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COVID19 Africa Covid Risk Assessment\Africa Covid Risk Assessment\"/>
    </mc:Choice>
  </mc:AlternateContent>
  <xr:revisionPtr revIDLastSave="0" documentId="13_ncr:1_{5951FAB4-F90A-4C4C-8031-E226528CF075}" xr6:coauthVersionLast="36" xr6:coauthVersionMax="36" xr10:uidLastSave="{00000000-0000-0000-0000-000000000000}"/>
  <bookViews>
    <workbookView xWindow="0" yWindow="0" windowWidth="20490" windowHeight="7545" xr2:uid="{CCAC9182-95C4-4832-9D1F-9D573E735404}"/>
  </bookViews>
  <sheets>
    <sheet name="AficaLowCOVID" sheetId="1" r:id="rId1"/>
  </sheets>
  <definedNames>
    <definedName name="_xlnm._FilterDatabase" localSheetId="0" hidden="1">AficaLowCOVID!$A$1:$W$56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1" i="1" l="1"/>
  <c r="R7" i="1"/>
  <c r="R4" i="1"/>
  <c r="R53" i="1"/>
  <c r="R51" i="1"/>
  <c r="R5" i="1"/>
  <c r="R44" i="1"/>
  <c r="R18" i="1"/>
  <c r="R49" i="1"/>
  <c r="R6" i="1"/>
  <c r="R39" i="1"/>
  <c r="R21" i="1"/>
  <c r="R8" i="1"/>
  <c r="R36" i="1"/>
  <c r="R11" i="1"/>
  <c r="R20" i="1"/>
  <c r="R37" i="1"/>
  <c r="R45" i="1"/>
  <c r="R29" i="1"/>
  <c r="R33" i="1"/>
  <c r="R14" i="1"/>
  <c r="R27" i="1"/>
  <c r="R3" i="1"/>
  <c r="R9" i="1"/>
  <c r="R43" i="1"/>
  <c r="R17" i="1"/>
  <c r="R28" i="1"/>
  <c r="R55" i="1"/>
  <c r="R34" i="1"/>
  <c r="R52" i="1"/>
  <c r="R23" i="1"/>
  <c r="R48" i="1"/>
  <c r="R32" i="1"/>
  <c r="R40" i="1"/>
  <c r="R38" i="1"/>
  <c r="R54" i="1"/>
  <c r="R25" i="1"/>
  <c r="R24" i="1"/>
  <c r="R19" i="1"/>
  <c r="R26" i="1"/>
  <c r="R56" i="1"/>
  <c r="R50" i="1"/>
  <c r="R12" i="1"/>
  <c r="R13" i="1"/>
  <c r="R42" i="1"/>
  <c r="R10" i="1"/>
  <c r="R47" i="1"/>
  <c r="R16" i="1"/>
  <c r="R46" i="1"/>
  <c r="R15" i="1"/>
  <c r="R30" i="1"/>
  <c r="R22" i="1"/>
  <c r="R31" i="1"/>
  <c r="R2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3" i="1"/>
  <c r="AA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14" i="1" l="1"/>
  <c r="G15" i="1"/>
  <c r="G54" i="1"/>
  <c r="S54" i="1" l="1"/>
  <c r="S31" i="1"/>
  <c r="G31" i="1" l="1"/>
  <c r="G6" i="1" l="1"/>
  <c r="R35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5" i="1"/>
  <c r="S56" i="1"/>
  <c r="S2" i="1"/>
  <c r="G11" i="1" l="1"/>
  <c r="G28" i="1" l="1"/>
  <c r="G47" i="1" l="1"/>
  <c r="G23" i="1"/>
  <c r="G16" i="1"/>
  <c r="G36" i="1"/>
  <c r="G53" i="1"/>
  <c r="G41" i="1"/>
  <c r="G52" i="1"/>
  <c r="G35" i="1"/>
  <c r="G27" i="1"/>
  <c r="G20" i="1"/>
  <c r="G40" i="1"/>
  <c r="G43" i="1"/>
  <c r="G26" i="1"/>
  <c r="G8" i="1"/>
  <c r="G51" i="1"/>
  <c r="G5" i="1"/>
  <c r="G55" i="1"/>
  <c r="G17" i="1"/>
  <c r="G24" i="1"/>
  <c r="G39" i="1"/>
  <c r="G10" i="1"/>
  <c r="G37" i="1"/>
  <c r="G45" i="1"/>
  <c r="G34" i="1"/>
  <c r="G33" i="1"/>
  <c r="G13" i="1"/>
  <c r="G21" i="1"/>
  <c r="G19" i="1"/>
  <c r="G49" i="1"/>
  <c r="G38" i="1"/>
  <c r="G32" i="1"/>
  <c r="G29" i="1"/>
  <c r="G50" i="1"/>
  <c r="G30" i="1"/>
  <c r="G22" i="1"/>
  <c r="G46" i="1"/>
  <c r="G9" i="1"/>
  <c r="G44" i="1"/>
  <c r="G7" i="1"/>
  <c r="G25" i="1"/>
  <c r="G48" i="1"/>
  <c r="G56" i="1"/>
  <c r="G42" i="1"/>
  <c r="G4" i="1"/>
  <c r="G3" i="1"/>
  <c r="G12" i="1"/>
  <c r="G2" i="1"/>
  <c r="H2" i="1"/>
  <c r="G18" i="1"/>
</calcChain>
</file>

<file path=xl/sharedStrings.xml><?xml version="1.0" encoding="utf-8"?>
<sst xmlns="http://schemas.openxmlformats.org/spreadsheetml/2006/main" count="137" uniqueCount="137">
  <si>
    <t>Country</t>
  </si>
  <si>
    <t>Cumulative Tests</t>
  </si>
  <si>
    <t>Confirmed Cases</t>
  </si>
  <si>
    <t>Deaths</t>
  </si>
  <si>
    <t>Median Age (Worldometer, Statista)</t>
  </si>
  <si>
    <t>Population above 65 (%) 2018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</si>
  <si>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</si>
  <si>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</si>
  <si>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</si>
  <si>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</si>
  <si>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</si>
  <si>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</si>
  <si>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</si>
  <si>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</si>
  <si>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Comoros</t>
  </si>
  <si>
    <t>Congo-Brazzaville</t>
  </si>
  <si>
    <t>DR Congo</t>
  </si>
  <si>
    <t>Djibouti</t>
  </si>
  <si>
    <t xml:space="preserve">Egypt </t>
  </si>
  <si>
    <t>Eritrea</t>
  </si>
  <si>
    <t>Ethiopia</t>
  </si>
  <si>
    <t>Equatorial Guinea</t>
  </si>
  <si>
    <t>Eswatini</t>
  </si>
  <si>
    <t>Gabon</t>
  </si>
  <si>
    <t xml:space="preserve">Ghana </t>
  </si>
  <si>
    <t>Guinea</t>
  </si>
  <si>
    <t>Gambia</t>
  </si>
  <si>
    <t>Guinea-Bissau</t>
  </si>
  <si>
    <t>Ivory Coast</t>
  </si>
  <si>
    <t>Kenya</t>
  </si>
  <si>
    <t>Liberia</t>
  </si>
  <si>
    <t>Libya</t>
  </si>
  <si>
    <t>Lesotho</t>
  </si>
  <si>
    <t>Morocco</t>
  </si>
  <si>
    <t>Madagascar</t>
  </si>
  <si>
    <t>Mali</t>
  </si>
  <si>
    <t>Mozambique</t>
  </si>
  <si>
    <t>Mauritania</t>
  </si>
  <si>
    <t xml:space="preserve">Mauritius 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</si>
  <si>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</si>
  <si>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</si>
  <si>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</si>
  <si>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</si>
  <si>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</si>
  <si>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</si>
  <si>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</si>
  <si>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</si>
  <si>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</si>
  <si>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</si>
  <si>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</si>
  <si>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Seychelles</t>
  </si>
  <si>
    <t>South Africa</t>
  </si>
  <si>
    <t>Tanzania</t>
  </si>
  <si>
    <t>Togo</t>
  </si>
  <si>
    <t>Tunisia</t>
  </si>
  <si>
    <t>Uganda</t>
  </si>
  <si>
    <t>Zambia</t>
  </si>
  <si>
    <t>Zimbabwe</t>
  </si>
  <si>
    <t>Recovery</t>
  </si>
  <si>
    <t>Case Fatality Rate</t>
  </si>
  <si>
    <t>Recovery Rate (%)</t>
  </si>
  <si>
    <t>Population density (people per sq. km of land area) 2018</t>
  </si>
  <si>
    <t>Physicians (per 1,000 people) 2016-18</t>
  </si>
  <si>
    <t>People using at least basic drinking water services (% of population) 2017</t>
  </si>
  <si>
    <t>People using at least basic sanitation services (% of population) 2017</t>
  </si>
  <si>
    <t>HDI 2018</t>
  </si>
  <si>
    <t>GHSI 2019</t>
  </si>
  <si>
    <t>Chad</t>
  </si>
  <si>
    <t>Trust in Science and Health Professionals (Welcome Trust 2019)</t>
  </si>
  <si>
    <t>Iso3</t>
  </si>
  <si>
    <t>AGO</t>
  </si>
  <si>
    <t>GMB</t>
  </si>
  <si>
    <t>DZA</t>
  </si>
  <si>
    <t>BEN</t>
  </si>
  <si>
    <t>COM</t>
  </si>
  <si>
    <t>DJI</t>
  </si>
  <si>
    <t>EGY</t>
  </si>
  <si>
    <t>ERI</t>
  </si>
  <si>
    <t>ETH</t>
  </si>
  <si>
    <t>GAB</t>
  </si>
  <si>
    <t>GHA</t>
  </si>
  <si>
    <t>BWA</t>
  </si>
  <si>
    <t>BFA</t>
  </si>
  <si>
    <t>BDI</t>
  </si>
  <si>
    <t>CMR</t>
  </si>
  <si>
    <t>CAF</t>
  </si>
  <si>
    <t>TCD</t>
  </si>
  <si>
    <t>CIV</t>
  </si>
  <si>
    <t>COD</t>
  </si>
  <si>
    <t>GNQ</t>
  </si>
  <si>
    <t>SWZ</t>
  </si>
  <si>
    <t>GIN</t>
  </si>
  <si>
    <t>GNB</t>
  </si>
  <si>
    <t>KEN</t>
  </si>
  <si>
    <t>LSO</t>
  </si>
  <si>
    <t>LBR</t>
  </si>
  <si>
    <t>LBY</t>
  </si>
  <si>
    <t>MDG</t>
  </si>
  <si>
    <t>MWI</t>
  </si>
  <si>
    <t>MLI</t>
  </si>
  <si>
    <t>MRT</t>
  </si>
  <si>
    <t>MAR</t>
  </si>
  <si>
    <t>MOZ</t>
  </si>
  <si>
    <t>NAM</t>
  </si>
  <si>
    <t>NER</t>
  </si>
  <si>
    <t>NGA</t>
  </si>
  <si>
    <t>COG</t>
  </si>
  <si>
    <t>RWA</t>
  </si>
  <si>
    <t>SEN</t>
  </si>
  <si>
    <t>SLE</t>
  </si>
  <si>
    <t>SOM</t>
  </si>
  <si>
    <t>ZAF</t>
  </si>
  <si>
    <t>SSD</t>
  </si>
  <si>
    <t>SDN</t>
  </si>
  <si>
    <t>TZA</t>
  </si>
  <si>
    <t>TGO</t>
  </si>
  <si>
    <t>TUN</t>
  </si>
  <si>
    <t>UGA</t>
  </si>
  <si>
    <t>ZMB</t>
  </si>
  <si>
    <t>ZWE</t>
  </si>
  <si>
    <t>CPV</t>
  </si>
  <si>
    <t>MUS</t>
  </si>
  <si>
    <t>STP</t>
  </si>
  <si>
    <t>SYC</t>
  </si>
  <si>
    <t>Merchadise Trade (% of GDP)</t>
  </si>
  <si>
    <t>GFSI</t>
  </si>
  <si>
    <t>Western Sahara</t>
  </si>
  <si>
    <t>ESH</t>
  </si>
  <si>
    <t>Population (In 1000s)</t>
  </si>
  <si>
    <t>% of Population Test</t>
  </si>
  <si>
    <t>Tests conducted per new case</t>
  </si>
  <si>
    <t>Central African Republic</t>
  </si>
  <si>
    <t>Internet_penetration_march2020</t>
  </si>
  <si>
    <t>Corruption_Perception</t>
  </si>
  <si>
    <t>Facebook_Subscribers_In_1000s</t>
  </si>
  <si>
    <t>FB_%_Pop</t>
  </si>
  <si>
    <t>GDP per capita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</si>
</sst>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0.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2" fontId="0" fillId="0" borderId="0" xfId="0" applyNumberFormat="1"/>
    <xf numFmtId="0" fontId="3" fillId="0" borderId="0" xfId="0" applyFont="1"/>
    <xf numFmtId="164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Border="1"/>
    <xf numFmtId="0" fontId="0" fillId="0" borderId="0" xfId="0" applyBorder="1"/>
    <xf numFmtId="2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Font="1"/>
    <xf numFmtId="1" fontId="0" fillId="0" borderId="0" xfId="0" applyNumberFormat="1"/>
    <xf numFmtId="2" fontId="3" fillId="0" borderId="0" xfId="0" applyNumberFormat="1" applyFont="1"/>
    <xf numFmtId="0" fontId="0" fillId="0" borderId="1" xfId="0" applyNumberFormat="1" applyFont="1" applyBorder="1"/>
    <xf numFmtId="166" fontId="0" fillId="0" borderId="2" xfId="0" applyNumberFormat="1" applyFont="1" applyFill="1" applyBorder="1" applyAlignment="1" applyProtection="1">
      <alignment horizontal="right" vertical="center"/>
      <protection hidden="1"/>
    </xf>
  </cellXfs>
  <cellStyles count="1">
    <cellStyle name="Normal" xfId="0" builtinId="0"/>
  </cellStyles>
  <dxfs count="4">
    <dxf>
      <border>
        <left/>
        <right/>
        <top/>
        <bottom/>
      </border>
    </dxf>
    <dxf>
      <font>
        <color indexed="9"/>
      </font>
      <fill>
        <patternFill patternType="solid">
          <bgColor indexed="36"/>
        </patternFill>
      </fill>
    </dxf>
    <dxf>
      <fill>
        <patternFill patternType="solid">
          <bgColor indexed="37"/>
        </patternFill>
      </fill>
    </dxf>
    <dxf>
      <fill>
        <patternFill patternType="solid">
          <bgColor indexed="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E31F-2345-45E1-9AB7-4505A47567F5}">
  <dimension ref="A1:AA56"/>
  <sheetViews>
    <sheetView tabSelected="1" workbookViewId="0">
      <selection activeCell="F12" sqref="F12"/>
    </sheetView>
  </sheetViews>
  <sheetFormatPr defaultRowHeight="15" x14ac:dyDescent="0.25"/>
  <cols>
    <col min="2" max="2" width="18" customWidth="1"/>
    <col min="3" max="3" width="15.85546875" customWidth="1"/>
    <col min="4" max="4" width="15.5703125" customWidth="1"/>
    <col min="5" max="5" width="7.28515625" customWidth="1"/>
    <col min="6" max="6" width="9.5703125" customWidth="1"/>
    <col min="7" max="7" width="14.7109375" customWidth="1"/>
    <col min="8" max="8" width="16.42578125" customWidth="1"/>
    <col min="9" max="9" width="19.28515625" customWidth="1"/>
    <col min="10" max="10" width="11.5703125" customWidth="1"/>
    <col min="11" max="11" width="19" customWidth="1"/>
    <col min="13" max="13" width="9" customWidth="1"/>
    <col min="15" max="15" width="9.5703125" bestFit="1" customWidth="1"/>
    <col min="18" max="19" width="13" customWidth="1"/>
    <col min="27" max="27" width="9.5703125" bestFit="1" customWidth="1"/>
  </cols>
  <sheetData>
    <row r="1" spans="1:27" x14ac:dyDescent="0.25">
      <c r="A1" s="1" t="s">
        <v>0</v>
      </c>
      <c r="B1" s="6" t="s">
        <v>128</v>
      </c>
      <c r="C1" s="1" t="s">
        <v>1</v>
      </c>
      <c r="D1" s="1" t="s">
        <v>2</v>
      </c>
      <c r="E1" s="1" t="s">
        <v>3</v>
      </c>
      <c r="F1" s="1" t="s">
        <v>58</v>
      </c>
      <c r="G1" s="1" t="s">
        <v>60</v>
      </c>
      <c r="H1" s="1" t="s">
        <v>59</v>
      </c>
      <c r="I1" s="1" t="s">
        <v>136</v>
      </c>
      <c r="J1" s="1" t="s">
        <v>4</v>
      </c>
      <c r="K1" s="1" t="s">
        <v>5</v>
      </c>
      <c r="L1" s="1" t="s">
        <v>62</v>
      </c>
      <c r="M1" s="6" t="s">
        <v>64</v>
      </c>
      <c r="N1" s="6" t="s">
        <v>63</v>
      </c>
      <c r="O1" s="6" t="s">
        <v>61</v>
      </c>
      <c r="P1" s="6" t="s">
        <v>65</v>
      </c>
      <c r="Q1" s="6" t="s">
        <v>66</v>
      </c>
      <c r="R1" s="6" t="s">
        <v>130</v>
      </c>
      <c r="S1" s="18" t="s">
        <v>129</v>
      </c>
      <c r="T1" s="6" t="s">
        <v>68</v>
      </c>
      <c r="U1" s="6" t="s">
        <v>125</v>
      </c>
      <c r="V1" s="6" t="s">
        <v>124</v>
      </c>
      <c r="W1" s="6" t="s">
        <v>69</v>
      </c>
      <c r="X1" s="6" t="s">
        <v>132</v>
      </c>
      <c r="Y1" s="6" t="s">
        <v>133</v>
      </c>
      <c r="Z1" s="6" t="s">
        <v>134</v>
      </c>
      <c r="AA1" s="6" t="s">
        <v>135</v>
      </c>
    </row>
    <row r="2" spans="1:27" x14ac:dyDescent="0.25">
      <c r="A2" t="s">
        <v>6</v>
      </c>
      <c r="B2" s="17">
        <v>43854.044000000002</v>
      </c>
      <c r="C2" s="2">
        <v>225.51499999999999</v>
      </c>
      <c r="D2" s="3">
        <v>57.026000000000003</v>
      </c>
      <c r="E2" s="3">
        <v>1.9410000000000001</v>
      </c>
      <c r="F2" s="3">
        <v>39.634999999999998</v>
      </c>
      <c r="G2" s="5">
        <f t="shared" ref="G2:G30" si="0">(F2/D2)*100</f>
        <v>69.50338442114122</v>
      </c>
      <c r="H2" s="5">
        <f t="shared" ref="H2:H33" si="1">(E2/D2)*100</f>
        <v>3.4037105881527725</v>
      </c>
      <c r="I2" s="3">
        <v>3948.3</v>
      </c>
      <c r="J2" s="3">
        <v>27.25</v>
      </c>
      <c r="K2" s="3">
        <v>2.2200000000000002</v>
      </c>
      <c r="L2">
        <v>1.83</v>
      </c>
      <c r="M2">
        <v>87.59</v>
      </c>
      <c r="N2">
        <v>93.56</v>
      </c>
      <c r="O2">
        <v>17.73</v>
      </c>
      <c r="P2" s="8">
        <v>0.75897769670623416</v>
      </c>
      <c r="Q2">
        <v>23.6</v>
      </c>
      <c r="R2" s="5">
        <f t="shared" ref="R2:R33" si="2">(C2/D2)</f>
        <v>3.9545996562971273</v>
      </c>
      <c r="S2" s="5">
        <f t="shared" ref="S2:S33" si="3">(C2/B2)*100</f>
        <v>0.51423991821598014</v>
      </c>
      <c r="T2" s="10">
        <v>64.206542709999994</v>
      </c>
      <c r="U2">
        <v>59.8</v>
      </c>
      <c r="V2">
        <v>50.7</v>
      </c>
      <c r="W2" t="s">
        <v>72</v>
      </c>
      <c r="X2">
        <v>58</v>
      </c>
      <c r="Y2">
        <v>35</v>
      </c>
      <c r="Z2">
        <v>19000</v>
      </c>
      <c r="AA2" s="5">
        <f t="shared" ref="AA2:AA33" si="4">(Z2/B2)*100</f>
        <v>43.325536864969621</v>
      </c>
    </row>
    <row r="3" spans="1:27" x14ac:dyDescent="0.25">
      <c r="A3" t="s">
        <v>7</v>
      </c>
      <c r="B3" s="17">
        <v>32866.271999999997</v>
      </c>
      <c r="C3" s="3">
        <v>140.667</v>
      </c>
      <c r="D3" s="3">
        <v>10.074</v>
      </c>
      <c r="E3" s="3">
        <v>0.27500000000000002</v>
      </c>
      <c r="F3" s="3">
        <v>3.6930000000000001</v>
      </c>
      <c r="G3" s="5">
        <f t="shared" si="0"/>
        <v>36.658725431804648</v>
      </c>
      <c r="H3" s="5">
        <f t="shared" si="1"/>
        <v>2.7297994838197344</v>
      </c>
      <c r="I3" s="4">
        <v>2973.6</v>
      </c>
      <c r="J3" s="3">
        <v>16.7</v>
      </c>
      <c r="K3" s="3">
        <v>3.25</v>
      </c>
      <c r="L3">
        <v>0.22</v>
      </c>
      <c r="M3" s="3">
        <v>49.88</v>
      </c>
      <c r="N3" s="3">
        <v>55.84</v>
      </c>
      <c r="O3" s="5">
        <v>24.713052057431618</v>
      </c>
      <c r="P3" s="8">
        <v>0.57448775765695104</v>
      </c>
      <c r="Q3" s="3">
        <v>25.2</v>
      </c>
      <c r="R3" s="5">
        <f t="shared" si="2"/>
        <v>13.963371054198928</v>
      </c>
      <c r="S3" s="5">
        <f t="shared" si="3"/>
        <v>0.42799804005760073</v>
      </c>
      <c r="T3" s="13"/>
      <c r="U3">
        <v>45.5</v>
      </c>
      <c r="V3">
        <v>53.58</v>
      </c>
      <c r="W3" t="s">
        <v>70</v>
      </c>
      <c r="X3">
        <v>21.5</v>
      </c>
      <c r="Y3">
        <v>26</v>
      </c>
      <c r="Z3">
        <v>2244</v>
      </c>
      <c r="AA3" s="5">
        <f t="shared" si="4"/>
        <v>6.8276681943117872</v>
      </c>
    </row>
    <row r="4" spans="1:27" x14ac:dyDescent="0.25">
      <c r="A4" t="s">
        <v>8</v>
      </c>
      <c r="B4" s="17">
        <v>12123.2</v>
      </c>
      <c r="C4" s="3">
        <v>206.786</v>
      </c>
      <c r="D4" s="3">
        <v>2.6429999999999998</v>
      </c>
      <c r="E4" s="3">
        <v>4.1000000000000002E-2</v>
      </c>
      <c r="F4" s="3">
        <v>2.33</v>
      </c>
      <c r="G4" s="5">
        <f t="shared" si="0"/>
        <v>88.157396897465006</v>
      </c>
      <c r="H4" s="5">
        <f t="shared" si="1"/>
        <v>1.5512674990541053</v>
      </c>
      <c r="I4" s="3">
        <v>1219.4000000000001</v>
      </c>
      <c r="J4" s="3">
        <v>18.8</v>
      </c>
      <c r="K4" s="3">
        <v>6.36</v>
      </c>
      <c r="L4" s="3">
        <v>0.16</v>
      </c>
      <c r="M4" s="3">
        <v>16.45</v>
      </c>
      <c r="N4" s="3">
        <v>66.41</v>
      </c>
      <c r="O4" s="5">
        <v>101.85391982972685</v>
      </c>
      <c r="P4" s="8">
        <v>0.51983416500122548</v>
      </c>
      <c r="Q4" s="3">
        <v>28.8</v>
      </c>
      <c r="R4" s="5">
        <f t="shared" si="2"/>
        <v>78.239122209610301</v>
      </c>
      <c r="S4" s="5">
        <f t="shared" si="3"/>
        <v>1.7057047644186352</v>
      </c>
      <c r="T4" s="10">
        <v>49.766865750000001</v>
      </c>
      <c r="U4">
        <v>51</v>
      </c>
      <c r="V4">
        <v>41.8</v>
      </c>
      <c r="W4" t="s">
        <v>73</v>
      </c>
      <c r="X4">
        <v>31.4</v>
      </c>
      <c r="Y4">
        <v>41</v>
      </c>
      <c r="Z4">
        <v>920</v>
      </c>
      <c r="AA4" s="5">
        <f t="shared" si="4"/>
        <v>7.5887554441071661</v>
      </c>
    </row>
    <row r="5" spans="1:27" x14ac:dyDescent="0.25">
      <c r="A5" t="s">
        <v>9</v>
      </c>
      <c r="B5" s="17">
        <v>2354.627</v>
      </c>
      <c r="C5" s="3">
        <v>289.23200000000003</v>
      </c>
      <c r="D5" s="3">
        <v>4.93</v>
      </c>
      <c r="E5" s="3">
        <v>2.1000000000000001E-2</v>
      </c>
      <c r="F5" s="3">
        <v>4.4379999999999997</v>
      </c>
      <c r="G5" s="5">
        <f t="shared" si="0"/>
        <v>90.020283975659225</v>
      </c>
      <c r="H5" s="5">
        <f t="shared" si="1"/>
        <v>0.42596348884381346</v>
      </c>
      <c r="I5" s="3">
        <v>7961.3</v>
      </c>
      <c r="J5" s="3">
        <v>24</v>
      </c>
      <c r="K5" s="3">
        <v>2.25</v>
      </c>
      <c r="L5" s="3">
        <v>0.37</v>
      </c>
      <c r="M5" s="3">
        <v>77.27</v>
      </c>
      <c r="N5" s="3">
        <v>90.34</v>
      </c>
      <c r="O5" s="5">
        <v>3.9774248760432656</v>
      </c>
      <c r="P5" s="8">
        <v>0.72778711364447302</v>
      </c>
      <c r="Q5" s="3">
        <v>31.1</v>
      </c>
      <c r="R5" s="5">
        <f t="shared" si="2"/>
        <v>58.667748478701832</v>
      </c>
      <c r="S5" s="5">
        <f t="shared" si="3"/>
        <v>12.283559136967343</v>
      </c>
      <c r="T5" s="11">
        <v>64.745490430000004</v>
      </c>
      <c r="U5">
        <v>63.8</v>
      </c>
      <c r="V5">
        <v>69.2</v>
      </c>
      <c r="W5" t="s">
        <v>81</v>
      </c>
      <c r="X5">
        <v>47.5</v>
      </c>
      <c r="Y5">
        <v>61</v>
      </c>
      <c r="Z5">
        <v>830</v>
      </c>
      <c r="AA5" s="5">
        <f t="shared" si="4"/>
        <v>35.249744439352817</v>
      </c>
    </row>
    <row r="6" spans="1:27" x14ac:dyDescent="0.25">
      <c r="A6" t="s">
        <v>10</v>
      </c>
      <c r="B6" s="17">
        <v>20903.273000000001</v>
      </c>
      <c r="C6" s="3">
        <v>59.823</v>
      </c>
      <c r="D6" s="3">
        <v>2.4660000000000002</v>
      </c>
      <c r="E6" s="3">
        <v>6.7000000000000004E-2</v>
      </c>
      <c r="F6" s="3">
        <v>2.181</v>
      </c>
      <c r="G6" s="5">
        <f t="shared" si="0"/>
        <v>88.442822384428226</v>
      </c>
      <c r="H6" s="5">
        <f t="shared" si="1"/>
        <v>2.7169505271695051</v>
      </c>
      <c r="I6" s="3">
        <v>774.8</v>
      </c>
      <c r="J6" s="3">
        <v>17.600000000000001</v>
      </c>
      <c r="K6" s="3">
        <v>2.41</v>
      </c>
      <c r="L6" s="3"/>
      <c r="M6" s="3">
        <v>19.399999999999999</v>
      </c>
      <c r="N6" s="3">
        <v>47.89</v>
      </c>
      <c r="O6" s="3">
        <v>72.19</v>
      </c>
      <c r="P6" s="8">
        <v>0.43354704878472961</v>
      </c>
      <c r="Q6" s="3">
        <v>30.1</v>
      </c>
      <c r="R6" s="5">
        <f t="shared" si="2"/>
        <v>24.259124087591239</v>
      </c>
      <c r="S6" s="5">
        <f t="shared" si="3"/>
        <v>0.28618963164285321</v>
      </c>
      <c r="T6" s="10">
        <v>74.756342860000004</v>
      </c>
      <c r="U6">
        <v>50.1</v>
      </c>
      <c r="V6">
        <v>54.1</v>
      </c>
      <c r="W6" t="s">
        <v>82</v>
      </c>
      <c r="X6">
        <v>17.7</v>
      </c>
      <c r="Y6">
        <v>40</v>
      </c>
      <c r="Z6">
        <v>840</v>
      </c>
      <c r="AA6" s="5">
        <f t="shared" si="4"/>
        <v>4.0185094458652477</v>
      </c>
    </row>
    <row r="7" spans="1:27" x14ac:dyDescent="0.25">
      <c r="A7" t="s">
        <v>11</v>
      </c>
      <c r="B7" s="17">
        <v>11890.784</v>
      </c>
      <c r="C7" s="3">
        <v>49.642000000000003</v>
      </c>
      <c r="D7" s="3">
        <v>0.55900000000000005</v>
      </c>
      <c r="E7" s="3">
        <v>1E-3</v>
      </c>
      <c r="F7" s="3">
        <v>0.51100000000000001</v>
      </c>
      <c r="G7" s="5">
        <f t="shared" si="0"/>
        <v>91.413237924865825</v>
      </c>
      <c r="H7" s="5">
        <f t="shared" si="1"/>
        <v>0.17889087656529515</v>
      </c>
      <c r="I7" s="3">
        <v>261.2</v>
      </c>
      <c r="J7" s="3">
        <v>17.3</v>
      </c>
      <c r="K7" s="3">
        <v>4.22</v>
      </c>
      <c r="L7" s="3">
        <v>0.05</v>
      </c>
      <c r="M7" s="3">
        <v>45.82</v>
      </c>
      <c r="N7" s="3">
        <v>60.83</v>
      </c>
      <c r="O7" s="5">
        <v>435.17827102803739</v>
      </c>
      <c r="P7" s="8">
        <v>0.42288159819476784</v>
      </c>
      <c r="Q7" s="3">
        <v>22.8</v>
      </c>
      <c r="R7" s="5">
        <f t="shared" si="2"/>
        <v>88.805008944543829</v>
      </c>
      <c r="S7" s="5">
        <f t="shared" si="3"/>
        <v>0.41748298514210669</v>
      </c>
      <c r="T7" s="11">
        <v>66.130600889999997</v>
      </c>
      <c r="U7">
        <v>34.299999999999997</v>
      </c>
      <c r="V7">
        <v>32</v>
      </c>
      <c r="W7" t="s">
        <v>83</v>
      </c>
      <c r="X7">
        <v>9.6999999999999993</v>
      </c>
      <c r="Y7">
        <v>19</v>
      </c>
      <c r="Z7">
        <v>450</v>
      </c>
      <c r="AA7" s="5">
        <f t="shared" si="4"/>
        <v>3.7844434816072683</v>
      </c>
    </row>
    <row r="8" spans="1:27" x14ac:dyDescent="0.25">
      <c r="A8" t="s">
        <v>12</v>
      </c>
      <c r="B8" s="17">
        <v>26545.863000000001</v>
      </c>
      <c r="C8" s="3">
        <v>550.678</v>
      </c>
      <c r="D8" s="3">
        <v>21.792999999999999</v>
      </c>
      <c r="E8" s="3">
        <v>0.42599999999999999</v>
      </c>
      <c r="F8" s="3">
        <v>20.117000000000001</v>
      </c>
      <c r="G8" s="5">
        <f t="shared" si="0"/>
        <v>92.309457165144778</v>
      </c>
      <c r="H8" s="5">
        <f t="shared" si="1"/>
        <v>1.954756114348644</v>
      </c>
      <c r="I8" s="3">
        <v>1497.9</v>
      </c>
      <c r="J8" s="3">
        <v>18.7</v>
      </c>
      <c r="K8" s="3">
        <v>2.73</v>
      </c>
      <c r="L8" s="3"/>
      <c r="M8" s="3">
        <v>39.08</v>
      </c>
      <c r="N8" s="3">
        <v>60.38</v>
      </c>
      <c r="O8" s="3">
        <v>53.34</v>
      </c>
      <c r="P8" s="8">
        <v>0.56272531405438808</v>
      </c>
      <c r="Q8" s="3">
        <v>34.4</v>
      </c>
      <c r="R8" s="5">
        <f t="shared" si="2"/>
        <v>25.268572477401001</v>
      </c>
      <c r="S8" s="5">
        <f t="shared" si="3"/>
        <v>2.0744399984283803</v>
      </c>
      <c r="T8" s="11">
        <v>63.276701940000002</v>
      </c>
      <c r="U8">
        <v>49.9</v>
      </c>
      <c r="V8">
        <v>25.7</v>
      </c>
      <c r="W8" t="s">
        <v>84</v>
      </c>
      <c r="X8">
        <v>63.3</v>
      </c>
      <c r="Y8">
        <v>25</v>
      </c>
      <c r="Z8">
        <v>2700</v>
      </c>
      <c r="AA8" s="5">
        <f t="shared" si="4"/>
        <v>10.171076374499483</v>
      </c>
    </row>
    <row r="9" spans="1:27" x14ac:dyDescent="0.25">
      <c r="A9" t="s">
        <v>13</v>
      </c>
      <c r="B9" s="17">
        <v>555.98699999999997</v>
      </c>
      <c r="C9" s="3">
        <v>92.494</v>
      </c>
      <c r="D9" s="3">
        <v>8.548</v>
      </c>
      <c r="E9" s="3">
        <v>9.4E-2</v>
      </c>
      <c r="F9" s="3">
        <v>7.7009999999999996</v>
      </c>
      <c r="G9" s="5">
        <f t="shared" si="0"/>
        <v>90.091249415067836</v>
      </c>
      <c r="H9" s="5">
        <f t="shared" si="1"/>
        <v>1.0996724379971923</v>
      </c>
      <c r="I9" s="3">
        <v>3603.8</v>
      </c>
      <c r="J9" s="3">
        <v>27.6</v>
      </c>
      <c r="K9" s="3">
        <v>4.6100000000000003</v>
      </c>
      <c r="M9" s="3">
        <v>73.849999999999994</v>
      </c>
      <c r="N9" s="3">
        <v>87.08</v>
      </c>
      <c r="O9" s="5">
        <v>134.92977667493795</v>
      </c>
      <c r="P9" s="8">
        <v>0.65069293750023283</v>
      </c>
      <c r="Q9" s="3">
        <v>29.3</v>
      </c>
      <c r="R9" s="5">
        <f t="shared" si="2"/>
        <v>10.820542817033225</v>
      </c>
      <c r="S9" s="5">
        <f t="shared" si="3"/>
        <v>16.636000482025658</v>
      </c>
      <c r="T9" s="13"/>
      <c r="V9">
        <v>45.1</v>
      </c>
      <c r="W9" t="s">
        <v>120</v>
      </c>
      <c r="X9">
        <v>23.1</v>
      </c>
      <c r="Y9">
        <v>58</v>
      </c>
      <c r="Z9">
        <v>240</v>
      </c>
      <c r="AA9" s="5">
        <f t="shared" si="4"/>
        <v>43.166476914028564</v>
      </c>
    </row>
    <row r="10" spans="1:27" x14ac:dyDescent="0.25">
      <c r="A10" t="s">
        <v>131</v>
      </c>
      <c r="B10" s="17">
        <v>4829.7669999999998</v>
      </c>
      <c r="C10" s="3">
        <v>33.42</v>
      </c>
      <c r="D10" s="3">
        <v>4.8630000000000004</v>
      </c>
      <c r="E10" s="3">
        <v>6.2E-2</v>
      </c>
      <c r="F10" s="3">
        <v>1.9239999999999999</v>
      </c>
      <c r="G10" s="5">
        <f t="shared" si="0"/>
        <v>39.564055110014387</v>
      </c>
      <c r="H10" s="5">
        <f t="shared" si="1"/>
        <v>1.2749331688258276</v>
      </c>
      <c r="I10" s="3">
        <v>467.9</v>
      </c>
      <c r="J10" s="3">
        <v>17.600000000000001</v>
      </c>
      <c r="K10" s="3">
        <v>2.83</v>
      </c>
      <c r="M10" s="3">
        <v>25.32</v>
      </c>
      <c r="N10" s="3">
        <v>46.33</v>
      </c>
      <c r="O10" s="5">
        <v>7.4904122122700567</v>
      </c>
      <c r="P10" s="8">
        <v>0.38066211113133042</v>
      </c>
      <c r="Q10" s="3">
        <v>27.3</v>
      </c>
      <c r="R10" s="5">
        <f t="shared" si="2"/>
        <v>6.8723010487353484</v>
      </c>
      <c r="S10" s="5">
        <f t="shared" si="3"/>
        <v>0.69195884604785285</v>
      </c>
      <c r="T10" s="19"/>
      <c r="U10" s="13"/>
      <c r="V10">
        <v>30.1</v>
      </c>
      <c r="W10" t="s">
        <v>85</v>
      </c>
      <c r="X10">
        <v>13.6</v>
      </c>
      <c r="Y10">
        <v>25</v>
      </c>
      <c r="Z10">
        <v>122.1</v>
      </c>
      <c r="AA10" s="5">
        <f t="shared" si="4"/>
        <v>2.5280722651838068</v>
      </c>
    </row>
    <row r="11" spans="1:27" x14ac:dyDescent="0.25">
      <c r="A11" t="s">
        <v>67</v>
      </c>
      <c r="B11" s="17">
        <v>16425.864000000001</v>
      </c>
      <c r="C11" s="3">
        <v>42.959000000000003</v>
      </c>
      <c r="D11" s="3">
        <v>1.468</v>
      </c>
      <c r="E11" s="3">
        <v>9.6000000000000002E-2</v>
      </c>
      <c r="F11" s="3">
        <v>1.306</v>
      </c>
      <c r="G11" s="5">
        <f t="shared" si="0"/>
        <v>88.964577656675758</v>
      </c>
      <c r="H11" s="5">
        <f t="shared" si="1"/>
        <v>6.5395095367847418</v>
      </c>
      <c r="I11" s="3">
        <v>709.5</v>
      </c>
      <c r="J11" s="3">
        <v>16</v>
      </c>
      <c r="K11" s="9">
        <v>2.4805189439999999</v>
      </c>
      <c r="L11" s="5">
        <v>4.7500000000000001E-2</v>
      </c>
      <c r="M11" s="5">
        <v>8.3424832784475402</v>
      </c>
      <c r="N11" s="5">
        <v>38.700599429350397</v>
      </c>
      <c r="O11" s="5">
        <v>12.291733640406607</v>
      </c>
      <c r="P11" s="8">
        <v>0.40117596828543989</v>
      </c>
      <c r="Q11" s="5">
        <v>28.8</v>
      </c>
      <c r="R11" s="5">
        <f t="shared" si="2"/>
        <v>29.263623978201636</v>
      </c>
      <c r="S11" s="5">
        <f t="shared" si="3"/>
        <v>0.26153266580071527</v>
      </c>
      <c r="T11" s="10">
        <v>51.872742180000003</v>
      </c>
      <c r="U11" s="13">
        <v>36.9</v>
      </c>
      <c r="V11">
        <v>47.5</v>
      </c>
      <c r="W11" t="s">
        <v>86</v>
      </c>
      <c r="X11">
        <v>6.3</v>
      </c>
      <c r="Y11">
        <v>20</v>
      </c>
      <c r="Z11">
        <v>328</v>
      </c>
      <c r="AA11" s="5">
        <f t="shared" si="4"/>
        <v>1.9968508201455946</v>
      </c>
    </row>
    <row r="12" spans="1:27" x14ac:dyDescent="0.25">
      <c r="A12" t="s">
        <v>14</v>
      </c>
      <c r="B12" s="17">
        <v>869.601</v>
      </c>
      <c r="C12" s="2">
        <v>5.4359999999999999</v>
      </c>
      <c r="D12" s="3">
        <v>0.52500000000000002</v>
      </c>
      <c r="E12" s="3">
        <v>7.0000000000000001E-3</v>
      </c>
      <c r="F12" s="3">
        <v>0.49399999999999999</v>
      </c>
      <c r="G12" s="5">
        <f t="shared" si="0"/>
        <v>94.095238095238088</v>
      </c>
      <c r="H12" s="5">
        <f t="shared" si="1"/>
        <v>1.3333333333333333</v>
      </c>
      <c r="I12" s="3">
        <v>1393.5</v>
      </c>
      <c r="J12" s="3">
        <v>20.399999999999999</v>
      </c>
      <c r="K12" s="3">
        <v>3.01</v>
      </c>
      <c r="L12" s="3">
        <v>0.95</v>
      </c>
      <c r="M12" s="3">
        <v>35.86</v>
      </c>
      <c r="N12" s="3">
        <v>80.17</v>
      </c>
      <c r="O12" s="5">
        <v>447.24447754022663</v>
      </c>
      <c r="P12" s="8">
        <v>0.53782565616494327</v>
      </c>
      <c r="Q12" s="3">
        <v>27.2</v>
      </c>
      <c r="R12" s="5">
        <f t="shared" si="2"/>
        <v>10.354285714285714</v>
      </c>
      <c r="S12" s="5">
        <f t="shared" si="3"/>
        <v>0.62511427654752005</v>
      </c>
      <c r="T12" s="10">
        <v>51.632480469999997</v>
      </c>
      <c r="V12">
        <v>27</v>
      </c>
      <c r="W12" t="s">
        <v>74</v>
      </c>
      <c r="X12">
        <v>20.5</v>
      </c>
      <c r="Y12">
        <v>25</v>
      </c>
      <c r="Z12">
        <v>178.5</v>
      </c>
      <c r="AA12" s="5">
        <f t="shared" si="4"/>
        <v>20.526655328133248</v>
      </c>
    </row>
    <row r="13" spans="1:27" x14ac:dyDescent="0.25">
      <c r="A13" t="s">
        <v>15</v>
      </c>
      <c r="B13" s="17">
        <v>5548.0870000000004</v>
      </c>
      <c r="C13">
        <v>46.436</v>
      </c>
      <c r="D13">
        <v>5.2530000000000001</v>
      </c>
      <c r="E13">
        <v>9.1999999999999998E-2</v>
      </c>
      <c r="F13">
        <v>4.4000000000000004</v>
      </c>
      <c r="G13" s="5">
        <f t="shared" si="0"/>
        <v>83.76166000380735</v>
      </c>
      <c r="H13" s="5">
        <f t="shared" si="1"/>
        <v>1.7513801637159716</v>
      </c>
      <c r="I13" s="3">
        <v>2011.1</v>
      </c>
      <c r="J13" s="3">
        <v>18.899999999999999</v>
      </c>
      <c r="K13" s="3">
        <v>2.68</v>
      </c>
      <c r="M13" s="3">
        <v>20.170000000000002</v>
      </c>
      <c r="N13" s="3">
        <v>73.22</v>
      </c>
      <c r="O13" s="3">
        <v>15.36</v>
      </c>
      <c r="P13" s="8">
        <v>0.45873007073552818</v>
      </c>
      <c r="Q13" s="3">
        <v>23.6</v>
      </c>
      <c r="R13" s="5">
        <f t="shared" si="2"/>
        <v>8.8399010089472672</v>
      </c>
      <c r="S13" s="5">
        <f t="shared" si="3"/>
        <v>0.83697317652012304</v>
      </c>
      <c r="T13" s="11">
        <v>43.428310799999998</v>
      </c>
      <c r="U13" s="13"/>
      <c r="V13">
        <v>102.9</v>
      </c>
      <c r="W13" t="s">
        <v>106</v>
      </c>
      <c r="X13">
        <v>13.3</v>
      </c>
      <c r="Y13">
        <v>19</v>
      </c>
      <c r="Z13">
        <v>732.8</v>
      </c>
      <c r="AA13" s="5">
        <f t="shared" si="4"/>
        <v>13.208156252776856</v>
      </c>
    </row>
    <row r="14" spans="1:27" x14ac:dyDescent="0.25">
      <c r="A14" t="s">
        <v>17</v>
      </c>
      <c r="B14">
        <v>988</v>
      </c>
      <c r="C14" s="3">
        <v>84.605999999999995</v>
      </c>
      <c r="D14" s="3">
        <v>5.5549999999999997</v>
      </c>
      <c r="E14" s="3">
        <v>6.0999999999999999E-2</v>
      </c>
      <c r="F14" s="3">
        <v>5.4269999999999996</v>
      </c>
      <c r="G14" s="5">
        <f t="shared" si="0"/>
        <v>97.695769576957687</v>
      </c>
      <c r="H14" s="5">
        <f t="shared" si="1"/>
        <v>1.0981098109810981</v>
      </c>
      <c r="I14" s="3">
        <v>3408.8</v>
      </c>
      <c r="J14" s="3">
        <v>26.6</v>
      </c>
      <c r="K14" s="3">
        <v>4.53</v>
      </c>
      <c r="M14" s="3">
        <v>63.61</v>
      </c>
      <c r="N14" s="3">
        <v>73.63</v>
      </c>
      <c r="O14" s="5">
        <v>41.368421052631582</v>
      </c>
      <c r="P14" s="7">
        <v>0.49543325954795231</v>
      </c>
      <c r="Q14" s="3">
        <v>23.2</v>
      </c>
      <c r="R14" s="5">
        <f t="shared" si="2"/>
        <v>15.230603060306031</v>
      </c>
      <c r="S14" s="5">
        <f t="shared" si="3"/>
        <v>8.5633603238866396</v>
      </c>
      <c r="T14" s="13"/>
      <c r="U14" s="13"/>
      <c r="V14">
        <v>34.4</v>
      </c>
      <c r="W14" t="s">
        <v>75</v>
      </c>
      <c r="X14">
        <v>55.5</v>
      </c>
      <c r="Y14">
        <v>30</v>
      </c>
      <c r="Z14">
        <v>211.7</v>
      </c>
      <c r="AA14" s="5">
        <f t="shared" si="4"/>
        <v>21.427125506072873</v>
      </c>
    </row>
    <row r="15" spans="1:27" x14ac:dyDescent="0.25">
      <c r="A15" t="s">
        <v>16</v>
      </c>
      <c r="B15" s="17">
        <v>89561.403000000006</v>
      </c>
      <c r="C15" s="3">
        <v>71.504999999999995</v>
      </c>
      <c r="D15" s="3">
        <v>11.211</v>
      </c>
      <c r="E15" s="3">
        <v>0.30499999999999999</v>
      </c>
      <c r="F15" s="3">
        <v>10.509</v>
      </c>
      <c r="G15" s="5">
        <f t="shared" si="0"/>
        <v>93.738292748193743</v>
      </c>
      <c r="H15" s="5">
        <f t="shared" si="1"/>
        <v>2.7205423245027203</v>
      </c>
      <c r="I15" s="3">
        <v>545.20000000000005</v>
      </c>
      <c r="J15" s="3">
        <v>17</v>
      </c>
      <c r="K15" s="3">
        <v>3.02</v>
      </c>
      <c r="M15" s="3">
        <v>20.46</v>
      </c>
      <c r="N15" s="3">
        <v>43.24</v>
      </c>
      <c r="O15" s="3">
        <v>37.08</v>
      </c>
      <c r="P15" s="8">
        <v>0.60849959993428904</v>
      </c>
      <c r="Q15" s="3">
        <v>26.5</v>
      </c>
      <c r="R15" s="5">
        <f t="shared" si="2"/>
        <v>6.3781107840513771</v>
      </c>
      <c r="S15" s="5">
        <f t="shared" si="3"/>
        <v>7.983907978752855E-2</v>
      </c>
      <c r="T15" s="13"/>
      <c r="U15">
        <v>35.700000000000003</v>
      </c>
      <c r="V15">
        <v>36.4</v>
      </c>
      <c r="W15" t="s">
        <v>88</v>
      </c>
      <c r="X15">
        <v>8.3000000000000007</v>
      </c>
      <c r="Y15">
        <v>18</v>
      </c>
      <c r="Z15">
        <v>3117</v>
      </c>
      <c r="AA15" s="5">
        <f t="shared" si="4"/>
        <v>3.4802938493493674</v>
      </c>
    </row>
    <row r="16" spans="1:27" x14ac:dyDescent="0.25">
      <c r="A16" t="s">
        <v>18</v>
      </c>
      <c r="B16" s="17">
        <v>102334.40399999999</v>
      </c>
      <c r="C16" s="3">
        <v>706.37699999999995</v>
      </c>
      <c r="D16" s="3">
        <v>107.03</v>
      </c>
      <c r="E16" s="3">
        <v>6.234</v>
      </c>
      <c r="F16" s="3">
        <v>99.174000000000007</v>
      </c>
      <c r="G16" s="5">
        <f t="shared" si="0"/>
        <v>92.660001868634964</v>
      </c>
      <c r="H16" s="5">
        <f t="shared" si="1"/>
        <v>5.8245351770531624</v>
      </c>
      <c r="I16" s="3">
        <v>3020</v>
      </c>
      <c r="J16" s="3">
        <v>23.9</v>
      </c>
      <c r="K16" s="3">
        <v>5.23</v>
      </c>
      <c r="L16">
        <v>0.79</v>
      </c>
      <c r="M16">
        <v>94.19</v>
      </c>
      <c r="N16">
        <v>99.11</v>
      </c>
      <c r="O16">
        <v>98.87</v>
      </c>
      <c r="P16" s="8">
        <v>0.69972679792056303</v>
      </c>
      <c r="Q16" s="3">
        <v>39.9</v>
      </c>
      <c r="R16" s="5">
        <f t="shared" si="2"/>
        <v>6.5998037933289728</v>
      </c>
      <c r="S16" s="5">
        <f t="shared" si="3"/>
        <v>0.69026346212951029</v>
      </c>
      <c r="T16" s="11">
        <v>90.677880259999995</v>
      </c>
      <c r="U16" s="20">
        <v>64.5</v>
      </c>
      <c r="V16">
        <v>39.700000000000003</v>
      </c>
      <c r="W16" t="s">
        <v>76</v>
      </c>
      <c r="X16">
        <v>48.1</v>
      </c>
      <c r="Y16">
        <v>35</v>
      </c>
      <c r="Z16">
        <v>42400</v>
      </c>
      <c r="AA16" s="5">
        <f t="shared" si="4"/>
        <v>41.43279126343473</v>
      </c>
    </row>
    <row r="17" spans="1:27" x14ac:dyDescent="0.25">
      <c r="A17" t="s">
        <v>21</v>
      </c>
      <c r="B17" s="17">
        <v>1402.9849999999999</v>
      </c>
      <c r="C17" s="3">
        <v>65.78</v>
      </c>
      <c r="D17" s="3">
        <v>5.0830000000000002</v>
      </c>
      <c r="E17" s="3">
        <v>8.3000000000000004E-2</v>
      </c>
      <c r="F17" s="3">
        <v>4.9640000000000004</v>
      </c>
      <c r="G17" s="5">
        <f t="shared" si="0"/>
        <v>97.658862876254176</v>
      </c>
      <c r="H17" s="5">
        <f t="shared" si="1"/>
        <v>1.6328939602596892</v>
      </c>
      <c r="I17" s="3">
        <v>8131.9</v>
      </c>
      <c r="J17" s="3">
        <v>22.3</v>
      </c>
      <c r="K17" s="3">
        <v>2.46</v>
      </c>
      <c r="M17" s="3">
        <v>66.31</v>
      </c>
      <c r="N17" s="3">
        <v>64.67</v>
      </c>
      <c r="O17" s="5">
        <v>46.665739750445631</v>
      </c>
      <c r="P17" s="8">
        <v>0.58842164468676861</v>
      </c>
      <c r="Q17" s="3">
        <v>16.2</v>
      </c>
      <c r="R17" s="5">
        <f t="shared" si="2"/>
        <v>12.941176470588236</v>
      </c>
      <c r="S17" s="5">
        <f t="shared" si="3"/>
        <v>4.6885747174773789</v>
      </c>
      <c r="T17" s="12"/>
      <c r="V17">
        <v>67</v>
      </c>
      <c r="W17" t="s">
        <v>89</v>
      </c>
      <c r="X17">
        <v>25.4</v>
      </c>
      <c r="Y17">
        <v>16</v>
      </c>
      <c r="Z17">
        <v>100.6</v>
      </c>
      <c r="AA17" s="5">
        <f t="shared" si="4"/>
        <v>7.1704259133205275</v>
      </c>
    </row>
    <row r="18" spans="1:27" x14ac:dyDescent="0.25">
      <c r="A18" t="s">
        <v>19</v>
      </c>
      <c r="B18" s="17">
        <v>3546.4209999999998</v>
      </c>
      <c r="C18" s="2">
        <v>18.79</v>
      </c>
      <c r="D18" s="3">
        <v>0.46100000000000002</v>
      </c>
      <c r="E18" s="3">
        <v>0</v>
      </c>
      <c r="F18" s="3">
        <v>0.40500000000000003</v>
      </c>
      <c r="G18" s="5">
        <f t="shared" si="0"/>
        <v>87.85249457700651</v>
      </c>
      <c r="H18" s="5">
        <f t="shared" si="1"/>
        <v>0</v>
      </c>
      <c r="I18" s="3">
        <v>642.5</v>
      </c>
      <c r="J18" s="3">
        <v>19.2</v>
      </c>
      <c r="K18" s="3">
        <v>3.95</v>
      </c>
      <c r="M18" s="3">
        <v>11.94</v>
      </c>
      <c r="N18" s="3">
        <v>51.85</v>
      </c>
      <c r="P18" s="8">
        <v>0.43357962042319481</v>
      </c>
      <c r="Q18" s="3">
        <v>22.4</v>
      </c>
      <c r="R18" s="5">
        <f t="shared" si="2"/>
        <v>40.759219088937087</v>
      </c>
      <c r="S18" s="5">
        <f t="shared" si="3"/>
        <v>0.52982993276883927</v>
      </c>
      <c r="T18" s="12"/>
      <c r="V18">
        <v>52.9</v>
      </c>
      <c r="W18" t="s">
        <v>77</v>
      </c>
      <c r="X18">
        <v>8.3000000000000007</v>
      </c>
      <c r="Y18">
        <v>23</v>
      </c>
      <c r="Z18">
        <v>21.9</v>
      </c>
      <c r="AA18" s="5">
        <f t="shared" si="4"/>
        <v>0.61752397698975947</v>
      </c>
    </row>
    <row r="19" spans="1:27" x14ac:dyDescent="0.25">
      <c r="A19" t="s">
        <v>22</v>
      </c>
      <c r="B19" s="17">
        <v>1160.164</v>
      </c>
      <c r="C19" s="2">
        <v>51.45</v>
      </c>
      <c r="D19" s="3">
        <v>5.8860000000000001</v>
      </c>
      <c r="E19" s="3">
        <v>0.11600000000000001</v>
      </c>
      <c r="F19" s="3">
        <v>5.5419999999999998</v>
      </c>
      <c r="G19" s="5">
        <f t="shared" si="0"/>
        <v>94.155623513421673</v>
      </c>
      <c r="H19" s="5">
        <f t="shared" si="1"/>
        <v>1.9707781175671086</v>
      </c>
      <c r="I19" s="3">
        <v>3837</v>
      </c>
      <c r="J19" s="3">
        <v>20.7</v>
      </c>
      <c r="K19" s="3">
        <v>4.01</v>
      </c>
      <c r="L19" s="3">
        <v>0.08</v>
      </c>
      <c r="M19" s="3">
        <v>58.35</v>
      </c>
      <c r="N19" s="3">
        <v>69.010000000000005</v>
      </c>
      <c r="O19" s="5">
        <v>66.057616279069762</v>
      </c>
      <c r="P19" s="8">
        <v>0.60808178366263488</v>
      </c>
      <c r="Q19" s="3">
        <v>31.1</v>
      </c>
      <c r="R19" s="5">
        <f t="shared" si="2"/>
        <v>8.7410805300713559</v>
      </c>
      <c r="S19" s="5">
        <f t="shared" si="3"/>
        <v>4.4347178502349669</v>
      </c>
      <c r="T19" s="11">
        <v>84.502107989999999</v>
      </c>
      <c r="V19">
        <v>73.099999999999994</v>
      </c>
      <c r="W19" t="s">
        <v>90</v>
      </c>
      <c r="X19">
        <v>57.3</v>
      </c>
      <c r="Y19">
        <v>34</v>
      </c>
      <c r="Z19">
        <v>255.2</v>
      </c>
      <c r="AA19" s="5">
        <f t="shared" si="4"/>
        <v>21.996890094848659</v>
      </c>
    </row>
    <row r="20" spans="1:27" x14ac:dyDescent="0.25">
      <c r="A20" t="s">
        <v>20</v>
      </c>
      <c r="B20" s="17">
        <v>114963.588</v>
      </c>
      <c r="C20" s="3">
        <v>1461.3440000000001</v>
      </c>
      <c r="D20" s="3">
        <v>94.82</v>
      </c>
      <c r="E20" s="3">
        <v>1.4510000000000001</v>
      </c>
      <c r="F20" s="3">
        <v>49.886000000000003</v>
      </c>
      <c r="G20" s="5">
        <f t="shared" si="0"/>
        <v>52.611263446530273</v>
      </c>
      <c r="H20" s="5">
        <f t="shared" si="1"/>
        <v>1.5302678759755328</v>
      </c>
      <c r="I20" s="3">
        <v>857.5</v>
      </c>
      <c r="J20" s="3">
        <v>19.5</v>
      </c>
      <c r="K20" s="3">
        <v>3.5</v>
      </c>
      <c r="L20" s="3">
        <v>0.1</v>
      </c>
      <c r="M20" s="3">
        <v>7.32</v>
      </c>
      <c r="N20" s="3">
        <v>41.06</v>
      </c>
      <c r="O20" s="5">
        <v>109.224559</v>
      </c>
      <c r="P20" s="8">
        <v>0.46984962534056107</v>
      </c>
      <c r="Q20" s="3">
        <v>40.6</v>
      </c>
      <c r="R20" s="5">
        <f t="shared" si="2"/>
        <v>15.411769668846237</v>
      </c>
      <c r="S20" s="5">
        <f t="shared" si="3"/>
        <v>1.2711363879839936</v>
      </c>
      <c r="T20" s="10">
        <v>86.144871499999994</v>
      </c>
      <c r="U20" s="13">
        <v>49.2</v>
      </c>
      <c r="V20">
        <v>21.4</v>
      </c>
      <c r="W20" t="s">
        <v>78</v>
      </c>
      <c r="X20">
        <v>17.8</v>
      </c>
      <c r="Y20">
        <v>37</v>
      </c>
      <c r="Z20">
        <v>6007</v>
      </c>
      <c r="AA20" s="5">
        <f t="shared" si="4"/>
        <v>5.2251326741820208</v>
      </c>
    </row>
    <row r="21" spans="1:27" x14ac:dyDescent="0.25">
      <c r="A21" t="s">
        <v>23</v>
      </c>
      <c r="B21" s="17">
        <v>2225.7339999999999</v>
      </c>
      <c r="C21" s="3">
        <v>228.42699999999999</v>
      </c>
      <c r="D21" s="3">
        <v>8.9369999999999994</v>
      </c>
      <c r="E21" s="3">
        <v>5.3999999999999999E-2</v>
      </c>
      <c r="F21" s="3">
        <v>8.548</v>
      </c>
      <c r="G21" s="5">
        <f t="shared" si="0"/>
        <v>95.647308940360304</v>
      </c>
      <c r="H21" s="5">
        <f t="shared" si="1"/>
        <v>0.60422960725075525</v>
      </c>
      <c r="I21" s="3">
        <v>7667.4</v>
      </c>
      <c r="J21" s="3">
        <v>22.5</v>
      </c>
      <c r="K21" s="3">
        <v>3.56</v>
      </c>
      <c r="L21" s="3">
        <v>0.36</v>
      </c>
      <c r="M21" s="3">
        <v>47.41</v>
      </c>
      <c r="N21" s="3">
        <v>85.77</v>
      </c>
      <c r="O21" s="5">
        <v>8.2247642333216913</v>
      </c>
      <c r="P21" s="8">
        <v>0.70162526614775333</v>
      </c>
      <c r="Q21" s="3">
        <v>20</v>
      </c>
      <c r="R21" s="5">
        <f t="shared" si="2"/>
        <v>25.559695647308942</v>
      </c>
      <c r="S21" s="5">
        <f t="shared" si="3"/>
        <v>10.262996386809924</v>
      </c>
      <c r="T21" s="11">
        <v>50.363804569999999</v>
      </c>
      <c r="U21" s="13"/>
      <c r="V21">
        <v>56.3</v>
      </c>
      <c r="W21" t="s">
        <v>79</v>
      </c>
      <c r="X21">
        <v>58.8</v>
      </c>
      <c r="Y21">
        <v>31</v>
      </c>
      <c r="Z21">
        <v>743</v>
      </c>
      <c r="AA21" s="5">
        <f t="shared" si="4"/>
        <v>33.382246036588384</v>
      </c>
    </row>
    <row r="22" spans="1:27" x14ac:dyDescent="0.25">
      <c r="A22" t="s">
        <v>26</v>
      </c>
      <c r="B22" s="17">
        <v>2416.6680000000001</v>
      </c>
      <c r="C22" s="3">
        <v>20.273</v>
      </c>
      <c r="D22" s="3">
        <v>3.66</v>
      </c>
      <c r="E22" s="3">
        <v>0.11899999999999999</v>
      </c>
      <c r="F22" s="3">
        <v>2.66</v>
      </c>
      <c r="G22" s="5">
        <f t="shared" si="0"/>
        <v>72.677595628415304</v>
      </c>
      <c r="H22" s="5">
        <f t="shared" si="1"/>
        <v>3.2513661202185786</v>
      </c>
      <c r="I22" s="3">
        <v>751.3</v>
      </c>
      <c r="J22" s="3">
        <v>19.899999999999999</v>
      </c>
      <c r="K22" s="3">
        <v>2.59</v>
      </c>
      <c r="M22" s="3">
        <v>39.229999999999997</v>
      </c>
      <c r="N22" s="3">
        <v>77.989999999999995</v>
      </c>
      <c r="O22" s="5">
        <v>225.30652173913043</v>
      </c>
      <c r="P22" s="8">
        <v>0.46572490135278738</v>
      </c>
      <c r="Q22" s="3">
        <v>34.200000000000003</v>
      </c>
      <c r="R22" s="5">
        <f t="shared" si="2"/>
        <v>5.5390710382513655</v>
      </c>
      <c r="S22" s="5">
        <f t="shared" si="3"/>
        <v>0.83888229578907814</v>
      </c>
      <c r="T22" s="10">
        <v>82.522061129999997</v>
      </c>
      <c r="V22">
        <v>44.3</v>
      </c>
      <c r="W22" t="s">
        <v>71</v>
      </c>
      <c r="X22">
        <v>18.3</v>
      </c>
      <c r="Y22">
        <v>37</v>
      </c>
      <c r="Z22">
        <v>370.1</v>
      </c>
      <c r="AA22" s="5">
        <f t="shared" si="4"/>
        <v>15.314474309255555</v>
      </c>
    </row>
    <row r="23" spans="1:27" x14ac:dyDescent="0.25">
      <c r="A23" t="s">
        <v>24</v>
      </c>
      <c r="B23" s="17">
        <v>31072.94</v>
      </c>
      <c r="C23" s="3">
        <v>522.28499999999997</v>
      </c>
      <c r="D23" s="3">
        <v>47.774999999999999</v>
      </c>
      <c r="E23" s="3">
        <v>0.316</v>
      </c>
      <c r="F23" s="3">
        <v>46.970999999999997</v>
      </c>
      <c r="G23" s="5">
        <f t="shared" si="0"/>
        <v>98.317111459968601</v>
      </c>
      <c r="H23" s="5">
        <f t="shared" si="1"/>
        <v>0.66143380429094722</v>
      </c>
      <c r="I23" s="3">
        <v>2202.1</v>
      </c>
      <c r="J23" s="3">
        <v>20.7</v>
      </c>
      <c r="K23" s="3">
        <v>3.07</v>
      </c>
      <c r="L23" s="3">
        <v>0.18</v>
      </c>
      <c r="M23" s="3">
        <v>18.47</v>
      </c>
      <c r="N23" s="3">
        <v>81.45</v>
      </c>
      <c r="O23" s="5">
        <v>130.82142919926167</v>
      </c>
      <c r="P23" s="8">
        <v>0.59566971647515654</v>
      </c>
      <c r="Q23" s="3">
        <v>35.5</v>
      </c>
      <c r="R23" s="5">
        <f t="shared" si="2"/>
        <v>10.932182103610675</v>
      </c>
      <c r="S23" s="5">
        <f t="shared" si="3"/>
        <v>1.6808354793592111</v>
      </c>
      <c r="T23" s="11">
        <v>88.78278195</v>
      </c>
      <c r="U23" s="13">
        <v>62.8</v>
      </c>
      <c r="V23">
        <v>42.8</v>
      </c>
      <c r="W23" t="s">
        <v>80</v>
      </c>
      <c r="X23">
        <v>37.799999999999997</v>
      </c>
      <c r="Y23">
        <v>41</v>
      </c>
      <c r="Z23">
        <v>4900</v>
      </c>
      <c r="AA23" s="5">
        <f t="shared" si="4"/>
        <v>15.769347863446459</v>
      </c>
    </row>
    <row r="24" spans="1:27" x14ac:dyDescent="0.25">
      <c r="A24" t="s">
        <v>25</v>
      </c>
      <c r="B24" s="17">
        <v>13132.795</v>
      </c>
      <c r="C24" s="3">
        <v>209.77</v>
      </c>
      <c r="D24" s="3">
        <v>11.819000000000001</v>
      </c>
      <c r="E24" s="3">
        <v>7.0999999999999994E-2</v>
      </c>
      <c r="F24" s="3">
        <v>10.505000000000001</v>
      </c>
      <c r="G24" s="5">
        <f t="shared" si="0"/>
        <v>88.882308147897447</v>
      </c>
      <c r="H24" s="5">
        <f t="shared" si="1"/>
        <v>0.60072764193248152</v>
      </c>
      <c r="I24" s="3">
        <v>1064.0999999999999</v>
      </c>
      <c r="J24" s="3">
        <v>18</v>
      </c>
      <c r="K24" s="3">
        <v>2.93</v>
      </c>
      <c r="L24" s="3">
        <v>0.08</v>
      </c>
      <c r="M24" s="3">
        <v>22.72</v>
      </c>
      <c r="N24" s="3">
        <v>61.9</v>
      </c>
      <c r="O24" s="5">
        <v>50.52221227413316</v>
      </c>
      <c r="P24" s="8">
        <v>0.46551500062169854</v>
      </c>
      <c r="Q24" s="3">
        <v>32.700000000000003</v>
      </c>
      <c r="R24" s="5">
        <f t="shared" si="2"/>
        <v>17.748540485658683</v>
      </c>
      <c r="S24" s="5">
        <f t="shared" si="3"/>
        <v>1.5972989755798366</v>
      </c>
      <c r="T24" s="10">
        <v>68.232561140000001</v>
      </c>
      <c r="U24">
        <v>46.7</v>
      </c>
      <c r="V24">
        <v>67.5</v>
      </c>
      <c r="W24" t="s">
        <v>91</v>
      </c>
      <c r="X24">
        <v>18.399999999999999</v>
      </c>
      <c r="Y24">
        <v>29</v>
      </c>
      <c r="Z24">
        <v>2008</v>
      </c>
      <c r="AA24" s="5">
        <f t="shared" si="4"/>
        <v>15.289966834934985</v>
      </c>
    </row>
    <row r="25" spans="1:27" x14ac:dyDescent="0.25">
      <c r="A25" t="s">
        <v>27</v>
      </c>
      <c r="B25" s="17">
        <v>1968.001</v>
      </c>
      <c r="C25" s="3">
        <v>22.34</v>
      </c>
      <c r="D25" s="3">
        <v>2.403</v>
      </c>
      <c r="E25" s="3">
        <v>4.1000000000000002E-2</v>
      </c>
      <c r="F25" s="3">
        <v>1.782</v>
      </c>
      <c r="G25" s="5">
        <f t="shared" si="0"/>
        <v>74.157303370786522</v>
      </c>
      <c r="H25" s="5">
        <f t="shared" si="1"/>
        <v>1.706200582605077</v>
      </c>
      <c r="I25" s="3">
        <v>697.8</v>
      </c>
      <c r="J25" s="3">
        <v>18.8</v>
      </c>
      <c r="K25" s="3">
        <v>2.82</v>
      </c>
      <c r="M25" s="3">
        <v>20.54</v>
      </c>
      <c r="N25" s="3">
        <v>66.63</v>
      </c>
      <c r="O25" s="5">
        <v>66.653947368421058</v>
      </c>
      <c r="P25" s="8">
        <v>0.46140600072244514</v>
      </c>
      <c r="Q25" s="3">
        <v>20</v>
      </c>
      <c r="R25" s="5">
        <f t="shared" si="2"/>
        <v>9.2967124427798584</v>
      </c>
      <c r="S25" s="5">
        <f t="shared" si="3"/>
        <v>1.1351620248160443</v>
      </c>
      <c r="T25" s="12"/>
      <c r="V25">
        <v>44.6</v>
      </c>
      <c r="W25" t="s">
        <v>92</v>
      </c>
      <c r="X25">
        <v>12.7</v>
      </c>
      <c r="Y25">
        <v>18</v>
      </c>
      <c r="Z25">
        <v>140</v>
      </c>
      <c r="AA25" s="5">
        <f t="shared" si="4"/>
        <v>7.1138175234667065</v>
      </c>
    </row>
    <row r="26" spans="1:27" x14ac:dyDescent="0.25">
      <c r="A26" t="s">
        <v>28</v>
      </c>
      <c r="B26" s="17">
        <v>26378.274000000001</v>
      </c>
      <c r="C26" s="3">
        <v>188.50299999999999</v>
      </c>
      <c r="D26" s="3">
        <v>20.555</v>
      </c>
      <c r="E26" s="3">
        <v>0.124</v>
      </c>
      <c r="F26" s="3">
        <v>20.241</v>
      </c>
      <c r="G26" s="5">
        <f t="shared" si="0"/>
        <v>98.472391145706638</v>
      </c>
      <c r="H26" s="5">
        <f t="shared" si="1"/>
        <v>0.60325954755533939</v>
      </c>
      <c r="I26" s="3">
        <v>2286.1999999999998</v>
      </c>
      <c r="J26" s="3">
        <v>18.899999999999999</v>
      </c>
      <c r="K26" s="3">
        <v>2.86</v>
      </c>
      <c r="M26" s="3">
        <v>32.130000000000003</v>
      </c>
      <c r="N26" s="3">
        <v>72.87</v>
      </c>
      <c r="O26" s="5">
        <v>78.834053459119502</v>
      </c>
      <c r="P26" s="8">
        <v>0.51574712840389214</v>
      </c>
      <c r="Q26" s="3">
        <v>35.5</v>
      </c>
      <c r="R26" s="5">
        <f t="shared" si="2"/>
        <v>9.1706640720019461</v>
      </c>
      <c r="S26" s="5">
        <f t="shared" si="3"/>
        <v>0.71461461049346897</v>
      </c>
      <c r="T26" s="11">
        <v>54.73376348</v>
      </c>
      <c r="U26">
        <v>52.3</v>
      </c>
      <c r="V26">
        <v>52.9</v>
      </c>
      <c r="W26" t="s">
        <v>87</v>
      </c>
      <c r="X26">
        <v>45.3</v>
      </c>
      <c r="Y26">
        <v>35</v>
      </c>
      <c r="Z26">
        <v>4758</v>
      </c>
      <c r="AA26" s="5">
        <f t="shared" si="4"/>
        <v>18.037571374078532</v>
      </c>
    </row>
    <row r="27" spans="1:27" x14ac:dyDescent="0.25">
      <c r="A27" t="s">
        <v>29</v>
      </c>
      <c r="B27" s="17">
        <v>53771.296000000002</v>
      </c>
      <c r="C27" s="3">
        <v>672.77099999999996</v>
      </c>
      <c r="D27" s="3">
        <v>51.850999999999999</v>
      </c>
      <c r="E27" s="3">
        <v>0.95</v>
      </c>
      <c r="F27" s="3">
        <v>35.258000000000003</v>
      </c>
      <c r="G27" s="5">
        <f t="shared" si="0"/>
        <v>67.998688549883326</v>
      </c>
      <c r="H27" s="5">
        <f t="shared" si="1"/>
        <v>1.8321729571271528</v>
      </c>
      <c r="I27" s="3">
        <v>1816.5</v>
      </c>
      <c r="J27" s="3">
        <v>20.100000000000001</v>
      </c>
      <c r="K27" s="3">
        <v>2.34</v>
      </c>
      <c r="M27" s="3">
        <v>29.05</v>
      </c>
      <c r="N27" s="3">
        <v>58.92</v>
      </c>
      <c r="O27" s="5">
        <v>90.29941666373827</v>
      </c>
      <c r="P27" s="8">
        <v>0.5785877280147006</v>
      </c>
      <c r="Q27" s="3">
        <v>47.1</v>
      </c>
      <c r="R27" s="5">
        <f t="shared" si="2"/>
        <v>12.97508244778307</v>
      </c>
      <c r="S27" s="5">
        <f t="shared" si="3"/>
        <v>1.2511712568728117</v>
      </c>
      <c r="T27" s="11">
        <v>78.379973379999996</v>
      </c>
      <c r="U27">
        <v>50.7</v>
      </c>
      <c r="V27">
        <v>26.7</v>
      </c>
      <c r="W27" t="s">
        <v>93</v>
      </c>
      <c r="X27">
        <v>87.2</v>
      </c>
      <c r="Y27">
        <v>28</v>
      </c>
      <c r="Z27">
        <v>7000</v>
      </c>
      <c r="AA27" s="5">
        <f t="shared" si="4"/>
        <v>13.018097982983337</v>
      </c>
    </row>
    <row r="28" spans="1:27" x14ac:dyDescent="0.25">
      <c r="A28" t="s">
        <v>32</v>
      </c>
      <c r="B28" s="17">
        <v>2142.2489999999998</v>
      </c>
      <c r="C28" s="16">
        <v>22.34</v>
      </c>
      <c r="D28" s="3">
        <v>1.9470000000000001</v>
      </c>
      <c r="E28" s="3">
        <v>4.2999999999999997E-2</v>
      </c>
      <c r="F28" s="3">
        <v>0.97499999999999998</v>
      </c>
      <c r="G28" s="5">
        <f t="shared" si="0"/>
        <v>50.077041602465336</v>
      </c>
      <c r="H28" s="5">
        <f t="shared" si="1"/>
        <v>2.2085259373394965</v>
      </c>
      <c r="I28" s="3">
        <v>1157.5</v>
      </c>
      <c r="J28" s="3">
        <v>24</v>
      </c>
      <c r="K28" s="3">
        <v>4.9000000000000004</v>
      </c>
      <c r="M28" s="3">
        <v>42.75</v>
      </c>
      <c r="N28" s="3">
        <v>68.650000000000006</v>
      </c>
      <c r="O28" s="5">
        <v>69.437812911725956</v>
      </c>
      <c r="P28" s="8">
        <v>0.51795487957486719</v>
      </c>
      <c r="Q28" s="3">
        <v>30.2</v>
      </c>
      <c r="R28" s="5">
        <f t="shared" si="2"/>
        <v>11.474062660503337</v>
      </c>
      <c r="S28" s="5">
        <f t="shared" si="3"/>
        <v>1.0428292882853489</v>
      </c>
      <c r="T28" s="12"/>
      <c r="V28">
        <v>126</v>
      </c>
      <c r="W28" t="s">
        <v>94</v>
      </c>
      <c r="X28">
        <v>31.9</v>
      </c>
      <c r="Y28">
        <v>40</v>
      </c>
      <c r="Z28">
        <v>445.6</v>
      </c>
      <c r="AA28" s="5">
        <f t="shared" si="4"/>
        <v>20.800569868395321</v>
      </c>
    </row>
    <row r="29" spans="1:27" x14ac:dyDescent="0.25">
      <c r="A29" t="s">
        <v>30</v>
      </c>
      <c r="B29" s="17">
        <v>5057.6809999999996</v>
      </c>
      <c r="C29" s="3">
        <v>42.667000000000002</v>
      </c>
      <c r="D29" s="3">
        <v>1.419</v>
      </c>
      <c r="E29" s="3">
        <v>8.2000000000000003E-2</v>
      </c>
      <c r="F29" s="3">
        <v>1.278</v>
      </c>
      <c r="G29" s="5">
        <f t="shared" si="0"/>
        <v>90.063424947145876</v>
      </c>
      <c r="H29" s="5">
        <f t="shared" si="1"/>
        <v>5.7787174066243834</v>
      </c>
      <c r="I29" s="3">
        <v>621.9</v>
      </c>
      <c r="J29" s="3">
        <v>19.399999999999999</v>
      </c>
      <c r="K29" s="3">
        <v>3.25</v>
      </c>
      <c r="M29" s="3">
        <v>16.97</v>
      </c>
      <c r="N29" s="3">
        <v>72.95</v>
      </c>
      <c r="O29" s="5">
        <v>50.030907392026577</v>
      </c>
      <c r="P29" s="8">
        <v>0.46472031895440807</v>
      </c>
      <c r="Q29" s="3">
        <v>35.1</v>
      </c>
      <c r="R29" s="5">
        <f t="shared" si="2"/>
        <v>30.068357998590557</v>
      </c>
      <c r="S29" s="5">
        <f t="shared" si="3"/>
        <v>0.84360796973949137</v>
      </c>
      <c r="T29" s="10">
        <v>80.781189780000005</v>
      </c>
      <c r="V29">
        <v>50.9</v>
      </c>
      <c r="W29" t="s">
        <v>95</v>
      </c>
      <c r="X29">
        <v>12.3</v>
      </c>
      <c r="Y29">
        <v>28</v>
      </c>
      <c r="Z29">
        <v>537</v>
      </c>
      <c r="AA29" s="5">
        <f t="shared" si="4"/>
        <v>10.617514232313189</v>
      </c>
    </row>
    <row r="30" spans="1:27" x14ac:dyDescent="0.25">
      <c r="A30" t="s">
        <v>31</v>
      </c>
      <c r="B30" s="17">
        <v>6871.2920000000004</v>
      </c>
      <c r="C30" s="3">
        <v>308.33199999999999</v>
      </c>
      <c r="D30" s="3">
        <v>58.874000000000002</v>
      </c>
      <c r="E30" s="3">
        <v>0.82299999999999995</v>
      </c>
      <c r="F30" s="3">
        <v>32.962000000000003</v>
      </c>
      <c r="G30" s="5">
        <f t="shared" si="0"/>
        <v>55.987362842680987</v>
      </c>
      <c r="H30" s="5">
        <f t="shared" si="1"/>
        <v>1.397900601284098</v>
      </c>
      <c r="I30" s="3">
        <v>7683.8</v>
      </c>
      <c r="J30" s="3">
        <v>28.8</v>
      </c>
      <c r="K30" s="3">
        <v>4.3899999999999997</v>
      </c>
      <c r="L30" s="3">
        <v>2.16</v>
      </c>
      <c r="M30" s="3">
        <v>100</v>
      </c>
      <c r="N30" s="3">
        <v>98.53</v>
      </c>
      <c r="O30" s="5">
        <v>3.7956323811905386</v>
      </c>
      <c r="P30" s="8">
        <v>0.70756797420612227</v>
      </c>
      <c r="Q30" s="3">
        <v>25.7</v>
      </c>
      <c r="R30" s="5">
        <f t="shared" si="2"/>
        <v>5.237150524849679</v>
      </c>
      <c r="S30" s="5">
        <f t="shared" si="3"/>
        <v>4.4872492684054173</v>
      </c>
      <c r="T30" s="11">
        <v>77.030484700000002</v>
      </c>
      <c r="V30">
        <v>77.8</v>
      </c>
      <c r="W30" t="s">
        <v>96</v>
      </c>
      <c r="X30">
        <v>74.2</v>
      </c>
      <c r="Y30">
        <v>18</v>
      </c>
      <c r="Z30">
        <v>5094</v>
      </c>
      <c r="AA30" s="5">
        <f t="shared" si="4"/>
        <v>74.134529576097179</v>
      </c>
    </row>
    <row r="31" spans="1:27" x14ac:dyDescent="0.25">
      <c r="A31" t="s">
        <v>34</v>
      </c>
      <c r="B31" s="17">
        <v>27691.018</v>
      </c>
      <c r="C31" s="3">
        <v>87.659000000000006</v>
      </c>
      <c r="D31">
        <v>16.968</v>
      </c>
      <c r="E31" s="3">
        <v>0.24399999999999999</v>
      </c>
      <c r="F31" s="3">
        <v>16.300999999999998</v>
      </c>
      <c r="G31" s="5">
        <f>(F31/C31)*100</f>
        <v>18.595922837358398</v>
      </c>
      <c r="H31" s="5">
        <f t="shared" si="1"/>
        <v>1.438000942951438</v>
      </c>
      <c r="I31" s="3">
        <v>522.20000000000005</v>
      </c>
      <c r="J31" s="3">
        <v>18.7</v>
      </c>
      <c r="K31" s="3">
        <v>2.99</v>
      </c>
      <c r="M31" s="3">
        <v>10.51</v>
      </c>
      <c r="N31" s="3">
        <v>54.4</v>
      </c>
      <c r="O31" s="5">
        <v>45.139855620488142</v>
      </c>
      <c r="P31" s="8">
        <v>0.52069735893059188</v>
      </c>
      <c r="Q31" s="3">
        <v>40.1</v>
      </c>
      <c r="R31" s="5">
        <f t="shared" si="2"/>
        <v>5.1661362564827913</v>
      </c>
      <c r="S31" s="5">
        <f t="shared" si="3"/>
        <v>0.31656113184426804</v>
      </c>
      <c r="T31" s="11">
        <v>65.897138299999995</v>
      </c>
      <c r="U31">
        <v>37.9</v>
      </c>
      <c r="V31">
        <v>51.8</v>
      </c>
      <c r="W31" t="s">
        <v>97</v>
      </c>
      <c r="X31">
        <v>9.5</v>
      </c>
      <c r="Y31">
        <v>24</v>
      </c>
      <c r="Z31">
        <v>2317</v>
      </c>
      <c r="AA31" s="5">
        <f t="shared" si="4"/>
        <v>8.3673341297889454</v>
      </c>
    </row>
    <row r="32" spans="1:27" x14ac:dyDescent="0.25">
      <c r="A32" t="s">
        <v>39</v>
      </c>
      <c r="B32" s="17">
        <v>19129.952000000001</v>
      </c>
      <c r="C32" s="3">
        <v>60.906999999999996</v>
      </c>
      <c r="D32" s="3">
        <v>5.9039999999999999</v>
      </c>
      <c r="E32" s="3">
        <v>0.184</v>
      </c>
      <c r="F32" s="3">
        <v>5.3</v>
      </c>
      <c r="G32" s="5">
        <f t="shared" ref="G32:G56" si="5">(F32/D32)*100</f>
        <v>89.769647696476966</v>
      </c>
      <c r="H32" s="5">
        <f t="shared" si="1"/>
        <v>3.116531165311653</v>
      </c>
      <c r="I32" s="3">
        <v>411.6</v>
      </c>
      <c r="J32" s="3">
        <v>17.2</v>
      </c>
      <c r="K32" s="3">
        <v>2.65</v>
      </c>
      <c r="L32" s="3">
        <v>0.02</v>
      </c>
      <c r="M32" s="3">
        <v>26.23</v>
      </c>
      <c r="N32" s="3">
        <v>68.83</v>
      </c>
      <c r="O32" s="5">
        <v>192.44076156130674</v>
      </c>
      <c r="P32" s="8">
        <v>0.48540018634676652</v>
      </c>
      <c r="Q32" s="3">
        <v>28</v>
      </c>
      <c r="R32" s="5">
        <f t="shared" si="2"/>
        <v>10.316226287262872</v>
      </c>
      <c r="S32" s="5">
        <f t="shared" si="3"/>
        <v>0.31838553489313509</v>
      </c>
      <c r="T32" s="10">
        <v>76.685705949999999</v>
      </c>
      <c r="U32">
        <v>42.5</v>
      </c>
      <c r="V32">
        <v>51.9</v>
      </c>
      <c r="W32" t="s">
        <v>98</v>
      </c>
      <c r="X32">
        <v>14.2</v>
      </c>
      <c r="Y32">
        <v>31</v>
      </c>
      <c r="Z32">
        <v>500.2</v>
      </c>
      <c r="AA32" s="5">
        <f t="shared" si="4"/>
        <v>2.61474780490824</v>
      </c>
    </row>
    <row r="33" spans="1:27" x14ac:dyDescent="0.25">
      <c r="A33" t="s">
        <v>35</v>
      </c>
      <c r="B33" s="17">
        <v>20250.832999999999</v>
      </c>
      <c r="C33" s="3">
        <v>71.855000000000004</v>
      </c>
      <c r="D33" s="3">
        <v>3.53</v>
      </c>
      <c r="E33" s="3">
        <v>0.13600000000000001</v>
      </c>
      <c r="F33" s="3">
        <v>2.6669999999999998</v>
      </c>
      <c r="G33" s="5">
        <f t="shared" si="5"/>
        <v>75.552407932011334</v>
      </c>
      <c r="H33" s="5">
        <f t="shared" si="1"/>
        <v>3.8526912181303121</v>
      </c>
      <c r="I33" s="3">
        <v>890.7</v>
      </c>
      <c r="J33" s="3">
        <v>16</v>
      </c>
      <c r="K33" s="3">
        <v>2.5099999999999998</v>
      </c>
      <c r="L33" s="3">
        <v>0.14000000000000001</v>
      </c>
      <c r="M33" s="3">
        <v>39.340000000000003</v>
      </c>
      <c r="N33" s="3">
        <v>78.260000000000005</v>
      </c>
      <c r="O33" s="3">
        <v>15.64</v>
      </c>
      <c r="P33" s="8">
        <v>0.42720624372684268</v>
      </c>
      <c r="Q33" s="3">
        <v>29</v>
      </c>
      <c r="R33" s="5">
        <f t="shared" si="2"/>
        <v>20.355524079320116</v>
      </c>
      <c r="S33" s="5">
        <f t="shared" si="3"/>
        <v>0.35482491016542389</v>
      </c>
      <c r="T33" s="10">
        <v>75.398626089999993</v>
      </c>
      <c r="U33" s="13">
        <v>54.4</v>
      </c>
      <c r="V33">
        <v>47.5</v>
      </c>
      <c r="W33" t="s">
        <v>99</v>
      </c>
      <c r="X33">
        <v>61.6</v>
      </c>
      <c r="Y33">
        <v>29</v>
      </c>
      <c r="Z33">
        <v>1670.1</v>
      </c>
      <c r="AA33" s="5">
        <f t="shared" si="4"/>
        <v>8.2470681576407259</v>
      </c>
    </row>
    <row r="34" spans="1:27" ht="15.75" customHeight="1" x14ac:dyDescent="0.25">
      <c r="A34" t="s">
        <v>37</v>
      </c>
      <c r="B34" s="17">
        <v>4649.6580000000004</v>
      </c>
      <c r="C34" s="3">
        <v>85.882999999999996</v>
      </c>
      <c r="D34" s="3">
        <v>7.68</v>
      </c>
      <c r="E34" s="3">
        <v>0.16300000000000001</v>
      </c>
      <c r="F34" s="3">
        <v>7.3920000000000003</v>
      </c>
      <c r="G34" s="5">
        <f t="shared" si="5"/>
        <v>96.250000000000014</v>
      </c>
      <c r="H34" s="5">
        <f t="shared" ref="H34:H56" si="6">(E34/D34)*100</f>
        <v>2.1223958333333335</v>
      </c>
      <c r="I34" s="3">
        <v>1677.9</v>
      </c>
      <c r="J34" s="3">
        <v>20.100000000000001</v>
      </c>
      <c r="K34" s="3">
        <v>3.14</v>
      </c>
      <c r="L34" s="3">
        <v>0.18</v>
      </c>
      <c r="M34" s="3">
        <v>48.44</v>
      </c>
      <c r="N34" s="3">
        <v>70.7</v>
      </c>
      <c r="O34" s="5">
        <v>4.2721635781507716</v>
      </c>
      <c r="P34" s="8">
        <v>0.52705713963141887</v>
      </c>
      <c r="Q34" s="3">
        <v>27.5</v>
      </c>
      <c r="R34" s="5">
        <f t="shared" ref="R34:R56" si="7">(C34/D34)</f>
        <v>11.182682291666666</v>
      </c>
      <c r="S34" s="5">
        <f t="shared" ref="S34:S56" si="8">(C34/B34)*100</f>
        <v>1.8470820864674344</v>
      </c>
      <c r="T34" s="10">
        <v>53.828558729999997</v>
      </c>
      <c r="U34" s="13"/>
      <c r="V34">
        <v>86.1</v>
      </c>
      <c r="W34" t="s">
        <v>100</v>
      </c>
      <c r="X34">
        <v>20.9</v>
      </c>
      <c r="Y34">
        <v>28</v>
      </c>
      <c r="Z34">
        <v>796.9</v>
      </c>
      <c r="AA34" s="5">
        <f t="shared" ref="AA34:AA56" si="9">(Z34/B34)*100</f>
        <v>17.138894946682097</v>
      </c>
    </row>
    <row r="35" spans="1:27" x14ac:dyDescent="0.25">
      <c r="A35" t="s">
        <v>38</v>
      </c>
      <c r="B35" s="17">
        <v>1271.768</v>
      </c>
      <c r="C35" s="3">
        <v>261.00299999999999</v>
      </c>
      <c r="D35" s="3">
        <v>0.439</v>
      </c>
      <c r="E35" s="3">
        <v>0.01</v>
      </c>
      <c r="F35" s="3">
        <v>0.38900000000000001</v>
      </c>
      <c r="G35" s="5">
        <f t="shared" si="5"/>
        <v>88.610478359908882</v>
      </c>
      <c r="H35" s="5">
        <f t="shared" si="6"/>
        <v>2.2779043280182232</v>
      </c>
      <c r="I35" s="3">
        <v>11203.5</v>
      </c>
      <c r="J35" s="3">
        <v>37.5</v>
      </c>
      <c r="K35" s="3">
        <v>11.47</v>
      </c>
      <c r="M35" s="3">
        <v>95.5</v>
      </c>
      <c r="N35" s="3">
        <v>99.87</v>
      </c>
      <c r="O35" s="5">
        <v>623.30197044334977</v>
      </c>
      <c r="P35" s="8">
        <v>0.79640621244776233</v>
      </c>
      <c r="Q35" s="3">
        <v>34.9</v>
      </c>
      <c r="R35" s="5">
        <f t="shared" si="7"/>
        <v>594.53986332574027</v>
      </c>
      <c r="S35" s="5">
        <f t="shared" si="8"/>
        <v>20.522846934346514</v>
      </c>
      <c r="T35" s="11">
        <v>64.505987840000003</v>
      </c>
      <c r="V35">
        <v>56.4</v>
      </c>
      <c r="W35" t="s">
        <v>121</v>
      </c>
      <c r="X35">
        <v>67</v>
      </c>
      <c r="Y35">
        <v>52</v>
      </c>
      <c r="Z35">
        <v>852</v>
      </c>
      <c r="AA35" s="5">
        <f t="shared" si="9"/>
        <v>66.993350988545075</v>
      </c>
    </row>
    <row r="36" spans="1:27" x14ac:dyDescent="0.25">
      <c r="A36" t="s">
        <v>33</v>
      </c>
      <c r="B36" s="17">
        <v>36910.559999999998</v>
      </c>
      <c r="C36" s="3">
        <v>3176.2489999999998</v>
      </c>
      <c r="D36" s="3">
        <v>207.71799999999999</v>
      </c>
      <c r="E36" s="3">
        <v>3.5059999999999998</v>
      </c>
      <c r="F36" s="3">
        <v>171.59100000000001</v>
      </c>
      <c r="G36" s="5">
        <f t="shared" si="5"/>
        <v>82.607670014153811</v>
      </c>
      <c r="H36" s="5">
        <f t="shared" si="6"/>
        <v>1.6878652788877229</v>
      </c>
      <c r="I36" s="3">
        <v>3204.1</v>
      </c>
      <c r="J36" s="3">
        <v>29.5</v>
      </c>
      <c r="K36" s="3">
        <v>7.01</v>
      </c>
      <c r="L36" s="3">
        <v>0.72</v>
      </c>
      <c r="M36" s="3">
        <v>88.5</v>
      </c>
      <c r="N36" s="3">
        <v>86.79</v>
      </c>
      <c r="O36" s="3">
        <v>80.73</v>
      </c>
      <c r="P36" s="8">
        <v>0.67643933491417352</v>
      </c>
      <c r="Q36" s="3">
        <v>43.7</v>
      </c>
      <c r="R36" s="5">
        <f t="shared" si="7"/>
        <v>15.291159167717771</v>
      </c>
      <c r="S36" s="5">
        <f t="shared" si="8"/>
        <v>8.6052582242046718</v>
      </c>
      <c r="T36" s="11">
        <v>67.405133899999996</v>
      </c>
      <c r="U36" s="13">
        <v>62.8</v>
      </c>
      <c r="V36">
        <v>67.5</v>
      </c>
      <c r="W36" t="s">
        <v>101</v>
      </c>
      <c r="X36">
        <v>64.3</v>
      </c>
      <c r="Y36">
        <v>41</v>
      </c>
      <c r="Z36">
        <v>18330</v>
      </c>
      <c r="AA36" s="5">
        <f t="shared" si="9"/>
        <v>49.660584938294086</v>
      </c>
    </row>
    <row r="37" spans="1:27" x14ac:dyDescent="0.25">
      <c r="A37" t="s">
        <v>36</v>
      </c>
      <c r="B37" s="17">
        <v>31255.435000000001</v>
      </c>
      <c r="C37" s="3">
        <v>184.28399999999999</v>
      </c>
      <c r="D37" s="3">
        <v>12.414999999999999</v>
      </c>
      <c r="E37" s="3">
        <v>9.0999999999999998E-2</v>
      </c>
      <c r="F37" s="3">
        <v>9.7850000000000001</v>
      </c>
      <c r="G37" s="5">
        <f t="shared" si="5"/>
        <v>78.815948449456315</v>
      </c>
      <c r="H37" s="5">
        <f t="shared" si="6"/>
        <v>0.73298429319371727</v>
      </c>
      <c r="I37" s="3">
        <v>491.8</v>
      </c>
      <c r="J37" s="3">
        <v>17.600000000000001</v>
      </c>
      <c r="K37" s="3">
        <v>2.89</v>
      </c>
      <c r="L37" s="3">
        <v>7.0000000000000007E-2</v>
      </c>
      <c r="M37" s="3">
        <v>29.36</v>
      </c>
      <c r="N37" s="3">
        <v>55.69</v>
      </c>
      <c r="O37" s="5">
        <v>37.508535313716017</v>
      </c>
      <c r="P37" s="8">
        <v>0.44604468099221523</v>
      </c>
      <c r="Q37" s="3">
        <v>28.1</v>
      </c>
      <c r="R37" s="5">
        <f t="shared" si="7"/>
        <v>14.843656866693516</v>
      </c>
      <c r="S37" s="5">
        <f t="shared" si="8"/>
        <v>0.58960625568001201</v>
      </c>
      <c r="T37" s="10">
        <v>73.983933280000002</v>
      </c>
      <c r="U37">
        <v>41.4</v>
      </c>
      <c r="V37">
        <v>81.2</v>
      </c>
      <c r="W37" t="s">
        <v>102</v>
      </c>
      <c r="X37">
        <v>20.9</v>
      </c>
      <c r="Y37">
        <v>26</v>
      </c>
      <c r="Z37">
        <v>2448</v>
      </c>
      <c r="AA37" s="5">
        <f t="shared" si="9"/>
        <v>7.8322378171988323</v>
      </c>
    </row>
    <row r="38" spans="1:27" x14ac:dyDescent="0.25">
      <c r="A38" t="s">
        <v>40</v>
      </c>
      <c r="B38" s="17">
        <v>2540.9050000000002</v>
      </c>
      <c r="C38" s="3">
        <v>124.57</v>
      </c>
      <c r="D38" s="3">
        <v>12.805999999999999</v>
      </c>
      <c r="E38" s="3">
        <v>0.13300000000000001</v>
      </c>
      <c r="F38" s="3">
        <v>10.929</v>
      </c>
      <c r="G38" s="5">
        <f t="shared" si="5"/>
        <v>85.342808058722483</v>
      </c>
      <c r="H38" s="5">
        <f t="shared" si="6"/>
        <v>1.0385756676557865</v>
      </c>
      <c r="I38" s="3">
        <v>4957.5</v>
      </c>
      <c r="J38" s="3">
        <v>21.2</v>
      </c>
      <c r="K38" s="3">
        <v>3.64</v>
      </c>
      <c r="M38" s="3">
        <v>34.5</v>
      </c>
      <c r="N38" s="3">
        <v>82.54</v>
      </c>
      <c r="O38" s="5">
        <v>2.9737455817512664</v>
      </c>
      <c r="P38" s="8">
        <v>0.64503737402176076</v>
      </c>
      <c r="Q38" s="3">
        <v>35.6</v>
      </c>
      <c r="R38" s="5">
        <f t="shared" si="7"/>
        <v>9.7274714977354364</v>
      </c>
      <c r="S38" s="5">
        <f t="shared" si="8"/>
        <v>4.902583921870356</v>
      </c>
      <c r="T38" s="10">
        <v>73.434237409999994</v>
      </c>
      <c r="V38">
        <v>94.4</v>
      </c>
      <c r="W38" t="s">
        <v>103</v>
      </c>
      <c r="X38">
        <v>53</v>
      </c>
      <c r="Y38">
        <v>52</v>
      </c>
      <c r="Z38">
        <v>692.4</v>
      </c>
      <c r="AA38" s="5">
        <f t="shared" si="9"/>
        <v>27.250133318640401</v>
      </c>
    </row>
    <row r="39" spans="1:27" x14ac:dyDescent="0.25">
      <c r="A39" t="s">
        <v>41</v>
      </c>
      <c r="B39" s="17">
        <v>24206.644</v>
      </c>
      <c r="C39" s="3">
        <v>36.756</v>
      </c>
      <c r="D39" s="3">
        <v>1.218</v>
      </c>
      <c r="E39" s="3">
        <v>6.9000000000000006E-2</v>
      </c>
      <c r="F39" s="3">
        <v>1.1319999999999999</v>
      </c>
      <c r="G39" s="5">
        <f t="shared" si="5"/>
        <v>92.939244663382595</v>
      </c>
      <c r="H39" s="5">
        <f t="shared" si="6"/>
        <v>5.6650246305418728</v>
      </c>
      <c r="I39" s="3">
        <v>554.6</v>
      </c>
      <c r="J39" s="3">
        <v>14.9</v>
      </c>
      <c r="K39" s="3">
        <v>2.6</v>
      </c>
      <c r="M39" s="3">
        <v>13.57</v>
      </c>
      <c r="N39" s="3">
        <v>50.27</v>
      </c>
      <c r="O39" s="3">
        <v>17.72</v>
      </c>
      <c r="P39" s="8">
        <v>0.37659108310314304</v>
      </c>
      <c r="Q39" s="3">
        <v>32.200000000000003</v>
      </c>
      <c r="R39" s="5">
        <f t="shared" si="7"/>
        <v>30.177339901477833</v>
      </c>
      <c r="S39" s="5">
        <f t="shared" si="8"/>
        <v>0.15184260982232811</v>
      </c>
      <c r="T39" s="11">
        <v>75.798057869999994</v>
      </c>
      <c r="U39" s="13">
        <v>49.6</v>
      </c>
      <c r="V39">
        <v>37.5</v>
      </c>
      <c r="W39" t="s">
        <v>104</v>
      </c>
      <c r="X39">
        <v>11.5</v>
      </c>
      <c r="Y39">
        <v>32</v>
      </c>
      <c r="Z39">
        <v>500.2</v>
      </c>
      <c r="AA39" s="5">
        <f t="shared" si="9"/>
        <v>2.0663748349420099</v>
      </c>
    </row>
    <row r="40" spans="1:27" x14ac:dyDescent="0.25">
      <c r="A40" t="s">
        <v>42</v>
      </c>
      <c r="B40" s="17">
        <v>206139.58900000001</v>
      </c>
      <c r="C40" s="3">
        <v>617.75</v>
      </c>
      <c r="D40" s="3">
        <v>62.371000000000002</v>
      </c>
      <c r="E40" s="3">
        <v>1.139</v>
      </c>
      <c r="F40" s="3">
        <v>58.094999999999999</v>
      </c>
      <c r="G40" s="5">
        <f t="shared" si="5"/>
        <v>93.144249731445697</v>
      </c>
      <c r="H40" s="5">
        <f t="shared" si="6"/>
        <v>1.8261692132561607</v>
      </c>
      <c r="I40" s="3">
        <v>2229.9</v>
      </c>
      <c r="J40" s="3">
        <v>17.899999999999999</v>
      </c>
      <c r="K40" s="3">
        <v>2.75</v>
      </c>
      <c r="L40" s="3"/>
      <c r="M40" s="3">
        <v>39.17</v>
      </c>
      <c r="N40" s="3">
        <v>71.38</v>
      </c>
      <c r="O40" s="3">
        <v>215.06</v>
      </c>
      <c r="P40" s="8">
        <v>0.53413628601971408</v>
      </c>
      <c r="Q40" s="3">
        <v>37.799999999999997</v>
      </c>
      <c r="R40" s="5">
        <f t="shared" si="7"/>
        <v>9.9044427698770257</v>
      </c>
      <c r="S40" s="5">
        <f t="shared" si="8"/>
        <v>0.29967557566052971</v>
      </c>
      <c r="T40" s="10">
        <v>82.003280880000005</v>
      </c>
      <c r="U40" s="13">
        <v>48.4</v>
      </c>
      <c r="V40">
        <v>26.1</v>
      </c>
      <c r="W40" t="s">
        <v>105</v>
      </c>
      <c r="X40">
        <v>61.2</v>
      </c>
      <c r="Y40">
        <v>26</v>
      </c>
      <c r="Z40">
        <v>27120</v>
      </c>
      <c r="AA40" s="5">
        <f t="shared" si="9"/>
        <v>13.156133730333575</v>
      </c>
    </row>
    <row r="41" spans="1:27" x14ac:dyDescent="0.25">
      <c r="A41" t="s">
        <v>43</v>
      </c>
      <c r="B41" s="17">
        <v>12952.218000000001</v>
      </c>
      <c r="C41" s="3">
        <v>552.15099999999995</v>
      </c>
      <c r="D41" s="3">
        <v>5.1289999999999996</v>
      </c>
      <c r="E41" s="3">
        <v>3.5000000000000003E-2</v>
      </c>
      <c r="F41" s="3">
        <v>4.851</v>
      </c>
      <c r="G41" s="5">
        <f t="shared" si="5"/>
        <v>94.579840124780674</v>
      </c>
      <c r="H41" s="5">
        <f t="shared" si="6"/>
        <v>0.6823942288945215</v>
      </c>
      <c r="I41" s="3">
        <v>801.7</v>
      </c>
      <c r="J41" s="3">
        <v>20</v>
      </c>
      <c r="K41" s="3">
        <v>2.94</v>
      </c>
      <c r="L41" s="3">
        <v>0.13500000000000001</v>
      </c>
      <c r="M41" s="3">
        <v>66.569999999999993</v>
      </c>
      <c r="N41" s="3">
        <v>57.71</v>
      </c>
      <c r="O41" s="5">
        <v>498.65987028779892</v>
      </c>
      <c r="P41" s="8">
        <v>0.53601472009744511</v>
      </c>
      <c r="Q41" s="3">
        <v>34.200000000000003</v>
      </c>
      <c r="R41" s="5">
        <f t="shared" si="7"/>
        <v>107.65275882238254</v>
      </c>
      <c r="S41" s="5">
        <f t="shared" si="8"/>
        <v>4.2629841468079048</v>
      </c>
      <c r="T41" s="10">
        <v>93.94594085</v>
      </c>
      <c r="U41">
        <v>48.2</v>
      </c>
      <c r="V41">
        <v>37.5</v>
      </c>
      <c r="W41" t="s">
        <v>107</v>
      </c>
      <c r="X41">
        <v>46.2</v>
      </c>
      <c r="Y41">
        <v>53</v>
      </c>
      <c r="Z41">
        <v>592.4</v>
      </c>
      <c r="AA41" s="5">
        <f t="shared" si="9"/>
        <v>4.5737340121977565</v>
      </c>
    </row>
    <row r="42" spans="1:27" x14ac:dyDescent="0.25">
      <c r="A42" t="s">
        <v>49</v>
      </c>
      <c r="B42" s="17">
        <v>219.15899999999999</v>
      </c>
      <c r="C42" s="3">
        <v>6.32</v>
      </c>
      <c r="D42" s="3">
        <v>0.94099999999999995</v>
      </c>
      <c r="E42" s="3">
        <v>1.4999999999999999E-2</v>
      </c>
      <c r="F42" s="3">
        <v>0.90200000000000002</v>
      </c>
      <c r="G42" s="5">
        <f t="shared" si="5"/>
        <v>95.85547290116898</v>
      </c>
      <c r="H42" s="5">
        <f t="shared" si="6"/>
        <v>1.5940488841657812</v>
      </c>
      <c r="I42" s="3">
        <v>1994.9</v>
      </c>
      <c r="J42" s="3">
        <v>18.600000000000001</v>
      </c>
      <c r="K42" s="3">
        <v>2.93</v>
      </c>
      <c r="M42" s="3">
        <v>42.97</v>
      </c>
      <c r="N42" s="3">
        <v>84.29</v>
      </c>
      <c r="O42" s="5">
        <v>219.82083333333333</v>
      </c>
      <c r="P42" s="8">
        <v>0.60855618941320344</v>
      </c>
      <c r="Q42" s="3">
        <v>17.7</v>
      </c>
      <c r="R42" s="5">
        <f t="shared" si="7"/>
        <v>6.7162592986184917</v>
      </c>
      <c r="S42" s="5">
        <f t="shared" si="8"/>
        <v>2.8837510665772341</v>
      </c>
      <c r="T42" s="12"/>
      <c r="U42" s="13"/>
      <c r="V42">
        <v>38.799999999999997</v>
      </c>
      <c r="W42" t="s">
        <v>122</v>
      </c>
      <c r="X42">
        <v>29.1</v>
      </c>
      <c r="Y42">
        <v>46</v>
      </c>
      <c r="Z42">
        <v>58.4</v>
      </c>
      <c r="AA42" s="5">
        <f t="shared" si="9"/>
        <v>26.647319982295958</v>
      </c>
    </row>
    <row r="43" spans="1:27" x14ac:dyDescent="0.25">
      <c r="A43" t="s">
        <v>45</v>
      </c>
      <c r="B43" s="17">
        <v>16743.927</v>
      </c>
      <c r="C43" s="3">
        <v>216.31200000000001</v>
      </c>
      <c r="D43" s="3">
        <v>15.582000000000001</v>
      </c>
      <c r="E43" s="3">
        <v>0.32200000000000001</v>
      </c>
      <c r="F43" s="3">
        <v>14.565</v>
      </c>
      <c r="G43" s="5">
        <f t="shared" si="5"/>
        <v>93.473238351944545</v>
      </c>
      <c r="H43" s="5">
        <f t="shared" si="6"/>
        <v>2.0664869721473496</v>
      </c>
      <c r="I43" s="3">
        <v>1446.8</v>
      </c>
      <c r="J43" s="3">
        <v>18.5</v>
      </c>
      <c r="K43" s="3">
        <v>3.09</v>
      </c>
      <c r="L43" s="3">
        <v>7.0000000000000007E-2</v>
      </c>
      <c r="M43" s="3">
        <v>51.47</v>
      </c>
      <c r="N43" s="3">
        <v>80.680000000000007</v>
      </c>
      <c r="O43" s="5">
        <v>82.347478315067775</v>
      </c>
      <c r="P43" s="8">
        <v>0.51376957266273571</v>
      </c>
      <c r="Q43" s="3">
        <v>37.9</v>
      </c>
      <c r="R43" s="5">
        <f t="shared" si="7"/>
        <v>13.882171736619176</v>
      </c>
      <c r="S43" s="5">
        <f t="shared" si="8"/>
        <v>1.2918833198448609</v>
      </c>
      <c r="T43" s="10">
        <v>81.377723959999997</v>
      </c>
      <c r="U43" s="13">
        <v>54.3</v>
      </c>
      <c r="V43">
        <v>48.5</v>
      </c>
      <c r="W43" t="s">
        <v>108</v>
      </c>
      <c r="X43">
        <v>58.2</v>
      </c>
      <c r="Y43">
        <v>45</v>
      </c>
      <c r="Z43">
        <v>3408</v>
      </c>
      <c r="AA43" s="5">
        <f t="shared" si="9"/>
        <v>20.353648221232689</v>
      </c>
    </row>
    <row r="44" spans="1:27" x14ac:dyDescent="0.25">
      <c r="A44" t="s">
        <v>50</v>
      </c>
      <c r="B44" s="17">
        <v>98.346999999999994</v>
      </c>
      <c r="C44" s="16">
        <v>5.7060000000000004</v>
      </c>
      <c r="D44" s="3">
        <v>0.153</v>
      </c>
      <c r="E44" s="3">
        <v>0</v>
      </c>
      <c r="F44" s="3">
        <v>0.14899999999999999</v>
      </c>
      <c r="G44" s="5">
        <f t="shared" si="5"/>
        <v>97.385620915032675</v>
      </c>
      <c r="H44" s="5">
        <f t="shared" si="6"/>
        <v>0</v>
      </c>
      <c r="I44" s="3">
        <v>17401.7</v>
      </c>
      <c r="J44" s="3">
        <v>34.200000000000003</v>
      </c>
      <c r="K44" s="3">
        <v>7.59</v>
      </c>
      <c r="L44" s="3">
        <v>0.94</v>
      </c>
      <c r="M44" s="3">
        <v>100</v>
      </c>
      <c r="N44" s="3">
        <v>96.25</v>
      </c>
      <c r="O44" s="5">
        <v>210.35217391304349</v>
      </c>
      <c r="P44" s="8">
        <v>0.80139451479704182</v>
      </c>
      <c r="Q44" s="3">
        <v>31.9</v>
      </c>
      <c r="R44" s="5">
        <f t="shared" si="7"/>
        <v>37.294117647058826</v>
      </c>
      <c r="S44" s="5">
        <f t="shared" si="8"/>
        <v>5.8019054978799565</v>
      </c>
      <c r="T44" s="12"/>
      <c r="V44">
        <v>115.7</v>
      </c>
      <c r="W44" t="s">
        <v>123</v>
      </c>
      <c r="X44">
        <v>72.5</v>
      </c>
      <c r="Y44">
        <v>66</v>
      </c>
      <c r="Z44">
        <v>71</v>
      </c>
      <c r="AA44" s="5">
        <f t="shared" si="9"/>
        <v>72.193356177615996</v>
      </c>
    </row>
    <row r="45" spans="1:27" x14ac:dyDescent="0.25">
      <c r="A45" t="s">
        <v>46</v>
      </c>
      <c r="B45" s="17">
        <v>7976.9830000000002</v>
      </c>
      <c r="C45" s="3">
        <v>52.345999999999997</v>
      </c>
      <c r="D45" s="3">
        <v>2.3540000000000001</v>
      </c>
      <c r="E45" s="3">
        <v>7.3999999999999996E-2</v>
      </c>
      <c r="F45" s="3">
        <v>1.792</v>
      </c>
      <c r="G45" s="5">
        <f t="shared" si="5"/>
        <v>76.125743415463049</v>
      </c>
      <c r="H45" s="5">
        <f t="shared" si="6"/>
        <v>3.1435853865760408</v>
      </c>
      <c r="I45" s="3">
        <v>504.5</v>
      </c>
      <c r="J45" s="3">
        <v>19.399999999999999</v>
      </c>
      <c r="K45" s="3">
        <v>2.97</v>
      </c>
      <c r="M45" s="3">
        <v>16.649999999999999</v>
      </c>
      <c r="N45" s="3">
        <v>60.81</v>
      </c>
      <c r="O45" s="5">
        <v>105.98717096148518</v>
      </c>
      <c r="P45" s="8">
        <v>0.43846528206823387</v>
      </c>
      <c r="Q45" s="3">
        <v>38.200000000000003</v>
      </c>
      <c r="R45" s="5">
        <f t="shared" si="7"/>
        <v>22.237043330501272</v>
      </c>
      <c r="S45" s="5">
        <f t="shared" si="8"/>
        <v>0.65621300684732564</v>
      </c>
      <c r="T45" s="10">
        <v>71.72315854</v>
      </c>
      <c r="U45" s="13">
        <v>39</v>
      </c>
      <c r="V45">
        <v>46.7</v>
      </c>
      <c r="W45" t="s">
        <v>109</v>
      </c>
      <c r="X45">
        <v>13.1</v>
      </c>
      <c r="Y45">
        <v>33</v>
      </c>
      <c r="Z45">
        <v>693.4</v>
      </c>
      <c r="AA45" s="5">
        <f t="shared" si="9"/>
        <v>8.6925094362116599</v>
      </c>
    </row>
    <row r="46" spans="1:27" x14ac:dyDescent="0.25">
      <c r="A46" t="s">
        <v>47</v>
      </c>
      <c r="B46" s="17">
        <v>15893.222</v>
      </c>
      <c r="C46" s="3">
        <v>25.43</v>
      </c>
      <c r="D46" s="3">
        <v>3.9409999999999998</v>
      </c>
      <c r="E46" s="3">
        <v>0.104</v>
      </c>
      <c r="F46" s="3">
        <v>3.1850000000000001</v>
      </c>
      <c r="G46" s="5">
        <f t="shared" si="5"/>
        <v>80.817051509769101</v>
      </c>
      <c r="H46" s="5">
        <f t="shared" si="6"/>
        <v>2.6389241309312359</v>
      </c>
      <c r="I46" s="3">
        <v>126.9</v>
      </c>
      <c r="J46" s="3">
        <v>18</v>
      </c>
      <c r="K46" s="3">
        <v>2.87</v>
      </c>
      <c r="M46" s="3">
        <v>38.340000000000003</v>
      </c>
      <c r="N46" s="3">
        <v>52.44</v>
      </c>
      <c r="O46" s="3">
        <v>23.92</v>
      </c>
      <c r="Q46" s="3">
        <v>16.600000000000001</v>
      </c>
      <c r="R46" s="5">
        <f t="shared" si="7"/>
        <v>6.4526769855366659</v>
      </c>
      <c r="S46" s="5">
        <f t="shared" si="8"/>
        <v>0.16000531547347668</v>
      </c>
      <c r="T46" s="12"/>
      <c r="U46" s="13"/>
      <c r="W46" t="s">
        <v>110</v>
      </c>
      <c r="X46">
        <v>10.7</v>
      </c>
      <c r="Y46">
        <v>9</v>
      </c>
      <c r="Z46">
        <v>1666.5</v>
      </c>
      <c r="AA46" s="5">
        <f t="shared" si="9"/>
        <v>10.485601975483636</v>
      </c>
    </row>
    <row r="47" spans="1:27" x14ac:dyDescent="0.25">
      <c r="A47" t="s">
        <v>51</v>
      </c>
      <c r="B47" s="17">
        <v>59308.69</v>
      </c>
      <c r="C47" s="3">
        <v>4752.5959999999995</v>
      </c>
      <c r="D47" s="3">
        <v>719.71400000000006</v>
      </c>
      <c r="E47" s="3">
        <v>19.111000000000001</v>
      </c>
      <c r="F47" s="3">
        <v>648.654</v>
      </c>
      <c r="G47" s="5">
        <f t="shared" si="5"/>
        <v>90.126633635027247</v>
      </c>
      <c r="H47" s="5">
        <f t="shared" si="6"/>
        <v>2.6553603236841297</v>
      </c>
      <c r="I47" s="3">
        <v>6001.4</v>
      </c>
      <c r="J47" s="3">
        <v>27.6</v>
      </c>
      <c r="K47" s="3">
        <v>5.32</v>
      </c>
      <c r="L47">
        <v>0.91</v>
      </c>
      <c r="M47" s="3">
        <v>75.75</v>
      </c>
      <c r="N47" s="3">
        <v>92.68</v>
      </c>
      <c r="O47" s="3">
        <v>47.63</v>
      </c>
      <c r="P47" s="8">
        <v>0.70493748274928547</v>
      </c>
      <c r="Q47" s="3">
        <v>54.8</v>
      </c>
      <c r="R47" s="5">
        <f t="shared" si="7"/>
        <v>6.6034508151849192</v>
      </c>
      <c r="S47" s="5">
        <f t="shared" si="8"/>
        <v>8.0133214879640722</v>
      </c>
      <c r="T47" s="10">
        <v>76.62537872</v>
      </c>
      <c r="U47">
        <v>67.3</v>
      </c>
      <c r="V47">
        <v>56.5</v>
      </c>
      <c r="W47" t="s">
        <v>111</v>
      </c>
      <c r="X47">
        <v>55</v>
      </c>
      <c r="Y47">
        <v>44</v>
      </c>
      <c r="Z47">
        <v>21280</v>
      </c>
      <c r="AA47" s="5">
        <f t="shared" si="9"/>
        <v>35.880070863139949</v>
      </c>
    </row>
    <row r="48" spans="1:27" x14ac:dyDescent="0.25">
      <c r="A48" t="s">
        <v>48</v>
      </c>
      <c r="B48" s="17">
        <v>11193.725</v>
      </c>
      <c r="C48" s="3">
        <v>36.76</v>
      </c>
      <c r="D48" s="3">
        <v>2.89</v>
      </c>
      <c r="E48" s="3">
        <v>5.6000000000000001E-2</v>
      </c>
      <c r="F48" s="3">
        <v>2.6549999999999998</v>
      </c>
      <c r="G48" s="5">
        <f t="shared" si="5"/>
        <v>91.868512110726627</v>
      </c>
      <c r="H48" s="5">
        <f t="shared" si="6"/>
        <v>1.9377162629757785</v>
      </c>
      <c r="I48" s="3">
        <v>1119.7</v>
      </c>
      <c r="J48" s="3">
        <v>19</v>
      </c>
      <c r="K48" s="3">
        <v>3.4</v>
      </c>
      <c r="M48" s="3">
        <v>11.32</v>
      </c>
      <c r="N48" s="3">
        <v>40.68</v>
      </c>
      <c r="P48" s="8">
        <v>0.4127704717348894</v>
      </c>
      <c r="Q48" s="3">
        <v>21.7</v>
      </c>
      <c r="R48" s="5">
        <f t="shared" si="7"/>
        <v>12.719723183391002</v>
      </c>
      <c r="S48" s="5">
        <f t="shared" si="8"/>
        <v>0.32839827671306915</v>
      </c>
      <c r="T48" s="12"/>
      <c r="W48" t="s">
        <v>112</v>
      </c>
      <c r="X48">
        <v>7.9</v>
      </c>
      <c r="Y48">
        <v>12</v>
      </c>
      <c r="Z48">
        <v>282.90100000000001</v>
      </c>
      <c r="AA48" s="5">
        <f t="shared" si="9"/>
        <v>2.5273177606203476</v>
      </c>
    </row>
    <row r="49" spans="1:27" x14ac:dyDescent="0.25">
      <c r="A49" t="s">
        <v>44</v>
      </c>
      <c r="B49" s="17">
        <v>43849.26</v>
      </c>
      <c r="C49" s="3">
        <v>43.244</v>
      </c>
      <c r="D49" s="3">
        <v>13.765000000000001</v>
      </c>
      <c r="E49" s="3">
        <v>0.83699999999999997</v>
      </c>
      <c r="F49" s="3">
        <v>6.7640000000000002</v>
      </c>
      <c r="G49" s="5">
        <f t="shared" si="5"/>
        <v>49.139120958953868</v>
      </c>
      <c r="H49" s="5">
        <f t="shared" si="6"/>
        <v>6.0806393025790042</v>
      </c>
      <c r="I49" s="3">
        <v>441.5</v>
      </c>
      <c r="J49" s="3">
        <v>18.899999999999999</v>
      </c>
      <c r="K49" s="3">
        <v>3.58</v>
      </c>
      <c r="L49" s="3"/>
      <c r="M49" s="3">
        <v>36.58</v>
      </c>
      <c r="N49" s="3">
        <v>60.27</v>
      </c>
      <c r="P49" s="8">
        <v>0.50749880927115976</v>
      </c>
      <c r="Q49" s="3">
        <v>26.2</v>
      </c>
      <c r="R49" s="5">
        <f t="shared" si="7"/>
        <v>3.1415909916454776</v>
      </c>
      <c r="S49" s="5">
        <f t="shared" si="8"/>
        <v>9.8619680240898011E-2</v>
      </c>
      <c r="T49" s="12"/>
      <c r="U49">
        <v>45.7</v>
      </c>
      <c r="V49">
        <v>27.7</v>
      </c>
      <c r="W49" t="s">
        <v>113</v>
      </c>
      <c r="X49">
        <v>29.9</v>
      </c>
      <c r="Y49">
        <v>16</v>
      </c>
      <c r="Z49">
        <v>1300</v>
      </c>
      <c r="AA49" s="5">
        <f t="shared" si="9"/>
        <v>2.964702254952535</v>
      </c>
    </row>
    <row r="50" spans="1:27" x14ac:dyDescent="0.25">
      <c r="A50" t="s">
        <v>52</v>
      </c>
      <c r="B50" s="17">
        <v>59734.218000000001</v>
      </c>
      <c r="C50" s="3">
        <v>3.88</v>
      </c>
      <c r="D50" s="3">
        <v>0.50900000000000001</v>
      </c>
      <c r="E50" s="3">
        <v>2.1000000000000001E-2</v>
      </c>
      <c r="F50" s="3">
        <v>0.17799999999999999</v>
      </c>
      <c r="G50" s="5">
        <f t="shared" si="5"/>
        <v>34.970530451866402</v>
      </c>
      <c r="H50" s="5">
        <f t="shared" si="6"/>
        <v>4.1257367387033401</v>
      </c>
      <c r="I50" s="3">
        <v>1122.0999999999999</v>
      </c>
      <c r="J50" s="3">
        <v>18</v>
      </c>
      <c r="K50" s="3">
        <v>2.6</v>
      </c>
      <c r="M50" s="3">
        <v>29.91</v>
      </c>
      <c r="N50" s="3">
        <v>56.73</v>
      </c>
      <c r="O50" s="5">
        <v>63.579078798825897</v>
      </c>
      <c r="P50" s="8">
        <v>0.52830262560968921</v>
      </c>
      <c r="Q50" s="3">
        <v>36.4</v>
      </c>
      <c r="R50" s="5">
        <f t="shared" si="7"/>
        <v>7.6227897838899796</v>
      </c>
      <c r="S50" s="5">
        <f t="shared" si="8"/>
        <v>6.4954395150866456E-3</v>
      </c>
      <c r="T50" s="10">
        <v>88.912712450000001</v>
      </c>
      <c r="U50">
        <v>47.6</v>
      </c>
      <c r="V50">
        <v>20.7</v>
      </c>
      <c r="W50" t="s">
        <v>114</v>
      </c>
      <c r="X50">
        <v>38.700000000000003</v>
      </c>
      <c r="Y50">
        <v>37</v>
      </c>
      <c r="Z50">
        <v>4271</v>
      </c>
      <c r="AA50" s="5">
        <f t="shared" si="9"/>
        <v>7.1500057136430577</v>
      </c>
    </row>
    <row r="51" spans="1:27" x14ac:dyDescent="0.25">
      <c r="A51" t="s">
        <v>53</v>
      </c>
      <c r="B51" s="17">
        <v>8278.7240000000002</v>
      </c>
      <c r="C51" s="3">
        <v>115.836</v>
      </c>
      <c r="D51" s="3">
        <v>2.238</v>
      </c>
      <c r="E51" s="3">
        <v>5.3999999999999999E-2</v>
      </c>
      <c r="F51" s="3">
        <v>1.62</v>
      </c>
      <c r="G51" s="5">
        <f t="shared" si="5"/>
        <v>72.386058981233248</v>
      </c>
      <c r="H51" s="5">
        <f t="shared" si="6"/>
        <v>2.4128686327077746</v>
      </c>
      <c r="I51" s="3">
        <v>675.5</v>
      </c>
      <c r="J51" s="3">
        <v>19.399999999999999</v>
      </c>
      <c r="K51" s="3">
        <v>2.87</v>
      </c>
      <c r="M51" s="3">
        <v>16.13</v>
      </c>
      <c r="N51" s="3">
        <v>65.13</v>
      </c>
      <c r="O51" s="5">
        <v>145.04677330391615</v>
      </c>
      <c r="P51" s="8">
        <v>0.5127327360358469</v>
      </c>
      <c r="Q51" s="3">
        <v>32.5</v>
      </c>
      <c r="R51" s="5">
        <f t="shared" si="7"/>
        <v>51.75871313672922</v>
      </c>
      <c r="S51" s="5">
        <f t="shared" si="8"/>
        <v>1.3992011329282146</v>
      </c>
      <c r="T51" s="10">
        <v>53.956733819999997</v>
      </c>
      <c r="U51" s="13">
        <v>44</v>
      </c>
      <c r="V51">
        <v>60.8</v>
      </c>
      <c r="W51" t="s">
        <v>115</v>
      </c>
      <c r="X51">
        <v>12.2</v>
      </c>
      <c r="Y51">
        <v>29</v>
      </c>
      <c r="Z51">
        <v>658.1</v>
      </c>
      <c r="AA51" s="5">
        <f t="shared" si="9"/>
        <v>7.9492926687735945</v>
      </c>
    </row>
    <row r="52" spans="1:27" x14ac:dyDescent="0.25">
      <c r="A52" t="s">
        <v>54</v>
      </c>
      <c r="B52" s="17">
        <v>11818.619000000001</v>
      </c>
      <c r="C52" s="3">
        <v>336.38</v>
      </c>
      <c r="D52" s="3">
        <v>54.277999999999999</v>
      </c>
      <c r="E52" s="3">
        <v>1.153</v>
      </c>
      <c r="F52" s="3">
        <v>5.032</v>
      </c>
      <c r="G52" s="5">
        <f t="shared" si="5"/>
        <v>9.2707911124212394</v>
      </c>
      <c r="H52" s="5">
        <f t="shared" si="6"/>
        <v>2.1242492354176647</v>
      </c>
      <c r="I52" s="3">
        <v>3317.5</v>
      </c>
      <c r="J52" s="3">
        <v>32.799999999999997</v>
      </c>
      <c r="K52" s="3">
        <v>8.32</v>
      </c>
      <c r="L52" s="3">
        <v>1.27</v>
      </c>
      <c r="M52" s="3">
        <v>90.92</v>
      </c>
      <c r="N52" s="3">
        <v>96.25</v>
      </c>
      <c r="O52" s="3">
        <v>74.44</v>
      </c>
      <c r="P52" s="8">
        <v>0.73920055857580746</v>
      </c>
      <c r="Q52" s="3">
        <v>33.700000000000003</v>
      </c>
      <c r="R52" s="5">
        <f t="shared" si="7"/>
        <v>6.1973543608828621</v>
      </c>
      <c r="S52" s="5">
        <f t="shared" si="8"/>
        <v>2.8461870206662891</v>
      </c>
      <c r="T52" s="11">
        <v>82.730503170000006</v>
      </c>
      <c r="U52" s="13">
        <v>60.1</v>
      </c>
      <c r="V52">
        <v>95.9</v>
      </c>
      <c r="W52" t="s">
        <v>116</v>
      </c>
      <c r="X52">
        <v>66.8</v>
      </c>
      <c r="Y52">
        <v>43</v>
      </c>
      <c r="Z52">
        <v>7445</v>
      </c>
      <c r="AA52" s="5">
        <f t="shared" si="9"/>
        <v>62.993823559250032</v>
      </c>
    </row>
    <row r="53" spans="1:27" x14ac:dyDescent="0.25">
      <c r="A53" t="s">
        <v>55</v>
      </c>
      <c r="B53" s="17">
        <v>45741.006999999998</v>
      </c>
      <c r="C53" s="3">
        <v>541.42200000000003</v>
      </c>
      <c r="D53" s="3">
        <v>11.766999999999999</v>
      </c>
      <c r="E53" s="3">
        <v>0.106</v>
      </c>
      <c r="F53" s="3">
        <v>7.4610000000000003</v>
      </c>
      <c r="G53" s="5">
        <f t="shared" si="5"/>
        <v>63.406135803518318</v>
      </c>
      <c r="H53" s="5">
        <f t="shared" si="6"/>
        <v>0.90082433925384553</v>
      </c>
      <c r="I53" s="3">
        <v>776.8</v>
      </c>
      <c r="J53" s="3">
        <v>16.7</v>
      </c>
      <c r="K53" s="3">
        <v>1.94</v>
      </c>
      <c r="M53" s="3">
        <v>18.47</v>
      </c>
      <c r="N53" s="3">
        <v>49.1</v>
      </c>
      <c r="O53" s="5">
        <v>213.06173449032516</v>
      </c>
      <c r="P53" s="8">
        <v>0.52819090345815289</v>
      </c>
      <c r="Q53" s="3">
        <v>44.3</v>
      </c>
      <c r="R53" s="5">
        <f t="shared" si="7"/>
        <v>46.011897679952412</v>
      </c>
      <c r="S53" s="5">
        <f t="shared" si="8"/>
        <v>1.183668737332346</v>
      </c>
      <c r="T53" s="10">
        <v>79.617405120000001</v>
      </c>
      <c r="U53">
        <v>46.2</v>
      </c>
      <c r="V53">
        <v>35.700000000000003</v>
      </c>
      <c r="W53" t="s">
        <v>117</v>
      </c>
      <c r="X53">
        <v>40.4</v>
      </c>
      <c r="Y53">
        <v>28</v>
      </c>
      <c r="Z53">
        <v>2471</v>
      </c>
      <c r="AA53" s="5">
        <f t="shared" si="9"/>
        <v>5.4021547885904662</v>
      </c>
    </row>
    <row r="54" spans="1:27" x14ac:dyDescent="0.25">
      <c r="A54" t="s">
        <v>126</v>
      </c>
      <c r="B54">
        <v>597.33900000000006</v>
      </c>
      <c r="C54">
        <v>0.246</v>
      </c>
      <c r="D54" s="3">
        <v>2.8000000000000001E-2</v>
      </c>
      <c r="E54" s="3">
        <v>2E-3</v>
      </c>
      <c r="F54" s="3">
        <v>2.5999999999999999E-2</v>
      </c>
      <c r="G54" s="5">
        <f t="shared" si="5"/>
        <v>92.857142857142847</v>
      </c>
      <c r="H54" s="5">
        <f t="shared" si="6"/>
        <v>7.1428571428571423</v>
      </c>
      <c r="I54" s="3">
        <v>2500</v>
      </c>
      <c r="J54">
        <v>28.4</v>
      </c>
      <c r="K54" s="3">
        <v>4.0999999999999996</v>
      </c>
      <c r="R54" s="5">
        <f t="shared" si="7"/>
        <v>8.7857142857142847</v>
      </c>
      <c r="S54" s="5">
        <f t="shared" si="8"/>
        <v>4.1182645030711194E-2</v>
      </c>
      <c r="T54" s="15"/>
      <c r="W54" t="s">
        <v>127</v>
      </c>
      <c r="X54">
        <v>4.7</v>
      </c>
      <c r="Z54">
        <v>27</v>
      </c>
      <c r="AA54" s="5">
        <f t="shared" si="9"/>
        <v>4.520046405809766</v>
      </c>
    </row>
    <row r="55" spans="1:27" x14ac:dyDescent="0.25">
      <c r="A55" t="s">
        <v>56</v>
      </c>
      <c r="B55" s="17">
        <v>19129.952000000001</v>
      </c>
      <c r="C55" s="3">
        <v>241.27600000000001</v>
      </c>
      <c r="D55" s="3">
        <v>16.242999999999999</v>
      </c>
      <c r="E55" s="3">
        <v>0.34799999999999998</v>
      </c>
      <c r="F55" s="3">
        <v>15.481</v>
      </c>
      <c r="G55" s="5">
        <f t="shared" si="5"/>
        <v>95.308748383919237</v>
      </c>
      <c r="H55" s="5">
        <f t="shared" si="6"/>
        <v>2.1424613679738966</v>
      </c>
      <c r="I55" s="3">
        <v>1291.3</v>
      </c>
      <c r="J55" s="3">
        <v>16.8</v>
      </c>
      <c r="K55" s="3">
        <v>2.1</v>
      </c>
      <c r="L55" s="3">
        <v>0.09</v>
      </c>
      <c r="M55" s="3">
        <v>26.37</v>
      </c>
      <c r="N55" s="3">
        <v>59.96</v>
      </c>
      <c r="O55" s="5">
        <v>23.341478900711603</v>
      </c>
      <c r="P55" s="8">
        <v>0.591462439752522</v>
      </c>
      <c r="Q55" s="3">
        <v>28.7</v>
      </c>
      <c r="R55" s="5">
        <f t="shared" si="7"/>
        <v>14.854152558024998</v>
      </c>
      <c r="S55" s="5">
        <f t="shared" si="8"/>
        <v>1.2612472838405449</v>
      </c>
      <c r="T55" s="11">
        <v>82.521059570000006</v>
      </c>
      <c r="U55" s="13">
        <v>44.4</v>
      </c>
      <c r="V55">
        <v>69.2</v>
      </c>
      <c r="W55" t="s">
        <v>118</v>
      </c>
      <c r="X55">
        <v>53.7</v>
      </c>
      <c r="Y55">
        <v>34</v>
      </c>
      <c r="Z55">
        <v>2253</v>
      </c>
      <c r="AA55" s="5">
        <f t="shared" si="9"/>
        <v>11.777342671847791</v>
      </c>
    </row>
    <row r="56" spans="1:27" x14ac:dyDescent="0.25">
      <c r="A56" t="s">
        <v>57</v>
      </c>
      <c r="B56" s="17">
        <v>14862.924000000001</v>
      </c>
      <c r="C56" s="3">
        <v>136.15600000000001</v>
      </c>
      <c r="D56" s="3">
        <v>8.32</v>
      </c>
      <c r="E56" s="3">
        <v>0.24199999999999999</v>
      </c>
      <c r="F56" s="3">
        <v>7.8449999999999998</v>
      </c>
      <c r="G56" s="5">
        <f t="shared" si="5"/>
        <v>94.290865384615373</v>
      </c>
      <c r="H56" s="5">
        <f t="shared" si="6"/>
        <v>2.9086538461538458</v>
      </c>
      <c r="I56" s="3">
        <v>1464</v>
      </c>
      <c r="J56" s="3">
        <v>18.7</v>
      </c>
      <c r="K56" s="3">
        <v>2.94</v>
      </c>
      <c r="M56" s="3">
        <v>36.22</v>
      </c>
      <c r="N56" s="3">
        <v>64.05</v>
      </c>
      <c r="O56" s="5">
        <v>37.324590926715778</v>
      </c>
      <c r="P56" s="8">
        <v>0.56310016881711389</v>
      </c>
      <c r="Q56">
        <v>38.200000000000003</v>
      </c>
      <c r="R56" s="5">
        <f t="shared" si="7"/>
        <v>16.364903846153847</v>
      </c>
      <c r="S56" s="5">
        <f t="shared" si="8"/>
        <v>0.91607815528088554</v>
      </c>
      <c r="T56" s="14">
        <v>81.044119600000002</v>
      </c>
      <c r="U56" s="13"/>
      <c r="V56">
        <v>27.4</v>
      </c>
      <c r="W56" t="s">
        <v>119</v>
      </c>
      <c r="X56">
        <v>56.5</v>
      </c>
      <c r="Y56">
        <v>24</v>
      </c>
      <c r="Z56">
        <v>994</v>
      </c>
      <c r="AA56" s="5">
        <f t="shared" si="9"/>
        <v>6.6877822964041256</v>
      </c>
    </row>
  </sheetData>
  <sortState ref="A2:AA56">
    <sortCondition ref="A2"/>
  </sortState>
  <conditionalFormatting sqref="U16:V16">
    <cfRule type="expression" dxfId="3" priority="1">
      <formula>Q16=1</formula>
    </cfRule>
    <cfRule type="expression" dxfId="2" priority="2">
      <formula>Q16=2</formula>
    </cfRule>
    <cfRule type="expression" dxfId="1" priority="3">
      <formula>Q16=3</formula>
    </cfRule>
    <cfRule type="expression" dxfId="0" priority="4">
      <formula>Q16=0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AficaLowCOVID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2020-04-26T23:14:14Z</dcterms:created>
  <dcterms:modified xsi:type="dcterms:W3CDTF">2020-10-29T11:05:22Z</dcterms:modified>
</cp:coreProperties>
</file>