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Production Scheduling Optimization/Output/"/>
    </mc:Choice>
  </mc:AlternateContent>
  <xr:revisionPtr revIDLastSave="11" documentId="13_ncr:1_{50D69FF0-CA46-4E41-8316-51BDE4747D58}" xr6:coauthVersionLast="47" xr6:coauthVersionMax="47" xr10:uidLastSave="{D55D9464-F334-4651-9062-E00C867598C2}"/>
  <bookViews>
    <workbookView xWindow="-120" yWindow="-120" windowWidth="29040" windowHeight="14175" activeTab="1" xr2:uid="{00000000-000D-0000-FFFF-FFFF00000000}"/>
  </bookViews>
  <sheets>
    <sheet name="Sheet4" sheetId="4" r:id="rId1"/>
    <sheet name="CO Cost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H3" i="2" s="1"/>
  <c r="F5" i="2"/>
  <c r="H4" i="2" s="1"/>
  <c r="F6" i="2"/>
  <c r="F7" i="2"/>
  <c r="H6" i="2" s="1"/>
  <c r="F8" i="2"/>
  <c r="H7" i="2" s="1"/>
  <c r="F9" i="2"/>
  <c r="F10" i="2"/>
  <c r="H9" i="2" s="1"/>
  <c r="F11" i="2"/>
  <c r="H10" i="2" s="1"/>
  <c r="F12" i="2"/>
  <c r="F13" i="2"/>
  <c r="H12" i="2" s="1"/>
  <c r="F14" i="2"/>
  <c r="H13" i="2" s="1"/>
  <c r="F15" i="2"/>
  <c r="F16" i="2"/>
  <c r="H15" i="2" s="1"/>
  <c r="F17" i="2"/>
  <c r="H16" i="2" s="1"/>
  <c r="F18" i="2"/>
  <c r="F19" i="2"/>
  <c r="H18" i="2" s="1"/>
  <c r="F20" i="2"/>
  <c r="H19" i="2" s="1"/>
  <c r="F21" i="2"/>
  <c r="F22" i="2"/>
  <c r="H21" i="2" s="1"/>
  <c r="F23" i="2"/>
  <c r="H22" i="2" s="1"/>
  <c r="F24" i="2"/>
  <c r="F25" i="2"/>
  <c r="H24" i="2" s="1"/>
  <c r="F26" i="2"/>
  <c r="H25" i="2" s="1"/>
  <c r="F27" i="2"/>
  <c r="F28" i="2"/>
  <c r="H27" i="2" s="1"/>
  <c r="F29" i="2"/>
  <c r="H28" i="2" s="1"/>
  <c r="F30" i="2"/>
  <c r="F31" i="2"/>
  <c r="H30" i="2" s="1"/>
  <c r="F2" i="2"/>
  <c r="H5" i="2"/>
  <c r="H8" i="2"/>
  <c r="H11" i="2"/>
  <c r="H14" i="2"/>
  <c r="H17" i="2"/>
  <c r="H20" i="2"/>
  <c r="H23" i="2"/>
  <c r="H26" i="2"/>
  <c r="H29" i="2"/>
  <c r="H31" i="2"/>
  <c r="E3" i="2"/>
  <c r="G3" i="2" s="1"/>
  <c r="E4" i="2"/>
  <c r="G4" i="2" s="1"/>
  <c r="E5" i="2"/>
  <c r="E6" i="2"/>
  <c r="G6" i="2" s="1"/>
  <c r="E7" i="2"/>
  <c r="G7" i="2" s="1"/>
  <c r="E8" i="2"/>
  <c r="E9" i="2"/>
  <c r="G9" i="2" s="1"/>
  <c r="E10" i="2"/>
  <c r="G10" i="2" s="1"/>
  <c r="E11" i="2"/>
  <c r="E12" i="2"/>
  <c r="G12" i="2" s="1"/>
  <c r="E13" i="2"/>
  <c r="G13" i="2" s="1"/>
  <c r="E14" i="2"/>
  <c r="E15" i="2"/>
  <c r="G15" i="2" s="1"/>
  <c r="E16" i="2"/>
  <c r="G16" i="2" s="1"/>
  <c r="E17" i="2"/>
  <c r="E18" i="2"/>
  <c r="G18" i="2" s="1"/>
  <c r="E19" i="2"/>
  <c r="G19" i="2" s="1"/>
  <c r="E20" i="2"/>
  <c r="E21" i="2"/>
  <c r="G21" i="2" s="1"/>
  <c r="E22" i="2"/>
  <c r="G22" i="2" s="1"/>
  <c r="E23" i="2"/>
  <c r="E24" i="2"/>
  <c r="G24" i="2" s="1"/>
  <c r="E25" i="2"/>
  <c r="G25" i="2" s="1"/>
  <c r="E26" i="2"/>
  <c r="E27" i="2"/>
  <c r="G27" i="2" s="1"/>
  <c r="E28" i="2"/>
  <c r="G28" i="2" s="1"/>
  <c r="E29" i="2"/>
  <c r="E30" i="2"/>
  <c r="G30" i="2" s="1"/>
  <c r="E31" i="2"/>
  <c r="G31" i="2" s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G2" i="2" l="1"/>
  <c r="G29" i="2"/>
  <c r="G26" i="2"/>
  <c r="G23" i="2"/>
  <c r="G20" i="2"/>
  <c r="G17" i="2"/>
  <c r="G14" i="2"/>
  <c r="G11" i="2"/>
  <c r="G8" i="2"/>
  <c r="G5" i="2"/>
  <c r="H2" i="2"/>
</calcChain>
</file>

<file path=xl/sharedStrings.xml><?xml version="1.0" encoding="utf-8"?>
<sst xmlns="http://schemas.openxmlformats.org/spreadsheetml/2006/main" count="13" uniqueCount="13">
  <si>
    <t>Line Rate</t>
  </si>
  <si>
    <t>Profit Margin</t>
  </si>
  <si>
    <t>CO Time(hr)</t>
  </si>
  <si>
    <t>Inventory</t>
  </si>
  <si>
    <t>Inventory Holding Cost</t>
  </si>
  <si>
    <t>Row Labels</t>
  </si>
  <si>
    <t>Grand Total</t>
  </si>
  <si>
    <t>CO Cost</t>
  </si>
  <si>
    <t>Penalty Cost</t>
  </si>
  <si>
    <t xml:space="preserve">CO Cost </t>
  </si>
  <si>
    <t xml:space="preserve">Inventory Holding Cost </t>
  </si>
  <si>
    <t xml:space="preserve">Penalty Cost </t>
  </si>
  <si>
    <t>Ratio (CO/Inv holding)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</si>
</sst>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3" applyFont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099.667486921295" createdVersion="8" refreshedVersion="8" minRefreshableVersion="3" recordCount="30" xr:uid="{22117BAB-4130-41CF-80D4-242F34BA85B5}">
  <cacheSource type="worksheet">
    <worksheetSource name="Table1"/>
  </cacheSource>
  <cacheFields count="7">
    <cacheField name="Line Rate" numFmtId="164">
      <sharedItems containsSemiMixedTypes="0" containsString="0" containsNumber="1" containsInteger="1" minValue="1500000" maxValue="1500000"/>
    </cacheField>
    <cacheField name="Profit Margin" numFmtId="9">
      <sharedItems containsSemiMixedTypes="0" containsString="0" containsNumber="1" minValue="0.37" maxValue="0.37"/>
    </cacheField>
    <cacheField name="CO Time(hr)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O Cost" numFmtId="165">
      <sharedItems containsSemiMixedTypes="0" containsString="0" containsNumber="1" containsInteger="1" minValue="23125" maxValue="693750"/>
    </cacheField>
    <cacheField name="Inventory" numFmtId="164">
      <sharedItems containsSemiMixedTypes="0" containsString="0" containsNumber="1" containsInteger="1" minValue="62500" maxValue="1875000"/>
    </cacheField>
    <cacheField name="Inventory Holding Cost" numFmtId="165">
      <sharedItems containsSemiMixedTypes="0" containsString="0" containsNumber="1" minValue="4375" maxValue="131250"/>
    </cacheField>
    <cacheField name="Penalty Cost" numFmtId="165">
      <sharedItems containsSemiMixedTypes="0" containsString="0" containsNumber="1" containsInteger="1" minValue="23125" maxValue="693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500000"/>
    <n v="0.37"/>
    <x v="0"/>
    <n v="23125"/>
    <n v="62500"/>
    <n v="4375"/>
    <n v="23125"/>
  </r>
  <r>
    <n v="1500000"/>
    <n v="0.37"/>
    <x v="1"/>
    <n v="46250"/>
    <n v="125000"/>
    <n v="8750"/>
    <n v="46250"/>
  </r>
  <r>
    <n v="1500000"/>
    <n v="0.37"/>
    <x v="2"/>
    <n v="69375"/>
    <n v="187500"/>
    <n v="13125.000000000002"/>
    <n v="69375"/>
  </r>
  <r>
    <n v="1500000"/>
    <n v="0.37"/>
    <x v="3"/>
    <n v="92500"/>
    <n v="250000"/>
    <n v="17500"/>
    <n v="92500"/>
  </r>
  <r>
    <n v="1500000"/>
    <n v="0.37"/>
    <x v="4"/>
    <n v="115625"/>
    <n v="312500"/>
    <n v="21875.000000000004"/>
    <n v="115625"/>
  </r>
  <r>
    <n v="1500000"/>
    <n v="0.37"/>
    <x v="5"/>
    <n v="138750"/>
    <n v="375000"/>
    <n v="26250.000000000004"/>
    <n v="138750"/>
  </r>
  <r>
    <n v="1500000"/>
    <n v="0.37"/>
    <x v="6"/>
    <n v="161875"/>
    <n v="437500"/>
    <n v="30625.000000000004"/>
    <n v="161875"/>
  </r>
  <r>
    <n v="1500000"/>
    <n v="0.37"/>
    <x v="7"/>
    <n v="185000"/>
    <n v="500000"/>
    <n v="35000"/>
    <n v="185000"/>
  </r>
  <r>
    <n v="1500000"/>
    <n v="0.37"/>
    <x v="8"/>
    <n v="208125"/>
    <n v="562500"/>
    <n v="39375.000000000007"/>
    <n v="208125"/>
  </r>
  <r>
    <n v="1500000"/>
    <n v="0.37"/>
    <x v="9"/>
    <n v="231250"/>
    <n v="625000"/>
    <n v="43750.000000000007"/>
    <n v="231250"/>
  </r>
  <r>
    <n v="1500000"/>
    <n v="0.37"/>
    <x v="10"/>
    <n v="254375"/>
    <n v="687500"/>
    <n v="48125.000000000007"/>
    <n v="254375"/>
  </r>
  <r>
    <n v="1500000"/>
    <n v="0.37"/>
    <x v="11"/>
    <n v="277500"/>
    <n v="750000"/>
    <n v="52500.000000000007"/>
    <n v="277500"/>
  </r>
  <r>
    <n v="1500000"/>
    <n v="0.37"/>
    <x v="12"/>
    <n v="300625"/>
    <n v="812500"/>
    <n v="56875.000000000007"/>
    <n v="300625"/>
  </r>
  <r>
    <n v="1500000"/>
    <n v="0.37"/>
    <x v="13"/>
    <n v="323750"/>
    <n v="875000"/>
    <n v="61250.000000000007"/>
    <n v="323750"/>
  </r>
  <r>
    <n v="1500000"/>
    <n v="0.37"/>
    <x v="14"/>
    <n v="346875"/>
    <n v="937500"/>
    <n v="65625"/>
    <n v="346875"/>
  </r>
  <r>
    <n v="1500000"/>
    <n v="0.37"/>
    <x v="15"/>
    <n v="370000"/>
    <n v="1000000"/>
    <n v="70000"/>
    <n v="370000"/>
  </r>
  <r>
    <n v="1500000"/>
    <n v="0.37"/>
    <x v="16"/>
    <n v="393125"/>
    <n v="1062500"/>
    <n v="74375"/>
    <n v="393125"/>
  </r>
  <r>
    <n v="1500000"/>
    <n v="0.37"/>
    <x v="17"/>
    <n v="416250"/>
    <n v="1125000"/>
    <n v="78750.000000000015"/>
    <n v="416250"/>
  </r>
  <r>
    <n v="1500000"/>
    <n v="0.37"/>
    <x v="18"/>
    <n v="439375"/>
    <n v="1187500"/>
    <n v="83125.000000000015"/>
    <n v="439375"/>
  </r>
  <r>
    <n v="1500000"/>
    <n v="0.37"/>
    <x v="19"/>
    <n v="462500"/>
    <n v="1250000"/>
    <n v="87500.000000000015"/>
    <n v="462500"/>
  </r>
  <r>
    <n v="1500000"/>
    <n v="0.37"/>
    <x v="20"/>
    <n v="485625"/>
    <n v="1312500"/>
    <n v="91875.000000000015"/>
    <n v="485625"/>
  </r>
  <r>
    <n v="1500000"/>
    <n v="0.37"/>
    <x v="21"/>
    <n v="508750"/>
    <n v="1375000"/>
    <n v="96250.000000000015"/>
    <n v="508750"/>
  </r>
  <r>
    <n v="1500000"/>
    <n v="0.37"/>
    <x v="22"/>
    <n v="531875"/>
    <n v="1437500"/>
    <n v="100625.00000000001"/>
    <n v="531875"/>
  </r>
  <r>
    <n v="1500000"/>
    <n v="0.37"/>
    <x v="23"/>
    <n v="555000"/>
    <n v="1500000"/>
    <n v="105000.00000000001"/>
    <n v="555000"/>
  </r>
  <r>
    <n v="1500000"/>
    <n v="0.37"/>
    <x v="24"/>
    <n v="578125"/>
    <n v="1562500"/>
    <n v="109375.00000000001"/>
    <n v="578125"/>
  </r>
  <r>
    <n v="1500000"/>
    <n v="0.37"/>
    <x v="25"/>
    <n v="601250"/>
    <n v="1625000"/>
    <n v="113750.00000000001"/>
    <n v="601250"/>
  </r>
  <r>
    <n v="1500000"/>
    <n v="0.37"/>
    <x v="26"/>
    <n v="624375"/>
    <n v="1687500"/>
    <n v="118125.00000000001"/>
    <n v="624375"/>
  </r>
  <r>
    <n v="1500000"/>
    <n v="0.37"/>
    <x v="27"/>
    <n v="647500"/>
    <n v="1750000"/>
    <n v="122500.00000000001"/>
    <n v="647500"/>
  </r>
  <r>
    <n v="1500000"/>
    <n v="0.37"/>
    <x v="28"/>
    <n v="670625"/>
    <n v="1812500"/>
    <n v="126875.00000000001"/>
    <n v="670625"/>
  </r>
  <r>
    <n v="1500000"/>
    <n v="0.37"/>
    <x v="29"/>
    <n v="693750"/>
    <n v="1875000"/>
    <n v="131250"/>
    <n v="693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72FB5-0E77-4F1B-A747-9E407EF483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1"/>
  <pivotFields count="7">
    <pivotField numFmtId="164" showAll="0"/>
    <pivotField numFmtId="9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5" showAll="0"/>
    <pivotField numFmtId="164" showAll="0"/>
    <pivotField dataField="1" numFmtId="165" showAll="0"/>
    <pivotField dataField="1" numFmtId="165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 Cost " fld="3" baseField="0" baseItem="0"/>
    <dataField name="Inventory Holding Cost " fld="5" baseField="0" baseItem="0"/>
    <dataField name="Penalty Cost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4977D-9ABE-4FAA-BB67-78FF0A79C39F}" name="Table1" displayName="Table1" ref="A1:H31" totalsRowShown="0" headerRowDxfId="8" dataDxfId="7" headerRowCellStyle="Currency" dataCellStyle="Currency">
  <autoFilter ref="A1:H31" xr:uid="{8074977D-9ABE-4FAA-BB67-78FF0A79C39F}"/>
  <tableColumns count="8">
    <tableColumn id="1" xr3:uid="{ABC5C9C4-550E-475B-A2F4-573E27F35F94}" name="Line Rate" dataDxfId="6" dataCellStyle="Comma"/>
    <tableColumn id="2" xr3:uid="{63881321-4A8C-489C-9BBE-32883E8F39BD}" name="Profit Margin" dataDxfId="5" dataCellStyle="Percent"/>
    <tableColumn id="3" xr3:uid="{5B440494-6EAE-45AC-8ED9-D4518B91F523}" name="CO Time(hr)"/>
    <tableColumn id="4" xr3:uid="{DF61B56A-B03D-4DCE-934A-DB9105E6C3D9}" name="CO Cost" dataDxfId="4" dataCellStyle="Currency">
      <calculatedColumnFormula>A2*C2*B2/24</calculatedColumnFormula>
    </tableColumn>
    <tableColumn id="5" xr3:uid="{C4805E64-12D9-4D9C-98B9-1B952BC9CA57}" name="Inventory" dataDxfId="3" dataCellStyle="Comma">
      <calculatedColumnFormula>A2*C2/24</calculatedColumnFormula>
    </tableColumn>
    <tableColumn id="6" xr3:uid="{1BBE2F2B-8F0F-4BA8-B447-1A7A1EA61797}" name="Inventory Holding Cost" dataDxfId="0" dataCellStyle="Currency">
      <calculatedColumnFormula>E2*0.07</calculatedColumnFormula>
    </tableColumn>
    <tableColumn id="7" xr3:uid="{23B954E5-A6C9-4A80-A570-47CF008F5DCB}" name="Penalty Cost" dataDxfId="2" dataCellStyle="Currency">
      <calculatedColumnFormula>E2*B2</calculatedColumnFormula>
    </tableColumn>
    <tableColumn id="8" xr3:uid="{8F5D27EF-C58C-4316-9873-B28C9FEA5565}" name="Ratio (CO/Inv holding)" dataDxfId="1" dataCellStyle="Currency">
      <calculatedColumnFormula>D3/F3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0080-B500-47D7-8D92-F91911E02928}">
  <dimension ref="A3:D34"/>
  <sheetViews>
    <sheetView workbookViewId="0">
      <selection activeCell="C19" sqref="C19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27.140625" bestFit="1" customWidth="1"/>
    <col min="4" max="4" width="18.140625" bestFit="1" customWidth="1"/>
  </cols>
  <sheetData>
    <row r="3" spans="1:4" x14ac:dyDescent="0.25">
      <c r="A3" s="4" t="s">
        <v>5</v>
      </c>
      <c r="B3" t="s">
        <v>9</v>
      </c>
      <c r="C3" t="s">
        <v>10</v>
      </c>
      <c r="D3" t="s">
        <v>11</v>
      </c>
    </row>
    <row r="4" spans="1:4" x14ac:dyDescent="0.25">
      <c r="A4" s="5">
        <v>1</v>
      </c>
      <c r="B4">
        <v>23125</v>
      </c>
      <c r="C4">
        <v>4375</v>
      </c>
      <c r="D4">
        <v>23125</v>
      </c>
    </row>
    <row r="5" spans="1:4" x14ac:dyDescent="0.25">
      <c r="A5" s="5">
        <v>2</v>
      </c>
      <c r="B5">
        <v>46250</v>
      </c>
      <c r="C5">
        <v>8750</v>
      </c>
      <c r="D5">
        <v>46250</v>
      </c>
    </row>
    <row r="6" spans="1:4" x14ac:dyDescent="0.25">
      <c r="A6" s="5">
        <v>3</v>
      </c>
      <c r="B6">
        <v>69375</v>
      </c>
      <c r="C6">
        <v>13125.000000000002</v>
      </c>
      <c r="D6">
        <v>69375</v>
      </c>
    </row>
    <row r="7" spans="1:4" x14ac:dyDescent="0.25">
      <c r="A7" s="5">
        <v>4</v>
      </c>
      <c r="B7">
        <v>92500</v>
      </c>
      <c r="C7">
        <v>17500</v>
      </c>
      <c r="D7">
        <v>92500</v>
      </c>
    </row>
    <row r="8" spans="1:4" x14ac:dyDescent="0.25">
      <c r="A8" s="5">
        <v>5</v>
      </c>
      <c r="B8">
        <v>115625</v>
      </c>
      <c r="C8">
        <v>21875.000000000004</v>
      </c>
      <c r="D8">
        <v>115625</v>
      </c>
    </row>
    <row r="9" spans="1:4" x14ac:dyDescent="0.25">
      <c r="A9" s="5">
        <v>6</v>
      </c>
      <c r="B9">
        <v>138750</v>
      </c>
      <c r="C9">
        <v>26250.000000000004</v>
      </c>
      <c r="D9">
        <v>138750</v>
      </c>
    </row>
    <row r="10" spans="1:4" x14ac:dyDescent="0.25">
      <c r="A10" s="5">
        <v>7</v>
      </c>
      <c r="B10">
        <v>161875</v>
      </c>
      <c r="C10">
        <v>30625.000000000004</v>
      </c>
      <c r="D10">
        <v>161875</v>
      </c>
    </row>
    <row r="11" spans="1:4" x14ac:dyDescent="0.25">
      <c r="A11" s="5">
        <v>8</v>
      </c>
      <c r="B11">
        <v>185000</v>
      </c>
      <c r="C11">
        <v>35000</v>
      </c>
      <c r="D11">
        <v>185000</v>
      </c>
    </row>
    <row r="12" spans="1:4" x14ac:dyDescent="0.25">
      <c r="A12" s="5">
        <v>9</v>
      </c>
      <c r="B12">
        <v>208125</v>
      </c>
      <c r="C12">
        <v>39375.000000000007</v>
      </c>
      <c r="D12">
        <v>208125</v>
      </c>
    </row>
    <row r="13" spans="1:4" x14ac:dyDescent="0.25">
      <c r="A13" s="5">
        <v>10</v>
      </c>
      <c r="B13">
        <v>231250</v>
      </c>
      <c r="C13">
        <v>43750.000000000007</v>
      </c>
      <c r="D13">
        <v>231250</v>
      </c>
    </row>
    <row r="14" spans="1:4" x14ac:dyDescent="0.25">
      <c r="A14" s="5">
        <v>11</v>
      </c>
      <c r="B14">
        <v>254375</v>
      </c>
      <c r="C14">
        <v>48125.000000000007</v>
      </c>
      <c r="D14">
        <v>254375</v>
      </c>
    </row>
    <row r="15" spans="1:4" x14ac:dyDescent="0.25">
      <c r="A15" s="5">
        <v>12</v>
      </c>
      <c r="B15">
        <v>277500</v>
      </c>
      <c r="C15">
        <v>52500.000000000007</v>
      </c>
      <c r="D15">
        <v>277500</v>
      </c>
    </row>
    <row r="16" spans="1:4" x14ac:dyDescent="0.25">
      <c r="A16" s="5">
        <v>13</v>
      </c>
      <c r="B16">
        <v>300625</v>
      </c>
      <c r="C16">
        <v>56875.000000000007</v>
      </c>
      <c r="D16">
        <v>300625</v>
      </c>
    </row>
    <row r="17" spans="1:4" x14ac:dyDescent="0.25">
      <c r="A17" s="5">
        <v>14</v>
      </c>
      <c r="B17">
        <v>323750</v>
      </c>
      <c r="C17">
        <v>61250.000000000007</v>
      </c>
      <c r="D17">
        <v>323750</v>
      </c>
    </row>
    <row r="18" spans="1:4" x14ac:dyDescent="0.25">
      <c r="A18" s="5">
        <v>15</v>
      </c>
      <c r="B18">
        <v>346875</v>
      </c>
      <c r="C18">
        <v>65625</v>
      </c>
      <c r="D18">
        <v>346875</v>
      </c>
    </row>
    <row r="19" spans="1:4" x14ac:dyDescent="0.25">
      <c r="A19" s="5">
        <v>16</v>
      </c>
      <c r="B19">
        <v>370000</v>
      </c>
      <c r="C19">
        <v>70000</v>
      </c>
      <c r="D19">
        <v>370000</v>
      </c>
    </row>
    <row r="20" spans="1:4" x14ac:dyDescent="0.25">
      <c r="A20" s="5">
        <v>17</v>
      </c>
      <c r="B20">
        <v>393125</v>
      </c>
      <c r="C20">
        <v>74375</v>
      </c>
      <c r="D20">
        <v>393125</v>
      </c>
    </row>
    <row r="21" spans="1:4" x14ac:dyDescent="0.25">
      <c r="A21" s="5">
        <v>18</v>
      </c>
      <c r="B21">
        <v>416250</v>
      </c>
      <c r="C21">
        <v>78750.000000000015</v>
      </c>
      <c r="D21">
        <v>416250</v>
      </c>
    </row>
    <row r="22" spans="1:4" x14ac:dyDescent="0.25">
      <c r="A22" s="5">
        <v>19</v>
      </c>
      <c r="B22">
        <v>439375</v>
      </c>
      <c r="C22">
        <v>83125.000000000015</v>
      </c>
      <c r="D22">
        <v>439375</v>
      </c>
    </row>
    <row r="23" spans="1:4" x14ac:dyDescent="0.25">
      <c r="A23" s="5">
        <v>20</v>
      </c>
      <c r="B23">
        <v>462500</v>
      </c>
      <c r="C23">
        <v>87500.000000000015</v>
      </c>
      <c r="D23">
        <v>462500</v>
      </c>
    </row>
    <row r="24" spans="1:4" x14ac:dyDescent="0.25">
      <c r="A24" s="5">
        <v>21</v>
      </c>
      <c r="B24">
        <v>485625</v>
      </c>
      <c r="C24">
        <v>91875.000000000015</v>
      </c>
      <c r="D24">
        <v>485625</v>
      </c>
    </row>
    <row r="25" spans="1:4" x14ac:dyDescent="0.25">
      <c r="A25" s="5">
        <v>22</v>
      </c>
      <c r="B25">
        <v>508750</v>
      </c>
      <c r="C25">
        <v>96250.000000000015</v>
      </c>
      <c r="D25">
        <v>508750</v>
      </c>
    </row>
    <row r="26" spans="1:4" x14ac:dyDescent="0.25">
      <c r="A26" s="5">
        <v>23</v>
      </c>
      <c r="B26">
        <v>531875</v>
      </c>
      <c r="C26">
        <v>100625.00000000001</v>
      </c>
      <c r="D26">
        <v>531875</v>
      </c>
    </row>
    <row r="27" spans="1:4" x14ac:dyDescent="0.25">
      <c r="A27" s="5">
        <v>24</v>
      </c>
      <c r="B27">
        <v>555000</v>
      </c>
      <c r="C27">
        <v>105000.00000000001</v>
      </c>
      <c r="D27">
        <v>555000</v>
      </c>
    </row>
    <row r="28" spans="1:4" x14ac:dyDescent="0.25">
      <c r="A28" s="5">
        <v>25</v>
      </c>
      <c r="B28">
        <v>578125</v>
      </c>
      <c r="C28">
        <v>109375.00000000001</v>
      </c>
      <c r="D28">
        <v>578125</v>
      </c>
    </row>
    <row r="29" spans="1:4" x14ac:dyDescent="0.25">
      <c r="A29" s="5">
        <v>26</v>
      </c>
      <c r="B29">
        <v>601250</v>
      </c>
      <c r="C29">
        <v>113750.00000000001</v>
      </c>
      <c r="D29">
        <v>601250</v>
      </c>
    </row>
    <row r="30" spans="1:4" x14ac:dyDescent="0.25">
      <c r="A30" s="5">
        <v>27</v>
      </c>
      <c r="B30">
        <v>624375</v>
      </c>
      <c r="C30">
        <v>118125.00000000001</v>
      </c>
      <c r="D30">
        <v>624375</v>
      </c>
    </row>
    <row r="31" spans="1:4" x14ac:dyDescent="0.25">
      <c r="A31" s="5">
        <v>28</v>
      </c>
      <c r="B31">
        <v>647500</v>
      </c>
      <c r="C31">
        <v>122500.00000000001</v>
      </c>
      <c r="D31">
        <v>647500</v>
      </c>
    </row>
    <row r="32" spans="1:4" x14ac:dyDescent="0.25">
      <c r="A32" s="5">
        <v>29</v>
      </c>
      <c r="B32">
        <v>670625</v>
      </c>
      <c r="C32">
        <v>126875.00000000001</v>
      </c>
      <c r="D32">
        <v>670625</v>
      </c>
    </row>
    <row r="33" spans="1:4" x14ac:dyDescent="0.25">
      <c r="A33" s="5">
        <v>30</v>
      </c>
      <c r="B33">
        <v>693750</v>
      </c>
      <c r="C33">
        <v>131250</v>
      </c>
      <c r="D33">
        <v>693750</v>
      </c>
    </row>
    <row r="34" spans="1:4" x14ac:dyDescent="0.25">
      <c r="A34" s="5" t="s">
        <v>6</v>
      </c>
      <c r="B34">
        <v>10753125</v>
      </c>
      <c r="C34">
        <v>2034375</v>
      </c>
      <c r="D34">
        <v>10753125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C481-89DF-492D-9929-739F00E44CD2}">
  <dimension ref="A1:H31"/>
  <sheetViews>
    <sheetView tabSelected="1" zoomScaleNormal="100" workbookViewId="0">
      <selection activeCell="K21" sqref="K21"/>
    </sheetView>
  </sheetViews>
  <sheetFormatPr defaultRowHeight="15" x14ac:dyDescent="0.25"/>
  <cols>
    <col min="1" max="1" width="13" style="1" bestFit="1" customWidth="1"/>
    <col min="2" max="2" width="15.5703125" style="2" bestFit="1" customWidth="1"/>
    <col min="3" max="3" width="14.140625" bestFit="1" customWidth="1"/>
    <col min="4" max="4" width="11.7109375" style="3" bestFit="1" customWidth="1"/>
    <col min="5" max="5" width="13.5703125" style="1" bestFit="1" customWidth="1"/>
    <col min="6" max="6" width="25.7109375" style="3" bestFit="1" customWidth="1"/>
    <col min="7" max="7" width="15.85546875" style="3" bestFit="1" customWidth="1"/>
    <col min="8" max="8" width="23.7109375" bestFit="1" customWidth="1"/>
  </cols>
  <sheetData>
    <row r="1" spans="1:8" x14ac:dyDescent="0.25">
      <c r="A1" s="1" t="s">
        <v>0</v>
      </c>
      <c r="B1" s="2" t="s">
        <v>1</v>
      </c>
      <c r="C1" t="s">
        <v>2</v>
      </c>
      <c r="D1" s="3" t="s">
        <v>7</v>
      </c>
      <c r="E1" s="1" t="s">
        <v>3</v>
      </c>
      <c r="F1" s="3" t="s">
        <v>4</v>
      </c>
      <c r="G1" s="3" t="s">
        <v>8</v>
      </c>
      <c r="H1" s="3" t="s">
        <v>12</v>
      </c>
    </row>
    <row r="2" spans="1:8" x14ac:dyDescent="0.25">
      <c r="A2" s="1">
        <v>1500000</v>
      </c>
      <c r="B2" s="2">
        <v>0.37</v>
      </c>
      <c r="C2">
        <v>1</v>
      </c>
      <c r="D2" s="3">
        <f>A2*C2*B2/24</f>
        <v>23125</v>
      </c>
      <c r="E2" s="1">
        <f>A2*C2/24</f>
        <v>62500</v>
      </c>
      <c r="F2" s="3">
        <f t="shared" ref="F2:F31" si="0">E2*0.07</f>
        <v>4375</v>
      </c>
      <c r="G2" s="3">
        <f>E2*B2</f>
        <v>23125</v>
      </c>
      <c r="H2" s="3">
        <f t="shared" ref="H2:H31" si="1">D3/F3</f>
        <v>5.2857142857142856</v>
      </c>
    </row>
    <row r="3" spans="1:8" x14ac:dyDescent="0.25">
      <c r="A3" s="1">
        <v>1500000</v>
      </c>
      <c r="B3" s="2">
        <v>0.37</v>
      </c>
      <c r="C3">
        <v>2</v>
      </c>
      <c r="D3" s="3">
        <f t="shared" ref="D3:D31" si="2">A3*C3*B3/24</f>
        <v>46250</v>
      </c>
      <c r="E3" s="1">
        <f t="shared" ref="E3:E31" si="3">A3*C3/24</f>
        <v>125000</v>
      </c>
      <c r="F3" s="3">
        <f t="shared" si="0"/>
        <v>8750</v>
      </c>
      <c r="G3" s="3">
        <f t="shared" ref="G3:G31" si="4">E3*B3</f>
        <v>46250</v>
      </c>
      <c r="H3" s="3">
        <f t="shared" si="1"/>
        <v>5.2857142857142847</v>
      </c>
    </row>
    <row r="4" spans="1:8" x14ac:dyDescent="0.25">
      <c r="A4" s="1">
        <v>1500000</v>
      </c>
      <c r="B4" s="2">
        <v>0.37</v>
      </c>
      <c r="C4">
        <v>3</v>
      </c>
      <c r="D4" s="3">
        <f t="shared" si="2"/>
        <v>69375</v>
      </c>
      <c r="E4" s="1">
        <f t="shared" si="3"/>
        <v>187500</v>
      </c>
      <c r="F4" s="3">
        <f t="shared" si="0"/>
        <v>13125.000000000002</v>
      </c>
      <c r="G4" s="3">
        <f t="shared" si="4"/>
        <v>69375</v>
      </c>
      <c r="H4" s="3">
        <f t="shared" si="1"/>
        <v>5.2857142857142856</v>
      </c>
    </row>
    <row r="5" spans="1:8" x14ac:dyDescent="0.25">
      <c r="A5" s="1">
        <v>1500000</v>
      </c>
      <c r="B5" s="2">
        <v>0.37</v>
      </c>
      <c r="C5">
        <v>4</v>
      </c>
      <c r="D5" s="3">
        <f t="shared" si="2"/>
        <v>92500</v>
      </c>
      <c r="E5" s="1">
        <f t="shared" si="3"/>
        <v>250000</v>
      </c>
      <c r="F5" s="3">
        <f t="shared" si="0"/>
        <v>17500</v>
      </c>
      <c r="G5" s="3">
        <f t="shared" si="4"/>
        <v>92500</v>
      </c>
      <c r="H5" s="3">
        <f t="shared" si="1"/>
        <v>5.2857142857142847</v>
      </c>
    </row>
    <row r="6" spans="1:8" x14ac:dyDescent="0.25">
      <c r="A6" s="1">
        <v>1500000</v>
      </c>
      <c r="B6" s="2">
        <v>0.37</v>
      </c>
      <c r="C6">
        <v>5</v>
      </c>
      <c r="D6" s="3">
        <f t="shared" si="2"/>
        <v>115625</v>
      </c>
      <c r="E6" s="1">
        <f t="shared" si="3"/>
        <v>312500</v>
      </c>
      <c r="F6" s="3">
        <f t="shared" si="0"/>
        <v>21875.000000000004</v>
      </c>
      <c r="G6" s="3">
        <f t="shared" si="4"/>
        <v>115625</v>
      </c>
      <c r="H6" s="3">
        <f t="shared" si="1"/>
        <v>5.2857142857142847</v>
      </c>
    </row>
    <row r="7" spans="1:8" x14ac:dyDescent="0.25">
      <c r="A7" s="1">
        <v>1500000</v>
      </c>
      <c r="B7" s="2">
        <v>0.37</v>
      </c>
      <c r="C7">
        <v>6</v>
      </c>
      <c r="D7" s="3">
        <f t="shared" si="2"/>
        <v>138750</v>
      </c>
      <c r="E7" s="1">
        <f t="shared" si="3"/>
        <v>375000</v>
      </c>
      <c r="F7" s="3">
        <f t="shared" si="0"/>
        <v>26250.000000000004</v>
      </c>
      <c r="G7" s="3">
        <f t="shared" si="4"/>
        <v>138750</v>
      </c>
      <c r="H7" s="3">
        <f t="shared" si="1"/>
        <v>5.2857142857142847</v>
      </c>
    </row>
    <row r="8" spans="1:8" x14ac:dyDescent="0.25">
      <c r="A8" s="1">
        <v>1500000</v>
      </c>
      <c r="B8" s="2">
        <v>0.37</v>
      </c>
      <c r="C8">
        <v>7</v>
      </c>
      <c r="D8" s="3">
        <f t="shared" si="2"/>
        <v>161875</v>
      </c>
      <c r="E8" s="1">
        <f t="shared" si="3"/>
        <v>437500</v>
      </c>
      <c r="F8" s="3">
        <f t="shared" si="0"/>
        <v>30625.000000000004</v>
      </c>
      <c r="G8" s="3">
        <f t="shared" si="4"/>
        <v>161875</v>
      </c>
      <c r="H8" s="3">
        <f t="shared" si="1"/>
        <v>5.2857142857142856</v>
      </c>
    </row>
    <row r="9" spans="1:8" x14ac:dyDescent="0.25">
      <c r="A9" s="1">
        <v>1500000</v>
      </c>
      <c r="B9" s="2">
        <v>0.37</v>
      </c>
      <c r="C9">
        <v>8</v>
      </c>
      <c r="D9" s="3">
        <f t="shared" si="2"/>
        <v>185000</v>
      </c>
      <c r="E9" s="1">
        <f t="shared" si="3"/>
        <v>500000</v>
      </c>
      <c r="F9" s="3">
        <f t="shared" si="0"/>
        <v>35000</v>
      </c>
      <c r="G9" s="3">
        <f t="shared" si="4"/>
        <v>185000</v>
      </c>
      <c r="H9" s="3">
        <f t="shared" si="1"/>
        <v>5.2857142857142847</v>
      </c>
    </row>
    <row r="10" spans="1:8" x14ac:dyDescent="0.25">
      <c r="A10" s="1">
        <v>1500000</v>
      </c>
      <c r="B10" s="2">
        <v>0.37</v>
      </c>
      <c r="C10">
        <v>9</v>
      </c>
      <c r="D10" s="3">
        <f t="shared" si="2"/>
        <v>208125</v>
      </c>
      <c r="E10" s="1">
        <f t="shared" si="3"/>
        <v>562500</v>
      </c>
      <c r="F10" s="3">
        <f t="shared" si="0"/>
        <v>39375.000000000007</v>
      </c>
      <c r="G10" s="3">
        <f t="shared" si="4"/>
        <v>208125</v>
      </c>
      <c r="H10" s="3">
        <f t="shared" si="1"/>
        <v>5.2857142857142847</v>
      </c>
    </row>
    <row r="11" spans="1:8" x14ac:dyDescent="0.25">
      <c r="A11" s="1">
        <v>1500000</v>
      </c>
      <c r="B11" s="2">
        <v>0.37</v>
      </c>
      <c r="C11">
        <v>10</v>
      </c>
      <c r="D11" s="3">
        <f t="shared" si="2"/>
        <v>231250</v>
      </c>
      <c r="E11" s="1">
        <f t="shared" si="3"/>
        <v>625000</v>
      </c>
      <c r="F11" s="3">
        <f t="shared" si="0"/>
        <v>43750.000000000007</v>
      </c>
      <c r="G11" s="3">
        <f t="shared" si="4"/>
        <v>231250</v>
      </c>
      <c r="H11" s="3">
        <f t="shared" si="1"/>
        <v>5.2857142857142847</v>
      </c>
    </row>
    <row r="12" spans="1:8" x14ac:dyDescent="0.25">
      <c r="A12" s="1">
        <v>1500000</v>
      </c>
      <c r="B12" s="2">
        <v>0.37</v>
      </c>
      <c r="C12">
        <v>11</v>
      </c>
      <c r="D12" s="3">
        <f t="shared" si="2"/>
        <v>254375</v>
      </c>
      <c r="E12" s="1">
        <f t="shared" si="3"/>
        <v>687500</v>
      </c>
      <c r="F12" s="3">
        <f t="shared" si="0"/>
        <v>48125.000000000007</v>
      </c>
      <c r="G12" s="3">
        <f t="shared" si="4"/>
        <v>254375</v>
      </c>
      <c r="H12" s="3">
        <f t="shared" si="1"/>
        <v>5.2857142857142847</v>
      </c>
    </row>
    <row r="13" spans="1:8" x14ac:dyDescent="0.25">
      <c r="A13" s="1">
        <v>1500000</v>
      </c>
      <c r="B13" s="2">
        <v>0.37</v>
      </c>
      <c r="C13">
        <v>12</v>
      </c>
      <c r="D13" s="3">
        <f t="shared" si="2"/>
        <v>277500</v>
      </c>
      <c r="E13" s="1">
        <f t="shared" si="3"/>
        <v>750000</v>
      </c>
      <c r="F13" s="3">
        <f t="shared" si="0"/>
        <v>52500.000000000007</v>
      </c>
      <c r="G13" s="3">
        <f t="shared" si="4"/>
        <v>277500</v>
      </c>
      <c r="H13" s="3">
        <f t="shared" si="1"/>
        <v>5.2857142857142847</v>
      </c>
    </row>
    <row r="14" spans="1:8" x14ac:dyDescent="0.25">
      <c r="A14" s="1">
        <v>1500000</v>
      </c>
      <c r="B14" s="2">
        <v>0.37</v>
      </c>
      <c r="C14">
        <v>13</v>
      </c>
      <c r="D14" s="3">
        <f t="shared" si="2"/>
        <v>300625</v>
      </c>
      <c r="E14" s="1">
        <f t="shared" si="3"/>
        <v>812500</v>
      </c>
      <c r="F14" s="3">
        <f t="shared" si="0"/>
        <v>56875.000000000007</v>
      </c>
      <c r="G14" s="3">
        <f t="shared" si="4"/>
        <v>300625</v>
      </c>
      <c r="H14" s="3">
        <f t="shared" si="1"/>
        <v>5.2857142857142847</v>
      </c>
    </row>
    <row r="15" spans="1:8" x14ac:dyDescent="0.25">
      <c r="A15" s="1">
        <v>1500000</v>
      </c>
      <c r="B15" s="2">
        <v>0.37</v>
      </c>
      <c r="C15">
        <v>14</v>
      </c>
      <c r="D15" s="3">
        <f t="shared" si="2"/>
        <v>323750</v>
      </c>
      <c r="E15" s="1">
        <f t="shared" si="3"/>
        <v>875000</v>
      </c>
      <c r="F15" s="3">
        <f t="shared" si="0"/>
        <v>61250.000000000007</v>
      </c>
      <c r="G15" s="3">
        <f t="shared" si="4"/>
        <v>323750</v>
      </c>
      <c r="H15" s="3">
        <f t="shared" si="1"/>
        <v>5.2857142857142856</v>
      </c>
    </row>
    <row r="16" spans="1:8" x14ac:dyDescent="0.25">
      <c r="A16" s="1">
        <v>1500000</v>
      </c>
      <c r="B16" s="2">
        <v>0.37</v>
      </c>
      <c r="C16">
        <v>15</v>
      </c>
      <c r="D16" s="3">
        <f t="shared" si="2"/>
        <v>346875</v>
      </c>
      <c r="E16" s="1">
        <f t="shared" si="3"/>
        <v>937500</v>
      </c>
      <c r="F16" s="3">
        <f t="shared" si="0"/>
        <v>65625</v>
      </c>
      <c r="G16" s="3">
        <f t="shared" si="4"/>
        <v>346875</v>
      </c>
      <c r="H16" s="3">
        <f t="shared" si="1"/>
        <v>5.2857142857142856</v>
      </c>
    </row>
    <row r="17" spans="1:8" x14ac:dyDescent="0.25">
      <c r="A17" s="1">
        <v>1500000</v>
      </c>
      <c r="B17" s="2">
        <v>0.37</v>
      </c>
      <c r="C17">
        <v>16</v>
      </c>
      <c r="D17" s="3">
        <f t="shared" si="2"/>
        <v>370000</v>
      </c>
      <c r="E17" s="1">
        <f t="shared" si="3"/>
        <v>1000000</v>
      </c>
      <c r="F17" s="3">
        <f t="shared" si="0"/>
        <v>70000</v>
      </c>
      <c r="G17" s="3">
        <f t="shared" si="4"/>
        <v>370000</v>
      </c>
      <c r="H17" s="3">
        <f t="shared" si="1"/>
        <v>5.2857142857142856</v>
      </c>
    </row>
    <row r="18" spans="1:8" x14ac:dyDescent="0.25">
      <c r="A18" s="1">
        <v>1500000</v>
      </c>
      <c r="B18" s="2">
        <v>0.37</v>
      </c>
      <c r="C18">
        <v>17</v>
      </c>
      <c r="D18" s="3">
        <f t="shared" si="2"/>
        <v>393125</v>
      </c>
      <c r="E18" s="1">
        <f t="shared" si="3"/>
        <v>1062500</v>
      </c>
      <c r="F18" s="3">
        <f t="shared" si="0"/>
        <v>74375</v>
      </c>
      <c r="G18" s="3">
        <f t="shared" si="4"/>
        <v>393125</v>
      </c>
      <c r="H18" s="3">
        <f t="shared" si="1"/>
        <v>5.2857142857142847</v>
      </c>
    </row>
    <row r="19" spans="1:8" x14ac:dyDescent="0.25">
      <c r="A19" s="1">
        <v>1500000</v>
      </c>
      <c r="B19" s="2">
        <v>0.37</v>
      </c>
      <c r="C19">
        <v>18</v>
      </c>
      <c r="D19" s="3">
        <f t="shared" si="2"/>
        <v>416250</v>
      </c>
      <c r="E19" s="1">
        <f t="shared" si="3"/>
        <v>1125000</v>
      </c>
      <c r="F19" s="3">
        <f t="shared" si="0"/>
        <v>78750.000000000015</v>
      </c>
      <c r="G19" s="3">
        <f t="shared" si="4"/>
        <v>416250</v>
      </c>
      <c r="H19" s="3">
        <f t="shared" si="1"/>
        <v>5.2857142857142847</v>
      </c>
    </row>
    <row r="20" spans="1:8" x14ac:dyDescent="0.25">
      <c r="A20" s="1">
        <v>1500000</v>
      </c>
      <c r="B20" s="2">
        <v>0.37</v>
      </c>
      <c r="C20">
        <v>19</v>
      </c>
      <c r="D20" s="3">
        <f t="shared" si="2"/>
        <v>439375</v>
      </c>
      <c r="E20" s="1">
        <f t="shared" si="3"/>
        <v>1187500</v>
      </c>
      <c r="F20" s="3">
        <f t="shared" si="0"/>
        <v>83125.000000000015</v>
      </c>
      <c r="G20" s="3">
        <f t="shared" si="4"/>
        <v>439375</v>
      </c>
      <c r="H20" s="3">
        <f t="shared" si="1"/>
        <v>5.2857142857142847</v>
      </c>
    </row>
    <row r="21" spans="1:8" x14ac:dyDescent="0.25">
      <c r="A21" s="1">
        <v>1500000</v>
      </c>
      <c r="B21" s="2">
        <v>0.37</v>
      </c>
      <c r="C21">
        <v>20</v>
      </c>
      <c r="D21" s="3">
        <f t="shared" si="2"/>
        <v>462500</v>
      </c>
      <c r="E21" s="1">
        <f t="shared" si="3"/>
        <v>1250000</v>
      </c>
      <c r="F21" s="3">
        <f t="shared" si="0"/>
        <v>87500.000000000015</v>
      </c>
      <c r="G21" s="3">
        <f t="shared" si="4"/>
        <v>462500</v>
      </c>
      <c r="H21" s="3">
        <f t="shared" si="1"/>
        <v>5.2857142857142847</v>
      </c>
    </row>
    <row r="22" spans="1:8" x14ac:dyDescent="0.25">
      <c r="A22" s="1">
        <v>1500000</v>
      </c>
      <c r="B22" s="2">
        <v>0.37</v>
      </c>
      <c r="C22">
        <v>21</v>
      </c>
      <c r="D22" s="3">
        <f t="shared" si="2"/>
        <v>485625</v>
      </c>
      <c r="E22" s="1">
        <f t="shared" si="3"/>
        <v>1312500</v>
      </c>
      <c r="F22" s="3">
        <f t="shared" si="0"/>
        <v>91875.000000000015</v>
      </c>
      <c r="G22" s="3">
        <f t="shared" si="4"/>
        <v>485625</v>
      </c>
      <c r="H22" s="3">
        <f t="shared" si="1"/>
        <v>5.2857142857142847</v>
      </c>
    </row>
    <row r="23" spans="1:8" x14ac:dyDescent="0.25">
      <c r="A23" s="1">
        <v>1500000</v>
      </c>
      <c r="B23" s="2">
        <v>0.37</v>
      </c>
      <c r="C23">
        <v>22</v>
      </c>
      <c r="D23" s="3">
        <f t="shared" si="2"/>
        <v>508750</v>
      </c>
      <c r="E23" s="1">
        <f t="shared" si="3"/>
        <v>1375000</v>
      </c>
      <c r="F23" s="3">
        <f t="shared" si="0"/>
        <v>96250.000000000015</v>
      </c>
      <c r="G23" s="3">
        <f t="shared" si="4"/>
        <v>508750</v>
      </c>
      <c r="H23" s="3">
        <f t="shared" si="1"/>
        <v>5.2857142857142847</v>
      </c>
    </row>
    <row r="24" spans="1:8" x14ac:dyDescent="0.25">
      <c r="A24" s="1">
        <v>1500000</v>
      </c>
      <c r="B24" s="2">
        <v>0.37</v>
      </c>
      <c r="C24">
        <v>23</v>
      </c>
      <c r="D24" s="3">
        <f t="shared" si="2"/>
        <v>531875</v>
      </c>
      <c r="E24" s="1">
        <f t="shared" si="3"/>
        <v>1437500</v>
      </c>
      <c r="F24" s="3">
        <f t="shared" si="0"/>
        <v>100625.00000000001</v>
      </c>
      <c r="G24" s="3">
        <f t="shared" si="4"/>
        <v>531875</v>
      </c>
      <c r="H24" s="3">
        <f t="shared" si="1"/>
        <v>5.2857142857142847</v>
      </c>
    </row>
    <row r="25" spans="1:8" x14ac:dyDescent="0.25">
      <c r="A25" s="1">
        <v>1500000</v>
      </c>
      <c r="B25" s="2">
        <v>0.37</v>
      </c>
      <c r="C25">
        <v>24</v>
      </c>
      <c r="D25" s="3">
        <f t="shared" si="2"/>
        <v>555000</v>
      </c>
      <c r="E25" s="1">
        <f t="shared" si="3"/>
        <v>1500000</v>
      </c>
      <c r="F25" s="3">
        <f t="shared" si="0"/>
        <v>105000.00000000001</v>
      </c>
      <c r="G25" s="3">
        <f t="shared" si="4"/>
        <v>555000</v>
      </c>
      <c r="H25" s="3">
        <f t="shared" si="1"/>
        <v>5.2857142857142847</v>
      </c>
    </row>
    <row r="26" spans="1:8" x14ac:dyDescent="0.25">
      <c r="A26" s="1">
        <v>1500000</v>
      </c>
      <c r="B26" s="2">
        <v>0.37</v>
      </c>
      <c r="C26">
        <v>25</v>
      </c>
      <c r="D26" s="3">
        <f t="shared" si="2"/>
        <v>578125</v>
      </c>
      <c r="E26" s="1">
        <f t="shared" si="3"/>
        <v>1562500</v>
      </c>
      <c r="F26" s="3">
        <f t="shared" si="0"/>
        <v>109375.00000000001</v>
      </c>
      <c r="G26" s="3">
        <f t="shared" si="4"/>
        <v>578125</v>
      </c>
      <c r="H26" s="3">
        <f t="shared" si="1"/>
        <v>5.2857142857142847</v>
      </c>
    </row>
    <row r="27" spans="1:8" x14ac:dyDescent="0.25">
      <c r="A27" s="1">
        <v>1500000</v>
      </c>
      <c r="B27" s="2">
        <v>0.37</v>
      </c>
      <c r="C27">
        <v>26</v>
      </c>
      <c r="D27" s="3">
        <f t="shared" si="2"/>
        <v>601250</v>
      </c>
      <c r="E27" s="1">
        <f t="shared" si="3"/>
        <v>1625000</v>
      </c>
      <c r="F27" s="3">
        <f t="shared" si="0"/>
        <v>113750.00000000001</v>
      </c>
      <c r="G27" s="3">
        <f t="shared" si="4"/>
        <v>601250</v>
      </c>
      <c r="H27" s="3">
        <f t="shared" si="1"/>
        <v>5.2857142857142847</v>
      </c>
    </row>
    <row r="28" spans="1:8" x14ac:dyDescent="0.25">
      <c r="A28" s="1">
        <v>1500000</v>
      </c>
      <c r="B28" s="2">
        <v>0.37</v>
      </c>
      <c r="C28">
        <v>27</v>
      </c>
      <c r="D28" s="3">
        <f t="shared" si="2"/>
        <v>624375</v>
      </c>
      <c r="E28" s="1">
        <f t="shared" si="3"/>
        <v>1687500</v>
      </c>
      <c r="F28" s="3">
        <f t="shared" si="0"/>
        <v>118125.00000000001</v>
      </c>
      <c r="G28" s="3">
        <f t="shared" si="4"/>
        <v>624375</v>
      </c>
      <c r="H28" s="3">
        <f t="shared" si="1"/>
        <v>5.2857142857142847</v>
      </c>
    </row>
    <row r="29" spans="1:8" x14ac:dyDescent="0.25">
      <c r="A29" s="1">
        <v>1500000</v>
      </c>
      <c r="B29" s="2">
        <v>0.37</v>
      </c>
      <c r="C29">
        <v>28</v>
      </c>
      <c r="D29" s="3">
        <f t="shared" si="2"/>
        <v>647500</v>
      </c>
      <c r="E29" s="1">
        <f t="shared" si="3"/>
        <v>1750000</v>
      </c>
      <c r="F29" s="3">
        <f t="shared" si="0"/>
        <v>122500.00000000001</v>
      </c>
      <c r="G29" s="3">
        <f t="shared" si="4"/>
        <v>647500</v>
      </c>
      <c r="H29" s="3">
        <f t="shared" si="1"/>
        <v>5.2857142857142847</v>
      </c>
    </row>
    <row r="30" spans="1:8" x14ac:dyDescent="0.25">
      <c r="A30" s="1">
        <v>1500000</v>
      </c>
      <c r="B30" s="2">
        <v>0.37</v>
      </c>
      <c r="C30">
        <v>29</v>
      </c>
      <c r="D30" s="3">
        <f t="shared" si="2"/>
        <v>670625</v>
      </c>
      <c r="E30" s="1">
        <f t="shared" si="3"/>
        <v>1812500</v>
      </c>
      <c r="F30" s="3">
        <f t="shared" si="0"/>
        <v>126875.00000000001</v>
      </c>
      <c r="G30" s="3">
        <f t="shared" si="4"/>
        <v>670625</v>
      </c>
      <c r="H30" s="3">
        <f t="shared" si="1"/>
        <v>5.2857142857142856</v>
      </c>
    </row>
    <row r="31" spans="1:8" x14ac:dyDescent="0.25">
      <c r="A31" s="1">
        <v>1500000</v>
      </c>
      <c r="B31" s="2">
        <v>0.37</v>
      </c>
      <c r="C31">
        <v>30</v>
      </c>
      <c r="D31" s="3">
        <f t="shared" si="2"/>
        <v>693750</v>
      </c>
      <c r="E31" s="1">
        <f t="shared" si="3"/>
        <v>1875000</v>
      </c>
      <c r="F31" s="3">
        <f t="shared" si="0"/>
        <v>131250</v>
      </c>
      <c r="G31" s="3">
        <f t="shared" si="4"/>
        <v>693750</v>
      </c>
      <c r="H31" s="3" t="e">
        <f t="shared" si="1"/>
        <v>#DIV/0!</v>
      </c>
    </row>
  </sheetData>
  <pageMargins left="0.7" right="0.7" top="0.75" bottom="0.75" header="0.3" footer="0.3"/>
  <pageSetup orientation="portrait" r:id="rId1"/>
  <headerFooter>
    <oddFooter>&amp;L_x000D_&amp;1#&amp;"Calibri"&amp;10&amp;K000000 Confidential Content</oddFooter>
  </headerFooter>
  <ignoredErrors>
    <ignoredError sqref="H31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CO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Monojit Mandal</dc:creator>
  <cp:lastModifiedBy>Monojit Mandal</cp:lastModifiedBy>
  <dcterms:created xsi:type="dcterms:W3CDTF">2015-06-05T18:17:20Z</dcterms:created>
  <dcterms:modified xsi:type="dcterms:W3CDTF">2023-08-09T13:05:48Z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e7275-2ebc-4078-9f04-df5408ab9592_Enabled">
    <vt:lpwstr>true</vt:lpwstr>
  </property>
  <property fmtid="{D5CDD505-2E9C-101B-9397-08002B2CF9AE}" pid="3" name="MSIP_Label_b0de7275-2ebc-4078-9f04-df5408ab9592_SetDate">
    <vt:lpwstr>2023-06-22T10:28:36Z</vt:lpwstr>
  </property>
  <property fmtid="{D5CDD505-2E9C-101B-9397-08002B2CF9AE}" pid="4" name="MSIP_Label_b0de7275-2ebc-4078-9f04-df5408ab9592_Method">
    <vt:lpwstr>Privileged</vt:lpwstr>
  </property>
  <property fmtid="{D5CDD505-2E9C-101B-9397-08002B2CF9AE}" pid="5" name="MSIP_Label_b0de7275-2ebc-4078-9f04-df5408ab9592_Name">
    <vt:lpwstr>b0de7275-2ebc-4078-9f04-df5408ab9592</vt:lpwstr>
  </property>
  <property fmtid="{D5CDD505-2E9C-101B-9397-08002B2CF9AE}" pid="6" name="MSIP_Label_b0de7275-2ebc-4078-9f04-df5408ab9592_SiteId">
    <vt:lpwstr>0c33cce8-883c-4ba5-b615-34a6e2b8ff38</vt:lpwstr>
  </property>
  <property fmtid="{D5CDD505-2E9C-101B-9397-08002B2CF9AE}" pid="7" name="MSIP_Label_b0de7275-2ebc-4078-9f04-df5408ab9592_ActionId">
    <vt:lpwstr>4d623ed2-7597-4b8b-b3ab-bad8788e8591</vt:lpwstr>
  </property>
  <property fmtid="{D5CDD505-2E9C-101B-9397-08002B2CF9AE}" pid="8" name="MSIP_Label_b0de7275-2ebc-4078-9f04-df5408ab9592_ContentBits">
    <vt:lpwstr>2</vt:lpwstr>
  </property>
</Properties>
</file>