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Job\Skills\Excel\Excel-Notes\"/>
    </mc:Choice>
  </mc:AlternateContent>
  <xr:revisionPtr revIDLastSave="0" documentId="13_ncr:1_{9EC08F75-9561-48BB-B572-D72EFDB3BEC5}" xr6:coauthVersionLast="47" xr6:coauthVersionMax="47" xr10:uidLastSave="{00000000-0000-0000-0000-000000000000}"/>
  <bookViews>
    <workbookView xWindow="16785" yWindow="705" windowWidth="29850" windowHeight="19155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2" i="12"/>
  <c r="L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  <c r="K11" i="13"/>
  <c r="K3" i="12"/>
  <c r="L4" i="12"/>
  <c r="K12" i="7"/>
  <c r="J11" i="7"/>
  <c r="L13" i="7"/>
  <c r="M3" i="9"/>
  <c r="M2" i="8"/>
  <c r="L3" i="9"/>
  <c r="L2" i="8"/>
  <c r="M2" i="9"/>
  <c r="L2" i="9"/>
</calcChain>
</file>

<file path=xl/sharedStrings.xml><?xml version="1.0" encoding="utf-8"?>
<sst xmlns="http://schemas.openxmlformats.org/spreadsheetml/2006/main" count="590" uniqueCount="96">
  <si>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</si>
  <si>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</si>
  <si>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</si>
  <si>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</si>
  <si>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</si>
  <si>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</si>
  <si>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</si>
  <si>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</si>
  <si>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</si>
  <si>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</si>
  <si>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</si>
  <si>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</si>
  <si>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</si>
  <si>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</si>
  <si>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</si>
  <si>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</si>
  <si>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</si>
  <si>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</si>
  <si>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</si>
  <si>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</si>
  <si>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</si>
  <si>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</si>
  <si>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</si>
  <si>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</si>
  <si>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</si>
  <si>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</si>
  <si>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</si>
  <si>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</si>
  <si>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</si>
  <si>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</si>
  <si>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</si>
  <si>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</si>
  <si>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</si>
  <si>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</si>
  <si>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</si>
  <si>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</si>
  <si>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</si>
  <si>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</si>
  <si>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</si>
  <si>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</si>
  <si>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</si>
  <si>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</si>
  <si>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</si>
  <si>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</si>
  <si>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</si>
  <si>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</si>
  <si>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</si>
  <si>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</si>
  <si>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</si>
  <si>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</si>
  <si>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</si>
  <si>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</si>
  <si>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</si>
  <si>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</si>
  <si>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</si>
  <si>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</si>
  <si>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</si>
  <si>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</si>
  <si>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</si>
  <si>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</si>
  <si>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</si>
  <si>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</si>
  <si>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</si>
  <si>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</si>
  <si>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</si>
  <si>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</si>
  <si>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</si>
  <si>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</si>
  <si>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with 1 instance</t>
  </si>
  <si>
    <t>with 2 instances</t>
  </si>
  <si>
    <t>with NO instances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</si>
  <si>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</si>
  <si>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</si>
  <si>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</si>
  <si>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</si>
  <si>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</si>
  <si>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</si>
  <si>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</si>
  <si>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</si>
  <si>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</si>
  <si>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</si>
  <si>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</si>
  <si>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Max Text</t>
  </si>
  <si>
    <t>Min Text</t>
  </si>
  <si>
    <t>IF Text</t>
  </si>
  <si>
    <t>IFS Text</t>
  </si>
  <si>
    <t>TEXT(H2,"mm - yyyy")</t>
  </si>
  <si>
    <t>LEN(C2)</t>
  </si>
  <si>
    <t>LEFT(B2, 3)</t>
  </si>
  <si>
    <t>RIGHT(A2, 2)</t>
  </si>
  <si>
    <t>RIGHT(H2, 4)</t>
  </si>
  <si>
    <t>Removes spaces on both ends</t>
  </si>
  <si>
    <t>Instances allow you to choose which instance of the "/" to replace with a "-"</t>
  </si>
  <si>
    <t>SUM(G2:G10)</t>
  </si>
  <si>
    <t>Similar to Sums, but counts instances</t>
  </si>
  <si>
    <t>NETWORKDAYS accounts for weekends, holidays,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</si>
</sst>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5"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28301-CB05-40EE-9C0A-601D8D1801D4}" name="Table1" displayName="Table1" ref="A1:I10" totalsRowShown="0">
  <autoFilter ref="A1:I10" xr:uid="{3CC28301-CB05-40EE-9C0A-601D8D1801D4}"/>
  <tableColumns count="9">
    <tableColumn id="1" xr3:uid="{2339B677-E57B-4EB9-80A5-8F0823A460C5}" name="EmployeeID"/>
    <tableColumn id="2" xr3:uid="{7271B7C4-AA79-4C40-8BAF-B21FE537D5FC}" name="FirstName"/>
    <tableColumn id="3" xr3:uid="{F8D4CAE1-A2C9-47A3-8000-3EAEC634DC83}" name="LastName"/>
    <tableColumn id="4" xr3:uid="{553AB0EA-8872-4735-9B43-B370A2B214DA}" name="Age"/>
    <tableColumn id="5" xr3:uid="{1FEDC08B-844C-4E8E-B65A-A0C0E8E438D8}" name="Gender"/>
    <tableColumn id="6" xr3:uid="{8FBF1B78-3E1B-49EF-A428-0FF49D6DA177}" name="JobTitle"/>
    <tableColumn id="7" xr3:uid="{2AF9A2D8-F221-4056-8358-378E6FA8377C}" name="Salary"/>
    <tableColumn id="8" xr3:uid="{49617086-A905-47FF-A77F-B633EBB5F9C6}" name="StartDate" dataDxfId="24"/>
    <tableColumn id="9" xr3:uid="{6FAC04E2-AB9E-45C5-B553-7DCEF974480B}" name="EndDate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9E78CB-D330-4FC5-B2E9-CA73E0E90E8F}" name="Table10" displayName="Table10" ref="A1:I10" totalsRowShown="0">
  <autoFilter ref="A1:I10" xr:uid="{599E78CB-D330-4FC5-B2E9-CA73E0E90E8F}"/>
  <tableColumns count="9">
    <tableColumn id="1" xr3:uid="{D5A621A2-BFB5-46EC-9277-59D55DE07F64}" name="EmployeeID"/>
    <tableColumn id="2" xr3:uid="{1993D67E-97C2-46FE-8978-C84D12295D23}" name="FirstName"/>
    <tableColumn id="3" xr3:uid="{686D5594-2F63-4846-8160-974BC6F441E8}" name="LastName"/>
    <tableColumn id="4" xr3:uid="{34DD3311-3496-4DC1-B049-91238849FD8D}" name="Age"/>
    <tableColumn id="5" xr3:uid="{B81B6A49-A55B-4134-9BAE-C42AC07DE500}" name="Gender"/>
    <tableColumn id="6" xr3:uid="{D6272DA0-67C5-44F9-918E-BED7F912E5A2}" name="JobTitle"/>
    <tableColumn id="7" xr3:uid="{68AE0B1B-CE52-4C03-A2E7-043F1EAABE26}" name="Salary"/>
    <tableColumn id="8" xr3:uid="{6B671E15-426A-4541-9341-D6EDED6E1500}" name="StartDate" dataDxfId="3"/>
    <tableColumn id="9" xr3:uid="{517B1F67-5260-4FB5-87B6-F60407F11C29}" name="EndDate" dataDxf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0519C1-018E-4AB1-8090-209AE1997FA1}" name="Table11" displayName="Table11" ref="A1:I10" totalsRowShown="0">
  <autoFilter ref="A1:I10" xr:uid="{1C0519C1-018E-4AB1-8090-209AE1997FA1}"/>
  <tableColumns count="9">
    <tableColumn id="1" xr3:uid="{24FB3E66-8F35-4BE9-81CF-7FF97AD39220}" name="EmployeeID"/>
    <tableColumn id="2" xr3:uid="{41066CD7-CC51-451F-A9BD-749F2745D455}" name="FirstName"/>
    <tableColumn id="3" xr3:uid="{2988EFDB-F685-445D-B781-C8DC7E13DEA0}" name="LastName"/>
    <tableColumn id="4" xr3:uid="{87E2C713-B57C-4A6F-A41D-04D449694BC3}" name="Age"/>
    <tableColumn id="5" xr3:uid="{71CA063D-F10A-4A5A-937E-A5972DD988F9}" name="Gender"/>
    <tableColumn id="6" xr3:uid="{EC85832E-0DBA-46D7-8216-078DC43F6E31}" name="JobTitle"/>
    <tableColumn id="7" xr3:uid="{3591C83D-E43E-45F5-B0AA-61CB7A92452F}" name="Salary"/>
    <tableColumn id="8" xr3:uid="{A2460A97-834C-4B38-9480-144E67785F79}" name="StartDate" dataDxfId="1"/>
    <tableColumn id="9" xr3:uid="{22B89267-EA80-4C6E-AE2E-B07D65D9F8B5}" name="End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3BF03-028E-4C67-8576-5EFF88CD3EFD}" name="Table2" displayName="Table2" ref="A1:I10" totalsRowShown="0">
  <autoFilter ref="A1:I10" xr:uid="{6C93BF03-028E-4C67-8576-5EFF88CD3EFD}"/>
  <tableColumns count="9">
    <tableColumn id="1" xr3:uid="{1F349587-286B-4F33-8499-6557A698A9E2}" name="EmployeeID"/>
    <tableColumn id="2" xr3:uid="{BC76EFF5-7A6D-4A82-84C6-9A336D8AA99D}" name="FirstName"/>
    <tableColumn id="3" xr3:uid="{62BB4826-802F-46A1-8B57-996E612C55FB}" name="LastName"/>
    <tableColumn id="4" xr3:uid="{87FC41BC-D8A4-47E5-8732-36CE52034FE1}" name="Age"/>
    <tableColumn id="5" xr3:uid="{926B8865-82B3-41A4-89C6-917C32D77AB8}" name="Gender"/>
    <tableColumn id="6" xr3:uid="{6AC45CD2-AC0C-4239-9BF1-368D436CBC33}" name="JobTitle"/>
    <tableColumn id="7" xr3:uid="{7F005690-3361-490D-AD77-0EB2B4CCBD26}" name="Salary"/>
    <tableColumn id="8" xr3:uid="{BCC3CC2D-DA8D-4645-BEED-87EE3667789C}" name="StartDate" dataDxfId="22"/>
    <tableColumn id="9" xr3:uid="{CE61768A-2D08-459A-86B6-6329E73828DE}" name="EndDat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BE08DB-B0AD-4B1D-BD95-CEC1D82CD1EB}" name="Table3" displayName="Table3" ref="A1:I10" totalsRowShown="0">
  <autoFilter ref="A1:I10" xr:uid="{C9BE08DB-B0AD-4B1D-BD95-CEC1D82CD1EB}"/>
  <tableColumns count="9">
    <tableColumn id="1" xr3:uid="{85983A51-0B9E-4706-9A9D-8EE7D77374AB}" name="EmployeeID"/>
    <tableColumn id="2" xr3:uid="{1FBBE18F-E8EE-481F-9110-A9CCDAFAC193}" name="FirstName"/>
    <tableColumn id="3" xr3:uid="{663794C4-E781-47F5-A852-4BF68A75602E}" name="LastName"/>
    <tableColumn id="4" xr3:uid="{94FB51EF-75FE-403F-8A73-F8C627DD863D}" name="Age"/>
    <tableColumn id="5" xr3:uid="{0F856110-08D0-4704-BD54-EA0FEB3A58BF}" name="Gender"/>
    <tableColumn id="6" xr3:uid="{2F401BB1-B469-4D0F-AA38-F8455C6F05A9}" name="JobTitle"/>
    <tableColumn id="7" xr3:uid="{41D3EDFD-B1FC-4A7F-8026-96240ACDB448}" name="Salary"/>
    <tableColumn id="8" xr3:uid="{66479DE9-86BD-4D3E-AA30-B8B773D04A9A}" name="StartDate" dataDxfId="20"/>
    <tableColumn id="9" xr3:uid="{A9D2B7D4-F6E2-4B91-B022-BAC578851190}" name="EndDate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C6D449-3128-47DF-9C8A-1F7D1C040FD5}" name="Table4" displayName="Table4" ref="A1:J10" totalsRowShown="0">
  <autoFilter ref="A1:J10" xr:uid="{95C6D449-3128-47DF-9C8A-1F7D1C040FD5}"/>
  <tableColumns count="10">
    <tableColumn id="1" xr3:uid="{738A6D4A-3546-449A-B573-73BD421A7E0B}" name="EmployeeID"/>
    <tableColumn id="2" xr3:uid="{2DB2AAA2-85F6-4393-A6A1-803BC9E3D05E}" name="FirstName"/>
    <tableColumn id="3" xr3:uid="{A8F32C4B-9193-48FB-B145-57185F962F92}" name="LastName"/>
    <tableColumn id="4" xr3:uid="{962ECF66-B181-4E3D-AC10-FCE03E844EBE}" name="Age"/>
    <tableColumn id="5" xr3:uid="{E651C94D-FF07-4FC0-89CB-48097D3DA666}" name="Gender"/>
    <tableColumn id="6" xr3:uid="{3B6A3B64-657F-4159-B757-6528E3260843}" name="JobTitle"/>
    <tableColumn id="7" xr3:uid="{56682229-D3E9-4AD1-9E1F-DF9F054EFDE0}" name="Salary"/>
    <tableColumn id="8" xr3:uid="{23B10ED3-E6E0-4861-AAC7-71B1926AB79D}" name="StartDate" dataDxfId="18"/>
    <tableColumn id="9" xr3:uid="{DA376F06-89F3-4B9D-967E-DEAE6067DDF8}" name="EndDate" dataDxfId="17"/>
    <tableColumn id="10" xr3:uid="{B3D204ED-0246-42C1-821B-C3E43D483197}" name="Email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4E7A7-DD16-4EEE-A0C9-00716CD83A63}" name="Table5" displayName="Table5" ref="A1:I10" totalsRowShown="0">
  <autoFilter ref="A1:I10" xr:uid="{B124E7A7-DD16-4EEE-A0C9-00716CD83A63}"/>
  <tableColumns count="9">
    <tableColumn id="1" xr3:uid="{8C95B570-9BF0-4520-BB76-BD42BE460B9E}" name="EmployeeID"/>
    <tableColumn id="2" xr3:uid="{170024BC-5074-49E3-A393-808DB37E638D}" name="FirstName"/>
    <tableColumn id="3" xr3:uid="{1784B2C0-BC98-42F5-8619-1E5C9F3AEDF2}" name="LastName"/>
    <tableColumn id="4" xr3:uid="{2E6F1E3C-4FEE-4A7E-83B4-F0E1523ABB92}" name="Age"/>
    <tableColumn id="5" xr3:uid="{10232F29-01AA-43EC-A8C6-330BC4018317}" name="Gender"/>
    <tableColumn id="6" xr3:uid="{E5A8E744-4B8D-41B3-983B-45E6ABE57173}" name="JobTitle"/>
    <tableColumn id="7" xr3:uid="{9B4C788E-9C7C-4815-B756-DB7F84A3FC78}" name="Salary"/>
    <tableColumn id="8" xr3:uid="{B4148CB3-7046-4788-AC4B-76460429A822}" name="StartDate" dataDxfId="15"/>
    <tableColumn id="9" xr3:uid="{E34F6BDB-EB43-44D0-8DFD-6BD98D3AF468}" name="EndDat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BB291A-9BC3-4B46-8F13-3C961D246640}" name="Table6" displayName="Table6" ref="A1:I10" totalsRowShown="0">
  <autoFilter ref="A1:I10" xr:uid="{7CBB291A-9BC3-4B46-8F13-3C961D246640}"/>
  <tableColumns count="9">
    <tableColumn id="1" xr3:uid="{88EE7883-5D61-4D78-85C3-4D8FDEEEA214}" name="EmployeeID"/>
    <tableColumn id="2" xr3:uid="{3FE548C9-CD59-4445-937C-B006EA23A24C}" name="FirstName" dataDxfId="13"/>
    <tableColumn id="3" xr3:uid="{89C35445-78BC-4E34-A284-D6730E434726}" name="LastName" dataDxfId="12"/>
    <tableColumn id="4" xr3:uid="{245E16B8-CA63-4D53-98BB-E52EB022660C}" name="Age"/>
    <tableColumn id="5" xr3:uid="{5606A813-5C8A-4624-B419-1413CE2FC77B}" name="Gender"/>
    <tableColumn id="6" xr3:uid="{C150A204-68B3-470C-9B70-F7AA9A48B862}" name="JobTitle"/>
    <tableColumn id="7" xr3:uid="{A6D6D26C-B029-4908-8BD4-66F94AE25C47}" name="Salary"/>
    <tableColumn id="8" xr3:uid="{3E93DFC7-56E7-4FEA-B852-363AA6F969C9}" name="StartDate" dataDxfId="11"/>
    <tableColumn id="9" xr3:uid="{8DCFC422-6CE9-4C31-92A6-368B3605C4AE}" name="EndDate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7195F-4167-4712-A707-4A5F59A65350}" name="Table7" displayName="Table7" ref="A1:I10" totalsRowShown="0">
  <autoFilter ref="A1:I10" xr:uid="{B007195F-4167-4712-A707-4A5F59A65350}"/>
  <tableColumns count="9">
    <tableColumn id="1" xr3:uid="{F93DFAE3-C4C6-48E0-A6E7-59B0E4762FAB}" name="EmployeeID"/>
    <tableColumn id="2" xr3:uid="{35A8CBD0-88B3-41FA-9057-6CA85C36EEE9}" name="FirstName"/>
    <tableColumn id="3" xr3:uid="{909B40F0-D024-46BD-856A-7B5575367189}" name="LastName"/>
    <tableColumn id="4" xr3:uid="{D12E5612-BA78-4A51-86C9-770E809EEB9B}" name="Age"/>
    <tableColumn id="5" xr3:uid="{8A1E4F75-DE63-4017-8675-7809DF5089D6}" name="Gender"/>
    <tableColumn id="6" xr3:uid="{C3F4021F-DA28-413C-B3AD-941B6CF8A610}" name="JobTitle"/>
    <tableColumn id="7" xr3:uid="{8FA1405D-8B88-406D-A890-174E04329306}" name="Salary"/>
    <tableColumn id="8" xr3:uid="{F11AA79F-AFF7-4110-8E3A-A59FCDD27314}" name="StartDate" dataDxfId="9"/>
    <tableColumn id="9" xr3:uid="{E96F0761-49FD-414E-81E3-3B71C6F06DB1}" name="EndDate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8D7BFA-C6AD-4147-94F3-19E5BF29CC5E}" name="Table8" displayName="Table8" ref="A1:I10" totalsRowShown="0">
  <autoFilter ref="A1:I10" xr:uid="{868D7BFA-C6AD-4147-94F3-19E5BF29CC5E}"/>
  <tableColumns count="9">
    <tableColumn id="1" xr3:uid="{BF450731-D345-48B1-ACAC-124358DD530C}" name="EmployeeID"/>
    <tableColumn id="2" xr3:uid="{7D697C62-8236-4C98-922C-290789F72788}" name="FirstName"/>
    <tableColumn id="3" xr3:uid="{AFD0E87D-CE83-4931-94DB-EBD6BFBBF832}" name="LastName"/>
    <tableColumn id="4" xr3:uid="{ACE34F47-EAF0-46AA-978A-C6932403F15E}" name="Age"/>
    <tableColumn id="5" xr3:uid="{50D60475-6A6D-4E94-B95C-8DC52847EFDE}" name="Gender"/>
    <tableColumn id="6" xr3:uid="{4C783CC2-5F4F-463E-BEE9-9844B9BF2DFF}" name="JobTitle"/>
    <tableColumn id="7" xr3:uid="{47373167-9B82-42F3-9E67-9C93CFC3C26E}" name="Salary"/>
    <tableColumn id="8" xr3:uid="{EC26CF40-A158-4325-B385-FDCB19DFBDFA}" name="StartDate" dataDxfId="7"/>
    <tableColumn id="9" xr3:uid="{657F6FB5-5BC9-417D-AA6A-414F0CE9F30C}" name="EndDate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F0D6AA-4708-4A4C-A85E-35E1612F1900}" name="Table9" displayName="Table9" ref="A1:I10" totalsRowShown="0">
  <autoFilter ref="A1:I10" xr:uid="{32F0D6AA-4708-4A4C-A85E-35E1612F1900}"/>
  <tableColumns count="9">
    <tableColumn id="1" xr3:uid="{1280FC19-4A68-4876-8090-204A19621209}" name="EmployeeID"/>
    <tableColumn id="2" xr3:uid="{80BE3F36-73B0-4985-85A2-0D777E5B1990}" name="FirstName"/>
    <tableColumn id="3" xr3:uid="{1EA94B77-5FF5-4445-9F87-0A9C916B54E5}" name="LastName"/>
    <tableColumn id="4" xr3:uid="{BC1B88CF-F48F-4961-BBE7-1D37F7BBC4B3}" name="Age"/>
    <tableColumn id="5" xr3:uid="{4E1B8140-0778-458B-90E2-711C172FE843}" name="Gender"/>
    <tableColumn id="6" xr3:uid="{72ACDB77-E2D0-4892-B5BF-822FC485E7F0}" name="JobTitle"/>
    <tableColumn id="7" xr3:uid="{B301C8DE-1A5A-40BD-9BEC-409730C6CDB9}" name="Salary"/>
    <tableColumn id="8" xr3:uid="{7E5C12D3-39D4-4D1E-968D-2232126173FB}" name="StartDate" dataDxfId="5"/>
    <tableColumn id="9" xr3:uid="{5D7E7CF4-93C4-47B7-906C-B5ED975092B1}" name="End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dimension ref="A1:M10"/>
  <sheetViews>
    <sheetView tabSelected="1" workbookViewId="0">
      <selection activeCell="O11" sqref="O11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1" width="9.7109375" bestFit="1" customWidth="1"/>
    <col min="12" max="12" width="23.5703125" bestFit="1" customWidth="1"/>
    <col min="13" max="13" width="23.140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76</v>
      </c>
      <c r="K1" s="3" t="s">
        <v>77</v>
      </c>
      <c r="L1" s="3" t="s">
        <v>82</v>
      </c>
      <c r="M1" s="3" t="s">
        <v>83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>
        <f>MAX(Table1[StartDate])</f>
        <v>37933</v>
      </c>
      <c r="K2" s="4">
        <f>MIN(Table1[StartDate])</f>
        <v>35040</v>
      </c>
      <c r="L2" s="3" t="str">
        <f ca="1">_xlfn.FORMULATEXT(J2)</f>
        <v>=MAX(Table1[StartDate])</v>
      </c>
      <c r="M2" s="3" t="str">
        <f ca="1">_xlfn.FORMULATEXT(K2)</f>
        <v>=MIN(Table1[StartDate])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>
        <f>MAX(Table1[Salary])</f>
        <v>65000</v>
      </c>
      <c r="K3" s="3">
        <f>MIN(Table1[Salary])</f>
        <v>36000</v>
      </c>
      <c r="L3" s="3" t="str">
        <f ca="1">_xlfn.FORMULATEXT(J3)</f>
        <v>=MAX(Table1[Salary])</v>
      </c>
      <c r="M3" s="3" t="str">
        <f ca="1">_xlfn.FORMULATEXT(K3)</f>
        <v>=MIN(Table1[Salary])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dimension ref="A1:L10"/>
  <sheetViews>
    <sheetView workbookViewId="0">
      <selection activeCell="K33" sqref="K33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">
        <v>94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dimension ref="A1:K12"/>
  <sheetViews>
    <sheetView workbookViewId="0">
      <selection activeCell="O19" sqref="O19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1" max="11" width="14.710937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>
        <f>_xlfn.DAYS(Table11[EndDate],Table11[StartDate])</f>
        <v>5056</v>
      </c>
      <c r="K2">
        <f>NETWORKDAYS(Table11[[#This Row],[StartDate]],Table11[[#This Row],[EndDate]])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>
        <f>_xlfn.DAYS(Table11[EndDate],Table11[StartDate])</f>
        <v>5851</v>
      </c>
      <c r="K3">
        <f>NETWORKDAYS(Table11[[#This Row],[StartDate]],Table11[[#This Row],[EndDate]])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>
        <f>_xlfn.DAYS(Table11[EndDate],Table11[StartDate])</f>
        <v>6275</v>
      </c>
      <c r="K4">
        <f>NETWORKDAYS(Table11[[#This Row],[StartDate]],Table11[[#This Row],[EndDate]])</f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>
        <f>_xlfn.DAYS(Table11[EndDate],Table11[StartDate])</f>
        <v>5811</v>
      </c>
      <c r="K5">
        <f>NETWORKDAYS(Table11[[#This Row],[StartDate]],Table11[[#This Row],[EndDate]])</f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>
        <f>_xlfn.DAYS(Table11[EndDate],Table11[StartDate])</f>
        <v>5960</v>
      </c>
      <c r="K6">
        <f>NETWORKDAYS(Table11[[#This Row],[StartDate]],Table11[[#This Row],[EndDate]])</f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>
        <f>_xlfn.DAYS(Table11[EndDate],Table11[StartDate])</f>
        <v>4511</v>
      </c>
      <c r="K7">
        <f>NETWORKDAYS(Table11[[#This Row],[StartDate]],Table11[[#This Row],[EndDate]])</f>
        <v>3223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>
        <f>_xlfn.DAYS(Table11[EndDate],Table11[StartDate])</f>
        <v>3595</v>
      </c>
      <c r="K8">
        <f>NETWORKDAYS(Table11[[#This Row],[StartDate]],Table11[[#This Row],[EndDate]])</f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>
        <f>_xlfn.DAYS(Table11[EndDate],Table11[StartDate])</f>
        <v>4700</v>
      </c>
      <c r="K9">
        <f>NETWORKDAYS(Table11[[#This Row],[StartDate]],Table11[[#This Row],[EndDate]])</f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>
        <f>_xlfn.DAYS(Table11[EndDate],Table11[StartDate])</f>
        <v>4273</v>
      </c>
      <c r="K10">
        <f>NETWORKDAYS(Table11[[#This Row],[StartDate]],Table11[[#This Row],[EndDate]])</f>
        <v>3053</v>
      </c>
    </row>
    <row r="11" spans="1:11" x14ac:dyDescent="0.25">
      <c r="K11" t="str">
        <f ca="1">_xlfn.FORMULATEXT(K10)</f>
        <v>=NETWORKDAYS(Table11[@StartDate],Table11[@EndDate])</v>
      </c>
    </row>
    <row r="12" spans="1:11" x14ac:dyDescent="0.25">
      <c r="K12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dimension ref="A1:M10"/>
  <sheetViews>
    <sheetView workbookViewId="0">
      <selection activeCell="J1" sqref="J1:K10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1" max="11" width="18.85546875" customWidth="1"/>
    <col min="12" max="12" width="32.5703125" bestFit="1" customWidth="1"/>
    <col min="13" max="13" width="140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78</v>
      </c>
      <c r="K1" s="3" t="s">
        <v>79</v>
      </c>
      <c r="L1" t="s">
        <v>84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IF(Table2[Age]&gt;30,"Old","Young")</f>
        <v>Young</v>
      </c>
      <c r="K2" s="3" t="e">
        <f ca="1">IFS(Table2[JobTitle]  = "Salesman", "Sales", Table2[JobTitle] = "HR", "Fire Immediately", Table2[JobTitle] = "Regional Manager", "Give Christmas Bonus")</f>
        <v>#NAME?</v>
      </c>
      <c r="L2" t="str">
        <f ca="1">_xlfn.FORMULATEXT(J2)</f>
        <v>=IF(Table2[Age]&gt;30,"Old","Young")</v>
      </c>
      <c r="M2" t="str">
        <f ca="1">_xlfn.FORMULATEXT(K2)</f>
        <v>=IFS(Table2[JobTitle]  = "Salesman", "Sales", Table2[JobTitle] = "HR", "Fire Immediately", Table2[JobTitle] = "Regional Manager", "Give Christmas Bonus")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IF(Table2[Age]&gt;30,"Old","Young")</f>
        <v>Young</v>
      </c>
      <c r="K3" s="3" t="e">
        <f ca="1">IFS(Table2[JobTitle]  = "Salesman", "Sales", Table2[JobTitle] = "HR", "Fire Immediately", Table2[JobTitle] = "Regional Manager", "Give Christmas Bonus")</f>
        <v>#NAME?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IF(Table2[Age]&gt;30,"Old","Young")</f>
        <v>Young</v>
      </c>
      <c r="K4" s="3" t="e">
        <f ca="1">IFS(Table2[JobTitle]  = "Salesman", "Sales", Table2[JobTitle] = "HR", "Fire Immediately", Table2[JobTitle] = "Regional Manager", "Give Christmas Bonus")</f>
        <v>#NAME?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IF(Table2[Age]&gt;30,"Old","Young")</f>
        <v>Old</v>
      </c>
      <c r="K5" s="3" t="e">
        <f ca="1">IFS(Table2[JobTitle]  = "Salesman", "Sales", Table2[JobTitle] = "HR", "Fire Immediately", Table2[JobTitle] = "Regional Manager", "Give Christmas Bonus")</f>
        <v>#NAME?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IF(Table2[Age]&gt;30,"Old","Young")</f>
        <v>Old</v>
      </c>
      <c r="K6" s="3" t="e">
        <f ca="1">IFS(Table2[JobTitle]  = "Salesman", "Sales", Table2[JobTitle] = "HR", "Fire Immediately", Table2[JobTitle] = "Regional Manager", "Give Christmas Bonus")</f>
        <v>#NAME?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IF(Table2[Age]&gt;30,"Old","Young")</f>
        <v>Old</v>
      </c>
      <c r="K7" s="3" t="e">
        <f ca="1">IFS(Table2[JobTitle]  = "Salesman", "Sales", Table2[JobTitle] = "HR", "Fire Immediately", Table2[JobTitle] = "Regional Manager", "Give Christmas Bonus")</f>
        <v>#NAME?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IF(Table2[Age]&gt;30,"Old","Young")</f>
        <v>Old</v>
      </c>
      <c r="K8" s="3" t="e">
        <f ca="1">IFS(Table2[JobTitle]  = "Salesman", "Sales", Table2[JobTitle] = "HR", "Fire Immediately", Table2[JobTitle] = "Regional Manager", "Give Christmas Bonus")</f>
        <v>#NAME?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IF(Table2[Age]&gt;30,"Old","Young")</f>
        <v>Old</v>
      </c>
      <c r="K9" s="3" t="e">
        <f ca="1">IFS(Table2[JobTitle]  = "Salesman", "Sales", Table2[JobTitle] = "HR", "Fire Immediately", Table2[JobTitle] = "Regional Manager", "Give Christmas Bonus")</f>
        <v>#NAME?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IF(Table2[Age]&gt;30,"Old","Young")</f>
        <v>Old</v>
      </c>
      <c r="K10" s="3" t="e">
        <f ca="1">IFS(Table2[JobTitle]  = "Salesman", "Sales", Table2[JobTitle] = "HR", "Fire Immediately", Table2[JobTitle] = "Regional Manager", "Give Christmas Bonus")</f>
        <v>#NAME?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15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87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LEN(Table3[LastName])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>LEN(Table3[LastName])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>LEN(Table3[LastName])</f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>LEN(Table3[LastName])</f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>LEN(Table3[LastName])</f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>LEN(Table3[LastName])</f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>LEN(Table3[LastName])</f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>LEN(Table3[LastName])</f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>LEN(Table3[LastName])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dimension ref="A1:M10"/>
  <sheetViews>
    <sheetView workbookViewId="0">
      <selection activeCell="M2" sqref="M2"/>
    </sheetView>
  </sheetViews>
  <sheetFormatPr defaultColWidth="14.570312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44.5703125" bestFit="1" customWidth="1"/>
    <col min="11" max="11" width="10.42578125" bestFit="1" customWidth="1"/>
    <col min="12" max="13" width="12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s="3" t="s">
        <v>88</v>
      </c>
      <c r="L1" s="3" t="s">
        <v>89</v>
      </c>
      <c r="M1" s="3" t="s">
        <v>90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s="3" t="str">
        <f>LEFT(Table4[FirstName], 3)</f>
        <v>Jim</v>
      </c>
      <c r="L2" s="3" t="str">
        <f>RIGHT(Table4[EmployeeID],2)</f>
        <v>01</v>
      </c>
      <c r="M2" s="3" t="str">
        <f>RIGHT(Table4[StartDate],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s="3" t="str">
        <f>LEFT(Table4[FirstName], 3)</f>
        <v>Pam</v>
      </c>
      <c r="L3" s="3" t="str">
        <f>RIGHT(Table4[EmployeeID],2)</f>
        <v>02</v>
      </c>
      <c r="M3" s="3" t="str">
        <f>RIGHT(Table4[StartDate],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s="3" t="str">
        <f>LEFT(Table4[FirstName], 3)</f>
        <v>Dwi</v>
      </c>
      <c r="L4" s="3" t="str">
        <f>RIGHT(Table4[EmployeeID],2)</f>
        <v>03</v>
      </c>
      <c r="M4" s="3" t="str">
        <f>RIGHT(Table4[StartDate], 4)</f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s="3" t="str">
        <f>LEFT(Table4[FirstName], 3)</f>
        <v>Ang</v>
      </c>
      <c r="L5" s="3" t="str">
        <f>RIGHT(Table4[EmployeeID],2)</f>
        <v>04</v>
      </c>
      <c r="M5" s="3" t="str">
        <f>RIGHT(Table4[StartDate], 4)</f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s="3" t="str">
        <f>LEFT(Table4[FirstName], 3)</f>
        <v>Tob</v>
      </c>
      <c r="L6" s="3" t="str">
        <f>RIGHT(Table4[EmployeeID],2)</f>
        <v>05</v>
      </c>
      <c r="M6" s="3" t="str">
        <f>RIGHT(Table4[StartDate], 4)</f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s="3" t="str">
        <f>LEFT(Table4[FirstName], 3)</f>
        <v>Mic</v>
      </c>
      <c r="L7" s="3" t="str">
        <f>RIGHT(Table4[EmployeeID],2)</f>
        <v>06</v>
      </c>
      <c r="M7" s="3" t="str">
        <f>RIGHT(Table4[StartDate], 4)</f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s="3" t="str">
        <f>LEFT(Table4[FirstName], 3)</f>
        <v>Mer</v>
      </c>
      <c r="L8" s="3" t="str">
        <f>RIGHT(Table4[EmployeeID],2)</f>
        <v>07</v>
      </c>
      <c r="M8" s="3" t="str">
        <f>RIGHT(Table4[StartDate], 4)</f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s="3" t="str">
        <f>LEFT(Table4[FirstName], 3)</f>
        <v>Sta</v>
      </c>
      <c r="L9" s="3" t="str">
        <f>RIGHT(Table4[EmployeeID],2)</f>
        <v>08</v>
      </c>
      <c r="M9" s="3" t="str">
        <f>RIGHT(Table4[StartDate], 4)</f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s="3" t="str">
        <f>LEFT(Table4[FirstName], 3)</f>
        <v>Kev</v>
      </c>
      <c r="L10" s="3" t="str">
        <f>RIGHT(Table4[EmployeeID],2)</f>
        <v>09</v>
      </c>
      <c r="M10" s="3" t="str">
        <f>RIGHT(Table4[StartDate], 4)</f>
        <v>2003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dimension ref="A1:K13"/>
  <sheetViews>
    <sheetView workbookViewId="0">
      <selection activeCell="J1" sqref="J1:J1048576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20.42578125" style="3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86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TEXT(Table5[StartDate], "mm  - yyyy")</f>
        <v>11  - 2001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TEXT(Table5[StartDate], "mm  - yyyy")</f>
        <v>10  - 1999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TEXT(Table5[StartDate], "mm  - yyyy")</f>
        <v>07  - 2000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TEXT(Table5[StartDate], "mm  - yyyy")</f>
        <v>01  - 2000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TEXT(Table5[StartDate], "mm  - yyyy")</f>
        <v>05  - 2001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TEXT(Table5[StartDate], "mm  - yyyy")</f>
        <v>12  - 1995</v>
      </c>
      <c r="K7" s="2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TEXT(Table5[StartDate], "mm  - yyyy")</f>
        <v>11  - 2003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TEXT(Table5[StartDate], "mm  - yyyy")</f>
        <v>06  - 2002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TEXT(Table5[StartDate], "mm  - yyyy")</f>
        <v>08  - 2003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dimension ref="A1:K10"/>
  <sheetViews>
    <sheetView workbookViewId="0">
      <selection activeCell="J1" sqref="J1:J1048576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.7109375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13.7109375" style="3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67</v>
      </c>
      <c r="K1" t="s">
        <v>91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TRIM(Table6[LastName])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TRIM(Table6[LastName])</f>
        <v>Beasley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TRIM(Table6[LastName])</f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TRIM(Table6[LastName])</f>
        <v>Martin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TRIM(Table6[LastName])</f>
        <v>Flenderson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TRIM(Table6[LastName])</f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TRIM(Table6[LastName])</f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TRIM(Table6[LastName])</f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TRIM(Table6[LastName])</f>
        <v>Malone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dimension ref="A1:K12"/>
  <sheetViews>
    <sheetView workbookViewId="0">
      <selection activeCell="L20" sqref="L20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22" bestFit="1" customWidth="1"/>
    <col min="11" max="11" width="27.710937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CONCATENATE(Table7[FirstName], " ", Table7[LastName])</f>
        <v>Jim Halpert</v>
      </c>
      <c r="K2" s="3" t="str">
        <f>CONCATENATE(Table7[FirstName],".",Table7[LastName],"@gmail.com")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CONCATENATE(Table7[FirstName], " ", Table7[LastName])</f>
        <v>Pam Beasley</v>
      </c>
      <c r="K3" s="3" t="str">
        <f>CONCATENATE(Table7[FirstName],".",Table7[LastName],"@gmail.com")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CONCATENATE(Table7[FirstName], " ", Table7[LastName])</f>
        <v>Dwight Schrute</v>
      </c>
      <c r="K4" s="3" t="str">
        <f>CONCATENATE(Table7[FirstName],".",Table7[LastName],"@gmail.com")</f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CONCATENATE(Table7[FirstName], " ", Table7[LastName])</f>
        <v>Angela Martin</v>
      </c>
      <c r="K5" s="3" t="str">
        <f>CONCATENATE(Table7[FirstName],".",Table7[LastName],"@gmail.com")</f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CONCATENATE(Table7[FirstName], " ", Table7[LastName])</f>
        <v>Toby Flenderson</v>
      </c>
      <c r="K6" s="3" t="str">
        <f>CONCATENATE(Table7[FirstName],".",Table7[LastName],"@gmail.com")</f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CONCATENATE(Table7[FirstName], " ", Table7[LastName])</f>
        <v>Michael Scott</v>
      </c>
      <c r="K7" s="3" t="str">
        <f>CONCATENATE(Table7[FirstName],".",Table7[LastName],"@gmail.com")</f>
        <v>Michael.Scott@gmail.com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CONCATENATE(Table7[FirstName], " ", Table7[LastName])</f>
        <v>Meredith Palmer</v>
      </c>
      <c r="K8" s="3" t="str">
        <f>CONCATENATE(Table7[FirstName],".",Table7[LastName],"@gmail.com")</f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CONCATENATE(Table7[FirstName], " ", Table7[LastName])</f>
        <v>Stanley Hudson</v>
      </c>
      <c r="K9" s="3" t="str">
        <f>CONCATENATE(Table7[FirstName],".",Table7[LastName],"@gmail.com")</f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CONCATENATE(Table7[FirstName], " ", Table7[LastName])</f>
        <v>Kevin Malone</v>
      </c>
      <c r="K10" s="3" t="str">
        <f>CONCATENATE(Table7[FirstName],".",Table7[LastName],"@gmail.com")</f>
        <v>Kevin.Malone@gmail.com</v>
      </c>
    </row>
    <row r="11" spans="1:11" x14ac:dyDescent="0.25">
      <c r="H11" t="str">
        <f t="shared" ref="H11:H12" si="0">CONCATENATE(B11," ",C11)</f>
        <v xml:space="preserve"> </v>
      </c>
    </row>
    <row r="12" spans="1:11" x14ac:dyDescent="0.25">
      <c r="H12" t="str">
        <f t="shared" si="0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dimension ref="A1:L20"/>
  <sheetViews>
    <sheetView workbookViewId="0">
      <selection activeCell="L24" sqref="L24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37.42578125" customWidth="1"/>
    <col min="11" max="11" width="38" bestFit="1" customWidth="1"/>
    <col min="12" max="12" width="36.2851562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68</v>
      </c>
      <c r="K1" t="s">
        <v>69</v>
      </c>
      <c r="L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>SUBSTITUTE(Table8[StartDate],"/","-",1)</f>
        <v>11-2/2001</v>
      </c>
      <c r="K2" t="str">
        <f>SUBSTITUTE(Table8[StartDate],"/","-",2)</f>
        <v>11/2-2001</v>
      </c>
      <c r="L2" s="5" t="str">
        <f>SUBSTITUTE(Table8[StartDate],"/","-")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>SUBSTITUTE(Table8[StartDate],"/","-",1)</f>
        <v>10-3/1999</v>
      </c>
      <c r="K3" t="str">
        <f>SUBSTITUTE(Table8[StartDate],"/","-",2)</f>
        <v>10/3-1999</v>
      </c>
      <c r="L3" s="5" t="str">
        <f>SUBSTITUTE(Table8[StartDate],"/","-")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>SUBSTITUTE(Table8[StartDate],"/","-",1)</f>
        <v>7-4/2000</v>
      </c>
      <c r="K4" t="str">
        <f>SUBSTITUTE(Table8[StartDate],"/","-",2)</f>
        <v>7/4-2000</v>
      </c>
      <c r="L4" s="5" t="str">
        <f>SUBSTITUTE(Table8[StartDate],"/","-")</f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t="str">
        <f>SUBSTITUTE(Table8[StartDate],"/","-",1)</f>
        <v>1-5/2000</v>
      </c>
      <c r="K5" t="str">
        <f>SUBSTITUTE(Table8[StartDate],"/","-",2)</f>
        <v>1/5-2000</v>
      </c>
      <c r="L5" s="5" t="str">
        <f>SUBSTITUTE(Table8[StartDate],"/","-")</f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>SUBSTITUTE(Table8[StartDate],"/","-",1)</f>
        <v>5-6/2001</v>
      </c>
      <c r="K6" t="str">
        <f>SUBSTITUTE(Table8[StartDate],"/","-",2)</f>
        <v>5/6-2001</v>
      </c>
      <c r="L6" s="5" t="str">
        <f>SUBSTITUTE(Table8[StartDate],"/","-")</f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>SUBSTITUTE(Table8[StartDate],"/","-",1)</f>
        <v>5-6/2001</v>
      </c>
      <c r="K7" t="str">
        <f>SUBSTITUTE(Table8[StartDate],"/","-",2)</f>
        <v>5/6-2001</v>
      </c>
      <c r="L7" s="5" t="str">
        <f>SUBSTITUTE(Table8[StartDate],"/","-")</f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>SUBSTITUTE(Table8[StartDate],"/","-",1)</f>
        <v>11-8/2003</v>
      </c>
      <c r="K8" t="str">
        <f>SUBSTITUTE(Table8[StartDate],"/","-",2)</f>
        <v>11/8-2003</v>
      </c>
      <c r="L8" s="5" t="str">
        <f>SUBSTITUTE(Table8[StartDate],"/","-")</f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>SUBSTITUTE(Table8[StartDate],"/","-",1)</f>
        <v>6-9/2002</v>
      </c>
      <c r="K9" t="str">
        <f>SUBSTITUTE(Table8[StartDate],"/","-",2)</f>
        <v>6/9-2002</v>
      </c>
      <c r="L9" s="5" t="str">
        <f>SUBSTITUTE(Table8[StartDate],"/","-")</f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>SUBSTITUTE(Table8[StartDate],"/","-",1)</f>
        <v>8-10/2003</v>
      </c>
      <c r="K10" t="str">
        <f>SUBSTITUTE(Table8[StartDate],"/","-",2)</f>
        <v>8/10-2003</v>
      </c>
      <c r="L10" s="5" t="str">
        <f>SUBSTITUTE(Table8[StartDate],"/","-")</f>
        <v>8-10-2003</v>
      </c>
    </row>
    <row r="11" spans="1:12" x14ac:dyDescent="0.25">
      <c r="J11" t="str">
        <f ca="1">_xlfn.FORMULATEXT(J10)</f>
        <v>=SUBSTITUTE(Table8[StartDate],"/","-",1)</v>
      </c>
    </row>
    <row r="12" spans="1:12" x14ac:dyDescent="0.25">
      <c r="H12" s="2"/>
      <c r="I12" s="2"/>
      <c r="K12" t="str">
        <f ca="1">_xlfn.FORMULATEXT(K10)</f>
        <v>=SUBSTITUTE(Table8[StartDate],"/","-",2)</v>
      </c>
    </row>
    <row r="13" spans="1:12" x14ac:dyDescent="0.25">
      <c r="H13" s="2"/>
      <c r="I13" s="2"/>
      <c r="L13" t="str">
        <f ca="1">_xlfn.FORMULATEXT(L10)</f>
        <v>=SUBSTITUTE(Table8[StartDate],"/","-")</v>
      </c>
    </row>
    <row r="14" spans="1:12" x14ac:dyDescent="0.25">
      <c r="H14" s="2"/>
      <c r="I14" s="2"/>
    </row>
    <row r="15" spans="1:12" x14ac:dyDescent="0.25">
      <c r="H15" s="2"/>
      <c r="I15" s="2"/>
      <c r="J15" t="s">
        <v>92</v>
      </c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dimension ref="A1:L10"/>
  <sheetViews>
    <sheetView workbookViewId="0">
      <selection activeCell="J11" sqref="J11"/>
    </sheetView>
  </sheetViews>
  <sheetFormatPr defaultColWidth="13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1" max="11" width="30.5703125" bestFit="1" customWidth="1"/>
    <col min="12" max="12" width="64.2851562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93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5">
        <f>SUM(Table9[Salary])</f>
        <v>437000</v>
      </c>
      <c r="K2" s="5">
        <f>SUMIF(Table9[Salary],"&gt;50000")</f>
        <v>128000</v>
      </c>
      <c r="L2" s="5">
        <f>SUMIFS(Table9[Salary],Table9[Gender],"Female",Table9[Age],"&gt;30")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K3" t="str">
        <f ca="1">_xlfn.FORMULATEXT(K2)</f>
        <v>=SUMIF(Table9[Salary],"&gt;50000")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L4" t="str">
        <f ca="1">_xlfn.FORMULATEXT(L2)</f>
        <v>=SUMIFS(Table9[Salary],Table9[Gender],"Female",Table9[Age],"&gt;30")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</cp:lastModifiedBy>
  <dcterms:created xsi:type="dcterms:W3CDTF">2021-12-16T14:18:34Z</dcterms:created>
  <dcterms:modified xsi:type="dcterms:W3CDTF">2022-12-12T17:16:53Z</dcterms:modified>
</cp:coreProperties>
</file>