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4999\Documents\CARPETA DE TRABAJO\PUBLICACIONES\HURST\"/>
    </mc:Choice>
  </mc:AlternateContent>
  <xr:revisionPtr revIDLastSave="0" documentId="8_{67CC8EF4-6534-4C10-862D-BAAD839CD393}" xr6:coauthVersionLast="44" xr6:coauthVersionMax="44" xr10:uidLastSave="{00000000-0000-0000-0000-000000000000}"/>
  <bookViews>
    <workbookView xWindow="-120" yWindow="-120" windowWidth="20730" windowHeight="11160" xr2:uid="{37118B26-35B6-4974-A3FF-4F0EFC7D10F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3" i="1" l="1"/>
  <c r="K152" i="1"/>
  <c r="K151" i="1"/>
  <c r="F138" i="1"/>
  <c r="E138" i="1"/>
  <c r="D138" i="1"/>
  <c r="C138" i="1"/>
  <c r="F137" i="1"/>
  <c r="E137" i="1"/>
  <c r="D137" i="1"/>
  <c r="C137" i="1"/>
  <c r="J130" i="1"/>
  <c r="J129" i="1"/>
  <c r="J117" i="1"/>
  <c r="J114" i="1"/>
  <c r="J102" i="1"/>
  <c r="J101" i="1"/>
  <c r="J89" i="1"/>
  <c r="J88" i="1"/>
  <c r="J79" i="1"/>
  <c r="J77" i="1"/>
  <c r="J68" i="1"/>
  <c r="J67" i="1"/>
  <c r="J57" i="1"/>
  <c r="J56" i="1"/>
  <c r="L52" i="1"/>
  <c r="K52" i="1"/>
  <c r="K51" i="1"/>
  <c r="J51" i="1"/>
  <c r="K50" i="1"/>
  <c r="L49" i="1"/>
  <c r="K49" i="1"/>
  <c r="J49" i="1"/>
  <c r="K48" i="1"/>
  <c r="L47" i="1"/>
  <c r="K47" i="1"/>
  <c r="K46" i="1"/>
  <c r="L45" i="1"/>
  <c r="K45" i="1"/>
  <c r="L44" i="1"/>
  <c r="K44" i="1"/>
  <c r="K43" i="1"/>
  <c r="J43" i="1"/>
  <c r="K42" i="1"/>
  <c r="L41" i="1"/>
  <c r="K41" i="1"/>
  <c r="J41" i="1"/>
  <c r="K40" i="1"/>
  <c r="L39" i="1"/>
  <c r="K39" i="1"/>
  <c r="K38" i="1"/>
  <c r="J38" i="1"/>
  <c r="L37" i="1"/>
  <c r="K37" i="1"/>
  <c r="J37" i="1"/>
  <c r="L36" i="1"/>
  <c r="K36" i="1"/>
  <c r="M35" i="1"/>
  <c r="L35" i="1"/>
  <c r="K35" i="1"/>
  <c r="M34" i="1"/>
  <c r="K34" i="1"/>
  <c r="M33" i="1"/>
  <c r="L33" i="1"/>
  <c r="K33" i="1"/>
  <c r="M32" i="1"/>
  <c r="L32" i="1"/>
  <c r="K32" i="1"/>
  <c r="M31" i="1"/>
  <c r="L31" i="1"/>
  <c r="K31" i="1"/>
  <c r="M30" i="1"/>
  <c r="K30" i="1"/>
  <c r="M29" i="1"/>
  <c r="L29" i="1"/>
  <c r="K29" i="1"/>
  <c r="M28" i="1"/>
  <c r="L28" i="1"/>
  <c r="K28" i="1"/>
  <c r="M27" i="1"/>
  <c r="L27" i="1"/>
  <c r="K27" i="1"/>
  <c r="M26" i="1"/>
  <c r="K26" i="1"/>
  <c r="M25" i="1"/>
  <c r="L25" i="1"/>
  <c r="K25" i="1"/>
  <c r="M24" i="1"/>
  <c r="L24" i="1"/>
  <c r="K24" i="1"/>
  <c r="M23" i="1"/>
  <c r="L23" i="1"/>
  <c r="K23" i="1"/>
  <c r="M22" i="1"/>
  <c r="K22" i="1"/>
  <c r="M21" i="1"/>
  <c r="L21" i="1"/>
  <c r="K21" i="1"/>
  <c r="M20" i="1"/>
  <c r="L20" i="1"/>
  <c r="K20" i="1"/>
  <c r="M19" i="1"/>
  <c r="L19" i="1"/>
  <c r="K19" i="1"/>
  <c r="M18" i="1"/>
  <c r="K18" i="1"/>
  <c r="M17" i="1"/>
  <c r="L17" i="1"/>
  <c r="K17" i="1"/>
  <c r="M16" i="1"/>
  <c r="L16" i="1"/>
  <c r="K16" i="1"/>
  <c r="M15" i="1"/>
  <c r="L15" i="1"/>
  <c r="K15" i="1"/>
  <c r="M14" i="1"/>
  <c r="K14" i="1"/>
  <c r="M13" i="1"/>
  <c r="L13" i="1"/>
  <c r="K13" i="1"/>
  <c r="M12" i="1"/>
  <c r="L12" i="1"/>
  <c r="K12" i="1"/>
  <c r="M11" i="1"/>
  <c r="L11" i="1"/>
  <c r="K11" i="1"/>
  <c r="M10" i="1"/>
  <c r="K10" i="1"/>
  <c r="M9" i="1"/>
  <c r="L9" i="1"/>
  <c r="K9" i="1"/>
  <c r="M8" i="1"/>
  <c r="L8" i="1"/>
  <c r="K8" i="1"/>
  <c r="M7" i="1"/>
  <c r="L7" i="1"/>
  <c r="K7" i="1"/>
  <c r="M6" i="1"/>
  <c r="K6" i="1"/>
  <c r="M5" i="1"/>
  <c r="L5" i="1"/>
  <c r="K5" i="1"/>
  <c r="M4" i="1"/>
  <c r="L4" i="1"/>
  <c r="K4" i="1"/>
  <c r="M3" i="1"/>
  <c r="L3" i="1"/>
  <c r="K3" i="1"/>
  <c r="K137" i="1" l="1"/>
  <c r="K138" i="1"/>
  <c r="J135" i="1"/>
  <c r="J131" i="1"/>
  <c r="J127" i="1"/>
  <c r="J123" i="1"/>
  <c r="J119" i="1"/>
  <c r="J115" i="1"/>
  <c r="J111" i="1"/>
  <c r="J107" i="1"/>
  <c r="J103" i="1"/>
  <c r="J99" i="1"/>
  <c r="J95" i="1"/>
  <c r="J132" i="1"/>
  <c r="J126" i="1"/>
  <c r="J121" i="1"/>
  <c r="J116" i="1"/>
  <c r="J110" i="1"/>
  <c r="J105" i="1"/>
  <c r="J100" i="1"/>
  <c r="J94" i="1"/>
  <c r="J90" i="1"/>
  <c r="J86" i="1"/>
  <c r="J82" i="1"/>
  <c r="J78" i="1"/>
  <c r="J74" i="1"/>
  <c r="J70" i="1"/>
  <c r="J66" i="1"/>
  <c r="J62" i="1"/>
  <c r="J58" i="1"/>
  <c r="J54" i="1"/>
  <c r="J52" i="1"/>
  <c r="J48" i="1"/>
  <c r="J44" i="1"/>
  <c r="J40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134" i="1"/>
  <c r="J128" i="1"/>
  <c r="J120" i="1"/>
  <c r="J113" i="1"/>
  <c r="J106" i="1"/>
  <c r="J98" i="1"/>
  <c r="J92" i="1"/>
  <c r="J87" i="1"/>
  <c r="J81" i="1"/>
  <c r="J76" i="1"/>
  <c r="J71" i="1"/>
  <c r="J65" i="1"/>
  <c r="J60" i="1"/>
  <c r="J55" i="1"/>
  <c r="J50" i="1"/>
  <c r="J47" i="1"/>
  <c r="J42" i="1"/>
  <c r="J39" i="1"/>
  <c r="J4" i="1"/>
  <c r="J3" i="1"/>
  <c r="J133" i="1"/>
  <c r="J125" i="1"/>
  <c r="J118" i="1"/>
  <c r="J112" i="1"/>
  <c r="J104" i="1"/>
  <c r="J97" i="1"/>
  <c r="J91" i="1"/>
  <c r="J85" i="1"/>
  <c r="J80" i="1"/>
  <c r="J75" i="1"/>
  <c r="J69" i="1"/>
  <c r="J64" i="1"/>
  <c r="J59" i="1"/>
  <c r="J53" i="1"/>
  <c r="J45" i="1"/>
  <c r="E142" i="1"/>
  <c r="D142" i="1"/>
  <c r="F142" i="1"/>
  <c r="M138" i="1"/>
  <c r="M137" i="1"/>
  <c r="J61" i="1"/>
  <c r="J72" i="1"/>
  <c r="J83" i="1"/>
  <c r="J93" i="1"/>
  <c r="J108" i="1"/>
  <c r="J122" i="1"/>
  <c r="J46" i="1"/>
  <c r="J63" i="1"/>
  <c r="J73" i="1"/>
  <c r="J84" i="1"/>
  <c r="J96" i="1"/>
  <c r="J109" i="1"/>
  <c r="J124" i="1"/>
  <c r="L50" i="1"/>
  <c r="L46" i="1"/>
  <c r="L42" i="1"/>
  <c r="L38" i="1"/>
  <c r="L6" i="1"/>
  <c r="L138" i="1" s="1"/>
  <c r="L10" i="1"/>
  <c r="L14" i="1"/>
  <c r="L18" i="1"/>
  <c r="L22" i="1"/>
  <c r="L26" i="1"/>
  <c r="L30" i="1"/>
  <c r="L34" i="1"/>
  <c r="L40" i="1"/>
  <c r="L43" i="1"/>
  <c r="L48" i="1"/>
  <c r="L51" i="1"/>
  <c r="E143" i="1" l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L142" i="1"/>
  <c r="L137" i="1"/>
  <c r="F143" i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M142" i="1"/>
  <c r="J138" i="1"/>
  <c r="J137" i="1"/>
  <c r="C142" i="1"/>
  <c r="D143" i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K142" i="1"/>
  <c r="C143" i="1" l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K143" i="1"/>
  <c r="K145" i="1" s="1"/>
  <c r="K147" i="1" s="1"/>
  <c r="K148" i="1" s="1"/>
  <c r="J152" i="1" s="1"/>
  <c r="L152" i="1" s="1"/>
  <c r="M143" i="1"/>
  <c r="M145" i="1" s="1"/>
  <c r="M147" i="1" s="1"/>
  <c r="M148" i="1" s="1"/>
  <c r="J153" i="1" s="1"/>
  <c r="L153" i="1" s="1"/>
  <c r="L143" i="1"/>
  <c r="L145" i="1" s="1"/>
  <c r="L147" i="1" s="1"/>
  <c r="J143" i="1" l="1"/>
  <c r="J142" i="1"/>
  <c r="J145" i="1" l="1"/>
  <c r="J147" i="1" s="1"/>
  <c r="J148" i="1" s="1"/>
  <c r="J151" i="1" s="1"/>
  <c r="L151" i="1" s="1"/>
</calcChain>
</file>

<file path=xl/sharedStrings.xml><?xml version="1.0" encoding="utf-8"?>
<sst xmlns="http://schemas.openxmlformats.org/spreadsheetml/2006/main" count="54" uniqueCount="40">
  <si>
    <t>Consecutivo</t>
  </si>
  <si>
    <t>Fecha</t>
  </si>
  <si>
    <t>Casos diarios</t>
  </si>
  <si>
    <t>Particiones de 50</t>
  </si>
  <si>
    <t>Particiones de 20</t>
  </si>
  <si>
    <t>MEDIAS:</t>
  </si>
  <si>
    <t>DESVIACIÓN:</t>
  </si>
  <si>
    <t>MÍNIMO:</t>
  </si>
  <si>
    <t>MÁXIMO:</t>
  </si>
  <si>
    <t>RANGO:</t>
  </si>
  <si>
    <t>R/S:</t>
  </si>
  <si>
    <t>PROMEDIO R/S</t>
  </si>
  <si>
    <t>TAMAÑO</t>
  </si>
  <si>
    <t>R/S</t>
  </si>
  <si>
    <t>LN TAMAÑO</t>
  </si>
  <si>
    <t>LN R/S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</si>
  <si>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</si>
  <si>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</si>
  <si>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</si>
  <si>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</si>
  <si>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</si>
  <si>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</si>
  <si>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</si>
  <si>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</si>
  <si>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Grados de libertad</t>
  </si>
  <si>
    <t>Suma de cuadrados</t>
  </si>
  <si>
    <t>Promedio de los cuadrados</t>
  </si>
  <si>
    <t>F</t>
  </si>
  <si>
    <t>Valor crítico de F</t>
  </si>
  <si>
    <t>Regresión</t>
  </si>
  <si>
    <t>Residuos</t>
  </si>
  <si>
    <t>Total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</si>
  <si>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</si>
  <si>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</si>
  <si>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</si>
  <si>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</si>
  <si>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</si>
  <si>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</si>
  <si>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</si>
  <si>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Intercepción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</si>
</sst>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1" fillId="0" borderId="0" xfId="0" applyNumberFormat="1" applyFont="1"/>
    <xf numFmtId="164" fontId="1" fillId="2" borderId="0" xfId="1" applyNumberFormat="1" applyFill="1"/>
    <xf numFmtId="164" fontId="1" fillId="0" borderId="0" xfId="1" applyNumberFormat="1"/>
    <xf numFmtId="164" fontId="0" fillId="0" borderId="0" xfId="1" applyNumberFormat="1" applyFont="1"/>
    <xf numFmtId="164" fontId="0" fillId="2" borderId="0" xfId="1" applyNumberFormat="1" applyFont="1" applyFill="1"/>
    <xf numFmtId="43" fontId="0" fillId="0" borderId="0" xfId="1" applyFont="1"/>
    <xf numFmtId="164" fontId="0" fillId="0" borderId="0" xfId="0" applyNumberFormat="1"/>
    <xf numFmtId="43" fontId="0" fillId="0" borderId="0" xfId="0" applyNumberFormat="1"/>
    <xf numFmtId="0" fontId="3" fillId="0" borderId="2" xfId="0" applyFont="1" applyBorder="1" applyAlignment="1">
      <alignment horizontal="centerContinuous"/>
    </xf>
    <xf numFmtId="0" fontId="0" fillId="0" borderId="3" xfId="0" applyBorder="1"/>
    <xf numFmtId="0" fontId="3" fillId="0" borderId="2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19572-9A06-401E-9D27-716F320402BB}">
  <dimension ref="A2:Q274"/>
  <sheetViews>
    <sheetView tabSelected="1" workbookViewId="0">
      <selection activeCell="G14" sqref="G14"/>
    </sheetView>
  </sheetViews>
  <sheetFormatPr baseColWidth="10" defaultRowHeight="15" x14ac:dyDescent="0.25"/>
  <cols>
    <col min="6" max="6" width="16.140625" bestFit="1" customWidth="1"/>
    <col min="9" max="9" width="14.42578125" customWidth="1"/>
    <col min="13" max="13" width="16.140625" bestFit="1" customWidth="1"/>
  </cols>
  <sheetData>
    <row r="2" spans="1:13" x14ac:dyDescent="0.25">
      <c r="A2" s="1" t="s">
        <v>0</v>
      </c>
      <c r="B2" s="2" t="s">
        <v>1</v>
      </c>
      <c r="C2" s="3" t="s">
        <v>2</v>
      </c>
      <c r="D2" s="4" t="s">
        <v>3</v>
      </c>
      <c r="E2" s="4"/>
      <c r="F2" s="5" t="s">
        <v>4</v>
      </c>
      <c r="H2" s="1" t="s">
        <v>0</v>
      </c>
      <c r="I2" s="2" t="s">
        <v>1</v>
      </c>
      <c r="J2" s="5" t="s">
        <v>2</v>
      </c>
      <c r="K2" s="4" t="s">
        <v>3</v>
      </c>
      <c r="L2" s="4"/>
      <c r="M2" s="5" t="s">
        <v>4</v>
      </c>
    </row>
    <row r="3" spans="1:13" x14ac:dyDescent="0.25">
      <c r="A3">
        <v>1</v>
      </c>
      <c r="B3" s="6">
        <v>43843</v>
      </c>
      <c r="C3" s="7">
        <v>1</v>
      </c>
      <c r="D3" s="8">
        <v>1</v>
      </c>
      <c r="E3" s="8">
        <v>873</v>
      </c>
      <c r="F3" s="8">
        <v>4660</v>
      </c>
      <c r="H3">
        <v>1</v>
      </c>
      <c r="I3" s="6">
        <v>43843</v>
      </c>
      <c r="J3" s="8">
        <f>C3-$C$137</f>
        <v>-1967.0451127819549</v>
      </c>
      <c r="K3" s="8">
        <f>D3-$D$137</f>
        <v>-176.64</v>
      </c>
      <c r="L3" s="8">
        <f>E3-$E$137</f>
        <v>-1489.8400000000001</v>
      </c>
      <c r="M3" s="8">
        <f>F3-$F$137</f>
        <v>577.39393939393949</v>
      </c>
    </row>
    <row r="4" spans="1:13" x14ac:dyDescent="0.25">
      <c r="A4">
        <v>2</v>
      </c>
      <c r="B4" s="6">
        <v>43858</v>
      </c>
      <c r="C4" s="7">
        <v>1</v>
      </c>
      <c r="D4" s="8">
        <v>1</v>
      </c>
      <c r="E4" s="8">
        <v>898</v>
      </c>
      <c r="F4" s="8">
        <v>4777</v>
      </c>
      <c r="H4">
        <v>2</v>
      </c>
      <c r="I4" s="6">
        <v>43858</v>
      </c>
      <c r="J4" s="8">
        <f t="shared" ref="J4:J67" si="0">C4-$C$137</f>
        <v>-1967.0451127819549</v>
      </c>
      <c r="K4" s="8">
        <f t="shared" ref="K4:K52" si="1">D4-$D$137</f>
        <v>-176.64</v>
      </c>
      <c r="L4" s="8">
        <f t="shared" ref="L4:L52" si="2">E4-$E$137</f>
        <v>-1464.8400000000001</v>
      </c>
      <c r="M4" s="8">
        <f t="shared" ref="M4:M35" si="3">F4-$F$137</f>
        <v>694.39393939393949</v>
      </c>
    </row>
    <row r="5" spans="1:13" x14ac:dyDescent="0.25">
      <c r="A5">
        <v>3</v>
      </c>
      <c r="B5" s="6">
        <v>43859</v>
      </c>
      <c r="C5" s="7">
        <v>1</v>
      </c>
      <c r="D5" s="8">
        <v>1</v>
      </c>
      <c r="E5" s="8">
        <v>1023</v>
      </c>
      <c r="F5" s="8">
        <v>2815</v>
      </c>
      <c r="H5">
        <v>3</v>
      </c>
      <c r="I5" s="6">
        <v>43859</v>
      </c>
      <c r="J5" s="8">
        <f t="shared" si="0"/>
        <v>-1967.0451127819549</v>
      </c>
      <c r="K5" s="8">
        <f t="shared" si="1"/>
        <v>-176.64</v>
      </c>
      <c r="L5" s="8">
        <f t="shared" si="2"/>
        <v>-1339.8400000000001</v>
      </c>
      <c r="M5" s="8">
        <f t="shared" si="3"/>
        <v>-1267.6060606060605</v>
      </c>
    </row>
    <row r="6" spans="1:13" x14ac:dyDescent="0.25">
      <c r="A6">
        <v>4</v>
      </c>
      <c r="B6" s="6">
        <v>43866</v>
      </c>
      <c r="C6" s="7">
        <v>1</v>
      </c>
      <c r="D6" s="8">
        <v>1</v>
      </c>
      <c r="E6" s="8">
        <v>731</v>
      </c>
      <c r="F6" s="8">
        <v>2206</v>
      </c>
      <c r="H6">
        <v>4</v>
      </c>
      <c r="I6" s="6">
        <v>43866</v>
      </c>
      <c r="J6" s="8">
        <f t="shared" si="0"/>
        <v>-1967.0451127819549</v>
      </c>
      <c r="K6" s="8">
        <f t="shared" si="1"/>
        <v>-176.64</v>
      </c>
      <c r="L6" s="8">
        <f t="shared" si="2"/>
        <v>-1631.8400000000001</v>
      </c>
      <c r="M6" s="8">
        <f t="shared" si="3"/>
        <v>-1876.6060606060605</v>
      </c>
    </row>
    <row r="7" spans="1:13" x14ac:dyDescent="0.25">
      <c r="A7">
        <v>5</v>
      </c>
      <c r="B7" s="6">
        <v>43873</v>
      </c>
      <c r="C7" s="7">
        <v>1</v>
      </c>
      <c r="D7" s="8">
        <v>1</v>
      </c>
      <c r="E7" s="8">
        <v>673</v>
      </c>
      <c r="F7" s="8">
        <v>5842</v>
      </c>
      <c r="H7">
        <v>5</v>
      </c>
      <c r="I7" s="6">
        <v>43873</v>
      </c>
      <c r="J7" s="8">
        <f t="shared" si="0"/>
        <v>-1967.0451127819549</v>
      </c>
      <c r="K7" s="8">
        <f t="shared" si="1"/>
        <v>-176.64</v>
      </c>
      <c r="L7" s="8">
        <f t="shared" si="2"/>
        <v>-1689.8400000000001</v>
      </c>
      <c r="M7" s="8">
        <f t="shared" si="3"/>
        <v>1759.3939393939395</v>
      </c>
    </row>
    <row r="8" spans="1:13" x14ac:dyDescent="0.25">
      <c r="A8">
        <v>6</v>
      </c>
      <c r="B8" s="6">
        <v>43888</v>
      </c>
      <c r="C8" s="7">
        <v>4</v>
      </c>
      <c r="D8" s="8">
        <v>4</v>
      </c>
      <c r="E8" s="8">
        <v>1367</v>
      </c>
      <c r="F8" s="8">
        <v>5384</v>
      </c>
      <c r="H8">
        <v>6</v>
      </c>
      <c r="I8" s="6">
        <v>43888</v>
      </c>
      <c r="J8" s="8">
        <f t="shared" si="0"/>
        <v>-1964.0451127819549</v>
      </c>
      <c r="K8" s="8">
        <f t="shared" si="1"/>
        <v>-173.64</v>
      </c>
      <c r="L8" s="8">
        <f t="shared" si="2"/>
        <v>-995.84000000000015</v>
      </c>
      <c r="M8" s="8">
        <f t="shared" si="3"/>
        <v>1301.3939393939395</v>
      </c>
    </row>
    <row r="9" spans="1:13" x14ac:dyDescent="0.25">
      <c r="A9">
        <v>7</v>
      </c>
      <c r="B9" s="6">
        <v>43889</v>
      </c>
      <c r="C9" s="7">
        <v>2</v>
      </c>
      <c r="D9" s="8">
        <v>2</v>
      </c>
      <c r="E9" s="8">
        <v>1317</v>
      </c>
      <c r="F9" s="8">
        <v>5412</v>
      </c>
      <c r="H9">
        <v>7</v>
      </c>
      <c r="I9" s="6">
        <v>43889</v>
      </c>
      <c r="J9" s="8">
        <f t="shared" si="0"/>
        <v>-1966.0451127819549</v>
      </c>
      <c r="K9" s="8">
        <f t="shared" si="1"/>
        <v>-175.64</v>
      </c>
      <c r="L9" s="8">
        <f t="shared" si="2"/>
        <v>-1045.8400000000001</v>
      </c>
      <c r="M9" s="8">
        <f t="shared" si="3"/>
        <v>1329.3939393939395</v>
      </c>
    </row>
    <row r="10" spans="1:13" x14ac:dyDescent="0.25">
      <c r="A10">
        <v>8</v>
      </c>
      <c r="B10" s="6">
        <v>43890</v>
      </c>
      <c r="C10" s="7">
        <v>1</v>
      </c>
      <c r="D10" s="8">
        <v>1</v>
      </c>
      <c r="E10" s="8">
        <v>1253</v>
      </c>
      <c r="F10" s="8">
        <v>5118</v>
      </c>
      <c r="H10">
        <v>8</v>
      </c>
      <c r="I10" s="6">
        <v>43890</v>
      </c>
      <c r="J10" s="8">
        <f t="shared" si="0"/>
        <v>-1967.0451127819549</v>
      </c>
      <c r="K10" s="8">
        <f t="shared" si="1"/>
        <v>-176.64</v>
      </c>
      <c r="L10" s="8">
        <f t="shared" si="2"/>
        <v>-1109.8400000000001</v>
      </c>
      <c r="M10" s="8">
        <f t="shared" si="3"/>
        <v>1035.3939393939395</v>
      </c>
    </row>
    <row r="11" spans="1:13" x14ac:dyDescent="0.25">
      <c r="A11">
        <v>9</v>
      </c>
      <c r="B11" s="6">
        <v>43892</v>
      </c>
      <c r="C11" s="7">
        <v>2</v>
      </c>
      <c r="D11" s="8">
        <v>2</v>
      </c>
      <c r="E11" s="8">
        <v>1339</v>
      </c>
      <c r="F11" s="8">
        <v>5315</v>
      </c>
      <c r="H11">
        <v>9</v>
      </c>
      <c r="I11" s="6">
        <v>43892</v>
      </c>
      <c r="J11" s="8">
        <f t="shared" si="0"/>
        <v>-1966.0451127819549</v>
      </c>
      <c r="K11" s="8">
        <f t="shared" si="1"/>
        <v>-175.64</v>
      </c>
      <c r="L11" s="8">
        <f t="shared" si="2"/>
        <v>-1023.8400000000001</v>
      </c>
      <c r="M11" s="8">
        <f t="shared" si="3"/>
        <v>1232.3939393939395</v>
      </c>
    </row>
    <row r="12" spans="1:13" x14ac:dyDescent="0.25">
      <c r="A12">
        <v>10</v>
      </c>
      <c r="B12" s="6">
        <v>43894</v>
      </c>
      <c r="C12" s="7">
        <v>2</v>
      </c>
      <c r="D12" s="8">
        <v>2</v>
      </c>
      <c r="E12" s="8">
        <v>1521</v>
      </c>
      <c r="F12" s="8">
        <v>2869</v>
      </c>
      <c r="H12">
        <v>10</v>
      </c>
      <c r="I12" s="6">
        <v>43894</v>
      </c>
      <c r="J12" s="8">
        <f t="shared" si="0"/>
        <v>-1966.0451127819549</v>
      </c>
      <c r="K12" s="8">
        <f t="shared" si="1"/>
        <v>-175.64</v>
      </c>
      <c r="L12" s="8">
        <f t="shared" si="2"/>
        <v>-841.84000000000015</v>
      </c>
      <c r="M12" s="8">
        <f t="shared" si="3"/>
        <v>-1213.6060606060605</v>
      </c>
    </row>
    <row r="13" spans="1:13" x14ac:dyDescent="0.25">
      <c r="A13">
        <v>11</v>
      </c>
      <c r="B13" s="6">
        <v>43895</v>
      </c>
      <c r="C13" s="7">
        <v>1</v>
      </c>
      <c r="D13" s="8">
        <v>1</v>
      </c>
      <c r="E13" s="8">
        <v>967</v>
      </c>
      <c r="F13" s="8">
        <v>2410</v>
      </c>
      <c r="H13">
        <v>11</v>
      </c>
      <c r="I13" s="6">
        <v>43895</v>
      </c>
      <c r="J13" s="8">
        <f t="shared" si="0"/>
        <v>-1967.0451127819549</v>
      </c>
      <c r="K13" s="8">
        <f t="shared" si="1"/>
        <v>-176.64</v>
      </c>
      <c r="L13" s="8">
        <f t="shared" si="2"/>
        <v>-1395.8400000000001</v>
      </c>
      <c r="M13" s="8">
        <f t="shared" si="3"/>
        <v>-1672.6060606060605</v>
      </c>
    </row>
    <row r="14" spans="1:13" x14ac:dyDescent="0.25">
      <c r="A14">
        <v>12</v>
      </c>
      <c r="B14" s="6">
        <v>43897</v>
      </c>
      <c r="C14" s="7">
        <v>1</v>
      </c>
      <c r="D14" s="8">
        <v>1</v>
      </c>
      <c r="E14" s="8">
        <v>946</v>
      </c>
      <c r="F14" s="8">
        <v>6077</v>
      </c>
      <c r="H14">
        <v>12</v>
      </c>
      <c r="I14" s="6">
        <v>43897</v>
      </c>
      <c r="J14" s="8">
        <f t="shared" si="0"/>
        <v>-1967.0451127819549</v>
      </c>
      <c r="K14" s="8">
        <f t="shared" si="1"/>
        <v>-176.64</v>
      </c>
      <c r="L14" s="8">
        <f t="shared" si="2"/>
        <v>-1416.8400000000001</v>
      </c>
      <c r="M14" s="8">
        <f t="shared" si="3"/>
        <v>1994.3939393939395</v>
      </c>
    </row>
    <row r="15" spans="1:13" x14ac:dyDescent="0.25">
      <c r="A15">
        <v>13</v>
      </c>
      <c r="B15" s="6">
        <v>43898</v>
      </c>
      <c r="C15" s="7">
        <v>4</v>
      </c>
      <c r="D15" s="8">
        <v>4</v>
      </c>
      <c r="E15" s="8">
        <v>1726</v>
      </c>
      <c r="F15" s="8">
        <v>5922</v>
      </c>
      <c r="H15">
        <v>13</v>
      </c>
      <c r="I15" s="6">
        <v>43898</v>
      </c>
      <c r="J15" s="8">
        <f t="shared" si="0"/>
        <v>-1964.0451127819549</v>
      </c>
      <c r="K15" s="8">
        <f t="shared" si="1"/>
        <v>-173.64</v>
      </c>
      <c r="L15" s="8">
        <f t="shared" si="2"/>
        <v>-636.84000000000015</v>
      </c>
      <c r="M15" s="8">
        <f t="shared" si="3"/>
        <v>1839.3939393939395</v>
      </c>
    </row>
    <row r="16" spans="1:13" x14ac:dyDescent="0.25">
      <c r="A16">
        <v>14</v>
      </c>
      <c r="B16" s="6">
        <v>43899</v>
      </c>
      <c r="C16" s="7">
        <v>1</v>
      </c>
      <c r="D16" s="8">
        <v>1</v>
      </c>
      <c r="E16" s="8">
        <v>1712</v>
      </c>
      <c r="F16" s="8">
        <v>5644</v>
      </c>
      <c r="H16">
        <v>14</v>
      </c>
      <c r="I16" s="6">
        <v>43899</v>
      </c>
      <c r="J16" s="8">
        <f t="shared" si="0"/>
        <v>-1967.0451127819549</v>
      </c>
      <c r="K16" s="8">
        <f t="shared" si="1"/>
        <v>-176.64</v>
      </c>
      <c r="L16" s="8">
        <f t="shared" si="2"/>
        <v>-650.84000000000015</v>
      </c>
      <c r="M16" s="8">
        <f t="shared" si="3"/>
        <v>1561.3939393939395</v>
      </c>
    </row>
    <row r="17" spans="1:13" x14ac:dyDescent="0.25">
      <c r="A17">
        <v>15</v>
      </c>
      <c r="B17" s="6">
        <v>43900</v>
      </c>
      <c r="C17" s="7">
        <v>9</v>
      </c>
      <c r="D17" s="8">
        <v>9</v>
      </c>
      <c r="E17" s="8">
        <v>1702</v>
      </c>
      <c r="F17" s="8">
        <v>5542</v>
      </c>
      <c r="H17">
        <v>15</v>
      </c>
      <c r="I17" s="6">
        <v>43900</v>
      </c>
      <c r="J17" s="8">
        <f t="shared" si="0"/>
        <v>-1959.0451127819549</v>
      </c>
      <c r="K17" s="8">
        <f t="shared" si="1"/>
        <v>-168.64</v>
      </c>
      <c r="L17" s="8">
        <f t="shared" si="2"/>
        <v>-660.84000000000015</v>
      </c>
      <c r="M17" s="8">
        <f t="shared" si="3"/>
        <v>1459.3939393939395</v>
      </c>
    </row>
    <row r="18" spans="1:13" x14ac:dyDescent="0.25">
      <c r="A18">
        <v>16</v>
      </c>
      <c r="B18" s="6">
        <v>43901</v>
      </c>
      <c r="C18" s="7">
        <v>27</v>
      </c>
      <c r="D18" s="8">
        <v>27</v>
      </c>
      <c r="E18" s="8">
        <v>1700</v>
      </c>
      <c r="F18" s="8">
        <v>5580</v>
      </c>
      <c r="H18">
        <v>16</v>
      </c>
      <c r="I18" s="6">
        <v>43901</v>
      </c>
      <c r="J18" s="8">
        <f t="shared" si="0"/>
        <v>-1941.0451127819549</v>
      </c>
      <c r="K18" s="8">
        <f t="shared" si="1"/>
        <v>-150.63999999999999</v>
      </c>
      <c r="L18" s="8">
        <f t="shared" si="2"/>
        <v>-662.84000000000015</v>
      </c>
      <c r="M18" s="8">
        <f t="shared" si="3"/>
        <v>1497.3939393939395</v>
      </c>
    </row>
    <row r="19" spans="1:13" x14ac:dyDescent="0.25">
      <c r="A19">
        <v>17</v>
      </c>
      <c r="B19" s="6">
        <v>43902</v>
      </c>
      <c r="C19" s="7">
        <v>28</v>
      </c>
      <c r="D19" s="8">
        <v>28</v>
      </c>
      <c r="E19" s="8">
        <v>1324</v>
      </c>
      <c r="F19" s="8">
        <v>3179</v>
      </c>
      <c r="H19">
        <v>17</v>
      </c>
      <c r="I19" s="6">
        <v>43902</v>
      </c>
      <c r="J19" s="8">
        <f t="shared" si="0"/>
        <v>-1940.0451127819549</v>
      </c>
      <c r="K19" s="8">
        <f t="shared" si="1"/>
        <v>-149.63999999999999</v>
      </c>
      <c r="L19" s="8">
        <f t="shared" si="2"/>
        <v>-1038.8400000000001</v>
      </c>
      <c r="M19" s="8">
        <f t="shared" si="3"/>
        <v>-903.60606060606051</v>
      </c>
    </row>
    <row r="20" spans="1:13" x14ac:dyDescent="0.25">
      <c r="A20">
        <v>18</v>
      </c>
      <c r="B20" s="6">
        <v>43903</v>
      </c>
      <c r="C20" s="7">
        <v>60</v>
      </c>
      <c r="D20" s="8">
        <v>60</v>
      </c>
      <c r="E20" s="8">
        <v>1314</v>
      </c>
      <c r="F20" s="8">
        <v>2214</v>
      </c>
      <c r="H20">
        <v>18</v>
      </c>
      <c r="I20" s="6">
        <v>43903</v>
      </c>
      <c r="J20" s="8">
        <f t="shared" si="0"/>
        <v>-1908.0451127819549</v>
      </c>
      <c r="K20" s="8">
        <f t="shared" si="1"/>
        <v>-117.63999999999999</v>
      </c>
      <c r="L20" s="8">
        <f t="shared" si="2"/>
        <v>-1048.8400000000001</v>
      </c>
      <c r="M20" s="8">
        <f t="shared" si="3"/>
        <v>-1868.6060606060605</v>
      </c>
    </row>
    <row r="21" spans="1:13" x14ac:dyDescent="0.25">
      <c r="A21">
        <v>19</v>
      </c>
      <c r="B21" s="6">
        <v>43904</v>
      </c>
      <c r="C21" s="7">
        <v>50</v>
      </c>
      <c r="D21" s="8">
        <v>50</v>
      </c>
      <c r="E21" s="8">
        <v>1200</v>
      </c>
      <c r="F21" s="8">
        <v>6301</v>
      </c>
      <c r="H21">
        <v>19</v>
      </c>
      <c r="I21" s="6">
        <v>43904</v>
      </c>
      <c r="J21" s="8">
        <f t="shared" si="0"/>
        <v>-1918.0451127819549</v>
      </c>
      <c r="K21" s="8">
        <f t="shared" si="1"/>
        <v>-127.63999999999999</v>
      </c>
      <c r="L21" s="8">
        <f t="shared" si="2"/>
        <v>-1162.8400000000001</v>
      </c>
      <c r="M21" s="8">
        <f t="shared" si="3"/>
        <v>2218.3939393939395</v>
      </c>
    </row>
    <row r="22" spans="1:13" x14ac:dyDescent="0.25">
      <c r="A22">
        <v>20</v>
      </c>
      <c r="B22" s="6">
        <v>43905</v>
      </c>
      <c r="C22" s="7">
        <v>36</v>
      </c>
      <c r="D22" s="8">
        <v>36</v>
      </c>
      <c r="E22" s="8">
        <v>2417</v>
      </c>
      <c r="F22" s="8">
        <v>6001</v>
      </c>
      <c r="H22">
        <v>20</v>
      </c>
      <c r="I22" s="6">
        <v>43905</v>
      </c>
      <c r="J22" s="8">
        <f t="shared" si="0"/>
        <v>-1932.0451127819549</v>
      </c>
      <c r="K22" s="8">
        <f t="shared" si="1"/>
        <v>-141.63999999999999</v>
      </c>
      <c r="L22" s="8">
        <f t="shared" si="2"/>
        <v>54.159999999999854</v>
      </c>
      <c r="M22" s="8">
        <f t="shared" si="3"/>
        <v>1918.3939393939395</v>
      </c>
    </row>
    <row r="23" spans="1:13" x14ac:dyDescent="0.25">
      <c r="A23">
        <v>21</v>
      </c>
      <c r="B23" s="6">
        <v>43906</v>
      </c>
      <c r="C23" s="7">
        <v>68</v>
      </c>
      <c r="D23" s="8">
        <v>68</v>
      </c>
      <c r="E23" s="8">
        <v>1995</v>
      </c>
      <c r="F23" s="8">
        <v>5671</v>
      </c>
      <c r="H23">
        <v>21</v>
      </c>
      <c r="I23" s="6">
        <v>43906</v>
      </c>
      <c r="J23" s="8">
        <f t="shared" si="0"/>
        <v>-1900.0451127819549</v>
      </c>
      <c r="K23" s="8">
        <f t="shared" si="1"/>
        <v>-109.63999999999999</v>
      </c>
      <c r="L23" s="8">
        <f t="shared" si="2"/>
        <v>-367.84000000000015</v>
      </c>
      <c r="M23" s="8">
        <f t="shared" si="3"/>
        <v>1588.3939393939395</v>
      </c>
    </row>
    <row r="24" spans="1:13" x14ac:dyDescent="0.25">
      <c r="A24">
        <v>22</v>
      </c>
      <c r="B24" s="6">
        <v>43907</v>
      </c>
      <c r="C24" s="7">
        <v>93</v>
      </c>
      <c r="D24" s="8">
        <v>93</v>
      </c>
      <c r="E24" s="8">
        <v>2190</v>
      </c>
      <c r="F24" s="8">
        <v>5556</v>
      </c>
      <c r="H24">
        <v>22</v>
      </c>
      <c r="I24" s="6">
        <v>43907</v>
      </c>
      <c r="J24" s="8">
        <f t="shared" si="0"/>
        <v>-1875.0451127819549</v>
      </c>
      <c r="K24" s="8">
        <f t="shared" si="1"/>
        <v>-84.639999999999986</v>
      </c>
      <c r="L24" s="8">
        <f t="shared" si="2"/>
        <v>-172.84000000000015</v>
      </c>
      <c r="M24" s="8">
        <f t="shared" si="3"/>
        <v>1473.3939393939395</v>
      </c>
    </row>
    <row r="25" spans="1:13" x14ac:dyDescent="0.25">
      <c r="A25">
        <v>23</v>
      </c>
      <c r="B25" s="6">
        <v>43908</v>
      </c>
      <c r="C25" s="7">
        <v>102</v>
      </c>
      <c r="D25" s="8">
        <v>102</v>
      </c>
      <c r="E25" s="8">
        <v>2287</v>
      </c>
      <c r="F25" s="8">
        <v>5602</v>
      </c>
      <c r="H25">
        <v>23</v>
      </c>
      <c r="I25" s="6">
        <v>43908</v>
      </c>
      <c r="J25" s="8">
        <f t="shared" si="0"/>
        <v>-1866.0451127819549</v>
      </c>
      <c r="K25" s="8">
        <f t="shared" si="1"/>
        <v>-75.639999999999986</v>
      </c>
      <c r="L25" s="8">
        <f t="shared" si="2"/>
        <v>-75.840000000000146</v>
      </c>
      <c r="M25" s="8">
        <f t="shared" si="3"/>
        <v>1519.3939393939395</v>
      </c>
    </row>
    <row r="26" spans="1:13" x14ac:dyDescent="0.25">
      <c r="A26">
        <v>24</v>
      </c>
      <c r="B26" s="6">
        <v>43909</v>
      </c>
      <c r="C26" s="7">
        <v>109</v>
      </c>
      <c r="D26" s="8">
        <v>109</v>
      </c>
      <c r="E26" s="8">
        <v>2309</v>
      </c>
      <c r="F26" s="8">
        <v>2973</v>
      </c>
      <c r="H26">
        <v>24</v>
      </c>
      <c r="I26" s="6">
        <v>43909</v>
      </c>
      <c r="J26" s="8">
        <f t="shared" si="0"/>
        <v>-1859.0451127819549</v>
      </c>
      <c r="K26" s="8">
        <f t="shared" si="1"/>
        <v>-68.639999999999986</v>
      </c>
      <c r="L26" s="8">
        <f t="shared" si="2"/>
        <v>-53.840000000000146</v>
      </c>
      <c r="M26" s="8">
        <f t="shared" si="3"/>
        <v>-1109.6060606060605</v>
      </c>
    </row>
    <row r="27" spans="1:13" x14ac:dyDescent="0.25">
      <c r="A27">
        <v>25</v>
      </c>
      <c r="B27" s="6">
        <v>43910</v>
      </c>
      <c r="C27" s="7">
        <v>100</v>
      </c>
      <c r="D27" s="8">
        <v>100</v>
      </c>
      <c r="E27" s="8">
        <v>1448</v>
      </c>
      <c r="F27" s="8">
        <v>2195</v>
      </c>
      <c r="H27">
        <v>25</v>
      </c>
      <c r="I27" s="6">
        <v>43910</v>
      </c>
      <c r="J27" s="8">
        <f t="shared" si="0"/>
        <v>-1868.0451127819549</v>
      </c>
      <c r="K27" s="8">
        <f t="shared" si="1"/>
        <v>-77.639999999999986</v>
      </c>
      <c r="L27" s="8">
        <f t="shared" si="2"/>
        <v>-914.84000000000015</v>
      </c>
      <c r="M27" s="8">
        <f t="shared" si="3"/>
        <v>-1887.6060606060605</v>
      </c>
    </row>
    <row r="28" spans="1:13" x14ac:dyDescent="0.25">
      <c r="A28">
        <v>26</v>
      </c>
      <c r="B28" s="6">
        <v>43911</v>
      </c>
      <c r="C28" s="7">
        <v>66</v>
      </c>
      <c r="D28" s="8">
        <v>66</v>
      </c>
      <c r="E28" s="8">
        <v>1335</v>
      </c>
      <c r="F28" s="8">
        <v>5665</v>
      </c>
      <c r="H28">
        <v>26</v>
      </c>
      <c r="I28" s="6">
        <v>43911</v>
      </c>
      <c r="J28" s="8">
        <f t="shared" si="0"/>
        <v>-1902.0451127819549</v>
      </c>
      <c r="K28" s="8">
        <f t="shared" si="1"/>
        <v>-111.63999999999999</v>
      </c>
      <c r="L28" s="8">
        <f t="shared" si="2"/>
        <v>-1027.8400000000001</v>
      </c>
      <c r="M28" s="8">
        <f t="shared" si="3"/>
        <v>1582.3939393939395</v>
      </c>
    </row>
    <row r="29" spans="1:13" x14ac:dyDescent="0.25">
      <c r="A29">
        <v>27</v>
      </c>
      <c r="B29" s="6">
        <v>43912</v>
      </c>
      <c r="C29" s="7">
        <v>48</v>
      </c>
      <c r="D29" s="8">
        <v>48</v>
      </c>
      <c r="E29" s="8">
        <v>2819</v>
      </c>
      <c r="F29" s="8">
        <v>4828</v>
      </c>
      <c r="H29">
        <v>27</v>
      </c>
      <c r="I29" s="6">
        <v>43912</v>
      </c>
      <c r="J29" s="8">
        <f t="shared" si="0"/>
        <v>-1920.0451127819549</v>
      </c>
      <c r="K29" s="8">
        <f t="shared" si="1"/>
        <v>-129.63999999999999</v>
      </c>
      <c r="L29" s="8">
        <f t="shared" si="2"/>
        <v>456.15999999999985</v>
      </c>
      <c r="M29" s="8">
        <f t="shared" si="3"/>
        <v>745.39393939393949</v>
      </c>
    </row>
    <row r="30" spans="1:13" x14ac:dyDescent="0.25">
      <c r="A30">
        <v>28</v>
      </c>
      <c r="B30" s="6">
        <v>43913</v>
      </c>
      <c r="C30" s="7">
        <v>129</v>
      </c>
      <c r="D30" s="8">
        <v>129</v>
      </c>
      <c r="E30" s="8">
        <v>2767</v>
      </c>
      <c r="F30" s="8">
        <v>3901</v>
      </c>
      <c r="H30">
        <v>28</v>
      </c>
      <c r="I30" s="6">
        <v>43913</v>
      </c>
      <c r="J30" s="8">
        <f t="shared" si="0"/>
        <v>-1839.0451127819549</v>
      </c>
      <c r="K30" s="8">
        <f t="shared" si="1"/>
        <v>-48.639999999999986</v>
      </c>
      <c r="L30" s="8">
        <f t="shared" si="2"/>
        <v>404.15999999999985</v>
      </c>
      <c r="M30" s="8">
        <f t="shared" si="3"/>
        <v>-181.60606060606051</v>
      </c>
    </row>
    <row r="31" spans="1:13" x14ac:dyDescent="0.25">
      <c r="A31">
        <v>29</v>
      </c>
      <c r="B31" s="6">
        <v>43914</v>
      </c>
      <c r="C31" s="7">
        <v>164</v>
      </c>
      <c r="D31" s="8">
        <v>164</v>
      </c>
      <c r="E31" s="8">
        <v>3000</v>
      </c>
      <c r="F31" s="8">
        <v>2745</v>
      </c>
      <c r="H31">
        <v>29</v>
      </c>
      <c r="I31" s="6">
        <v>43914</v>
      </c>
      <c r="J31" s="8">
        <f t="shared" si="0"/>
        <v>-1804.0451127819549</v>
      </c>
      <c r="K31" s="8">
        <f t="shared" si="1"/>
        <v>-13.639999999999986</v>
      </c>
      <c r="L31" s="8">
        <f t="shared" si="2"/>
        <v>637.15999999999985</v>
      </c>
      <c r="M31" s="8">
        <f t="shared" si="3"/>
        <v>-1337.6060606060605</v>
      </c>
    </row>
    <row r="32" spans="1:13" x14ac:dyDescent="0.25">
      <c r="A32">
        <v>30</v>
      </c>
      <c r="B32" s="6">
        <v>43915</v>
      </c>
      <c r="C32" s="7">
        <v>140</v>
      </c>
      <c r="D32" s="8">
        <v>140</v>
      </c>
      <c r="E32" s="8">
        <v>2928</v>
      </c>
      <c r="F32" s="8">
        <v>1805</v>
      </c>
      <c r="H32">
        <v>30</v>
      </c>
      <c r="I32" s="6">
        <v>43915</v>
      </c>
      <c r="J32" s="8">
        <f t="shared" si="0"/>
        <v>-1828.0451127819549</v>
      </c>
      <c r="K32" s="8">
        <f t="shared" si="1"/>
        <v>-37.639999999999986</v>
      </c>
      <c r="L32" s="8">
        <f t="shared" si="2"/>
        <v>565.15999999999985</v>
      </c>
      <c r="M32" s="8">
        <f t="shared" si="3"/>
        <v>-2277.6060606060605</v>
      </c>
    </row>
    <row r="33" spans="1:13" x14ac:dyDescent="0.25">
      <c r="A33">
        <v>31</v>
      </c>
      <c r="B33" s="6">
        <v>43916</v>
      </c>
      <c r="C33" s="7">
        <v>172</v>
      </c>
      <c r="D33" s="8">
        <v>172</v>
      </c>
      <c r="E33" s="8">
        <v>3330</v>
      </c>
      <c r="F33" s="8">
        <v>441</v>
      </c>
      <c r="H33">
        <v>31</v>
      </c>
      <c r="I33" s="6">
        <v>43916</v>
      </c>
      <c r="J33" s="8">
        <f t="shared" si="0"/>
        <v>-1796.0451127819549</v>
      </c>
      <c r="K33" s="8">
        <f t="shared" si="1"/>
        <v>-5.6399999999999864</v>
      </c>
      <c r="L33" s="8">
        <f t="shared" si="2"/>
        <v>967.15999999999985</v>
      </c>
      <c r="M33" s="8">
        <f t="shared" si="3"/>
        <v>-3641.6060606060605</v>
      </c>
    </row>
    <row r="34" spans="1:13" x14ac:dyDescent="0.25">
      <c r="A34">
        <v>32</v>
      </c>
      <c r="B34" s="6">
        <v>43917</v>
      </c>
      <c r="C34" s="7">
        <v>211</v>
      </c>
      <c r="D34" s="8">
        <v>211</v>
      </c>
      <c r="E34" s="8">
        <v>2065</v>
      </c>
      <c r="F34" s="8">
        <v>53</v>
      </c>
      <c r="H34">
        <v>32</v>
      </c>
      <c r="I34" s="6">
        <v>43917</v>
      </c>
      <c r="J34" s="8">
        <f t="shared" si="0"/>
        <v>-1757.0451127819549</v>
      </c>
      <c r="K34" s="8">
        <f t="shared" si="1"/>
        <v>33.360000000000014</v>
      </c>
      <c r="L34" s="8">
        <f t="shared" si="2"/>
        <v>-297.84000000000015</v>
      </c>
      <c r="M34" s="8">
        <f t="shared" si="3"/>
        <v>-4029.6060606060605</v>
      </c>
    </row>
    <row r="35" spans="1:13" x14ac:dyDescent="0.25">
      <c r="A35">
        <v>33</v>
      </c>
      <c r="B35" s="6">
        <v>43918</v>
      </c>
      <c r="C35" s="7">
        <v>159</v>
      </c>
      <c r="D35" s="8">
        <v>159</v>
      </c>
      <c r="E35" s="8">
        <v>1546</v>
      </c>
      <c r="F35" s="8">
        <v>23</v>
      </c>
      <c r="H35">
        <v>33</v>
      </c>
      <c r="I35" s="6">
        <v>43918</v>
      </c>
      <c r="J35" s="8">
        <f t="shared" si="0"/>
        <v>-1809.0451127819549</v>
      </c>
      <c r="K35" s="8">
        <f t="shared" si="1"/>
        <v>-18.639999999999986</v>
      </c>
      <c r="L35" s="8">
        <f t="shared" si="2"/>
        <v>-816.84000000000015</v>
      </c>
      <c r="M35" s="8">
        <f t="shared" si="3"/>
        <v>-4059.6060606060605</v>
      </c>
    </row>
    <row r="36" spans="1:13" x14ac:dyDescent="0.25">
      <c r="A36">
        <v>34</v>
      </c>
      <c r="B36" s="6">
        <v>43919</v>
      </c>
      <c r="C36" s="7">
        <v>142</v>
      </c>
      <c r="D36" s="8">
        <v>142</v>
      </c>
      <c r="E36" s="8">
        <v>3851</v>
      </c>
      <c r="F36" s="9"/>
      <c r="H36">
        <v>34</v>
      </c>
      <c r="I36" s="6">
        <v>43919</v>
      </c>
      <c r="J36" s="8">
        <f t="shared" si="0"/>
        <v>-1826.0451127819549</v>
      </c>
      <c r="K36" s="8">
        <f t="shared" si="1"/>
        <v>-35.639999999999986</v>
      </c>
      <c r="L36" s="8">
        <f t="shared" si="2"/>
        <v>1488.1599999999999</v>
      </c>
      <c r="M36" s="9"/>
    </row>
    <row r="37" spans="1:13" x14ac:dyDescent="0.25">
      <c r="A37">
        <v>35</v>
      </c>
      <c r="B37" s="6">
        <v>43920</v>
      </c>
      <c r="C37" s="7">
        <v>312</v>
      </c>
      <c r="D37" s="8">
        <v>312</v>
      </c>
      <c r="E37" s="8">
        <v>3389</v>
      </c>
      <c r="F37" s="9"/>
      <c r="H37">
        <v>35</v>
      </c>
      <c r="I37" s="6">
        <v>43920</v>
      </c>
      <c r="J37" s="8">
        <f t="shared" si="0"/>
        <v>-1656.0451127819549</v>
      </c>
      <c r="K37" s="8">
        <f t="shared" si="1"/>
        <v>134.36000000000001</v>
      </c>
      <c r="L37" s="8">
        <f t="shared" si="2"/>
        <v>1026.1599999999999</v>
      </c>
      <c r="M37" s="9"/>
    </row>
    <row r="38" spans="1:13" x14ac:dyDescent="0.25">
      <c r="A38">
        <v>36</v>
      </c>
      <c r="B38" s="6">
        <v>43921</v>
      </c>
      <c r="C38" s="7">
        <v>278</v>
      </c>
      <c r="D38" s="8">
        <v>278</v>
      </c>
      <c r="E38" s="8">
        <v>3682</v>
      </c>
      <c r="F38" s="9"/>
      <c r="H38">
        <v>36</v>
      </c>
      <c r="I38" s="6">
        <v>43921</v>
      </c>
      <c r="J38" s="8">
        <f t="shared" si="0"/>
        <v>-1690.0451127819549</v>
      </c>
      <c r="K38" s="8">
        <f t="shared" si="1"/>
        <v>100.36000000000001</v>
      </c>
      <c r="L38" s="8">
        <f t="shared" si="2"/>
        <v>1319.1599999999999</v>
      </c>
      <c r="M38" s="9"/>
    </row>
    <row r="39" spans="1:13" x14ac:dyDescent="0.25">
      <c r="A39">
        <v>37</v>
      </c>
      <c r="B39" s="6">
        <v>43922</v>
      </c>
      <c r="C39" s="7">
        <v>323</v>
      </c>
      <c r="D39" s="8">
        <v>323</v>
      </c>
      <c r="E39" s="8">
        <v>3749</v>
      </c>
      <c r="F39" s="9"/>
      <c r="H39">
        <v>37</v>
      </c>
      <c r="I39" s="6">
        <v>43922</v>
      </c>
      <c r="J39" s="8">
        <f t="shared" si="0"/>
        <v>-1645.0451127819549</v>
      </c>
      <c r="K39" s="8">
        <f t="shared" si="1"/>
        <v>145.36000000000001</v>
      </c>
      <c r="L39" s="8">
        <f t="shared" si="2"/>
        <v>1386.1599999999999</v>
      </c>
      <c r="M39" s="9"/>
    </row>
    <row r="40" spans="1:13" x14ac:dyDescent="0.25">
      <c r="A40">
        <v>38</v>
      </c>
      <c r="B40" s="6">
        <v>43923</v>
      </c>
      <c r="C40" s="7">
        <v>302</v>
      </c>
      <c r="D40" s="8">
        <v>302</v>
      </c>
      <c r="E40" s="8">
        <v>3781</v>
      </c>
      <c r="F40" s="9"/>
      <c r="H40">
        <v>38</v>
      </c>
      <c r="I40" s="6">
        <v>43923</v>
      </c>
      <c r="J40" s="8">
        <f t="shared" si="0"/>
        <v>-1666.0451127819549</v>
      </c>
      <c r="K40" s="8">
        <f t="shared" si="1"/>
        <v>124.36000000000001</v>
      </c>
      <c r="L40" s="8">
        <f t="shared" si="2"/>
        <v>1418.1599999999999</v>
      </c>
      <c r="M40" s="9"/>
    </row>
    <row r="41" spans="1:13" x14ac:dyDescent="0.25">
      <c r="A41">
        <v>39</v>
      </c>
      <c r="B41" s="6">
        <v>43924</v>
      </c>
      <c r="C41" s="7">
        <v>336</v>
      </c>
      <c r="D41" s="8">
        <v>336</v>
      </c>
      <c r="E41" s="8">
        <v>2143</v>
      </c>
      <c r="F41" s="9"/>
      <c r="H41">
        <v>39</v>
      </c>
      <c r="I41" s="6">
        <v>43924</v>
      </c>
      <c r="J41" s="8">
        <f t="shared" si="0"/>
        <v>-1632.0451127819549</v>
      </c>
      <c r="K41" s="8">
        <f t="shared" si="1"/>
        <v>158.36000000000001</v>
      </c>
      <c r="L41" s="8">
        <f t="shared" si="2"/>
        <v>-219.84000000000015</v>
      </c>
      <c r="M41" s="9"/>
    </row>
    <row r="42" spans="1:13" x14ac:dyDescent="0.25">
      <c r="A42">
        <v>40</v>
      </c>
      <c r="B42" s="6">
        <v>43925</v>
      </c>
      <c r="C42" s="7">
        <v>220</v>
      </c>
      <c r="D42" s="8">
        <v>220</v>
      </c>
      <c r="E42" s="8">
        <v>1749</v>
      </c>
      <c r="F42" s="9"/>
      <c r="H42">
        <v>40</v>
      </c>
      <c r="I42" s="6">
        <v>43925</v>
      </c>
      <c r="J42" s="8">
        <f t="shared" si="0"/>
        <v>-1748.0451127819549</v>
      </c>
      <c r="K42" s="8">
        <f t="shared" si="1"/>
        <v>42.360000000000014</v>
      </c>
      <c r="L42" s="8">
        <f t="shared" si="2"/>
        <v>-613.84000000000015</v>
      </c>
      <c r="M42" s="9"/>
    </row>
    <row r="43" spans="1:13" x14ac:dyDescent="0.25">
      <c r="A43">
        <v>41</v>
      </c>
      <c r="B43" s="6">
        <v>43926</v>
      </c>
      <c r="C43" s="7">
        <v>226</v>
      </c>
      <c r="D43" s="8">
        <v>226</v>
      </c>
      <c r="E43" s="8">
        <v>4392</v>
      </c>
      <c r="F43" s="9"/>
      <c r="H43">
        <v>41</v>
      </c>
      <c r="I43" s="6">
        <v>43926</v>
      </c>
      <c r="J43" s="8">
        <f t="shared" si="0"/>
        <v>-1742.0451127819549</v>
      </c>
      <c r="K43" s="8">
        <f t="shared" si="1"/>
        <v>48.360000000000014</v>
      </c>
      <c r="L43" s="8">
        <f t="shared" si="2"/>
        <v>2029.1599999999999</v>
      </c>
      <c r="M43" s="9"/>
    </row>
    <row r="44" spans="1:13" x14ac:dyDescent="0.25">
      <c r="A44">
        <v>42</v>
      </c>
      <c r="B44" s="6">
        <v>43927</v>
      </c>
      <c r="C44" s="7">
        <v>537</v>
      </c>
      <c r="D44" s="8">
        <v>537</v>
      </c>
      <c r="E44" s="8">
        <v>4087</v>
      </c>
      <c r="F44" s="9"/>
      <c r="H44">
        <v>42</v>
      </c>
      <c r="I44" s="6">
        <v>43927</v>
      </c>
      <c r="J44" s="8">
        <f t="shared" si="0"/>
        <v>-1431.0451127819549</v>
      </c>
      <c r="K44" s="8">
        <f t="shared" si="1"/>
        <v>359.36</v>
      </c>
      <c r="L44" s="8">
        <f t="shared" si="2"/>
        <v>1724.1599999999999</v>
      </c>
      <c r="M44" s="9"/>
    </row>
    <row r="45" spans="1:13" x14ac:dyDescent="0.25">
      <c r="A45">
        <v>43</v>
      </c>
      <c r="B45" s="6">
        <v>43928</v>
      </c>
      <c r="C45" s="7">
        <v>458</v>
      </c>
      <c r="D45" s="8">
        <v>458</v>
      </c>
      <c r="E45" s="8">
        <v>4231</v>
      </c>
      <c r="F45" s="9"/>
      <c r="H45">
        <v>43</v>
      </c>
      <c r="I45" s="6">
        <v>43928</v>
      </c>
      <c r="J45" s="8">
        <f t="shared" si="0"/>
        <v>-1510.0451127819549</v>
      </c>
      <c r="K45" s="8">
        <f t="shared" si="1"/>
        <v>280.36</v>
      </c>
      <c r="L45" s="8">
        <f t="shared" si="2"/>
        <v>1868.1599999999999</v>
      </c>
      <c r="M45" s="9"/>
    </row>
    <row r="46" spans="1:13" x14ac:dyDescent="0.25">
      <c r="A46">
        <v>44</v>
      </c>
      <c r="B46" s="6">
        <v>43929</v>
      </c>
      <c r="C46" s="7">
        <v>523</v>
      </c>
      <c r="D46" s="8">
        <v>523</v>
      </c>
      <c r="E46" s="8">
        <v>4019</v>
      </c>
      <c r="F46" s="9"/>
      <c r="H46">
        <v>44</v>
      </c>
      <c r="I46" s="6">
        <v>43929</v>
      </c>
      <c r="J46" s="8">
        <f t="shared" si="0"/>
        <v>-1445.0451127819549</v>
      </c>
      <c r="K46" s="8">
        <f t="shared" si="1"/>
        <v>345.36</v>
      </c>
      <c r="L46" s="8">
        <f t="shared" si="2"/>
        <v>1656.1599999999999</v>
      </c>
      <c r="M46" s="9"/>
    </row>
    <row r="47" spans="1:13" x14ac:dyDescent="0.25">
      <c r="A47">
        <v>45</v>
      </c>
      <c r="B47" s="6">
        <v>43930</v>
      </c>
      <c r="C47" s="7">
        <v>409</v>
      </c>
      <c r="D47" s="8">
        <v>409</v>
      </c>
      <c r="E47" s="8">
        <v>4128</v>
      </c>
      <c r="F47" s="9"/>
      <c r="H47">
        <v>45</v>
      </c>
      <c r="I47" s="6">
        <v>43930</v>
      </c>
      <c r="J47" s="8">
        <f t="shared" si="0"/>
        <v>-1559.0451127819549</v>
      </c>
      <c r="K47" s="8">
        <f t="shared" si="1"/>
        <v>231.36</v>
      </c>
      <c r="L47" s="8">
        <f t="shared" si="2"/>
        <v>1765.1599999999999</v>
      </c>
      <c r="M47" s="9"/>
    </row>
    <row r="48" spans="1:13" x14ac:dyDescent="0.25">
      <c r="A48">
        <v>46</v>
      </c>
      <c r="B48" s="6">
        <v>43931</v>
      </c>
      <c r="C48" s="7">
        <v>492</v>
      </c>
      <c r="D48" s="8">
        <v>492</v>
      </c>
      <c r="E48" s="8">
        <v>2611</v>
      </c>
      <c r="F48" s="9"/>
      <c r="H48">
        <v>46</v>
      </c>
      <c r="I48" s="6">
        <v>43931</v>
      </c>
      <c r="J48" s="8">
        <f t="shared" si="0"/>
        <v>-1476.0451127819549</v>
      </c>
      <c r="K48" s="8">
        <f t="shared" si="1"/>
        <v>314.36</v>
      </c>
      <c r="L48" s="8">
        <f t="shared" si="2"/>
        <v>248.15999999999985</v>
      </c>
      <c r="M48" s="9"/>
    </row>
    <row r="49" spans="1:13" x14ac:dyDescent="0.25">
      <c r="A49">
        <v>47</v>
      </c>
      <c r="B49" s="6">
        <v>43932</v>
      </c>
      <c r="C49" s="7">
        <v>408</v>
      </c>
      <c r="D49" s="8">
        <v>408</v>
      </c>
      <c r="E49" s="8">
        <v>1988</v>
      </c>
      <c r="F49" s="9"/>
      <c r="H49">
        <v>47</v>
      </c>
      <c r="I49" s="6">
        <v>43932</v>
      </c>
      <c r="J49" s="8">
        <f t="shared" si="0"/>
        <v>-1560.0451127819549</v>
      </c>
      <c r="K49" s="8">
        <f t="shared" si="1"/>
        <v>230.36</v>
      </c>
      <c r="L49" s="8">
        <f t="shared" si="2"/>
        <v>-374.84000000000015</v>
      </c>
      <c r="M49" s="9"/>
    </row>
    <row r="50" spans="1:13" x14ac:dyDescent="0.25">
      <c r="A50">
        <v>48</v>
      </c>
      <c r="B50" s="6">
        <v>43933</v>
      </c>
      <c r="C50" s="7">
        <v>428</v>
      </c>
      <c r="D50" s="8">
        <v>428</v>
      </c>
      <c r="E50" s="8">
        <v>5072</v>
      </c>
      <c r="F50" s="9"/>
      <c r="H50">
        <v>48</v>
      </c>
      <c r="I50" s="6">
        <v>43933</v>
      </c>
      <c r="J50" s="8">
        <f t="shared" si="0"/>
        <v>-1540.0451127819549</v>
      </c>
      <c r="K50" s="8">
        <f t="shared" si="1"/>
        <v>250.36</v>
      </c>
      <c r="L50" s="8">
        <f t="shared" si="2"/>
        <v>2709.16</v>
      </c>
      <c r="M50" s="9"/>
    </row>
    <row r="51" spans="1:13" x14ac:dyDescent="0.25">
      <c r="A51">
        <v>49</v>
      </c>
      <c r="B51" s="6">
        <v>43934</v>
      </c>
      <c r="C51" s="7">
        <v>852</v>
      </c>
      <c r="D51" s="8">
        <v>852</v>
      </c>
      <c r="E51" s="8">
        <v>4539</v>
      </c>
      <c r="F51" s="9"/>
      <c r="H51">
        <v>49</v>
      </c>
      <c r="I51" s="6">
        <v>43934</v>
      </c>
      <c r="J51" s="8">
        <f t="shared" si="0"/>
        <v>-1116.0451127819549</v>
      </c>
      <c r="K51" s="8">
        <f t="shared" si="1"/>
        <v>674.36</v>
      </c>
      <c r="L51" s="8">
        <f t="shared" si="2"/>
        <v>2176.16</v>
      </c>
      <c r="M51" s="9"/>
    </row>
    <row r="52" spans="1:13" x14ac:dyDescent="0.25">
      <c r="A52">
        <v>50</v>
      </c>
      <c r="B52" s="6">
        <v>43935</v>
      </c>
      <c r="C52" s="7">
        <v>842</v>
      </c>
      <c r="D52" s="8">
        <v>842</v>
      </c>
      <c r="E52" s="8">
        <v>4709</v>
      </c>
      <c r="F52" s="9"/>
      <c r="H52">
        <v>50</v>
      </c>
      <c r="I52" s="6">
        <v>43935</v>
      </c>
      <c r="J52" s="8">
        <f t="shared" si="0"/>
        <v>-1126.0451127819549</v>
      </c>
      <c r="K52" s="8">
        <f t="shared" si="1"/>
        <v>664.36</v>
      </c>
      <c r="L52" s="8">
        <f t="shared" si="2"/>
        <v>2346.16</v>
      </c>
      <c r="M52" s="9"/>
    </row>
    <row r="53" spans="1:13" x14ac:dyDescent="0.25">
      <c r="A53">
        <v>51</v>
      </c>
      <c r="B53" s="6">
        <v>43936</v>
      </c>
      <c r="C53" s="7">
        <v>873</v>
      </c>
      <c r="D53" s="10"/>
      <c r="E53" s="9"/>
      <c r="F53" s="9"/>
      <c r="H53">
        <v>51</v>
      </c>
      <c r="I53" s="6">
        <v>43936</v>
      </c>
      <c r="J53" s="8">
        <f t="shared" si="0"/>
        <v>-1095.0451127819549</v>
      </c>
      <c r="K53" s="10"/>
      <c r="L53" s="9"/>
      <c r="M53" s="9"/>
    </row>
    <row r="54" spans="1:13" x14ac:dyDescent="0.25">
      <c r="A54">
        <v>52</v>
      </c>
      <c r="B54" s="6">
        <v>43937</v>
      </c>
      <c r="C54" s="7">
        <v>898</v>
      </c>
      <c r="D54" s="9"/>
      <c r="E54" s="9"/>
      <c r="F54" s="9"/>
      <c r="H54">
        <v>52</v>
      </c>
      <c r="I54" s="6">
        <v>43937</v>
      </c>
      <c r="J54" s="8">
        <f t="shared" si="0"/>
        <v>-1070.0451127819549</v>
      </c>
      <c r="K54" s="9"/>
      <c r="L54" s="9"/>
      <c r="M54" s="9"/>
    </row>
    <row r="55" spans="1:13" x14ac:dyDescent="0.25">
      <c r="A55">
        <v>53</v>
      </c>
      <c r="B55" s="6">
        <v>43938</v>
      </c>
      <c r="C55" s="7">
        <v>1023</v>
      </c>
      <c r="D55" s="9"/>
      <c r="E55" s="9"/>
      <c r="F55" s="9"/>
      <c r="H55">
        <v>53</v>
      </c>
      <c r="I55" s="6">
        <v>43938</v>
      </c>
      <c r="J55" s="8">
        <f t="shared" si="0"/>
        <v>-945.04511278195491</v>
      </c>
      <c r="K55" s="9"/>
      <c r="L55" s="9"/>
      <c r="M55" s="9"/>
    </row>
    <row r="56" spans="1:13" x14ac:dyDescent="0.25">
      <c r="A56">
        <v>54</v>
      </c>
      <c r="B56" s="6">
        <v>43939</v>
      </c>
      <c r="C56" s="7">
        <v>731</v>
      </c>
      <c r="D56" s="9"/>
      <c r="E56" s="9"/>
      <c r="F56" s="9"/>
      <c r="H56">
        <v>54</v>
      </c>
      <c r="I56" s="6">
        <v>43939</v>
      </c>
      <c r="J56" s="8">
        <f t="shared" si="0"/>
        <v>-1237.0451127819549</v>
      </c>
      <c r="K56" s="9"/>
      <c r="L56" s="9"/>
      <c r="M56" s="9"/>
    </row>
    <row r="57" spans="1:13" x14ac:dyDescent="0.25">
      <c r="A57">
        <v>55</v>
      </c>
      <c r="B57" s="6">
        <v>43940</v>
      </c>
      <c r="C57" s="7">
        <v>673</v>
      </c>
      <c r="D57" s="9"/>
      <c r="E57" s="9"/>
      <c r="F57" s="9"/>
      <c r="H57">
        <v>55</v>
      </c>
      <c r="I57" s="6">
        <v>43940</v>
      </c>
      <c r="J57" s="8">
        <f t="shared" si="0"/>
        <v>-1295.0451127819549</v>
      </c>
      <c r="K57" s="9"/>
      <c r="L57" s="9"/>
      <c r="M57" s="9"/>
    </row>
    <row r="58" spans="1:13" x14ac:dyDescent="0.25">
      <c r="A58">
        <v>56</v>
      </c>
      <c r="B58" s="6">
        <v>43941</v>
      </c>
      <c r="C58" s="7">
        <v>1367</v>
      </c>
      <c r="D58" s="9"/>
      <c r="E58" s="9"/>
      <c r="F58" s="9"/>
      <c r="H58">
        <v>56</v>
      </c>
      <c r="I58" s="6">
        <v>43941</v>
      </c>
      <c r="J58" s="8">
        <f t="shared" si="0"/>
        <v>-601.04511278195491</v>
      </c>
      <c r="K58" s="9"/>
      <c r="L58" s="9"/>
      <c r="M58" s="9"/>
    </row>
    <row r="59" spans="1:13" x14ac:dyDescent="0.25">
      <c r="A59">
        <v>57</v>
      </c>
      <c r="B59" s="6">
        <v>43942</v>
      </c>
      <c r="C59" s="7">
        <v>1317</v>
      </c>
      <c r="D59" s="9"/>
      <c r="E59" s="9"/>
      <c r="F59" s="9"/>
      <c r="H59">
        <v>57</v>
      </c>
      <c r="I59" s="6">
        <v>43942</v>
      </c>
      <c r="J59" s="8">
        <f t="shared" si="0"/>
        <v>-651.04511278195491</v>
      </c>
      <c r="K59" s="9"/>
      <c r="L59" s="9"/>
      <c r="M59" s="9"/>
    </row>
    <row r="60" spans="1:13" x14ac:dyDescent="0.25">
      <c r="A60">
        <v>58</v>
      </c>
      <c r="B60" s="6">
        <v>43943</v>
      </c>
      <c r="C60" s="7">
        <v>1253</v>
      </c>
      <c r="D60" s="9"/>
      <c r="E60" s="9"/>
      <c r="F60" s="9"/>
      <c r="H60">
        <v>58</v>
      </c>
      <c r="I60" s="6">
        <v>43943</v>
      </c>
      <c r="J60" s="8">
        <f t="shared" si="0"/>
        <v>-715.04511278195491</v>
      </c>
      <c r="K60" s="9"/>
      <c r="L60" s="9"/>
      <c r="M60" s="9"/>
    </row>
    <row r="61" spans="1:13" x14ac:dyDescent="0.25">
      <c r="A61">
        <v>59</v>
      </c>
      <c r="B61" s="6">
        <v>43944</v>
      </c>
      <c r="C61" s="7">
        <v>1339</v>
      </c>
      <c r="D61" s="9"/>
      <c r="E61" s="9"/>
      <c r="F61" s="9"/>
      <c r="H61">
        <v>59</v>
      </c>
      <c r="I61" s="6">
        <v>43944</v>
      </c>
      <c r="J61" s="8">
        <f t="shared" si="0"/>
        <v>-629.04511278195491</v>
      </c>
      <c r="K61" s="9"/>
      <c r="L61" s="9"/>
      <c r="M61" s="9"/>
    </row>
    <row r="62" spans="1:13" x14ac:dyDescent="0.25">
      <c r="A62">
        <v>60</v>
      </c>
      <c r="B62" s="6">
        <v>43945</v>
      </c>
      <c r="C62" s="7">
        <v>1521</v>
      </c>
      <c r="D62" s="9"/>
      <c r="E62" s="9"/>
      <c r="F62" s="9"/>
      <c r="H62">
        <v>60</v>
      </c>
      <c r="I62" s="6">
        <v>43945</v>
      </c>
      <c r="J62" s="8">
        <f t="shared" si="0"/>
        <v>-447.04511278195491</v>
      </c>
      <c r="K62" s="9"/>
      <c r="L62" s="9"/>
      <c r="M62" s="9"/>
    </row>
    <row r="63" spans="1:13" x14ac:dyDescent="0.25">
      <c r="A63">
        <v>61</v>
      </c>
      <c r="B63" s="6">
        <v>43946</v>
      </c>
      <c r="C63" s="7">
        <v>967</v>
      </c>
      <c r="D63" s="9"/>
      <c r="E63" s="9"/>
      <c r="F63" s="9"/>
      <c r="H63">
        <v>61</v>
      </c>
      <c r="I63" s="6">
        <v>43946</v>
      </c>
      <c r="J63" s="8">
        <f t="shared" si="0"/>
        <v>-1001.0451127819549</v>
      </c>
      <c r="K63" s="9"/>
      <c r="L63" s="9"/>
      <c r="M63" s="9"/>
    </row>
    <row r="64" spans="1:13" x14ac:dyDescent="0.25">
      <c r="A64">
        <v>62</v>
      </c>
      <c r="B64" s="6">
        <v>43947</v>
      </c>
      <c r="C64" s="7">
        <v>946</v>
      </c>
      <c r="D64" s="9"/>
      <c r="E64" s="9"/>
      <c r="F64" s="9"/>
      <c r="H64">
        <v>62</v>
      </c>
      <c r="I64" s="6">
        <v>43947</v>
      </c>
      <c r="J64" s="8">
        <f t="shared" si="0"/>
        <v>-1022.0451127819549</v>
      </c>
      <c r="K64" s="9"/>
      <c r="L64" s="9"/>
      <c r="M64" s="9"/>
    </row>
    <row r="65" spans="1:13" x14ac:dyDescent="0.25">
      <c r="A65">
        <v>63</v>
      </c>
      <c r="B65" s="6">
        <v>43948</v>
      </c>
      <c r="C65" s="7">
        <v>1726</v>
      </c>
      <c r="D65" s="9"/>
      <c r="E65" s="9"/>
      <c r="F65" s="9"/>
      <c r="H65">
        <v>63</v>
      </c>
      <c r="I65" s="6">
        <v>43948</v>
      </c>
      <c r="J65" s="8">
        <f t="shared" si="0"/>
        <v>-242.04511278195491</v>
      </c>
      <c r="K65" s="9"/>
      <c r="L65" s="9"/>
      <c r="M65" s="9"/>
    </row>
    <row r="66" spans="1:13" x14ac:dyDescent="0.25">
      <c r="A66">
        <v>64</v>
      </c>
      <c r="B66" s="6">
        <v>43949</v>
      </c>
      <c r="C66" s="7">
        <v>1712</v>
      </c>
      <c r="D66" s="9"/>
      <c r="E66" s="9"/>
      <c r="F66" s="9"/>
      <c r="H66">
        <v>64</v>
      </c>
      <c r="I66" s="6">
        <v>43949</v>
      </c>
      <c r="J66" s="8">
        <f t="shared" si="0"/>
        <v>-256.04511278195491</v>
      </c>
      <c r="K66" s="9"/>
      <c r="L66" s="9"/>
      <c r="M66" s="9"/>
    </row>
    <row r="67" spans="1:13" x14ac:dyDescent="0.25">
      <c r="A67">
        <v>65</v>
      </c>
      <c r="B67" s="6">
        <v>43950</v>
      </c>
      <c r="C67" s="7">
        <v>1702</v>
      </c>
      <c r="D67" s="9"/>
      <c r="E67" s="9"/>
      <c r="F67" s="9"/>
      <c r="H67">
        <v>65</v>
      </c>
      <c r="I67" s="6">
        <v>43950</v>
      </c>
      <c r="J67" s="8">
        <f t="shared" si="0"/>
        <v>-266.04511278195491</v>
      </c>
      <c r="K67" s="9"/>
      <c r="L67" s="9"/>
      <c r="M67" s="9"/>
    </row>
    <row r="68" spans="1:13" x14ac:dyDescent="0.25">
      <c r="A68">
        <v>66</v>
      </c>
      <c r="B68" s="6">
        <v>43951</v>
      </c>
      <c r="C68" s="7">
        <v>1700</v>
      </c>
      <c r="D68" s="9"/>
      <c r="E68" s="9"/>
      <c r="F68" s="9"/>
      <c r="H68">
        <v>66</v>
      </c>
      <c r="I68" s="6">
        <v>43951</v>
      </c>
      <c r="J68" s="8">
        <f t="shared" ref="J68:J131" si="4">C68-$C$137</f>
        <v>-268.04511278195491</v>
      </c>
      <c r="K68" s="9"/>
      <c r="L68" s="9"/>
      <c r="M68" s="9"/>
    </row>
    <row r="69" spans="1:13" x14ac:dyDescent="0.25">
      <c r="A69">
        <v>67</v>
      </c>
      <c r="B69" s="6">
        <v>43952</v>
      </c>
      <c r="C69" s="7">
        <v>1324</v>
      </c>
      <c r="D69" s="9"/>
      <c r="E69" s="9"/>
      <c r="F69" s="9"/>
      <c r="H69">
        <v>67</v>
      </c>
      <c r="I69" s="6">
        <v>43952</v>
      </c>
      <c r="J69" s="8">
        <f t="shared" si="4"/>
        <v>-644.04511278195491</v>
      </c>
      <c r="K69" s="9"/>
      <c r="L69" s="9"/>
      <c r="M69" s="9"/>
    </row>
    <row r="70" spans="1:13" x14ac:dyDescent="0.25">
      <c r="A70">
        <v>68</v>
      </c>
      <c r="B70" s="6">
        <v>43953</v>
      </c>
      <c r="C70" s="7">
        <v>1314</v>
      </c>
      <c r="D70" s="9"/>
      <c r="E70" s="9"/>
      <c r="F70" s="9"/>
      <c r="H70">
        <v>68</v>
      </c>
      <c r="I70" s="6">
        <v>43953</v>
      </c>
      <c r="J70" s="8">
        <f t="shared" si="4"/>
        <v>-654.04511278195491</v>
      </c>
      <c r="K70" s="9"/>
      <c r="L70" s="9"/>
      <c r="M70" s="9"/>
    </row>
    <row r="71" spans="1:13" x14ac:dyDescent="0.25">
      <c r="A71">
        <v>69</v>
      </c>
      <c r="B71" s="6">
        <v>43954</v>
      </c>
      <c r="C71" s="7">
        <v>1200</v>
      </c>
      <c r="D71" s="9"/>
      <c r="E71" s="9"/>
      <c r="F71" s="9"/>
      <c r="H71">
        <v>69</v>
      </c>
      <c r="I71" s="6">
        <v>43954</v>
      </c>
      <c r="J71" s="8">
        <f t="shared" si="4"/>
        <v>-768.04511278195491</v>
      </c>
      <c r="K71" s="9"/>
      <c r="L71" s="9"/>
      <c r="M71" s="9"/>
    </row>
    <row r="72" spans="1:13" x14ac:dyDescent="0.25">
      <c r="A72">
        <v>70</v>
      </c>
      <c r="B72" s="6">
        <v>43955</v>
      </c>
      <c r="C72" s="7">
        <v>2417</v>
      </c>
      <c r="D72" s="9"/>
      <c r="E72" s="9"/>
      <c r="F72" s="9"/>
      <c r="H72">
        <v>70</v>
      </c>
      <c r="I72" s="6">
        <v>43955</v>
      </c>
      <c r="J72" s="8">
        <f t="shared" si="4"/>
        <v>448.95488721804509</v>
      </c>
      <c r="K72" s="9"/>
      <c r="L72" s="9"/>
      <c r="M72" s="9"/>
    </row>
    <row r="73" spans="1:13" x14ac:dyDescent="0.25">
      <c r="A73">
        <v>71</v>
      </c>
      <c r="B73" s="6">
        <v>43956</v>
      </c>
      <c r="C73" s="7">
        <v>1995</v>
      </c>
      <c r="D73" s="9"/>
      <c r="E73" s="9"/>
      <c r="F73" s="9"/>
      <c r="H73">
        <v>71</v>
      </c>
      <c r="I73" s="6">
        <v>43956</v>
      </c>
      <c r="J73" s="8">
        <f t="shared" si="4"/>
        <v>26.954887218045087</v>
      </c>
      <c r="K73" s="9"/>
      <c r="L73" s="9"/>
      <c r="M73" s="9"/>
    </row>
    <row r="74" spans="1:13" x14ac:dyDescent="0.25">
      <c r="A74">
        <v>72</v>
      </c>
      <c r="B74" s="6">
        <v>43957</v>
      </c>
      <c r="C74" s="7">
        <v>2190</v>
      </c>
      <c r="D74" s="9"/>
      <c r="E74" s="9"/>
      <c r="F74" s="9"/>
      <c r="H74">
        <v>72</v>
      </c>
      <c r="I74" s="6">
        <v>43957</v>
      </c>
      <c r="J74" s="8">
        <f t="shared" si="4"/>
        <v>221.95488721804509</v>
      </c>
      <c r="K74" s="9"/>
      <c r="L74" s="9"/>
      <c r="M74" s="9"/>
    </row>
    <row r="75" spans="1:13" x14ac:dyDescent="0.25">
      <c r="A75">
        <v>73</v>
      </c>
      <c r="B75" s="6">
        <v>43958</v>
      </c>
      <c r="C75" s="7">
        <v>2287</v>
      </c>
      <c r="D75" s="9"/>
      <c r="E75" s="9"/>
      <c r="F75" s="9"/>
      <c r="H75">
        <v>73</v>
      </c>
      <c r="I75" s="6">
        <v>43958</v>
      </c>
      <c r="J75" s="8">
        <f t="shared" si="4"/>
        <v>318.95488721804509</v>
      </c>
      <c r="K75" s="9"/>
      <c r="L75" s="9"/>
      <c r="M75" s="9"/>
    </row>
    <row r="76" spans="1:13" x14ac:dyDescent="0.25">
      <c r="A76">
        <v>74</v>
      </c>
      <c r="B76" s="6">
        <v>43959</v>
      </c>
      <c r="C76" s="7">
        <v>2309</v>
      </c>
      <c r="D76" s="9"/>
      <c r="E76" s="9"/>
      <c r="F76" s="9"/>
      <c r="H76">
        <v>74</v>
      </c>
      <c r="I76" s="6">
        <v>43959</v>
      </c>
      <c r="J76" s="8">
        <f t="shared" si="4"/>
        <v>340.95488721804509</v>
      </c>
      <c r="K76" s="9"/>
      <c r="L76" s="9"/>
      <c r="M76" s="9"/>
    </row>
    <row r="77" spans="1:13" x14ac:dyDescent="0.25">
      <c r="A77">
        <v>75</v>
      </c>
      <c r="B77" s="6">
        <v>43960</v>
      </c>
      <c r="C77" s="7">
        <v>1448</v>
      </c>
      <c r="D77" s="9"/>
      <c r="E77" s="9"/>
      <c r="F77" s="9"/>
      <c r="H77">
        <v>75</v>
      </c>
      <c r="I77" s="6">
        <v>43960</v>
      </c>
      <c r="J77" s="8">
        <f t="shared" si="4"/>
        <v>-520.04511278195491</v>
      </c>
      <c r="K77" s="9"/>
      <c r="L77" s="9"/>
      <c r="M77" s="9"/>
    </row>
    <row r="78" spans="1:13" x14ac:dyDescent="0.25">
      <c r="A78">
        <v>76</v>
      </c>
      <c r="B78" s="6">
        <v>43961</v>
      </c>
      <c r="C78" s="7">
        <v>1335</v>
      </c>
      <c r="D78" s="9"/>
      <c r="E78" s="9"/>
      <c r="F78" s="9"/>
      <c r="H78">
        <v>76</v>
      </c>
      <c r="I78" s="6">
        <v>43961</v>
      </c>
      <c r="J78" s="8">
        <f t="shared" si="4"/>
        <v>-633.04511278195491</v>
      </c>
      <c r="K78" s="9"/>
      <c r="L78" s="9"/>
      <c r="M78" s="9"/>
    </row>
    <row r="79" spans="1:13" x14ac:dyDescent="0.25">
      <c r="A79">
        <v>77</v>
      </c>
      <c r="B79" s="6">
        <v>43962</v>
      </c>
      <c r="C79" s="7">
        <v>2819</v>
      </c>
      <c r="D79" s="9"/>
      <c r="E79" s="9"/>
      <c r="F79" s="9"/>
      <c r="H79">
        <v>77</v>
      </c>
      <c r="I79" s="6">
        <v>43962</v>
      </c>
      <c r="J79" s="8">
        <f t="shared" si="4"/>
        <v>850.95488721804509</v>
      </c>
      <c r="K79" s="9"/>
      <c r="L79" s="9"/>
      <c r="M79" s="9"/>
    </row>
    <row r="80" spans="1:13" x14ac:dyDescent="0.25">
      <c r="A80">
        <v>78</v>
      </c>
      <c r="B80" s="6">
        <v>43963</v>
      </c>
      <c r="C80" s="7">
        <v>2767</v>
      </c>
      <c r="D80" s="9"/>
      <c r="E80" s="9"/>
      <c r="F80" s="9"/>
      <c r="H80">
        <v>78</v>
      </c>
      <c r="I80" s="6">
        <v>43963</v>
      </c>
      <c r="J80" s="8">
        <f t="shared" si="4"/>
        <v>798.95488721804509</v>
      </c>
      <c r="K80" s="9"/>
      <c r="L80" s="9"/>
      <c r="M80" s="9"/>
    </row>
    <row r="81" spans="1:13" x14ac:dyDescent="0.25">
      <c r="A81">
        <v>79</v>
      </c>
      <c r="B81" s="6">
        <v>43964</v>
      </c>
      <c r="C81" s="7">
        <v>3000</v>
      </c>
      <c r="D81" s="9"/>
      <c r="E81" s="9"/>
      <c r="F81" s="9"/>
      <c r="H81">
        <v>79</v>
      </c>
      <c r="I81" s="6">
        <v>43964</v>
      </c>
      <c r="J81" s="8">
        <f t="shared" si="4"/>
        <v>1031.9548872180451</v>
      </c>
      <c r="K81" s="9"/>
      <c r="L81" s="9"/>
      <c r="M81" s="9"/>
    </row>
    <row r="82" spans="1:13" x14ac:dyDescent="0.25">
      <c r="A82">
        <v>80</v>
      </c>
      <c r="B82" s="6">
        <v>43965</v>
      </c>
      <c r="C82" s="7">
        <v>2928</v>
      </c>
      <c r="D82" s="9"/>
      <c r="E82" s="9"/>
      <c r="F82" s="9"/>
      <c r="H82">
        <v>80</v>
      </c>
      <c r="I82" s="6">
        <v>43965</v>
      </c>
      <c r="J82" s="8">
        <f t="shared" si="4"/>
        <v>959.95488721804509</v>
      </c>
      <c r="K82" s="9"/>
      <c r="L82" s="9"/>
      <c r="M82" s="9"/>
    </row>
    <row r="83" spans="1:13" x14ac:dyDescent="0.25">
      <c r="A83">
        <v>81</v>
      </c>
      <c r="B83" s="6">
        <v>43966</v>
      </c>
      <c r="C83" s="7">
        <v>3330</v>
      </c>
      <c r="D83" s="9"/>
      <c r="E83" s="9"/>
      <c r="F83" s="9"/>
      <c r="H83">
        <v>81</v>
      </c>
      <c r="I83" s="6">
        <v>43966</v>
      </c>
      <c r="J83" s="8">
        <f t="shared" si="4"/>
        <v>1361.9548872180451</v>
      </c>
      <c r="K83" s="9"/>
      <c r="L83" s="9"/>
      <c r="M83" s="9"/>
    </row>
    <row r="84" spans="1:13" x14ac:dyDescent="0.25">
      <c r="A84">
        <v>82</v>
      </c>
      <c r="B84" s="6">
        <v>43967</v>
      </c>
      <c r="C84" s="7">
        <v>2065</v>
      </c>
      <c r="D84" s="9"/>
      <c r="E84" s="9"/>
      <c r="F84" s="9"/>
      <c r="H84">
        <v>82</v>
      </c>
      <c r="I84" s="6">
        <v>43967</v>
      </c>
      <c r="J84" s="8">
        <f t="shared" si="4"/>
        <v>96.954887218045087</v>
      </c>
      <c r="K84" s="9"/>
      <c r="L84" s="9"/>
      <c r="M84" s="9"/>
    </row>
    <row r="85" spans="1:13" x14ac:dyDescent="0.25">
      <c r="A85">
        <v>83</v>
      </c>
      <c r="B85" s="6">
        <v>43968</v>
      </c>
      <c r="C85" s="7">
        <v>1546</v>
      </c>
      <c r="D85" s="9"/>
      <c r="E85" s="9"/>
      <c r="F85" s="9"/>
      <c r="H85">
        <v>83</v>
      </c>
      <c r="I85" s="6">
        <v>43968</v>
      </c>
      <c r="J85" s="8">
        <f t="shared" si="4"/>
        <v>-422.04511278195491</v>
      </c>
      <c r="K85" s="9"/>
      <c r="L85" s="9"/>
      <c r="M85" s="9"/>
    </row>
    <row r="86" spans="1:13" x14ac:dyDescent="0.25">
      <c r="A86">
        <v>84</v>
      </c>
      <c r="B86" s="6">
        <v>43969</v>
      </c>
      <c r="C86" s="7">
        <v>3851</v>
      </c>
      <c r="D86" s="9"/>
      <c r="E86" s="9"/>
      <c r="F86" s="9"/>
      <c r="H86">
        <v>84</v>
      </c>
      <c r="I86" s="6">
        <v>43969</v>
      </c>
      <c r="J86" s="8">
        <f t="shared" si="4"/>
        <v>1882.9548872180451</v>
      </c>
      <c r="K86" s="9"/>
      <c r="L86" s="9"/>
      <c r="M86" s="9"/>
    </row>
    <row r="87" spans="1:13" x14ac:dyDescent="0.25">
      <c r="A87">
        <v>85</v>
      </c>
      <c r="B87" s="6">
        <v>43970</v>
      </c>
      <c r="C87" s="7">
        <v>3389</v>
      </c>
      <c r="D87" s="9"/>
      <c r="E87" s="9"/>
      <c r="F87" s="9"/>
      <c r="H87">
        <v>85</v>
      </c>
      <c r="I87" s="6">
        <v>43970</v>
      </c>
      <c r="J87" s="8">
        <f t="shared" si="4"/>
        <v>1420.9548872180451</v>
      </c>
      <c r="K87" s="9"/>
      <c r="L87" s="9"/>
      <c r="M87" s="9"/>
    </row>
    <row r="88" spans="1:13" x14ac:dyDescent="0.25">
      <c r="A88">
        <v>86</v>
      </c>
      <c r="B88" s="6">
        <v>43971</v>
      </c>
      <c r="C88" s="7">
        <v>3682</v>
      </c>
      <c r="D88" s="9"/>
      <c r="E88" s="9"/>
      <c r="F88" s="9"/>
      <c r="H88">
        <v>86</v>
      </c>
      <c r="I88" s="6">
        <v>43971</v>
      </c>
      <c r="J88" s="8">
        <f t="shared" si="4"/>
        <v>1713.9548872180451</v>
      </c>
      <c r="K88" s="9"/>
      <c r="L88" s="9"/>
      <c r="M88" s="9"/>
    </row>
    <row r="89" spans="1:13" x14ac:dyDescent="0.25">
      <c r="A89">
        <v>87</v>
      </c>
      <c r="B89" s="6">
        <v>43972</v>
      </c>
      <c r="C89" s="7">
        <v>3749</v>
      </c>
      <c r="D89" s="9"/>
      <c r="E89" s="9"/>
      <c r="F89" s="9"/>
      <c r="H89">
        <v>87</v>
      </c>
      <c r="I89" s="6">
        <v>43972</v>
      </c>
      <c r="J89" s="8">
        <f t="shared" si="4"/>
        <v>1780.9548872180451</v>
      </c>
      <c r="K89" s="9"/>
      <c r="L89" s="9"/>
      <c r="M89" s="9"/>
    </row>
    <row r="90" spans="1:13" x14ac:dyDescent="0.25">
      <c r="A90">
        <v>88</v>
      </c>
      <c r="B90" s="6">
        <v>43973</v>
      </c>
      <c r="C90" s="7">
        <v>3781</v>
      </c>
      <c r="D90" s="9"/>
      <c r="E90" s="9"/>
      <c r="F90" s="9"/>
      <c r="H90">
        <v>88</v>
      </c>
      <c r="I90" s="6">
        <v>43973</v>
      </c>
      <c r="J90" s="8">
        <f t="shared" si="4"/>
        <v>1812.9548872180451</v>
      </c>
      <c r="K90" s="9"/>
      <c r="L90" s="9"/>
      <c r="M90" s="9"/>
    </row>
    <row r="91" spans="1:13" x14ac:dyDescent="0.25">
      <c r="A91">
        <v>89</v>
      </c>
      <c r="B91" s="6">
        <v>43974</v>
      </c>
      <c r="C91" s="7">
        <v>2143</v>
      </c>
      <c r="D91" s="9"/>
      <c r="E91" s="9"/>
      <c r="F91" s="9"/>
      <c r="H91">
        <v>89</v>
      </c>
      <c r="I91" s="6">
        <v>43974</v>
      </c>
      <c r="J91" s="8">
        <f t="shared" si="4"/>
        <v>174.95488721804509</v>
      </c>
      <c r="K91" s="9"/>
      <c r="L91" s="9"/>
      <c r="M91" s="9"/>
    </row>
    <row r="92" spans="1:13" x14ac:dyDescent="0.25">
      <c r="A92">
        <v>90</v>
      </c>
      <c r="B92" s="6">
        <v>43975</v>
      </c>
      <c r="C92" s="7">
        <v>1749</v>
      </c>
      <c r="D92" s="9"/>
      <c r="E92" s="9"/>
      <c r="F92" s="9"/>
      <c r="H92">
        <v>90</v>
      </c>
      <c r="I92" s="6">
        <v>43975</v>
      </c>
      <c r="J92" s="8">
        <f t="shared" si="4"/>
        <v>-219.04511278195491</v>
      </c>
      <c r="K92" s="9"/>
      <c r="L92" s="9"/>
      <c r="M92" s="9"/>
    </row>
    <row r="93" spans="1:13" x14ac:dyDescent="0.25">
      <c r="A93">
        <v>91</v>
      </c>
      <c r="B93" s="6">
        <v>43976</v>
      </c>
      <c r="C93" s="7">
        <v>4392</v>
      </c>
      <c r="D93" s="9"/>
      <c r="E93" s="9"/>
      <c r="F93" s="9"/>
      <c r="H93">
        <v>91</v>
      </c>
      <c r="I93" s="6">
        <v>43976</v>
      </c>
      <c r="J93" s="8">
        <f t="shared" si="4"/>
        <v>2423.9548872180449</v>
      </c>
      <c r="K93" s="9"/>
      <c r="L93" s="9"/>
      <c r="M93" s="9"/>
    </row>
    <row r="94" spans="1:13" x14ac:dyDescent="0.25">
      <c r="A94">
        <v>92</v>
      </c>
      <c r="B94" s="6">
        <v>43977</v>
      </c>
      <c r="C94" s="7">
        <v>4087</v>
      </c>
      <c r="D94" s="9"/>
      <c r="E94" s="9"/>
      <c r="F94" s="9"/>
      <c r="H94">
        <v>92</v>
      </c>
      <c r="I94" s="6">
        <v>43977</v>
      </c>
      <c r="J94" s="8">
        <f t="shared" si="4"/>
        <v>2118.9548872180449</v>
      </c>
      <c r="K94" s="9"/>
      <c r="L94" s="9"/>
      <c r="M94" s="9"/>
    </row>
    <row r="95" spans="1:13" x14ac:dyDescent="0.25">
      <c r="A95">
        <v>93</v>
      </c>
      <c r="B95" s="6">
        <v>43978</v>
      </c>
      <c r="C95" s="7">
        <v>4231</v>
      </c>
      <c r="D95" s="9"/>
      <c r="E95" s="9"/>
      <c r="F95" s="9"/>
      <c r="H95">
        <v>93</v>
      </c>
      <c r="I95" s="6">
        <v>43978</v>
      </c>
      <c r="J95" s="8">
        <f t="shared" si="4"/>
        <v>2262.9548872180449</v>
      </c>
      <c r="K95" s="9"/>
      <c r="L95" s="9"/>
      <c r="M95" s="9"/>
    </row>
    <row r="96" spans="1:13" x14ac:dyDescent="0.25">
      <c r="A96">
        <v>94</v>
      </c>
      <c r="B96" s="6">
        <v>43979</v>
      </c>
      <c r="C96" s="7">
        <v>4019</v>
      </c>
      <c r="D96" s="9"/>
      <c r="E96" s="9"/>
      <c r="F96" s="9"/>
      <c r="H96">
        <v>94</v>
      </c>
      <c r="I96" s="6">
        <v>43979</v>
      </c>
      <c r="J96" s="8">
        <f t="shared" si="4"/>
        <v>2050.9548872180449</v>
      </c>
      <c r="K96" s="9"/>
      <c r="L96" s="9"/>
      <c r="M96" s="9"/>
    </row>
    <row r="97" spans="1:13" x14ac:dyDescent="0.25">
      <c r="A97">
        <v>95</v>
      </c>
      <c r="B97" s="6">
        <v>43980</v>
      </c>
      <c r="C97" s="7">
        <v>4128</v>
      </c>
      <c r="D97" s="9"/>
      <c r="E97" s="9"/>
      <c r="F97" s="9"/>
      <c r="H97">
        <v>95</v>
      </c>
      <c r="I97" s="6">
        <v>43980</v>
      </c>
      <c r="J97" s="8">
        <f t="shared" si="4"/>
        <v>2159.9548872180449</v>
      </c>
      <c r="K97" s="9"/>
      <c r="L97" s="9"/>
      <c r="M97" s="9"/>
    </row>
    <row r="98" spans="1:13" x14ac:dyDescent="0.25">
      <c r="A98">
        <v>96</v>
      </c>
      <c r="B98" s="6">
        <v>43981</v>
      </c>
      <c r="C98" s="7">
        <v>2611</v>
      </c>
      <c r="D98" s="9"/>
      <c r="E98" s="9"/>
      <c r="F98" s="9"/>
      <c r="H98">
        <v>96</v>
      </c>
      <c r="I98" s="6">
        <v>43981</v>
      </c>
      <c r="J98" s="8">
        <f t="shared" si="4"/>
        <v>642.95488721804509</v>
      </c>
      <c r="K98" s="9"/>
      <c r="L98" s="9"/>
      <c r="M98" s="9"/>
    </row>
    <row r="99" spans="1:13" x14ac:dyDescent="0.25">
      <c r="A99">
        <v>97</v>
      </c>
      <c r="B99" s="6">
        <v>43982</v>
      </c>
      <c r="C99" s="7">
        <v>1988</v>
      </c>
      <c r="D99" s="9"/>
      <c r="E99" s="9"/>
      <c r="F99" s="9"/>
      <c r="H99">
        <v>97</v>
      </c>
      <c r="I99" s="6">
        <v>43982</v>
      </c>
      <c r="J99" s="8">
        <f t="shared" si="4"/>
        <v>19.954887218045087</v>
      </c>
      <c r="K99" s="9"/>
      <c r="L99" s="9"/>
      <c r="M99" s="9"/>
    </row>
    <row r="100" spans="1:13" x14ac:dyDescent="0.25">
      <c r="A100">
        <v>98</v>
      </c>
      <c r="B100" s="6">
        <v>43983</v>
      </c>
      <c r="C100" s="7">
        <v>5072</v>
      </c>
      <c r="D100" s="9"/>
      <c r="E100" s="9"/>
      <c r="F100" s="9"/>
      <c r="H100">
        <v>98</v>
      </c>
      <c r="I100" s="6">
        <v>43983</v>
      </c>
      <c r="J100" s="8">
        <f t="shared" si="4"/>
        <v>3103.9548872180449</v>
      </c>
      <c r="K100" s="9"/>
      <c r="L100" s="9"/>
      <c r="M100" s="9"/>
    </row>
    <row r="101" spans="1:13" x14ac:dyDescent="0.25">
      <c r="A101">
        <v>99</v>
      </c>
      <c r="B101" s="6">
        <v>43984</v>
      </c>
      <c r="C101" s="7">
        <v>4539</v>
      </c>
      <c r="D101" s="9"/>
      <c r="E101" s="9"/>
      <c r="F101" s="9"/>
      <c r="H101">
        <v>99</v>
      </c>
      <c r="I101" s="6">
        <v>43984</v>
      </c>
      <c r="J101" s="8">
        <f t="shared" si="4"/>
        <v>2570.9548872180449</v>
      </c>
      <c r="K101" s="9"/>
      <c r="L101" s="9"/>
      <c r="M101" s="9"/>
    </row>
    <row r="102" spans="1:13" x14ac:dyDescent="0.25">
      <c r="A102">
        <v>100</v>
      </c>
      <c r="B102" s="6">
        <v>43985</v>
      </c>
      <c r="C102" s="7">
        <v>4709</v>
      </c>
      <c r="D102" s="9"/>
      <c r="E102" s="9"/>
      <c r="F102" s="9"/>
      <c r="H102">
        <v>100</v>
      </c>
      <c r="I102" s="6">
        <v>43985</v>
      </c>
      <c r="J102" s="8">
        <f t="shared" si="4"/>
        <v>2740.9548872180449</v>
      </c>
      <c r="K102" s="9"/>
      <c r="L102" s="9"/>
      <c r="M102" s="9"/>
    </row>
    <row r="103" spans="1:13" x14ac:dyDescent="0.25">
      <c r="A103">
        <v>101</v>
      </c>
      <c r="B103" s="6">
        <v>43986</v>
      </c>
      <c r="C103" s="7">
        <v>4660</v>
      </c>
      <c r="D103" s="9"/>
      <c r="E103" s="9"/>
      <c r="F103" s="9"/>
      <c r="H103">
        <v>101</v>
      </c>
      <c r="I103" s="6">
        <v>43986</v>
      </c>
      <c r="J103" s="8">
        <f t="shared" si="4"/>
        <v>2691.9548872180449</v>
      </c>
      <c r="K103" s="9"/>
      <c r="L103" s="9"/>
      <c r="M103" s="9"/>
    </row>
    <row r="104" spans="1:13" x14ac:dyDescent="0.25">
      <c r="A104">
        <v>102</v>
      </c>
      <c r="B104" s="6">
        <v>43987</v>
      </c>
      <c r="C104" s="7">
        <v>4777</v>
      </c>
      <c r="D104" s="9"/>
      <c r="E104" s="9"/>
      <c r="F104" s="9"/>
      <c r="H104">
        <v>102</v>
      </c>
      <c r="I104" s="6">
        <v>43987</v>
      </c>
      <c r="J104" s="8">
        <f t="shared" si="4"/>
        <v>2808.9548872180449</v>
      </c>
      <c r="K104" s="9"/>
      <c r="L104" s="9"/>
      <c r="M104" s="9"/>
    </row>
    <row r="105" spans="1:13" x14ac:dyDescent="0.25">
      <c r="A105">
        <v>103</v>
      </c>
      <c r="B105" s="6">
        <v>43988</v>
      </c>
      <c r="C105" s="7">
        <v>2815</v>
      </c>
      <c r="D105" s="9"/>
      <c r="E105" s="9"/>
      <c r="F105" s="9"/>
      <c r="H105">
        <v>103</v>
      </c>
      <c r="I105" s="6">
        <v>43988</v>
      </c>
      <c r="J105" s="8">
        <f t="shared" si="4"/>
        <v>846.95488721804509</v>
      </c>
      <c r="K105" s="9"/>
      <c r="L105" s="9"/>
      <c r="M105" s="9"/>
    </row>
    <row r="106" spans="1:13" x14ac:dyDescent="0.25">
      <c r="A106">
        <v>104</v>
      </c>
      <c r="B106" s="6">
        <v>43989</v>
      </c>
      <c r="C106" s="7">
        <v>2206</v>
      </c>
      <c r="D106" s="9"/>
      <c r="E106" s="9"/>
      <c r="F106" s="9"/>
      <c r="H106">
        <v>104</v>
      </c>
      <c r="I106" s="6">
        <v>43989</v>
      </c>
      <c r="J106" s="8">
        <f t="shared" si="4"/>
        <v>237.95488721804509</v>
      </c>
      <c r="K106" s="9"/>
      <c r="L106" s="9"/>
      <c r="M106" s="9"/>
    </row>
    <row r="107" spans="1:13" x14ac:dyDescent="0.25">
      <c r="A107">
        <v>105</v>
      </c>
      <c r="B107" s="6">
        <v>43990</v>
      </c>
      <c r="C107" s="7">
        <v>5842</v>
      </c>
      <c r="D107" s="9"/>
      <c r="E107" s="9"/>
      <c r="F107" s="9"/>
      <c r="H107">
        <v>105</v>
      </c>
      <c r="I107" s="6">
        <v>43990</v>
      </c>
      <c r="J107" s="8">
        <f t="shared" si="4"/>
        <v>3873.9548872180449</v>
      </c>
      <c r="K107" s="9"/>
      <c r="L107" s="9"/>
      <c r="M107" s="9"/>
    </row>
    <row r="108" spans="1:13" x14ac:dyDescent="0.25">
      <c r="A108">
        <v>106</v>
      </c>
      <c r="B108" s="6">
        <v>43991</v>
      </c>
      <c r="C108" s="7">
        <v>5384</v>
      </c>
      <c r="D108" s="9"/>
      <c r="E108" s="9"/>
      <c r="F108" s="9"/>
      <c r="H108">
        <v>106</v>
      </c>
      <c r="I108" s="6">
        <v>43991</v>
      </c>
      <c r="J108" s="8">
        <f t="shared" si="4"/>
        <v>3415.9548872180449</v>
      </c>
      <c r="K108" s="9"/>
      <c r="L108" s="9"/>
      <c r="M108" s="9"/>
    </row>
    <row r="109" spans="1:13" x14ac:dyDescent="0.25">
      <c r="A109">
        <v>107</v>
      </c>
      <c r="B109" s="6">
        <v>43992</v>
      </c>
      <c r="C109" s="7">
        <v>5412</v>
      </c>
      <c r="D109" s="9"/>
      <c r="E109" s="9"/>
      <c r="F109" s="9"/>
      <c r="H109">
        <v>107</v>
      </c>
      <c r="I109" s="6">
        <v>43992</v>
      </c>
      <c r="J109" s="8">
        <f t="shared" si="4"/>
        <v>3443.9548872180449</v>
      </c>
      <c r="K109" s="9"/>
      <c r="L109" s="9"/>
      <c r="M109" s="9"/>
    </row>
    <row r="110" spans="1:13" x14ac:dyDescent="0.25">
      <c r="A110">
        <v>108</v>
      </c>
      <c r="B110" s="6">
        <v>43993</v>
      </c>
      <c r="C110" s="7">
        <v>5118</v>
      </c>
      <c r="D110" s="9"/>
      <c r="E110" s="9"/>
      <c r="F110" s="9"/>
      <c r="H110">
        <v>108</v>
      </c>
      <c r="I110" s="6">
        <v>43993</v>
      </c>
      <c r="J110" s="8">
        <f t="shared" si="4"/>
        <v>3149.9548872180449</v>
      </c>
      <c r="K110" s="9"/>
      <c r="L110" s="9"/>
      <c r="M110" s="9"/>
    </row>
    <row r="111" spans="1:13" x14ac:dyDescent="0.25">
      <c r="A111">
        <v>109</v>
      </c>
      <c r="B111" s="6">
        <v>43994</v>
      </c>
      <c r="C111" s="7">
        <v>5315</v>
      </c>
      <c r="D111" s="9"/>
      <c r="E111" s="9"/>
      <c r="F111" s="9"/>
      <c r="H111">
        <v>109</v>
      </c>
      <c r="I111" s="6">
        <v>43994</v>
      </c>
      <c r="J111" s="8">
        <f t="shared" si="4"/>
        <v>3346.9548872180449</v>
      </c>
      <c r="K111" s="9"/>
      <c r="L111" s="9"/>
      <c r="M111" s="9"/>
    </row>
    <row r="112" spans="1:13" x14ac:dyDescent="0.25">
      <c r="A112">
        <v>110</v>
      </c>
      <c r="B112" s="6">
        <v>43995</v>
      </c>
      <c r="C112" s="7">
        <v>2869</v>
      </c>
      <c r="D112" s="9"/>
      <c r="E112" s="9"/>
      <c r="F112" s="9"/>
      <c r="H112">
        <v>110</v>
      </c>
      <c r="I112" s="6">
        <v>43995</v>
      </c>
      <c r="J112" s="8">
        <f t="shared" si="4"/>
        <v>900.95488721804509</v>
      </c>
      <c r="K112" s="9"/>
      <c r="L112" s="9"/>
      <c r="M112" s="9"/>
    </row>
    <row r="113" spans="1:13" x14ac:dyDescent="0.25">
      <c r="A113">
        <v>111</v>
      </c>
      <c r="B113" s="6">
        <v>43996</v>
      </c>
      <c r="C113" s="7">
        <v>2410</v>
      </c>
      <c r="D113" s="9"/>
      <c r="E113" s="9"/>
      <c r="F113" s="9"/>
      <c r="H113">
        <v>111</v>
      </c>
      <c r="I113" s="6">
        <v>43996</v>
      </c>
      <c r="J113" s="8">
        <f t="shared" si="4"/>
        <v>441.95488721804509</v>
      </c>
      <c r="K113" s="9"/>
      <c r="L113" s="9"/>
      <c r="M113" s="9"/>
    </row>
    <row r="114" spans="1:13" x14ac:dyDescent="0.25">
      <c r="A114">
        <v>112</v>
      </c>
      <c r="B114" s="6">
        <v>43997</v>
      </c>
      <c r="C114" s="7">
        <v>6077</v>
      </c>
      <c r="D114" s="9"/>
      <c r="E114" s="9"/>
      <c r="F114" s="9"/>
      <c r="H114">
        <v>112</v>
      </c>
      <c r="I114" s="6">
        <v>43997</v>
      </c>
      <c r="J114" s="8">
        <f t="shared" si="4"/>
        <v>4108.9548872180449</v>
      </c>
      <c r="K114" s="9"/>
      <c r="L114" s="9"/>
      <c r="M114" s="9"/>
    </row>
    <row r="115" spans="1:13" x14ac:dyDescent="0.25">
      <c r="A115">
        <v>113</v>
      </c>
      <c r="B115" s="6">
        <v>43998</v>
      </c>
      <c r="C115" s="7">
        <v>5922</v>
      </c>
      <c r="D115" s="9"/>
      <c r="E115" s="9"/>
      <c r="F115" s="9"/>
      <c r="H115">
        <v>113</v>
      </c>
      <c r="I115" s="6">
        <v>43998</v>
      </c>
      <c r="J115" s="8">
        <f t="shared" si="4"/>
        <v>3953.9548872180449</v>
      </c>
      <c r="K115" s="9"/>
      <c r="L115" s="9"/>
      <c r="M115" s="9"/>
    </row>
    <row r="116" spans="1:13" x14ac:dyDescent="0.25">
      <c r="A116">
        <v>114</v>
      </c>
      <c r="B116" s="6">
        <v>43999</v>
      </c>
      <c r="C116" s="7">
        <v>5644</v>
      </c>
      <c r="D116" s="9"/>
      <c r="E116" s="9"/>
      <c r="F116" s="9"/>
      <c r="H116">
        <v>114</v>
      </c>
      <c r="I116" s="6">
        <v>43999</v>
      </c>
      <c r="J116" s="8">
        <f t="shared" si="4"/>
        <v>3675.9548872180449</v>
      </c>
      <c r="K116" s="9"/>
      <c r="L116" s="9"/>
      <c r="M116" s="9"/>
    </row>
    <row r="117" spans="1:13" x14ac:dyDescent="0.25">
      <c r="A117">
        <v>115</v>
      </c>
      <c r="B117" s="6">
        <v>44000</v>
      </c>
      <c r="C117" s="7">
        <v>5542</v>
      </c>
      <c r="D117" s="9"/>
      <c r="E117" s="9"/>
      <c r="F117" s="9"/>
      <c r="H117">
        <v>115</v>
      </c>
      <c r="I117" s="6">
        <v>44000</v>
      </c>
      <c r="J117" s="8">
        <f t="shared" si="4"/>
        <v>3573.9548872180449</v>
      </c>
      <c r="K117" s="9"/>
      <c r="L117" s="9"/>
      <c r="M117" s="9"/>
    </row>
    <row r="118" spans="1:13" x14ac:dyDescent="0.25">
      <c r="A118">
        <v>116</v>
      </c>
      <c r="B118" s="6">
        <v>44001</v>
      </c>
      <c r="C118" s="7">
        <v>5580</v>
      </c>
      <c r="D118" s="9"/>
      <c r="E118" s="9"/>
      <c r="F118" s="9"/>
      <c r="H118">
        <v>116</v>
      </c>
      <c r="I118" s="6">
        <v>44001</v>
      </c>
      <c r="J118" s="8">
        <f t="shared" si="4"/>
        <v>3611.9548872180449</v>
      </c>
      <c r="K118" s="9"/>
      <c r="L118" s="9"/>
      <c r="M118" s="9"/>
    </row>
    <row r="119" spans="1:13" x14ac:dyDescent="0.25">
      <c r="A119">
        <v>117</v>
      </c>
      <c r="B119" s="6">
        <v>44002</v>
      </c>
      <c r="C119" s="7">
        <v>3179</v>
      </c>
      <c r="D119" s="9"/>
      <c r="E119" s="9"/>
      <c r="F119" s="9"/>
      <c r="H119">
        <v>117</v>
      </c>
      <c r="I119" s="6">
        <v>44002</v>
      </c>
      <c r="J119" s="8">
        <f t="shared" si="4"/>
        <v>1210.9548872180451</v>
      </c>
      <c r="K119" s="9"/>
      <c r="L119" s="9"/>
      <c r="M119" s="9"/>
    </row>
    <row r="120" spans="1:13" x14ac:dyDescent="0.25">
      <c r="A120">
        <v>118</v>
      </c>
      <c r="B120" s="6">
        <v>44003</v>
      </c>
      <c r="C120" s="7">
        <v>2214</v>
      </c>
      <c r="D120" s="9"/>
      <c r="E120" s="9"/>
      <c r="F120" s="9"/>
      <c r="H120">
        <v>118</v>
      </c>
      <c r="I120" s="6">
        <v>44003</v>
      </c>
      <c r="J120" s="8">
        <f t="shared" si="4"/>
        <v>245.95488721804509</v>
      </c>
      <c r="K120" s="9"/>
      <c r="L120" s="9"/>
      <c r="M120" s="9"/>
    </row>
    <row r="121" spans="1:13" x14ac:dyDescent="0.25">
      <c r="A121">
        <v>119</v>
      </c>
      <c r="B121" s="6">
        <v>44004</v>
      </c>
      <c r="C121" s="7">
        <v>6301</v>
      </c>
      <c r="D121" s="9"/>
      <c r="E121" s="9"/>
      <c r="F121" s="9"/>
      <c r="H121">
        <v>119</v>
      </c>
      <c r="I121" s="6">
        <v>44004</v>
      </c>
      <c r="J121" s="8">
        <f t="shared" si="4"/>
        <v>4332.9548872180449</v>
      </c>
      <c r="K121" s="9"/>
      <c r="L121" s="9"/>
      <c r="M121" s="9"/>
    </row>
    <row r="122" spans="1:13" x14ac:dyDescent="0.25">
      <c r="A122">
        <v>120</v>
      </c>
      <c r="B122" s="6">
        <v>44005</v>
      </c>
      <c r="C122" s="7">
        <v>6001</v>
      </c>
      <c r="D122" s="9"/>
      <c r="E122" s="9"/>
      <c r="F122" s="9"/>
      <c r="H122">
        <v>120</v>
      </c>
      <c r="I122" s="6">
        <v>44005</v>
      </c>
      <c r="J122" s="8">
        <f t="shared" si="4"/>
        <v>4032.9548872180449</v>
      </c>
      <c r="K122" s="9"/>
      <c r="L122" s="9"/>
      <c r="M122" s="9"/>
    </row>
    <row r="123" spans="1:13" x14ac:dyDescent="0.25">
      <c r="A123">
        <v>121</v>
      </c>
      <c r="B123" s="6">
        <v>44006</v>
      </c>
      <c r="C123" s="7">
        <v>5671</v>
      </c>
      <c r="D123" s="9"/>
      <c r="E123" s="9"/>
      <c r="F123" s="9"/>
      <c r="H123">
        <v>121</v>
      </c>
      <c r="I123" s="6">
        <v>44006</v>
      </c>
      <c r="J123" s="8">
        <f t="shared" si="4"/>
        <v>3702.9548872180449</v>
      </c>
      <c r="K123" s="9"/>
      <c r="L123" s="9"/>
      <c r="M123" s="9"/>
    </row>
    <row r="124" spans="1:13" x14ac:dyDescent="0.25">
      <c r="A124">
        <v>122</v>
      </c>
      <c r="B124" s="6">
        <v>44007</v>
      </c>
      <c r="C124" s="7">
        <v>5556</v>
      </c>
      <c r="D124" s="9"/>
      <c r="E124" s="9"/>
      <c r="F124" s="9"/>
      <c r="H124">
        <v>122</v>
      </c>
      <c r="I124" s="6">
        <v>44007</v>
      </c>
      <c r="J124" s="8">
        <f t="shared" si="4"/>
        <v>3587.9548872180449</v>
      </c>
      <c r="K124" s="9"/>
      <c r="L124" s="9"/>
      <c r="M124" s="9"/>
    </row>
    <row r="125" spans="1:13" x14ac:dyDescent="0.25">
      <c r="A125">
        <v>123</v>
      </c>
      <c r="B125" s="6">
        <v>44008</v>
      </c>
      <c r="C125" s="7">
        <v>5602</v>
      </c>
      <c r="D125" s="9"/>
      <c r="E125" s="9"/>
      <c r="F125" s="9"/>
      <c r="H125">
        <v>123</v>
      </c>
      <c r="I125" s="6">
        <v>44008</v>
      </c>
      <c r="J125" s="8">
        <f t="shared" si="4"/>
        <v>3633.9548872180449</v>
      </c>
      <c r="K125" s="9"/>
      <c r="L125" s="9"/>
      <c r="M125" s="9"/>
    </row>
    <row r="126" spans="1:13" x14ac:dyDescent="0.25">
      <c r="A126">
        <v>124</v>
      </c>
      <c r="B126" s="6">
        <v>44009</v>
      </c>
      <c r="C126" s="7">
        <v>2973</v>
      </c>
      <c r="D126" s="9"/>
      <c r="E126" s="9"/>
      <c r="F126" s="9"/>
      <c r="H126">
        <v>124</v>
      </c>
      <c r="I126" s="6">
        <v>44009</v>
      </c>
      <c r="J126" s="8">
        <f t="shared" si="4"/>
        <v>1004.9548872180451</v>
      </c>
      <c r="K126" s="9"/>
      <c r="L126" s="9"/>
      <c r="M126" s="9"/>
    </row>
    <row r="127" spans="1:13" x14ac:dyDescent="0.25">
      <c r="A127">
        <v>125</v>
      </c>
      <c r="B127" s="6">
        <v>44010</v>
      </c>
      <c r="C127" s="7">
        <v>2195</v>
      </c>
      <c r="D127" s="9"/>
      <c r="E127" s="9"/>
      <c r="F127" s="9"/>
      <c r="H127">
        <v>125</v>
      </c>
      <c r="I127" s="6">
        <v>44010</v>
      </c>
      <c r="J127" s="8">
        <f t="shared" si="4"/>
        <v>226.95488721804509</v>
      </c>
      <c r="K127" s="9"/>
      <c r="L127" s="9"/>
      <c r="M127" s="9"/>
    </row>
    <row r="128" spans="1:13" x14ac:dyDescent="0.25">
      <c r="A128">
        <v>126</v>
      </c>
      <c r="B128" s="6">
        <v>44011</v>
      </c>
      <c r="C128" s="7">
        <v>5665</v>
      </c>
      <c r="D128" s="9"/>
      <c r="E128" s="9"/>
      <c r="F128" s="9"/>
      <c r="H128">
        <v>126</v>
      </c>
      <c r="I128" s="6">
        <v>44011</v>
      </c>
      <c r="J128" s="8">
        <f t="shared" si="4"/>
        <v>3696.9548872180449</v>
      </c>
      <c r="K128" s="9"/>
      <c r="L128" s="9"/>
      <c r="M128" s="9"/>
    </row>
    <row r="129" spans="1:13" x14ac:dyDescent="0.25">
      <c r="A129">
        <v>127</v>
      </c>
      <c r="B129" s="6">
        <v>44012</v>
      </c>
      <c r="C129" s="7">
        <v>4828</v>
      </c>
      <c r="D129" s="9"/>
      <c r="E129" s="9"/>
      <c r="F129" s="9"/>
      <c r="H129">
        <v>127</v>
      </c>
      <c r="I129" s="6">
        <v>44012</v>
      </c>
      <c r="J129" s="8">
        <f t="shared" si="4"/>
        <v>2859.9548872180449</v>
      </c>
      <c r="K129" s="9"/>
      <c r="L129" s="9"/>
      <c r="M129" s="9"/>
    </row>
    <row r="130" spans="1:13" x14ac:dyDescent="0.25">
      <c r="A130">
        <v>128</v>
      </c>
      <c r="B130" s="6">
        <v>44013</v>
      </c>
      <c r="C130" s="7">
        <v>3901</v>
      </c>
      <c r="D130" s="9"/>
      <c r="E130" s="9"/>
      <c r="F130" s="9"/>
      <c r="H130">
        <v>128</v>
      </c>
      <c r="I130" s="6">
        <v>44013</v>
      </c>
      <c r="J130" s="8">
        <f t="shared" si="4"/>
        <v>1932.9548872180451</v>
      </c>
      <c r="K130" s="9"/>
      <c r="L130" s="9"/>
      <c r="M130" s="9"/>
    </row>
    <row r="131" spans="1:13" x14ac:dyDescent="0.25">
      <c r="A131">
        <v>129</v>
      </c>
      <c r="B131" s="6">
        <v>44014</v>
      </c>
      <c r="C131" s="7">
        <v>2745</v>
      </c>
      <c r="D131" s="9"/>
      <c r="E131" s="9"/>
      <c r="F131" s="9"/>
      <c r="H131">
        <v>129</v>
      </c>
      <c r="I131" s="6">
        <v>44014</v>
      </c>
      <c r="J131" s="8">
        <f t="shared" si="4"/>
        <v>776.95488721804509</v>
      </c>
      <c r="K131" s="9"/>
      <c r="L131" s="9"/>
      <c r="M131" s="9"/>
    </row>
    <row r="132" spans="1:13" x14ac:dyDescent="0.25">
      <c r="A132">
        <v>130</v>
      </c>
      <c r="B132" s="6">
        <v>44015</v>
      </c>
      <c r="C132" s="7">
        <v>1805</v>
      </c>
      <c r="D132" s="9"/>
      <c r="E132" s="9"/>
      <c r="F132" s="9"/>
      <c r="H132">
        <v>130</v>
      </c>
      <c r="I132" s="6">
        <v>44015</v>
      </c>
      <c r="J132" s="8">
        <f t="shared" ref="J132:J135" si="5">C132-$C$137</f>
        <v>-163.04511278195491</v>
      </c>
      <c r="K132" s="9"/>
      <c r="L132" s="9"/>
      <c r="M132" s="9"/>
    </row>
    <row r="133" spans="1:13" x14ac:dyDescent="0.25">
      <c r="A133">
        <v>131</v>
      </c>
      <c r="B133" s="6">
        <v>44016</v>
      </c>
      <c r="C133" s="7">
        <v>441</v>
      </c>
      <c r="D133" s="9"/>
      <c r="E133" s="9"/>
      <c r="F133" s="9"/>
      <c r="H133">
        <v>131</v>
      </c>
      <c r="I133" s="6">
        <v>44016</v>
      </c>
      <c r="J133" s="8">
        <f t="shared" si="5"/>
        <v>-1527.0451127819549</v>
      </c>
      <c r="K133" s="9"/>
      <c r="L133" s="9"/>
      <c r="M133" s="9"/>
    </row>
    <row r="134" spans="1:13" x14ac:dyDescent="0.25">
      <c r="A134">
        <v>132</v>
      </c>
      <c r="B134" s="6">
        <v>44017</v>
      </c>
      <c r="C134" s="7">
        <v>53</v>
      </c>
      <c r="D134" s="9"/>
      <c r="E134" s="9"/>
      <c r="F134" s="9"/>
      <c r="H134">
        <v>132</v>
      </c>
      <c r="I134" s="6">
        <v>44017</v>
      </c>
      <c r="J134" s="8">
        <f t="shared" si="5"/>
        <v>-1915.0451127819549</v>
      </c>
      <c r="K134" s="9"/>
      <c r="L134" s="9"/>
      <c r="M134" s="9"/>
    </row>
    <row r="135" spans="1:13" x14ac:dyDescent="0.25">
      <c r="A135">
        <v>133</v>
      </c>
      <c r="B135" s="6">
        <v>44018</v>
      </c>
      <c r="C135" s="7">
        <v>23</v>
      </c>
      <c r="D135" s="9"/>
      <c r="E135" s="9"/>
      <c r="F135" s="9"/>
      <c r="H135">
        <v>133</v>
      </c>
      <c r="I135" s="6">
        <v>44018</v>
      </c>
      <c r="J135" s="8">
        <f t="shared" si="5"/>
        <v>-1945.0451127819549</v>
      </c>
      <c r="K135" s="9"/>
      <c r="L135" s="9"/>
      <c r="M135" s="9"/>
    </row>
    <row r="137" spans="1:13" x14ac:dyDescent="0.25">
      <c r="B137" t="s">
        <v>5</v>
      </c>
      <c r="C137" s="11">
        <f>AVERAGE(C3:C135)</f>
        <v>1968.0451127819549</v>
      </c>
      <c r="D137" s="11">
        <f>AVERAGE(D3:D52)</f>
        <v>177.64</v>
      </c>
      <c r="E137" s="11">
        <f>AVERAGE(E3:E52)</f>
        <v>2362.84</v>
      </c>
      <c r="F137" s="11">
        <f>AVERAGE(F3:F35)</f>
        <v>4082.6060606060605</v>
      </c>
      <c r="I137" t="s">
        <v>5</v>
      </c>
      <c r="J137" s="11">
        <f>AVERAGE(J3:J135)</f>
        <v>4.7526226897156781E-13</v>
      </c>
      <c r="K137" s="11">
        <f>AVERAGE(K3:K52)</f>
        <v>1.0459189070388675E-13</v>
      </c>
      <c r="L137" s="11">
        <f>AVERAGE(L3:L52)</f>
        <v>-1.4551915228366852E-13</v>
      </c>
      <c r="M137" s="11">
        <f>AVERAGE(M3:M35)</f>
        <v>3.5828579160751717E-13</v>
      </c>
    </row>
    <row r="138" spans="1:13" x14ac:dyDescent="0.25">
      <c r="B138" t="s">
        <v>6</v>
      </c>
      <c r="C138" s="11">
        <f>_xlfn.STDEV.S(C3:C135)</f>
        <v>1958.8918166822207</v>
      </c>
      <c r="D138" s="11">
        <f>_xlfn.STDEV.S(D3:D52)</f>
        <v>212.5743816999171</v>
      </c>
      <c r="E138" s="11">
        <f>_xlfn.STDEV.S(E3:E52)</f>
        <v>1232.1391281102995</v>
      </c>
      <c r="F138" s="11">
        <f>_xlfn.STDEV.S(F3:F35)</f>
        <v>1889.8391621278572</v>
      </c>
      <c r="I138" t="s">
        <v>6</v>
      </c>
      <c r="J138" s="11">
        <f>_xlfn.STDEV.S(J3:J135)</f>
        <v>1958.8918166822207</v>
      </c>
      <c r="K138" s="11">
        <f>_xlfn.STDEV.S(K3:K52)</f>
        <v>212.5743816999171</v>
      </c>
      <c r="L138" s="11">
        <f>_xlfn.STDEV.S(L3:L52)</f>
        <v>1232.1391281102992</v>
      </c>
      <c r="M138" s="11">
        <f>_xlfn.STDEV.S(M3:M35)</f>
        <v>1889.8391621278572</v>
      </c>
    </row>
    <row r="141" spans="1:13" x14ac:dyDescent="0.25">
      <c r="A141" s="1" t="s">
        <v>0</v>
      </c>
      <c r="B141" s="2" t="s">
        <v>1</v>
      </c>
      <c r="C141" s="5" t="s">
        <v>2</v>
      </c>
      <c r="D141" s="4" t="s">
        <v>3</v>
      </c>
      <c r="E141" s="4"/>
      <c r="F141" s="5" t="s">
        <v>4</v>
      </c>
    </row>
    <row r="142" spans="1:13" x14ac:dyDescent="0.25">
      <c r="A142">
        <v>1</v>
      </c>
      <c r="B142" s="6">
        <v>43843</v>
      </c>
      <c r="C142" s="8">
        <f>J3</f>
        <v>-1967.0451127819549</v>
      </c>
      <c r="D142" s="8">
        <f t="shared" ref="D142:F142" si="6">K3</f>
        <v>-176.64</v>
      </c>
      <c r="E142" s="8">
        <f t="shared" si="6"/>
        <v>-1489.8400000000001</v>
      </c>
      <c r="F142" s="8">
        <f t="shared" si="6"/>
        <v>577.39393939393949</v>
      </c>
      <c r="I142" t="s">
        <v>7</v>
      </c>
      <c r="J142" s="12">
        <f>MIN(C142:C274)</f>
        <v>-103327.11278195486</v>
      </c>
      <c r="K142" s="12">
        <f>MIN(D142:D191)</f>
        <v>-4103.7599999999966</v>
      </c>
      <c r="L142" s="12">
        <f>MIN(E142:E191)</f>
        <v>-23866.840000000004</v>
      </c>
      <c r="M142" s="12">
        <f>MIN(F142:F174)</f>
        <v>-1872.424242424242</v>
      </c>
    </row>
    <row r="143" spans="1:13" x14ac:dyDescent="0.25">
      <c r="A143">
        <v>2</v>
      </c>
      <c r="B143" s="6">
        <v>43858</v>
      </c>
      <c r="C143" s="8">
        <f>C142+J4</f>
        <v>-3934.0902255639098</v>
      </c>
      <c r="D143" s="8">
        <f t="shared" ref="D143:F158" si="7">D142+K4</f>
        <v>-353.28</v>
      </c>
      <c r="E143" s="8">
        <f t="shared" si="7"/>
        <v>-2954.6800000000003</v>
      </c>
      <c r="F143" s="8">
        <f t="shared" si="7"/>
        <v>1271.787878787879</v>
      </c>
      <c r="I143" t="s">
        <v>8</v>
      </c>
      <c r="J143" s="12">
        <f>MAX(C142:C274)</f>
        <v>5550.1804511278833</v>
      </c>
      <c r="K143" s="12">
        <f>MAX(D142:D191)</f>
        <v>5.2295945351943374E-12</v>
      </c>
      <c r="L143" s="12">
        <f>MAX(E142:E191)</f>
        <v>-7.2759576141834259E-12</v>
      </c>
      <c r="M143" s="12">
        <f>MAX(F142:F174)</f>
        <v>16197.060606060613</v>
      </c>
    </row>
    <row r="144" spans="1:13" x14ac:dyDescent="0.25">
      <c r="A144">
        <v>3</v>
      </c>
      <c r="B144" s="6">
        <v>43859</v>
      </c>
      <c r="C144" s="8">
        <f t="shared" ref="C144:F159" si="8">C143+J5</f>
        <v>-5901.1353383458645</v>
      </c>
      <c r="D144" s="8">
        <f t="shared" si="7"/>
        <v>-529.91999999999996</v>
      </c>
      <c r="E144" s="8">
        <f t="shared" si="7"/>
        <v>-4294.5200000000004</v>
      </c>
      <c r="F144" s="8">
        <f t="shared" si="7"/>
        <v>4.1818181818184712</v>
      </c>
    </row>
    <row r="145" spans="1:13" x14ac:dyDescent="0.25">
      <c r="A145">
        <v>4</v>
      </c>
      <c r="B145" s="6">
        <v>43866</v>
      </c>
      <c r="C145" s="8">
        <f t="shared" si="8"/>
        <v>-7868.1804511278197</v>
      </c>
      <c r="D145" s="8">
        <f t="shared" si="7"/>
        <v>-706.56</v>
      </c>
      <c r="E145" s="8">
        <f t="shared" si="7"/>
        <v>-5926.3600000000006</v>
      </c>
      <c r="F145" s="8">
        <f t="shared" si="7"/>
        <v>-1872.424242424242</v>
      </c>
      <c r="I145" t="s">
        <v>9</v>
      </c>
      <c r="J145" s="12">
        <f>+J143-J142</f>
        <v>108877.29323308275</v>
      </c>
      <c r="K145" s="12">
        <f t="shared" ref="K145:M145" si="9">+K143-K142</f>
        <v>4103.760000000002</v>
      </c>
      <c r="L145" s="12">
        <f t="shared" si="9"/>
        <v>23866.839999999997</v>
      </c>
      <c r="M145" s="12">
        <f t="shared" si="9"/>
        <v>18069.484848484855</v>
      </c>
    </row>
    <row r="146" spans="1:13" x14ac:dyDescent="0.25">
      <c r="A146">
        <v>5</v>
      </c>
      <c r="B146" s="6">
        <v>43873</v>
      </c>
      <c r="C146" s="8">
        <f t="shared" si="8"/>
        <v>-9835.2255639097748</v>
      </c>
      <c r="D146" s="8">
        <f t="shared" si="7"/>
        <v>-883.19999999999993</v>
      </c>
      <c r="E146" s="8">
        <f t="shared" si="7"/>
        <v>-7616.2000000000007</v>
      </c>
      <c r="F146" s="8">
        <f t="shared" si="7"/>
        <v>-113.03030303030255</v>
      </c>
    </row>
    <row r="147" spans="1:13" x14ac:dyDescent="0.25">
      <c r="A147">
        <v>6</v>
      </c>
      <c r="B147" s="6">
        <v>43888</v>
      </c>
      <c r="C147" s="8">
        <f t="shared" si="8"/>
        <v>-11799.270676691729</v>
      </c>
      <c r="D147" s="8">
        <f t="shared" si="7"/>
        <v>-1056.8399999999999</v>
      </c>
      <c r="E147" s="8">
        <f t="shared" si="7"/>
        <v>-8612.0400000000009</v>
      </c>
      <c r="F147" s="8">
        <f t="shared" si="7"/>
        <v>1188.3636363636369</v>
      </c>
      <c r="I147" t="s">
        <v>10</v>
      </c>
      <c r="J147" s="13">
        <f>+J145/J138</f>
        <v>55.581064919393278</v>
      </c>
      <c r="K147" s="13">
        <f t="shared" ref="K147:M147" si="10">+K145/K138</f>
        <v>19.305054387000965</v>
      </c>
      <c r="L147" s="13">
        <f t="shared" si="10"/>
        <v>19.370247608810189</v>
      </c>
      <c r="M147" s="13">
        <f t="shared" si="10"/>
        <v>9.5613876622916347</v>
      </c>
    </row>
    <row r="148" spans="1:13" x14ac:dyDescent="0.25">
      <c r="A148">
        <v>7</v>
      </c>
      <c r="B148" s="6">
        <v>43889</v>
      </c>
      <c r="C148" s="8">
        <f t="shared" si="8"/>
        <v>-13765.315789473683</v>
      </c>
      <c r="D148" s="8">
        <f t="shared" si="7"/>
        <v>-1232.48</v>
      </c>
      <c r="E148" s="8">
        <f t="shared" si="7"/>
        <v>-9657.880000000001</v>
      </c>
      <c r="F148" s="8">
        <f t="shared" si="7"/>
        <v>2517.7575757575764</v>
      </c>
      <c r="I148" t="s">
        <v>11</v>
      </c>
      <c r="J148" s="13">
        <f>+J147</f>
        <v>55.581064919393278</v>
      </c>
      <c r="K148" s="13">
        <f>AVERAGE(K147:L147)</f>
        <v>19.337650997905577</v>
      </c>
      <c r="M148" s="13">
        <f>+M147</f>
        <v>9.5613876622916347</v>
      </c>
    </row>
    <row r="149" spans="1:13" x14ac:dyDescent="0.25">
      <c r="A149">
        <v>8</v>
      </c>
      <c r="B149" s="6">
        <v>43890</v>
      </c>
      <c r="C149" s="8">
        <f t="shared" si="8"/>
        <v>-15732.360902255637</v>
      </c>
      <c r="D149" s="8">
        <f t="shared" si="7"/>
        <v>-1409.12</v>
      </c>
      <c r="E149" s="8">
        <f t="shared" si="7"/>
        <v>-10767.720000000001</v>
      </c>
      <c r="F149" s="8">
        <f t="shared" si="7"/>
        <v>3553.1515151515159</v>
      </c>
    </row>
    <row r="150" spans="1:13" x14ac:dyDescent="0.25">
      <c r="A150">
        <v>9</v>
      </c>
      <c r="B150" s="6">
        <v>43892</v>
      </c>
      <c r="C150" s="8">
        <f t="shared" si="8"/>
        <v>-17698.406015037592</v>
      </c>
      <c r="D150" s="8">
        <f t="shared" si="7"/>
        <v>-1584.7599999999998</v>
      </c>
      <c r="E150" s="8">
        <f t="shared" si="7"/>
        <v>-11791.560000000001</v>
      </c>
      <c r="F150" s="8">
        <f t="shared" si="7"/>
        <v>4785.5454545454559</v>
      </c>
      <c r="I150" t="s">
        <v>12</v>
      </c>
      <c r="J150" t="s">
        <v>13</v>
      </c>
      <c r="K150" t="s">
        <v>14</v>
      </c>
      <c r="L150" t="s">
        <v>15</v>
      </c>
    </row>
    <row r="151" spans="1:13" x14ac:dyDescent="0.25">
      <c r="A151">
        <v>10</v>
      </c>
      <c r="B151" s="6">
        <v>43894</v>
      </c>
      <c r="C151" s="8">
        <f t="shared" si="8"/>
        <v>-19664.451127819546</v>
      </c>
      <c r="D151" s="8">
        <f t="shared" si="7"/>
        <v>-1760.3999999999996</v>
      </c>
      <c r="E151" s="8">
        <f t="shared" si="7"/>
        <v>-12633.400000000001</v>
      </c>
      <c r="F151" s="8">
        <f t="shared" si="7"/>
        <v>3571.9393939393954</v>
      </c>
      <c r="I151">
        <v>133</v>
      </c>
      <c r="J151" s="13">
        <f>+J148</f>
        <v>55.581064919393278</v>
      </c>
      <c r="K151" s="11">
        <f>LN(I151)</f>
        <v>4.8903491282217537</v>
      </c>
      <c r="L151" s="11">
        <f>LN(J151)</f>
        <v>4.0178425842494319</v>
      </c>
    </row>
    <row r="152" spans="1:13" x14ac:dyDescent="0.25">
      <c r="A152">
        <v>11</v>
      </c>
      <c r="B152" s="6">
        <v>43895</v>
      </c>
      <c r="C152" s="8">
        <f t="shared" si="8"/>
        <v>-21631.4962406015</v>
      </c>
      <c r="D152" s="8">
        <f t="shared" si="7"/>
        <v>-1937.0399999999995</v>
      </c>
      <c r="E152" s="8">
        <f t="shared" si="7"/>
        <v>-14029.240000000002</v>
      </c>
      <c r="F152" s="8">
        <f t="shared" si="7"/>
        <v>1899.3333333333348</v>
      </c>
      <c r="I152">
        <v>50</v>
      </c>
      <c r="J152" s="13">
        <f>+K148</f>
        <v>19.337650997905577</v>
      </c>
      <c r="K152" s="11">
        <f>LN(I152)</f>
        <v>3.912023005428146</v>
      </c>
      <c r="L152" s="11">
        <f>LN(J152)</f>
        <v>2.9620540244223155</v>
      </c>
    </row>
    <row r="153" spans="1:13" x14ac:dyDescent="0.25">
      <c r="A153">
        <v>12</v>
      </c>
      <c r="B153" s="6">
        <v>43897</v>
      </c>
      <c r="C153" s="8">
        <f t="shared" si="8"/>
        <v>-23598.541353383454</v>
      </c>
      <c r="D153" s="8">
        <f t="shared" si="7"/>
        <v>-2113.6799999999994</v>
      </c>
      <c r="E153" s="8">
        <f t="shared" si="7"/>
        <v>-15446.080000000002</v>
      </c>
      <c r="F153" s="8">
        <f t="shared" si="7"/>
        <v>3893.7272727272743</v>
      </c>
      <c r="I153">
        <v>33</v>
      </c>
      <c r="J153" s="13">
        <f>+M148</f>
        <v>9.5613876622916347</v>
      </c>
      <c r="K153" s="11">
        <f>LN(I153)</f>
        <v>3.4965075614664802</v>
      </c>
      <c r="L153" s="11">
        <f>LN(J153)</f>
        <v>2.2577328694890144</v>
      </c>
    </row>
    <row r="154" spans="1:13" x14ac:dyDescent="0.25">
      <c r="A154">
        <v>13</v>
      </c>
      <c r="B154" s="6">
        <v>43898</v>
      </c>
      <c r="C154" s="8">
        <f t="shared" si="8"/>
        <v>-25562.586466165409</v>
      </c>
      <c r="D154" s="8">
        <f t="shared" si="7"/>
        <v>-2287.3199999999993</v>
      </c>
      <c r="E154" s="8">
        <f t="shared" si="7"/>
        <v>-16082.920000000002</v>
      </c>
      <c r="F154" s="8">
        <f t="shared" si="7"/>
        <v>5733.1212121212138</v>
      </c>
    </row>
    <row r="155" spans="1:13" x14ac:dyDescent="0.25">
      <c r="A155">
        <v>14</v>
      </c>
      <c r="B155" s="6">
        <v>43899</v>
      </c>
      <c r="C155" s="8">
        <f t="shared" si="8"/>
        <v>-27529.631578947363</v>
      </c>
      <c r="D155" s="8">
        <f t="shared" si="7"/>
        <v>-2463.9599999999991</v>
      </c>
      <c r="E155" s="8">
        <f t="shared" si="7"/>
        <v>-16733.760000000002</v>
      </c>
      <c r="F155" s="8">
        <f t="shared" si="7"/>
        <v>7294.5151515151538</v>
      </c>
      <c r="I155" t="s">
        <v>16</v>
      </c>
    </row>
    <row r="156" spans="1:13" ht="15.75" thickBot="1" x14ac:dyDescent="0.3">
      <c r="A156">
        <v>15</v>
      </c>
      <c r="B156" s="6">
        <v>43900</v>
      </c>
      <c r="C156" s="8">
        <f t="shared" si="8"/>
        <v>-29488.676691729317</v>
      </c>
      <c r="D156" s="8">
        <f t="shared" si="7"/>
        <v>-2632.599999999999</v>
      </c>
      <c r="E156" s="8">
        <f t="shared" si="7"/>
        <v>-17394.600000000002</v>
      </c>
      <c r="F156" s="8">
        <f t="shared" si="7"/>
        <v>8753.9090909090937</v>
      </c>
    </row>
    <row r="157" spans="1:13" x14ac:dyDescent="0.25">
      <c r="A157">
        <v>16</v>
      </c>
      <c r="B157" s="6">
        <v>43901</v>
      </c>
      <c r="C157" s="8">
        <f t="shared" si="8"/>
        <v>-31429.721804511271</v>
      </c>
      <c r="D157" s="8">
        <f t="shared" si="7"/>
        <v>-2783.2399999999989</v>
      </c>
      <c r="E157" s="8">
        <f t="shared" si="7"/>
        <v>-18057.440000000002</v>
      </c>
      <c r="F157" s="8">
        <f t="shared" si="7"/>
        <v>10251.303030303034</v>
      </c>
      <c r="I157" s="14" t="s">
        <v>17</v>
      </c>
      <c r="J157" s="14"/>
    </row>
    <row r="158" spans="1:13" x14ac:dyDescent="0.25">
      <c r="A158">
        <v>17</v>
      </c>
      <c r="B158" s="6">
        <v>43902</v>
      </c>
      <c r="C158" s="8">
        <f t="shared" si="8"/>
        <v>-33369.766917293229</v>
      </c>
      <c r="D158" s="8">
        <f t="shared" si="7"/>
        <v>-2932.8799999999987</v>
      </c>
      <c r="E158" s="8">
        <f t="shared" si="7"/>
        <v>-19096.280000000002</v>
      </c>
      <c r="F158" s="8">
        <f t="shared" si="7"/>
        <v>9347.6969696969736</v>
      </c>
      <c r="I158" t="s">
        <v>18</v>
      </c>
      <c r="J158">
        <v>0.99348026257017308</v>
      </c>
    </row>
    <row r="159" spans="1:13" x14ac:dyDescent="0.25">
      <c r="A159">
        <v>18</v>
      </c>
      <c r="B159" s="6">
        <v>43903</v>
      </c>
      <c r="C159" s="8">
        <f t="shared" si="8"/>
        <v>-35277.812030075183</v>
      </c>
      <c r="D159" s="8">
        <f t="shared" si="8"/>
        <v>-3050.5199999999986</v>
      </c>
      <c r="E159" s="8">
        <f t="shared" si="8"/>
        <v>-20145.120000000003</v>
      </c>
      <c r="F159" s="8">
        <f t="shared" si="8"/>
        <v>7479.0909090909136</v>
      </c>
      <c r="I159" t="s">
        <v>19</v>
      </c>
      <c r="J159">
        <v>0.98700303211650009</v>
      </c>
    </row>
    <row r="160" spans="1:13" x14ac:dyDescent="0.25">
      <c r="A160">
        <v>19</v>
      </c>
      <c r="B160" s="6">
        <v>43904</v>
      </c>
      <c r="C160" s="8">
        <f t="shared" ref="C160:F175" si="11">C159+J21</f>
        <v>-37195.857142857138</v>
      </c>
      <c r="D160" s="8">
        <f t="shared" si="11"/>
        <v>-3178.1599999999985</v>
      </c>
      <c r="E160" s="8">
        <f t="shared" si="11"/>
        <v>-21307.960000000003</v>
      </c>
      <c r="F160" s="8">
        <f t="shared" si="11"/>
        <v>9697.4848484848535</v>
      </c>
      <c r="I160" t="s">
        <v>20</v>
      </c>
      <c r="J160">
        <v>0.97400606423300018</v>
      </c>
    </row>
    <row r="161" spans="1:17" x14ac:dyDescent="0.25">
      <c r="A161">
        <v>20</v>
      </c>
      <c r="B161" s="6">
        <v>43905</v>
      </c>
      <c r="C161" s="8">
        <f t="shared" si="11"/>
        <v>-39127.902255639092</v>
      </c>
      <c r="D161" s="8">
        <f t="shared" si="11"/>
        <v>-3319.7999999999984</v>
      </c>
      <c r="E161" s="8">
        <f t="shared" si="11"/>
        <v>-21253.800000000003</v>
      </c>
      <c r="F161" s="8">
        <f t="shared" si="11"/>
        <v>11615.878787878793</v>
      </c>
      <c r="I161" t="s">
        <v>21</v>
      </c>
      <c r="J161">
        <v>0.14282786175922157</v>
      </c>
    </row>
    <row r="162" spans="1:17" ht="15.75" thickBot="1" x14ac:dyDescent="0.3">
      <c r="A162">
        <v>21</v>
      </c>
      <c r="B162" s="6">
        <v>43906</v>
      </c>
      <c r="C162" s="8">
        <f t="shared" si="11"/>
        <v>-41027.947368421046</v>
      </c>
      <c r="D162" s="8">
        <f t="shared" si="11"/>
        <v>-3429.4399999999982</v>
      </c>
      <c r="E162" s="8">
        <f t="shared" si="11"/>
        <v>-21621.640000000003</v>
      </c>
      <c r="F162" s="8">
        <f t="shared" si="11"/>
        <v>13204.272727272733</v>
      </c>
      <c r="I162" s="15" t="s">
        <v>22</v>
      </c>
      <c r="J162" s="15">
        <v>3</v>
      </c>
    </row>
    <row r="163" spans="1:17" x14ac:dyDescent="0.25">
      <c r="A163">
        <v>22</v>
      </c>
      <c r="B163" s="6">
        <v>43907</v>
      </c>
      <c r="C163" s="8">
        <f t="shared" si="11"/>
        <v>-42902.992481203</v>
      </c>
      <c r="D163" s="8">
        <f t="shared" si="11"/>
        <v>-3514.0799999999981</v>
      </c>
      <c r="E163" s="8">
        <f t="shared" si="11"/>
        <v>-21794.480000000003</v>
      </c>
      <c r="F163" s="8">
        <f t="shared" si="11"/>
        <v>14677.666666666673</v>
      </c>
    </row>
    <row r="164" spans="1:17" ht="15.75" thickBot="1" x14ac:dyDescent="0.3">
      <c r="A164">
        <v>23</v>
      </c>
      <c r="B164" s="6">
        <v>43908</v>
      </c>
      <c r="C164" s="8">
        <f t="shared" si="11"/>
        <v>-44769.037593984955</v>
      </c>
      <c r="D164" s="8">
        <f t="shared" si="11"/>
        <v>-3589.719999999998</v>
      </c>
      <c r="E164" s="8">
        <f t="shared" si="11"/>
        <v>-21870.320000000003</v>
      </c>
      <c r="F164" s="8">
        <f t="shared" si="11"/>
        <v>16197.060606060613</v>
      </c>
      <c r="I164" t="s">
        <v>23</v>
      </c>
    </row>
    <row r="165" spans="1:17" x14ac:dyDescent="0.25">
      <c r="A165">
        <v>24</v>
      </c>
      <c r="B165" s="6">
        <v>43909</v>
      </c>
      <c r="C165" s="8">
        <f t="shared" si="11"/>
        <v>-46628.082706766909</v>
      </c>
      <c r="D165" s="8">
        <f t="shared" si="11"/>
        <v>-3658.3599999999979</v>
      </c>
      <c r="E165" s="8">
        <f t="shared" si="11"/>
        <v>-21924.160000000003</v>
      </c>
      <c r="F165" s="8">
        <f t="shared" si="11"/>
        <v>15087.454545454553</v>
      </c>
      <c r="I165" s="16"/>
      <c r="J165" s="16" t="s">
        <v>24</v>
      </c>
      <c r="K165" s="16" t="s">
        <v>25</v>
      </c>
      <c r="L165" s="16" t="s">
        <v>26</v>
      </c>
      <c r="M165" s="16" t="s">
        <v>27</v>
      </c>
      <c r="N165" s="16" t="s">
        <v>28</v>
      </c>
    </row>
    <row r="166" spans="1:17" x14ac:dyDescent="0.25">
      <c r="A166">
        <v>25</v>
      </c>
      <c r="B166" s="6">
        <v>43910</v>
      </c>
      <c r="C166" s="8">
        <f t="shared" si="11"/>
        <v>-48496.127819548863</v>
      </c>
      <c r="D166" s="8">
        <f t="shared" si="11"/>
        <v>-3735.9999999999977</v>
      </c>
      <c r="E166" s="8">
        <f t="shared" si="11"/>
        <v>-22839.000000000004</v>
      </c>
      <c r="F166" s="8">
        <f t="shared" si="11"/>
        <v>13199.848484848493</v>
      </c>
      <c r="I166" t="s">
        <v>29</v>
      </c>
      <c r="J166">
        <v>1</v>
      </c>
      <c r="K166">
        <v>1.5491815286860866</v>
      </c>
      <c r="L166">
        <v>1.5491815286860866</v>
      </c>
      <c r="M166">
        <v>75.94102262647958</v>
      </c>
      <c r="N166">
        <v>7.2735497443972189E-2</v>
      </c>
    </row>
    <row r="167" spans="1:17" x14ac:dyDescent="0.25">
      <c r="A167">
        <v>26</v>
      </c>
      <c r="B167" s="6">
        <v>43911</v>
      </c>
      <c r="C167" s="8">
        <f t="shared" si="11"/>
        <v>-50398.172932330817</v>
      </c>
      <c r="D167" s="8">
        <f t="shared" si="11"/>
        <v>-3847.6399999999976</v>
      </c>
      <c r="E167" s="8">
        <f t="shared" si="11"/>
        <v>-23866.840000000004</v>
      </c>
      <c r="F167" s="8">
        <f t="shared" si="11"/>
        <v>14782.242424242433</v>
      </c>
      <c r="I167" t="s">
        <v>30</v>
      </c>
      <c r="J167">
        <v>1</v>
      </c>
      <c r="K167">
        <v>2.0399798094711308E-2</v>
      </c>
      <c r="L167">
        <v>2.0399798094711308E-2</v>
      </c>
    </row>
    <row r="168" spans="1:17" ht="15.75" thickBot="1" x14ac:dyDescent="0.3">
      <c r="A168">
        <v>27</v>
      </c>
      <c r="B168" s="6">
        <v>43912</v>
      </c>
      <c r="C168" s="8">
        <f t="shared" si="11"/>
        <v>-52318.218045112772</v>
      </c>
      <c r="D168" s="8">
        <f t="shared" si="11"/>
        <v>-3977.2799999999975</v>
      </c>
      <c r="E168" s="8">
        <f t="shared" si="11"/>
        <v>-23410.680000000004</v>
      </c>
      <c r="F168" s="8">
        <f t="shared" si="11"/>
        <v>15527.636363636373</v>
      </c>
      <c r="I168" s="15" t="s">
        <v>31</v>
      </c>
      <c r="J168" s="15">
        <v>2</v>
      </c>
      <c r="K168" s="15">
        <v>1.5695813267807979</v>
      </c>
      <c r="L168" s="15"/>
      <c r="M168" s="15"/>
      <c r="N168" s="15"/>
    </row>
    <row r="169" spans="1:17" ht="15.75" thickBot="1" x14ac:dyDescent="0.3">
      <c r="A169">
        <v>28</v>
      </c>
      <c r="B169" s="6">
        <v>43913</v>
      </c>
      <c r="C169" s="8">
        <f t="shared" si="11"/>
        <v>-54157.263157894726</v>
      </c>
      <c r="D169" s="8">
        <f t="shared" si="11"/>
        <v>-4025.9199999999973</v>
      </c>
      <c r="E169" s="8">
        <f t="shared" si="11"/>
        <v>-23006.520000000004</v>
      </c>
      <c r="F169" s="8">
        <f t="shared" si="11"/>
        <v>15346.030303030313</v>
      </c>
    </row>
    <row r="170" spans="1:17" x14ac:dyDescent="0.25">
      <c r="A170">
        <v>29</v>
      </c>
      <c r="B170" s="6">
        <v>43914</v>
      </c>
      <c r="C170" s="8">
        <f t="shared" si="11"/>
        <v>-55961.30827067668</v>
      </c>
      <c r="D170" s="8">
        <f t="shared" si="11"/>
        <v>-4039.5599999999972</v>
      </c>
      <c r="E170" s="8">
        <f t="shared" si="11"/>
        <v>-22369.360000000004</v>
      </c>
      <c r="F170" s="8">
        <f t="shared" si="11"/>
        <v>14008.424242424253</v>
      </c>
      <c r="I170" s="16"/>
      <c r="J170" s="16" t="s">
        <v>32</v>
      </c>
      <c r="K170" s="16" t="s">
        <v>21</v>
      </c>
      <c r="L170" s="16" t="s">
        <v>33</v>
      </c>
      <c r="M170" s="16" t="s">
        <v>34</v>
      </c>
      <c r="N170" s="16" t="s">
        <v>35</v>
      </c>
      <c r="O170" s="16" t="s">
        <v>36</v>
      </c>
      <c r="P170" s="16" t="s">
        <v>37</v>
      </c>
      <c r="Q170" s="16" t="s">
        <v>38</v>
      </c>
    </row>
    <row r="171" spans="1:17" x14ac:dyDescent="0.25">
      <c r="A171">
        <v>30</v>
      </c>
      <c r="B171" s="6">
        <v>43915</v>
      </c>
      <c r="C171" s="8">
        <f t="shared" si="11"/>
        <v>-57789.353383458634</v>
      </c>
      <c r="D171" s="8">
        <f t="shared" si="11"/>
        <v>-4077.1999999999971</v>
      </c>
      <c r="E171" s="8">
        <f t="shared" si="11"/>
        <v>-21804.200000000004</v>
      </c>
      <c r="F171" s="8">
        <f t="shared" si="11"/>
        <v>11730.818181818193</v>
      </c>
      <c r="I171" t="s">
        <v>39</v>
      </c>
      <c r="J171">
        <v>-1.9628179117627744</v>
      </c>
      <c r="K171">
        <v>0.58443159385945931</v>
      </c>
      <c r="L171">
        <v>-3.3585075351603622</v>
      </c>
      <c r="M171">
        <v>0.18423298522692869</v>
      </c>
      <c r="N171">
        <v>-9.3887253976299689</v>
      </c>
      <c r="O171">
        <v>5.4630895741044192</v>
      </c>
      <c r="P171">
        <v>-9.3887253976299689</v>
      </c>
      <c r="Q171">
        <v>5.4630895741044192</v>
      </c>
    </row>
    <row r="172" spans="1:17" ht="15.75" thickBot="1" x14ac:dyDescent="0.3">
      <c r="A172">
        <v>31</v>
      </c>
      <c r="B172" s="6">
        <v>43916</v>
      </c>
      <c r="C172" s="8">
        <f t="shared" si="11"/>
        <v>-59585.398496240588</v>
      </c>
      <c r="D172" s="8">
        <f t="shared" si="11"/>
        <v>-4082.839999999997</v>
      </c>
      <c r="E172" s="8">
        <f t="shared" si="11"/>
        <v>-20837.040000000005</v>
      </c>
      <c r="F172" s="8">
        <f t="shared" si="11"/>
        <v>8089.2121212121328</v>
      </c>
      <c r="I172" s="15" t="s">
        <v>14</v>
      </c>
      <c r="J172" s="15">
        <v>1.2298748819744392</v>
      </c>
      <c r="K172" s="15">
        <v>0.14113109507660218</v>
      </c>
      <c r="L172" s="15">
        <v>8.7144146462329655</v>
      </c>
      <c r="M172" s="15">
        <v>7.2735497443972161E-2</v>
      </c>
      <c r="N172" s="15">
        <v>-0.56336570670940622</v>
      </c>
      <c r="O172" s="15">
        <v>3.0231154706582846</v>
      </c>
      <c r="P172" s="15">
        <v>-0.56336570670940622</v>
      </c>
      <c r="Q172" s="15">
        <v>3.0231154706582846</v>
      </c>
    </row>
    <row r="173" spans="1:17" x14ac:dyDescent="0.25">
      <c r="A173">
        <v>32</v>
      </c>
      <c r="B173" s="6">
        <v>43917</v>
      </c>
      <c r="C173" s="8">
        <f t="shared" si="11"/>
        <v>-61342.443609022543</v>
      </c>
      <c r="D173" s="8">
        <f t="shared" si="11"/>
        <v>-4049.4799999999968</v>
      </c>
      <c r="E173" s="8">
        <f t="shared" si="11"/>
        <v>-21134.880000000005</v>
      </c>
      <c r="F173" s="8">
        <f t="shared" si="11"/>
        <v>4059.6060606060723</v>
      </c>
    </row>
    <row r="174" spans="1:17" x14ac:dyDescent="0.25">
      <c r="A174">
        <v>33</v>
      </c>
      <c r="B174" s="6">
        <v>43918</v>
      </c>
      <c r="C174" s="8">
        <f t="shared" si="11"/>
        <v>-63151.488721804497</v>
      </c>
      <c r="D174" s="8">
        <f t="shared" si="11"/>
        <v>-4068.1199999999967</v>
      </c>
      <c r="E174" s="8">
        <f t="shared" si="11"/>
        <v>-21951.720000000005</v>
      </c>
      <c r="F174" s="8">
        <f t="shared" si="11"/>
        <v>1.1823431123048067E-11</v>
      </c>
    </row>
    <row r="175" spans="1:17" x14ac:dyDescent="0.25">
      <c r="A175">
        <v>34</v>
      </c>
      <c r="B175" s="6">
        <v>43919</v>
      </c>
      <c r="C175" s="8">
        <f t="shared" si="11"/>
        <v>-64977.533834586451</v>
      </c>
      <c r="D175" s="8">
        <f t="shared" si="11"/>
        <v>-4103.7599999999966</v>
      </c>
      <c r="E175" s="8">
        <f t="shared" si="11"/>
        <v>-20463.560000000005</v>
      </c>
      <c r="F175" s="9"/>
    </row>
    <row r="176" spans="1:17" x14ac:dyDescent="0.25">
      <c r="A176">
        <v>35</v>
      </c>
      <c r="B176" s="6">
        <v>43920</v>
      </c>
      <c r="C176" s="8">
        <f t="shared" ref="C176:E191" si="12">C175+J37</f>
        <v>-66633.578947368413</v>
      </c>
      <c r="D176" s="8">
        <f t="shared" si="12"/>
        <v>-3969.3999999999965</v>
      </c>
      <c r="E176" s="8">
        <f t="shared" si="12"/>
        <v>-19437.400000000005</v>
      </c>
      <c r="F176" s="9"/>
    </row>
    <row r="177" spans="1:6" x14ac:dyDescent="0.25">
      <c r="A177">
        <v>36</v>
      </c>
      <c r="B177" s="6">
        <v>43921</v>
      </c>
      <c r="C177" s="8">
        <f t="shared" si="12"/>
        <v>-68323.624060150367</v>
      </c>
      <c r="D177" s="8">
        <f t="shared" si="12"/>
        <v>-3869.0399999999963</v>
      </c>
      <c r="E177" s="8">
        <f t="shared" si="12"/>
        <v>-18118.240000000005</v>
      </c>
      <c r="F177" s="9"/>
    </row>
    <row r="178" spans="1:6" x14ac:dyDescent="0.25">
      <c r="A178">
        <v>37</v>
      </c>
      <c r="B178" s="6">
        <v>43922</v>
      </c>
      <c r="C178" s="8">
        <f t="shared" si="12"/>
        <v>-69968.669172932321</v>
      </c>
      <c r="D178" s="8">
        <f t="shared" si="12"/>
        <v>-3723.6799999999962</v>
      </c>
      <c r="E178" s="8">
        <f t="shared" si="12"/>
        <v>-16732.080000000005</v>
      </c>
      <c r="F178" s="9"/>
    </row>
    <row r="179" spans="1:6" x14ac:dyDescent="0.25">
      <c r="A179">
        <v>38</v>
      </c>
      <c r="B179" s="6">
        <v>43923</v>
      </c>
      <c r="C179" s="8">
        <f t="shared" si="12"/>
        <v>-71634.714285714275</v>
      </c>
      <c r="D179" s="8">
        <f t="shared" si="12"/>
        <v>-3599.3199999999961</v>
      </c>
      <c r="E179" s="8">
        <f t="shared" si="12"/>
        <v>-15313.920000000006</v>
      </c>
      <c r="F179" s="9"/>
    </row>
    <row r="180" spans="1:6" x14ac:dyDescent="0.25">
      <c r="A180">
        <v>39</v>
      </c>
      <c r="B180" s="6">
        <v>43924</v>
      </c>
      <c r="C180" s="8">
        <f t="shared" si="12"/>
        <v>-73266.75939849623</v>
      </c>
      <c r="D180" s="8">
        <f t="shared" si="12"/>
        <v>-3440.9599999999959</v>
      </c>
      <c r="E180" s="8">
        <f t="shared" si="12"/>
        <v>-15533.760000000006</v>
      </c>
      <c r="F180" s="9"/>
    </row>
    <row r="181" spans="1:6" x14ac:dyDescent="0.25">
      <c r="A181">
        <v>40</v>
      </c>
      <c r="B181" s="6">
        <v>43925</v>
      </c>
      <c r="C181" s="8">
        <f t="shared" si="12"/>
        <v>-75014.804511278184</v>
      </c>
      <c r="D181" s="8">
        <f t="shared" si="12"/>
        <v>-3398.5999999999958</v>
      </c>
      <c r="E181" s="8">
        <f t="shared" si="12"/>
        <v>-16147.600000000006</v>
      </c>
      <c r="F181" s="9"/>
    </row>
    <row r="182" spans="1:6" x14ac:dyDescent="0.25">
      <c r="A182">
        <v>41</v>
      </c>
      <c r="B182" s="6">
        <v>43926</v>
      </c>
      <c r="C182" s="8">
        <f t="shared" si="12"/>
        <v>-76756.849624060138</v>
      </c>
      <c r="D182" s="8">
        <f t="shared" si="12"/>
        <v>-3350.2399999999957</v>
      </c>
      <c r="E182" s="8">
        <f t="shared" si="12"/>
        <v>-14118.440000000006</v>
      </c>
      <c r="F182" s="9"/>
    </row>
    <row r="183" spans="1:6" x14ac:dyDescent="0.25">
      <c r="A183">
        <v>42</v>
      </c>
      <c r="B183" s="6">
        <v>43927</v>
      </c>
      <c r="C183" s="8">
        <f t="shared" si="12"/>
        <v>-78187.894736842092</v>
      </c>
      <c r="D183" s="8">
        <f t="shared" si="12"/>
        <v>-2990.8799999999956</v>
      </c>
      <c r="E183" s="8">
        <f t="shared" si="12"/>
        <v>-12394.280000000006</v>
      </c>
      <c r="F183" s="9"/>
    </row>
    <row r="184" spans="1:6" x14ac:dyDescent="0.25">
      <c r="A184">
        <v>43</v>
      </c>
      <c r="B184" s="6">
        <v>43928</v>
      </c>
      <c r="C184" s="8">
        <f t="shared" si="12"/>
        <v>-79697.939849624046</v>
      </c>
      <c r="D184" s="8">
        <f t="shared" si="12"/>
        <v>-2710.5199999999954</v>
      </c>
      <c r="E184" s="8">
        <f t="shared" si="12"/>
        <v>-10526.120000000006</v>
      </c>
      <c r="F184" s="9"/>
    </row>
    <row r="185" spans="1:6" x14ac:dyDescent="0.25">
      <c r="A185">
        <v>44</v>
      </c>
      <c r="B185" s="6">
        <v>43929</v>
      </c>
      <c r="C185" s="8">
        <f t="shared" si="12"/>
        <v>-81142.984962406001</v>
      </c>
      <c r="D185" s="8">
        <f t="shared" si="12"/>
        <v>-2365.1599999999953</v>
      </c>
      <c r="E185" s="8">
        <f t="shared" si="12"/>
        <v>-8869.9600000000064</v>
      </c>
      <c r="F185" s="9"/>
    </row>
    <row r="186" spans="1:6" x14ac:dyDescent="0.25">
      <c r="A186">
        <v>45</v>
      </c>
      <c r="B186" s="6">
        <v>43930</v>
      </c>
      <c r="C186" s="8">
        <f t="shared" si="12"/>
        <v>-82702.030075187955</v>
      </c>
      <c r="D186" s="8">
        <f t="shared" si="12"/>
        <v>-2133.7999999999952</v>
      </c>
      <c r="E186" s="8">
        <f t="shared" si="12"/>
        <v>-7104.8000000000065</v>
      </c>
      <c r="F186" s="9"/>
    </row>
    <row r="187" spans="1:6" x14ac:dyDescent="0.25">
      <c r="A187">
        <v>46</v>
      </c>
      <c r="B187" s="6">
        <v>43931</v>
      </c>
      <c r="C187" s="8">
        <f t="shared" si="12"/>
        <v>-84178.075187969909</v>
      </c>
      <c r="D187" s="8">
        <f t="shared" si="12"/>
        <v>-1819.4399999999951</v>
      </c>
      <c r="E187" s="8">
        <f t="shared" si="12"/>
        <v>-6856.6400000000067</v>
      </c>
      <c r="F187" s="9"/>
    </row>
    <row r="188" spans="1:6" x14ac:dyDescent="0.25">
      <c r="A188">
        <v>47</v>
      </c>
      <c r="B188" s="6">
        <v>43932</v>
      </c>
      <c r="C188" s="8">
        <f t="shared" si="12"/>
        <v>-85738.120300751863</v>
      </c>
      <c r="D188" s="8">
        <f t="shared" si="12"/>
        <v>-1589.0799999999949</v>
      </c>
      <c r="E188" s="8">
        <f t="shared" si="12"/>
        <v>-7231.4800000000068</v>
      </c>
      <c r="F188" s="9"/>
    </row>
    <row r="189" spans="1:6" x14ac:dyDescent="0.25">
      <c r="A189">
        <v>48</v>
      </c>
      <c r="B189" s="6">
        <v>43933</v>
      </c>
      <c r="C189" s="8">
        <f t="shared" si="12"/>
        <v>-87278.165413533818</v>
      </c>
      <c r="D189" s="8">
        <f t="shared" si="12"/>
        <v>-1338.7199999999948</v>
      </c>
      <c r="E189" s="8">
        <f t="shared" si="12"/>
        <v>-4522.320000000007</v>
      </c>
      <c r="F189" s="9"/>
    </row>
    <row r="190" spans="1:6" x14ac:dyDescent="0.25">
      <c r="A190">
        <v>49</v>
      </c>
      <c r="B190" s="6">
        <v>43934</v>
      </c>
      <c r="C190" s="8">
        <f t="shared" si="12"/>
        <v>-88394.210526315772</v>
      </c>
      <c r="D190" s="8">
        <f t="shared" si="12"/>
        <v>-664.35999999999478</v>
      </c>
      <c r="E190" s="8">
        <f t="shared" si="12"/>
        <v>-2346.1600000000071</v>
      </c>
      <c r="F190" s="9"/>
    </row>
    <row r="191" spans="1:6" x14ac:dyDescent="0.25">
      <c r="A191">
        <v>50</v>
      </c>
      <c r="B191" s="6">
        <v>43935</v>
      </c>
      <c r="C191" s="8">
        <f t="shared" si="12"/>
        <v>-89520.255639097726</v>
      </c>
      <c r="D191" s="8">
        <f t="shared" si="12"/>
        <v>5.2295945351943374E-12</v>
      </c>
      <c r="E191" s="8">
        <f t="shared" si="12"/>
        <v>-7.2759576141834259E-12</v>
      </c>
      <c r="F191" s="9"/>
    </row>
    <row r="192" spans="1:6" x14ac:dyDescent="0.25">
      <c r="A192">
        <v>51</v>
      </c>
      <c r="B192" s="6">
        <v>43936</v>
      </c>
      <c r="C192" s="8">
        <f t="shared" ref="C192:C255" si="13">C191+J53</f>
        <v>-90615.30075187968</v>
      </c>
      <c r="D192" s="10"/>
      <c r="E192" s="9"/>
      <c r="F192" s="9"/>
    </row>
    <row r="193" spans="1:6" x14ac:dyDescent="0.25">
      <c r="A193">
        <v>52</v>
      </c>
      <c r="B193" s="6">
        <v>43937</v>
      </c>
      <c r="C193" s="8">
        <f t="shared" si="13"/>
        <v>-91685.345864661635</v>
      </c>
      <c r="D193" s="9"/>
      <c r="E193" s="9"/>
      <c r="F193" s="9"/>
    </row>
    <row r="194" spans="1:6" x14ac:dyDescent="0.25">
      <c r="A194">
        <v>53</v>
      </c>
      <c r="B194" s="6">
        <v>43938</v>
      </c>
      <c r="C194" s="8">
        <f t="shared" si="13"/>
        <v>-92630.390977443589</v>
      </c>
      <c r="D194" s="9"/>
      <c r="E194" s="9"/>
      <c r="F194" s="9"/>
    </row>
    <row r="195" spans="1:6" x14ac:dyDescent="0.25">
      <c r="A195">
        <v>54</v>
      </c>
      <c r="B195" s="6">
        <v>43939</v>
      </c>
      <c r="C195" s="8">
        <f t="shared" si="13"/>
        <v>-93867.436090225543</v>
      </c>
      <c r="D195" s="9"/>
      <c r="E195" s="9"/>
      <c r="F195" s="9"/>
    </row>
    <row r="196" spans="1:6" x14ac:dyDescent="0.25">
      <c r="A196">
        <v>55</v>
      </c>
      <c r="B196" s="6">
        <v>43940</v>
      </c>
      <c r="C196" s="8">
        <f t="shared" si="13"/>
        <v>-95162.481203007497</v>
      </c>
      <c r="D196" s="9"/>
      <c r="E196" s="9"/>
      <c r="F196" s="9"/>
    </row>
    <row r="197" spans="1:6" x14ac:dyDescent="0.25">
      <c r="A197">
        <v>56</v>
      </c>
      <c r="B197" s="6">
        <v>43941</v>
      </c>
      <c r="C197" s="8">
        <f t="shared" si="13"/>
        <v>-95763.526315789451</v>
      </c>
      <c r="D197" s="9"/>
      <c r="E197" s="9"/>
      <c r="F197" s="9"/>
    </row>
    <row r="198" spans="1:6" x14ac:dyDescent="0.25">
      <c r="A198">
        <v>57</v>
      </c>
      <c r="B198" s="6">
        <v>43942</v>
      </c>
      <c r="C198" s="8">
        <f t="shared" si="13"/>
        <v>-96414.571428571406</v>
      </c>
      <c r="D198" s="9"/>
      <c r="E198" s="9"/>
      <c r="F198" s="9"/>
    </row>
    <row r="199" spans="1:6" x14ac:dyDescent="0.25">
      <c r="A199">
        <v>58</v>
      </c>
      <c r="B199" s="6">
        <v>43943</v>
      </c>
      <c r="C199" s="8">
        <f t="shared" si="13"/>
        <v>-97129.61654135336</v>
      </c>
      <c r="D199" s="9"/>
      <c r="E199" s="9"/>
      <c r="F199" s="9"/>
    </row>
    <row r="200" spans="1:6" x14ac:dyDescent="0.25">
      <c r="A200">
        <v>59</v>
      </c>
      <c r="B200" s="6">
        <v>43944</v>
      </c>
      <c r="C200" s="8">
        <f t="shared" si="13"/>
        <v>-97758.661654135314</v>
      </c>
      <c r="D200" s="9"/>
      <c r="E200" s="9"/>
      <c r="F200" s="9"/>
    </row>
    <row r="201" spans="1:6" x14ac:dyDescent="0.25">
      <c r="A201">
        <v>60</v>
      </c>
      <c r="B201" s="6">
        <v>43945</v>
      </c>
      <c r="C201" s="8">
        <f t="shared" si="13"/>
        <v>-98205.706766917268</v>
      </c>
      <c r="D201" s="9"/>
      <c r="E201" s="9"/>
      <c r="F201" s="9"/>
    </row>
    <row r="202" spans="1:6" x14ac:dyDescent="0.25">
      <c r="A202">
        <v>61</v>
      </c>
      <c r="B202" s="6">
        <v>43946</v>
      </c>
      <c r="C202" s="8">
        <f t="shared" si="13"/>
        <v>-99206.751879699223</v>
      </c>
      <c r="D202" s="9"/>
      <c r="E202" s="9"/>
      <c r="F202" s="9"/>
    </row>
    <row r="203" spans="1:6" x14ac:dyDescent="0.25">
      <c r="A203">
        <v>62</v>
      </c>
      <c r="B203" s="6">
        <v>43947</v>
      </c>
      <c r="C203" s="8">
        <f t="shared" si="13"/>
        <v>-100228.79699248118</v>
      </c>
      <c r="D203" s="9"/>
      <c r="E203" s="9"/>
      <c r="F203" s="9"/>
    </row>
    <row r="204" spans="1:6" x14ac:dyDescent="0.25">
      <c r="A204">
        <v>63</v>
      </c>
      <c r="B204" s="6">
        <v>43948</v>
      </c>
      <c r="C204" s="8">
        <f t="shared" si="13"/>
        <v>-100470.84210526313</v>
      </c>
      <c r="D204" s="9"/>
      <c r="E204" s="9"/>
      <c r="F204" s="9"/>
    </row>
    <row r="205" spans="1:6" x14ac:dyDescent="0.25">
      <c r="A205">
        <v>64</v>
      </c>
      <c r="B205" s="6">
        <v>43949</v>
      </c>
      <c r="C205" s="8">
        <f t="shared" si="13"/>
        <v>-100726.88721804509</v>
      </c>
      <c r="D205" s="9"/>
      <c r="E205" s="9"/>
      <c r="F205" s="9"/>
    </row>
    <row r="206" spans="1:6" x14ac:dyDescent="0.25">
      <c r="A206">
        <v>65</v>
      </c>
      <c r="B206" s="6">
        <v>43950</v>
      </c>
      <c r="C206" s="8">
        <f t="shared" si="13"/>
        <v>-100992.93233082704</v>
      </c>
      <c r="D206" s="9"/>
      <c r="E206" s="9"/>
      <c r="F206" s="9"/>
    </row>
    <row r="207" spans="1:6" x14ac:dyDescent="0.25">
      <c r="A207">
        <v>66</v>
      </c>
      <c r="B207" s="6">
        <v>43951</v>
      </c>
      <c r="C207" s="8">
        <f t="shared" si="13"/>
        <v>-101260.97744360899</v>
      </c>
      <c r="D207" s="9"/>
      <c r="E207" s="9"/>
      <c r="F207" s="9"/>
    </row>
    <row r="208" spans="1:6" x14ac:dyDescent="0.25">
      <c r="A208">
        <v>67</v>
      </c>
      <c r="B208" s="6">
        <v>43952</v>
      </c>
      <c r="C208" s="8">
        <f t="shared" si="13"/>
        <v>-101905.02255639095</v>
      </c>
      <c r="D208" s="9"/>
      <c r="E208" s="9"/>
      <c r="F208" s="9"/>
    </row>
    <row r="209" spans="1:6" x14ac:dyDescent="0.25">
      <c r="A209">
        <v>68</v>
      </c>
      <c r="B209" s="6">
        <v>43953</v>
      </c>
      <c r="C209" s="8">
        <f t="shared" si="13"/>
        <v>-102559.0676691729</v>
      </c>
      <c r="D209" s="9"/>
      <c r="E209" s="9"/>
      <c r="F209" s="9"/>
    </row>
    <row r="210" spans="1:6" x14ac:dyDescent="0.25">
      <c r="A210">
        <v>69</v>
      </c>
      <c r="B210" s="6">
        <v>43954</v>
      </c>
      <c r="C210" s="8">
        <f t="shared" si="13"/>
        <v>-103327.11278195486</v>
      </c>
      <c r="D210" s="9"/>
      <c r="E210" s="9"/>
      <c r="F210" s="9"/>
    </row>
    <row r="211" spans="1:6" x14ac:dyDescent="0.25">
      <c r="A211">
        <v>70</v>
      </c>
      <c r="B211" s="6">
        <v>43955</v>
      </c>
      <c r="C211" s="8">
        <f t="shared" si="13"/>
        <v>-102878.15789473681</v>
      </c>
      <c r="D211" s="9"/>
      <c r="E211" s="9"/>
      <c r="F211" s="9"/>
    </row>
    <row r="212" spans="1:6" x14ac:dyDescent="0.25">
      <c r="A212">
        <v>71</v>
      </c>
      <c r="B212" s="6">
        <v>43956</v>
      </c>
      <c r="C212" s="8">
        <f t="shared" si="13"/>
        <v>-102851.20300751876</v>
      </c>
      <c r="D212" s="9"/>
      <c r="E212" s="9"/>
      <c r="F212" s="9"/>
    </row>
    <row r="213" spans="1:6" x14ac:dyDescent="0.25">
      <c r="A213">
        <v>72</v>
      </c>
      <c r="B213" s="6">
        <v>43957</v>
      </c>
      <c r="C213" s="8">
        <f t="shared" si="13"/>
        <v>-102629.24812030072</v>
      </c>
      <c r="D213" s="9"/>
      <c r="E213" s="9"/>
      <c r="F213" s="9"/>
    </row>
    <row r="214" spans="1:6" x14ac:dyDescent="0.25">
      <c r="A214">
        <v>73</v>
      </c>
      <c r="B214" s="6">
        <v>43958</v>
      </c>
      <c r="C214" s="8">
        <f t="shared" si="13"/>
        <v>-102310.29323308267</v>
      </c>
      <c r="D214" s="9"/>
      <c r="E214" s="9"/>
      <c r="F214" s="9"/>
    </row>
    <row r="215" spans="1:6" x14ac:dyDescent="0.25">
      <c r="A215">
        <v>74</v>
      </c>
      <c r="B215" s="6">
        <v>43959</v>
      </c>
      <c r="C215" s="8">
        <f t="shared" si="13"/>
        <v>-101969.33834586463</v>
      </c>
      <c r="D215" s="9"/>
      <c r="E215" s="9"/>
      <c r="F215" s="9"/>
    </row>
    <row r="216" spans="1:6" x14ac:dyDescent="0.25">
      <c r="A216">
        <v>75</v>
      </c>
      <c r="B216" s="6">
        <v>43960</v>
      </c>
      <c r="C216" s="8">
        <f t="shared" si="13"/>
        <v>-102489.38345864658</v>
      </c>
      <c r="D216" s="9"/>
      <c r="E216" s="9"/>
      <c r="F216" s="9"/>
    </row>
    <row r="217" spans="1:6" x14ac:dyDescent="0.25">
      <c r="A217">
        <v>76</v>
      </c>
      <c r="B217" s="6">
        <v>43961</v>
      </c>
      <c r="C217" s="8">
        <f t="shared" si="13"/>
        <v>-103122.42857142854</v>
      </c>
      <c r="D217" s="9"/>
      <c r="E217" s="9"/>
      <c r="F217" s="9"/>
    </row>
    <row r="218" spans="1:6" x14ac:dyDescent="0.25">
      <c r="A218">
        <v>77</v>
      </c>
      <c r="B218" s="6">
        <v>43962</v>
      </c>
      <c r="C218" s="8">
        <f t="shared" si="13"/>
        <v>-102271.47368421049</v>
      </c>
      <c r="D218" s="9"/>
      <c r="E218" s="9"/>
      <c r="F218" s="9"/>
    </row>
    <row r="219" spans="1:6" x14ac:dyDescent="0.25">
      <c r="A219">
        <v>78</v>
      </c>
      <c r="B219" s="6">
        <v>43963</v>
      </c>
      <c r="C219" s="8">
        <f t="shared" si="13"/>
        <v>-101472.51879699244</v>
      </c>
      <c r="D219" s="9"/>
      <c r="E219" s="9"/>
      <c r="F219" s="9"/>
    </row>
    <row r="220" spans="1:6" x14ac:dyDescent="0.25">
      <c r="A220">
        <v>79</v>
      </c>
      <c r="B220" s="6">
        <v>43964</v>
      </c>
      <c r="C220" s="8">
        <f t="shared" si="13"/>
        <v>-100440.5639097744</v>
      </c>
      <c r="D220" s="9"/>
      <c r="E220" s="9"/>
      <c r="F220" s="9"/>
    </row>
    <row r="221" spans="1:6" x14ac:dyDescent="0.25">
      <c r="A221">
        <v>80</v>
      </c>
      <c r="B221" s="6">
        <v>43965</v>
      </c>
      <c r="C221" s="8">
        <f t="shared" si="13"/>
        <v>-99480.609022556353</v>
      </c>
      <c r="D221" s="9"/>
      <c r="E221" s="9"/>
      <c r="F221" s="9"/>
    </row>
    <row r="222" spans="1:6" x14ac:dyDescent="0.25">
      <c r="A222">
        <v>81</v>
      </c>
      <c r="B222" s="6">
        <v>43966</v>
      </c>
      <c r="C222" s="8">
        <f t="shared" si="13"/>
        <v>-98118.654135338307</v>
      </c>
      <c r="D222" s="9"/>
      <c r="E222" s="9"/>
      <c r="F222" s="9"/>
    </row>
    <row r="223" spans="1:6" x14ac:dyDescent="0.25">
      <c r="A223">
        <v>82</v>
      </c>
      <c r="B223" s="6">
        <v>43967</v>
      </c>
      <c r="C223" s="8">
        <f t="shared" si="13"/>
        <v>-98021.699248120261</v>
      </c>
      <c r="D223" s="9"/>
      <c r="E223" s="9"/>
      <c r="F223" s="9"/>
    </row>
    <row r="224" spans="1:6" x14ac:dyDescent="0.25">
      <c r="A224">
        <v>83</v>
      </c>
      <c r="B224" s="6">
        <v>43968</v>
      </c>
      <c r="C224" s="8">
        <f t="shared" si="13"/>
        <v>-98443.744360902216</v>
      </c>
      <c r="D224" s="9"/>
      <c r="E224" s="9"/>
      <c r="F224" s="9"/>
    </row>
    <row r="225" spans="1:6" x14ac:dyDescent="0.25">
      <c r="A225">
        <v>84</v>
      </c>
      <c r="B225" s="6">
        <v>43969</v>
      </c>
      <c r="C225" s="8">
        <f t="shared" si="13"/>
        <v>-96560.78947368417</v>
      </c>
      <c r="D225" s="9"/>
      <c r="E225" s="9"/>
      <c r="F225" s="9"/>
    </row>
    <row r="226" spans="1:6" x14ac:dyDescent="0.25">
      <c r="A226">
        <v>85</v>
      </c>
      <c r="B226" s="6">
        <v>43970</v>
      </c>
      <c r="C226" s="8">
        <f t="shared" si="13"/>
        <v>-95139.834586466124</v>
      </c>
      <c r="D226" s="9"/>
      <c r="E226" s="9"/>
      <c r="F226" s="9"/>
    </row>
    <row r="227" spans="1:6" x14ac:dyDescent="0.25">
      <c r="A227">
        <v>86</v>
      </c>
      <c r="B227" s="6">
        <v>43971</v>
      </c>
      <c r="C227" s="8">
        <f t="shared" si="13"/>
        <v>-93425.879699248078</v>
      </c>
      <c r="D227" s="9"/>
      <c r="E227" s="9"/>
      <c r="F227" s="9"/>
    </row>
    <row r="228" spans="1:6" x14ac:dyDescent="0.25">
      <c r="A228">
        <v>87</v>
      </c>
      <c r="B228" s="6">
        <v>43972</v>
      </c>
      <c r="C228" s="8">
        <f t="shared" si="13"/>
        <v>-91644.924812030033</v>
      </c>
      <c r="D228" s="9"/>
      <c r="E228" s="9"/>
      <c r="F228" s="9"/>
    </row>
    <row r="229" spans="1:6" x14ac:dyDescent="0.25">
      <c r="A229">
        <v>88</v>
      </c>
      <c r="B229" s="6">
        <v>43973</v>
      </c>
      <c r="C229" s="8">
        <f t="shared" si="13"/>
        <v>-89831.969924811987</v>
      </c>
      <c r="D229" s="9"/>
      <c r="E229" s="9"/>
      <c r="F229" s="9"/>
    </row>
    <row r="230" spans="1:6" x14ac:dyDescent="0.25">
      <c r="A230">
        <v>89</v>
      </c>
      <c r="B230" s="6">
        <v>43974</v>
      </c>
      <c r="C230" s="8">
        <f t="shared" si="13"/>
        <v>-89657.015037593941</v>
      </c>
      <c r="D230" s="9"/>
      <c r="E230" s="9"/>
      <c r="F230" s="9"/>
    </row>
    <row r="231" spans="1:6" x14ac:dyDescent="0.25">
      <c r="A231">
        <v>90</v>
      </c>
      <c r="B231" s="6">
        <v>43975</v>
      </c>
      <c r="C231" s="8">
        <f t="shared" si="13"/>
        <v>-89876.060150375895</v>
      </c>
      <c r="D231" s="9"/>
      <c r="E231" s="9"/>
      <c r="F231" s="9"/>
    </row>
    <row r="232" spans="1:6" x14ac:dyDescent="0.25">
      <c r="A232">
        <v>91</v>
      </c>
      <c r="B232" s="6">
        <v>43976</v>
      </c>
      <c r="C232" s="8">
        <f t="shared" si="13"/>
        <v>-87452.10526315785</v>
      </c>
      <c r="D232" s="9"/>
      <c r="E232" s="9"/>
      <c r="F232" s="9"/>
    </row>
    <row r="233" spans="1:6" x14ac:dyDescent="0.25">
      <c r="A233">
        <v>92</v>
      </c>
      <c r="B233" s="6">
        <v>43977</v>
      </c>
      <c r="C233" s="8">
        <f t="shared" si="13"/>
        <v>-85333.150375939804</v>
      </c>
      <c r="D233" s="9"/>
      <c r="E233" s="9"/>
      <c r="F233" s="9"/>
    </row>
    <row r="234" spans="1:6" x14ac:dyDescent="0.25">
      <c r="A234">
        <v>93</v>
      </c>
      <c r="B234" s="6">
        <v>43978</v>
      </c>
      <c r="C234" s="8">
        <f t="shared" si="13"/>
        <v>-83070.195488721758</v>
      </c>
      <c r="D234" s="9"/>
      <c r="E234" s="9"/>
      <c r="F234" s="9"/>
    </row>
    <row r="235" spans="1:6" x14ac:dyDescent="0.25">
      <c r="A235">
        <v>94</v>
      </c>
      <c r="B235" s="6">
        <v>43979</v>
      </c>
      <c r="C235" s="8">
        <f t="shared" si="13"/>
        <v>-81019.240601503712</v>
      </c>
      <c r="D235" s="9"/>
      <c r="E235" s="9"/>
      <c r="F235" s="9"/>
    </row>
    <row r="236" spans="1:6" x14ac:dyDescent="0.25">
      <c r="A236">
        <v>95</v>
      </c>
      <c r="B236" s="6">
        <v>43980</v>
      </c>
      <c r="C236" s="8">
        <f t="shared" si="13"/>
        <v>-78859.285714285666</v>
      </c>
      <c r="D236" s="9"/>
      <c r="E236" s="9"/>
      <c r="F236" s="9"/>
    </row>
    <row r="237" spans="1:6" x14ac:dyDescent="0.25">
      <c r="A237">
        <v>96</v>
      </c>
      <c r="B237" s="6">
        <v>43981</v>
      </c>
      <c r="C237" s="8">
        <f t="shared" si="13"/>
        <v>-78216.330827067621</v>
      </c>
      <c r="D237" s="9"/>
      <c r="E237" s="9"/>
      <c r="F237" s="9"/>
    </row>
    <row r="238" spans="1:6" x14ac:dyDescent="0.25">
      <c r="A238">
        <v>97</v>
      </c>
      <c r="B238" s="6">
        <v>43982</v>
      </c>
      <c r="C238" s="8">
        <f t="shared" si="13"/>
        <v>-78196.375939849575</v>
      </c>
      <c r="D238" s="9"/>
      <c r="E238" s="9"/>
      <c r="F238" s="9"/>
    </row>
    <row r="239" spans="1:6" x14ac:dyDescent="0.25">
      <c r="A239">
        <v>98</v>
      </c>
      <c r="B239" s="6">
        <v>43983</v>
      </c>
      <c r="C239" s="8">
        <f t="shared" si="13"/>
        <v>-75092.421052631529</v>
      </c>
      <c r="D239" s="9"/>
      <c r="E239" s="9"/>
      <c r="F239" s="9"/>
    </row>
    <row r="240" spans="1:6" x14ac:dyDescent="0.25">
      <c r="A240">
        <v>99</v>
      </c>
      <c r="B240" s="6">
        <v>43984</v>
      </c>
      <c r="C240" s="8">
        <f t="shared" si="13"/>
        <v>-72521.466165413483</v>
      </c>
      <c r="D240" s="9"/>
      <c r="E240" s="9"/>
      <c r="F240" s="9"/>
    </row>
    <row r="241" spans="1:6" x14ac:dyDescent="0.25">
      <c r="A241">
        <v>100</v>
      </c>
      <c r="B241" s="6">
        <v>43985</v>
      </c>
      <c r="C241" s="8">
        <f t="shared" si="13"/>
        <v>-69780.511278195438</v>
      </c>
      <c r="D241" s="9"/>
      <c r="E241" s="9"/>
      <c r="F241" s="9"/>
    </row>
    <row r="242" spans="1:6" x14ac:dyDescent="0.25">
      <c r="A242">
        <v>101</v>
      </c>
      <c r="B242" s="6">
        <v>43986</v>
      </c>
      <c r="C242" s="8">
        <f t="shared" si="13"/>
        <v>-67088.556390977392</v>
      </c>
      <c r="D242" s="9"/>
      <c r="E242" s="9"/>
      <c r="F242" s="9"/>
    </row>
    <row r="243" spans="1:6" x14ac:dyDescent="0.25">
      <c r="A243">
        <v>102</v>
      </c>
      <c r="B243" s="6">
        <v>43987</v>
      </c>
      <c r="C243" s="8">
        <f t="shared" si="13"/>
        <v>-64279.601503759346</v>
      </c>
      <c r="D243" s="9"/>
      <c r="E243" s="9"/>
      <c r="F243" s="9"/>
    </row>
    <row r="244" spans="1:6" x14ac:dyDescent="0.25">
      <c r="A244">
        <v>103</v>
      </c>
      <c r="B244" s="6">
        <v>43988</v>
      </c>
      <c r="C244" s="8">
        <f t="shared" si="13"/>
        <v>-63432.6466165413</v>
      </c>
      <c r="D244" s="9"/>
      <c r="E244" s="9"/>
      <c r="F244" s="9"/>
    </row>
    <row r="245" spans="1:6" x14ac:dyDescent="0.25">
      <c r="A245">
        <v>104</v>
      </c>
      <c r="B245" s="6">
        <v>43989</v>
      </c>
      <c r="C245" s="8">
        <f t="shared" si="13"/>
        <v>-63194.691729323255</v>
      </c>
      <c r="D245" s="9"/>
      <c r="E245" s="9"/>
      <c r="F245" s="9"/>
    </row>
    <row r="246" spans="1:6" x14ac:dyDescent="0.25">
      <c r="A246">
        <v>105</v>
      </c>
      <c r="B246" s="6">
        <v>43990</v>
      </c>
      <c r="C246" s="8">
        <f t="shared" si="13"/>
        <v>-59320.736842105209</v>
      </c>
      <c r="D246" s="9"/>
      <c r="E246" s="9"/>
      <c r="F246" s="9"/>
    </row>
    <row r="247" spans="1:6" x14ac:dyDescent="0.25">
      <c r="A247">
        <v>106</v>
      </c>
      <c r="B247" s="6">
        <v>43991</v>
      </c>
      <c r="C247" s="8">
        <f t="shared" si="13"/>
        <v>-55904.781954887163</v>
      </c>
      <c r="D247" s="9"/>
      <c r="E247" s="9"/>
      <c r="F247" s="9"/>
    </row>
    <row r="248" spans="1:6" x14ac:dyDescent="0.25">
      <c r="A248">
        <v>107</v>
      </c>
      <c r="B248" s="6">
        <v>43992</v>
      </c>
      <c r="C248" s="8">
        <f t="shared" si="13"/>
        <v>-52460.827067669117</v>
      </c>
      <c r="D248" s="9"/>
      <c r="E248" s="9"/>
      <c r="F248" s="9"/>
    </row>
    <row r="249" spans="1:6" x14ac:dyDescent="0.25">
      <c r="A249">
        <v>108</v>
      </c>
      <c r="B249" s="6">
        <v>43993</v>
      </c>
      <c r="C249" s="8">
        <f t="shared" si="13"/>
        <v>-49310.872180451071</v>
      </c>
      <c r="D249" s="9"/>
      <c r="E249" s="9"/>
      <c r="F249" s="9"/>
    </row>
    <row r="250" spans="1:6" x14ac:dyDescent="0.25">
      <c r="A250">
        <v>109</v>
      </c>
      <c r="B250" s="6">
        <v>43994</v>
      </c>
      <c r="C250" s="8">
        <f t="shared" si="13"/>
        <v>-45963.917293233026</v>
      </c>
      <c r="D250" s="9"/>
      <c r="E250" s="9"/>
      <c r="F250" s="9"/>
    </row>
    <row r="251" spans="1:6" x14ac:dyDescent="0.25">
      <c r="A251">
        <v>110</v>
      </c>
      <c r="B251" s="6">
        <v>43995</v>
      </c>
      <c r="C251" s="8">
        <f t="shared" si="13"/>
        <v>-45062.96240601498</v>
      </c>
      <c r="D251" s="9"/>
      <c r="E251" s="9"/>
      <c r="F251" s="9"/>
    </row>
    <row r="252" spans="1:6" x14ac:dyDescent="0.25">
      <c r="A252">
        <v>111</v>
      </c>
      <c r="B252" s="6">
        <v>43996</v>
      </c>
      <c r="C252" s="8">
        <f t="shared" si="13"/>
        <v>-44621.007518796934</v>
      </c>
      <c r="D252" s="9"/>
      <c r="E252" s="9"/>
      <c r="F252" s="9"/>
    </row>
    <row r="253" spans="1:6" x14ac:dyDescent="0.25">
      <c r="A253">
        <v>112</v>
      </c>
      <c r="B253" s="6">
        <v>43997</v>
      </c>
      <c r="C253" s="8">
        <f t="shared" si="13"/>
        <v>-40512.052631578888</v>
      </c>
      <c r="D253" s="9"/>
      <c r="E253" s="9"/>
      <c r="F253" s="9"/>
    </row>
    <row r="254" spans="1:6" x14ac:dyDescent="0.25">
      <c r="A254">
        <v>113</v>
      </c>
      <c r="B254" s="6">
        <v>43998</v>
      </c>
      <c r="C254" s="8">
        <f t="shared" si="13"/>
        <v>-36558.097744360843</v>
      </c>
      <c r="D254" s="9"/>
      <c r="E254" s="9"/>
      <c r="F254" s="9"/>
    </row>
    <row r="255" spans="1:6" x14ac:dyDescent="0.25">
      <c r="A255">
        <v>114</v>
      </c>
      <c r="B255" s="6">
        <v>43999</v>
      </c>
      <c r="C255" s="8">
        <f t="shared" si="13"/>
        <v>-32882.142857142797</v>
      </c>
      <c r="D255" s="9"/>
      <c r="E255" s="9"/>
      <c r="F255" s="9"/>
    </row>
    <row r="256" spans="1:6" x14ac:dyDescent="0.25">
      <c r="A256">
        <v>115</v>
      </c>
      <c r="B256" s="6">
        <v>44000</v>
      </c>
      <c r="C256" s="8">
        <f t="shared" ref="C256:C274" si="14">C255+J117</f>
        <v>-29308.187969924751</v>
      </c>
      <c r="D256" s="9"/>
      <c r="E256" s="9"/>
      <c r="F256" s="9"/>
    </row>
    <row r="257" spans="1:6" x14ac:dyDescent="0.25">
      <c r="A257">
        <v>116</v>
      </c>
      <c r="B257" s="6">
        <v>44001</v>
      </c>
      <c r="C257" s="8">
        <f t="shared" si="14"/>
        <v>-25696.233082706705</v>
      </c>
      <c r="D257" s="9"/>
      <c r="E257" s="9"/>
      <c r="F257" s="9"/>
    </row>
    <row r="258" spans="1:6" x14ac:dyDescent="0.25">
      <c r="A258">
        <v>117</v>
      </c>
      <c r="B258" s="6">
        <v>44002</v>
      </c>
      <c r="C258" s="8">
        <f t="shared" si="14"/>
        <v>-24485.27819548866</v>
      </c>
      <c r="D258" s="9"/>
      <c r="E258" s="9"/>
      <c r="F258" s="9"/>
    </row>
    <row r="259" spans="1:6" x14ac:dyDescent="0.25">
      <c r="A259">
        <v>118</v>
      </c>
      <c r="B259" s="6">
        <v>44003</v>
      </c>
      <c r="C259" s="8">
        <f t="shared" si="14"/>
        <v>-24239.323308270614</v>
      </c>
      <c r="D259" s="9"/>
      <c r="E259" s="9"/>
      <c r="F259" s="9"/>
    </row>
    <row r="260" spans="1:6" x14ac:dyDescent="0.25">
      <c r="A260">
        <v>119</v>
      </c>
      <c r="B260" s="6">
        <v>44004</v>
      </c>
      <c r="C260" s="8">
        <f t="shared" si="14"/>
        <v>-19906.368421052568</v>
      </c>
      <c r="D260" s="9"/>
      <c r="E260" s="9"/>
      <c r="F260" s="9"/>
    </row>
    <row r="261" spans="1:6" x14ac:dyDescent="0.25">
      <c r="A261">
        <v>120</v>
      </c>
      <c r="B261" s="6">
        <v>44005</v>
      </c>
      <c r="C261" s="8">
        <f t="shared" si="14"/>
        <v>-15873.413533834522</v>
      </c>
      <c r="D261" s="9"/>
      <c r="E261" s="9"/>
      <c r="F261" s="9"/>
    </row>
    <row r="262" spans="1:6" x14ac:dyDescent="0.25">
      <c r="A262">
        <v>121</v>
      </c>
      <c r="B262" s="6">
        <v>44006</v>
      </c>
      <c r="C262" s="8">
        <f t="shared" si="14"/>
        <v>-12170.458646616476</v>
      </c>
      <c r="D262" s="9"/>
      <c r="E262" s="9"/>
      <c r="F262" s="9"/>
    </row>
    <row r="263" spans="1:6" x14ac:dyDescent="0.25">
      <c r="A263">
        <v>122</v>
      </c>
      <c r="B263" s="6">
        <v>44007</v>
      </c>
      <c r="C263" s="8">
        <f t="shared" si="14"/>
        <v>-8582.5037593984307</v>
      </c>
      <c r="D263" s="9"/>
      <c r="E263" s="9"/>
      <c r="F263" s="9"/>
    </row>
    <row r="264" spans="1:6" x14ac:dyDescent="0.25">
      <c r="A264">
        <v>123</v>
      </c>
      <c r="B264" s="6">
        <v>44008</v>
      </c>
      <c r="C264" s="8">
        <f t="shared" si="14"/>
        <v>-4948.5488721803858</v>
      </c>
      <c r="D264" s="9"/>
      <c r="E264" s="9"/>
      <c r="F264" s="9"/>
    </row>
    <row r="265" spans="1:6" x14ac:dyDescent="0.25">
      <c r="A265">
        <v>124</v>
      </c>
      <c r="B265" s="6">
        <v>44009</v>
      </c>
      <c r="C265" s="8">
        <f t="shared" si="14"/>
        <v>-3943.593984962341</v>
      </c>
      <c r="D265" s="9"/>
      <c r="E265" s="9"/>
      <c r="F265" s="9"/>
    </row>
    <row r="266" spans="1:6" x14ac:dyDescent="0.25">
      <c r="A266">
        <v>125</v>
      </c>
      <c r="B266" s="6">
        <v>44010</v>
      </c>
      <c r="C266" s="8">
        <f t="shared" si="14"/>
        <v>-3716.6390977442961</v>
      </c>
      <c r="D266" s="9"/>
      <c r="E266" s="9"/>
      <c r="F266" s="9"/>
    </row>
    <row r="267" spans="1:6" x14ac:dyDescent="0.25">
      <c r="A267">
        <v>126</v>
      </c>
      <c r="B267" s="6">
        <v>44011</v>
      </c>
      <c r="C267" s="8">
        <f t="shared" si="14"/>
        <v>-19.684210526251263</v>
      </c>
      <c r="D267" s="9"/>
      <c r="E267" s="9"/>
      <c r="F267" s="9"/>
    </row>
    <row r="268" spans="1:6" x14ac:dyDescent="0.25">
      <c r="A268">
        <v>127</v>
      </c>
      <c r="B268" s="6">
        <v>44012</v>
      </c>
      <c r="C268" s="8">
        <f t="shared" si="14"/>
        <v>2840.2706766917936</v>
      </c>
      <c r="D268" s="9"/>
      <c r="E268" s="9"/>
      <c r="F268" s="9"/>
    </row>
    <row r="269" spans="1:6" x14ac:dyDescent="0.25">
      <c r="A269">
        <v>128</v>
      </c>
      <c r="B269" s="6">
        <v>44013</v>
      </c>
      <c r="C269" s="8">
        <f t="shared" si="14"/>
        <v>4773.2255639098385</v>
      </c>
      <c r="D269" s="9"/>
      <c r="E269" s="9"/>
      <c r="F269" s="9"/>
    </row>
    <row r="270" spans="1:6" x14ac:dyDescent="0.25">
      <c r="A270">
        <v>129</v>
      </c>
      <c r="B270" s="6">
        <v>44014</v>
      </c>
      <c r="C270" s="8">
        <f t="shared" si="14"/>
        <v>5550.1804511278833</v>
      </c>
      <c r="D270" s="9"/>
      <c r="E270" s="9"/>
      <c r="F270" s="9"/>
    </row>
    <row r="271" spans="1:6" x14ac:dyDescent="0.25">
      <c r="A271">
        <v>130</v>
      </c>
      <c r="B271" s="6">
        <v>44015</v>
      </c>
      <c r="C271" s="8">
        <f t="shared" si="14"/>
        <v>5387.1353383459282</v>
      </c>
      <c r="D271" s="9"/>
      <c r="E271" s="9"/>
      <c r="F271" s="9"/>
    </row>
    <row r="272" spans="1:6" x14ac:dyDescent="0.25">
      <c r="A272">
        <v>131</v>
      </c>
      <c r="B272" s="6">
        <v>44016</v>
      </c>
      <c r="C272" s="8">
        <f t="shared" si="14"/>
        <v>3860.090225563973</v>
      </c>
      <c r="D272" s="9"/>
      <c r="E272" s="9"/>
      <c r="F272" s="9"/>
    </row>
    <row r="273" spans="1:6" x14ac:dyDescent="0.25">
      <c r="A273">
        <v>132</v>
      </c>
      <c r="B273" s="6">
        <v>44017</v>
      </c>
      <c r="C273" s="8">
        <f t="shared" si="14"/>
        <v>1945.0451127820181</v>
      </c>
      <c r="D273" s="9"/>
      <c r="E273" s="9"/>
      <c r="F273" s="9"/>
    </row>
    <row r="274" spans="1:6" x14ac:dyDescent="0.25">
      <c r="A274">
        <v>133</v>
      </c>
      <c r="B274" s="6">
        <v>44018</v>
      </c>
      <c r="C274" s="8">
        <f t="shared" si="14"/>
        <v>6.3209881773218513E-11</v>
      </c>
      <c r="D274" s="9"/>
      <c r="E274" s="9"/>
      <c r="F274" s="9"/>
    </row>
  </sheetData>
  <mergeCells count="3">
    <mergeCell ref="D2:E2"/>
    <mergeCell ref="K2:L2"/>
    <mergeCell ref="D141:E1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Lagunas</dc:creator>
  <cp:lastModifiedBy>Sergio Lagunas</cp:lastModifiedBy>
  <dcterms:created xsi:type="dcterms:W3CDTF">2020-07-08T17:14:19Z</dcterms:created>
  <dcterms:modified xsi:type="dcterms:W3CDTF">2020-07-08T17:14:49Z</dcterms:modified>
</cp:coreProperties>
</file>