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FPA\Industry Data and Models\1DATA\RISI\"/>
    </mc:Choice>
  </mc:AlternateContent>
  <bookViews>
    <workbookView xWindow="-120" yWindow="-120" windowWidth="29040" windowHeight="15840"/>
  </bookViews>
  <sheets>
    <sheet name="data" sheetId="7" r:id="rId1"/>
    <sheet name="FAME Persistence2" sheetId="16" state="veryHidden" r:id="rId2"/>
    <sheet name="Figure 1" sheetId="2" r:id="rId3"/>
    <sheet name="Figure 2" sheetId="3" r:id="rId4"/>
    <sheet name="Figure 3" sheetId="4" r:id="rId5"/>
    <sheet name="Figure 4" sheetId="5" r:id="rId6"/>
    <sheet name="Figure 5" sheetId="6" r:id="rId7"/>
  </sheets>
  <externalReferences>
    <externalReference r:id="rId8"/>
  </externalReferences>
  <definedNames>
    <definedName name="_xlnm.Print_Area" localSheetId="2">'Figure 1'!$A$2:$J$25</definedName>
    <definedName name="_xlnm.Print_Area" localSheetId="3">'Figure 2'!$A$2:$J$25</definedName>
    <definedName name="_xlnm.Print_Area" localSheetId="4">'Figure 3'!$A$2:$J$25</definedName>
    <definedName name="_xlnm.Print_Area" localSheetId="5">'Figure 4'!$A$2:$J$25</definedName>
    <definedName name="_xlnm.Print_Area" localSheetId="6">'Figure 5'!$A$2:$J$25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8" i="7" l="1"/>
  <c r="AG8" i="7"/>
  <c r="AH87" i="7" l="1"/>
  <c r="AG87" i="7"/>
  <c r="AB87" i="7"/>
  <c r="AA87" i="7"/>
  <c r="J86" i="7"/>
  <c r="J87" i="7"/>
  <c r="R87" i="7"/>
  <c r="Q87" i="7"/>
  <c r="P87" i="7"/>
  <c r="O87" i="7"/>
  <c r="I87" i="7"/>
  <c r="H87" i="7"/>
  <c r="B87" i="7"/>
  <c r="AL7" i="7"/>
  <c r="AK7" i="7"/>
  <c r="AJ7" i="7"/>
  <c r="AI7" i="7"/>
  <c r="AF7" i="7"/>
  <c r="V7" i="7"/>
  <c r="F7" i="7"/>
  <c r="D7" i="7"/>
  <c r="Z7" i="7"/>
  <c r="M7" i="7"/>
  <c r="AE7" i="7"/>
  <c r="U7" i="7"/>
  <c r="E7" i="7"/>
  <c r="C7" i="7"/>
  <c r="N7" i="7"/>
  <c r="X7" i="7"/>
  <c r="L7" i="7"/>
  <c r="AD7" i="7"/>
  <c r="T7" i="7"/>
  <c r="W7" i="7"/>
  <c r="AC7" i="7"/>
  <c r="S7" i="7"/>
  <c r="Y7" i="7"/>
  <c r="K7" i="7"/>
  <c r="AH86" i="7" l="1"/>
  <c r="AG86" i="7"/>
  <c r="AH85" i="7"/>
  <c r="AG85" i="7"/>
  <c r="AH84" i="7"/>
  <c r="AG84" i="7"/>
  <c r="AH83" i="7"/>
  <c r="AG83" i="7"/>
  <c r="AH82" i="7"/>
  <c r="AG82" i="7"/>
  <c r="AH81" i="7"/>
  <c r="AG81" i="7"/>
  <c r="AH80" i="7"/>
  <c r="AG80" i="7"/>
  <c r="AH79" i="7"/>
  <c r="AG79" i="7"/>
  <c r="AH78" i="7"/>
  <c r="AG78" i="7"/>
  <c r="AH77" i="7"/>
  <c r="AG77" i="7"/>
  <c r="AH76" i="7"/>
  <c r="AG76" i="7"/>
  <c r="AH75" i="7"/>
  <c r="AG75" i="7"/>
  <c r="AH74" i="7"/>
  <c r="AG74" i="7"/>
  <c r="AH73" i="7"/>
  <c r="AG73" i="7"/>
  <c r="AH72" i="7"/>
  <c r="AG72" i="7"/>
  <c r="AH71" i="7"/>
  <c r="AG71" i="7"/>
  <c r="AH70" i="7"/>
  <c r="AG70" i="7"/>
  <c r="AH69" i="7"/>
  <c r="AG69" i="7"/>
  <c r="AH68" i="7"/>
  <c r="AG68" i="7"/>
  <c r="AH67" i="7"/>
  <c r="AG67" i="7"/>
  <c r="AH66" i="7"/>
  <c r="AG66" i="7"/>
  <c r="AH65" i="7"/>
  <c r="AG65" i="7"/>
  <c r="AH64" i="7"/>
  <c r="AG64" i="7"/>
  <c r="AH63" i="7"/>
  <c r="AG63" i="7"/>
  <c r="AH62" i="7"/>
  <c r="AG62" i="7"/>
  <c r="AH61" i="7"/>
  <c r="AG61" i="7"/>
  <c r="AH60" i="7"/>
  <c r="AG60" i="7"/>
  <c r="AH59" i="7"/>
  <c r="AG59" i="7"/>
  <c r="AH58" i="7"/>
  <c r="AG58" i="7"/>
  <c r="AH57" i="7"/>
  <c r="AG57" i="7"/>
  <c r="AH56" i="7"/>
  <c r="AG56" i="7"/>
  <c r="AH55" i="7"/>
  <c r="AG55" i="7"/>
  <c r="AH54" i="7"/>
  <c r="AG54" i="7"/>
  <c r="AH53" i="7"/>
  <c r="AG53" i="7"/>
  <c r="AH52" i="7"/>
  <c r="AG52" i="7"/>
  <c r="AH51" i="7"/>
  <c r="AG51" i="7"/>
  <c r="AH50" i="7"/>
  <c r="AG50" i="7"/>
  <c r="AH49" i="7"/>
  <c r="AG49" i="7"/>
  <c r="AH48" i="7"/>
  <c r="AG48" i="7"/>
  <c r="AH47" i="7"/>
  <c r="AG47" i="7"/>
  <c r="AH46" i="7"/>
  <c r="AG46" i="7"/>
  <c r="AH45" i="7"/>
  <c r="AG45" i="7"/>
  <c r="AH44" i="7"/>
  <c r="AG44" i="7"/>
  <c r="AH43" i="7"/>
  <c r="AG43" i="7"/>
  <c r="AH42" i="7"/>
  <c r="AG42" i="7"/>
  <c r="AH41" i="7"/>
  <c r="AG41" i="7"/>
  <c r="AH40" i="7"/>
  <c r="AG40" i="7"/>
  <c r="AH39" i="7"/>
  <c r="AG39" i="7"/>
  <c r="AH38" i="7"/>
  <c r="AG38" i="7"/>
  <c r="AH37" i="7"/>
  <c r="AG37" i="7"/>
  <c r="AH36" i="7"/>
  <c r="AG36" i="7"/>
  <c r="AH35" i="7"/>
  <c r="AG35" i="7"/>
  <c r="AH34" i="7"/>
  <c r="AG34" i="7"/>
  <c r="AH33" i="7"/>
  <c r="AG33" i="7"/>
  <c r="AH32" i="7"/>
  <c r="AG32" i="7"/>
  <c r="AH31" i="7"/>
  <c r="AG31" i="7"/>
  <c r="AH30" i="7"/>
  <c r="AG30" i="7"/>
  <c r="AH29" i="7"/>
  <c r="AG29" i="7"/>
  <c r="AH28" i="7"/>
  <c r="AG28" i="7"/>
  <c r="AH27" i="7"/>
  <c r="AG27" i="7"/>
  <c r="AH26" i="7"/>
  <c r="AG26" i="7"/>
  <c r="AH25" i="7"/>
  <c r="AG25" i="7"/>
  <c r="AH24" i="7"/>
  <c r="AG24" i="7"/>
  <c r="AH23" i="7"/>
  <c r="AG23" i="7"/>
  <c r="AH22" i="7"/>
  <c r="AG22" i="7"/>
  <c r="AH21" i="7"/>
  <c r="AG21" i="7"/>
  <c r="AH20" i="7"/>
  <c r="AG20" i="7"/>
  <c r="AH19" i="7"/>
  <c r="AG19" i="7"/>
  <c r="AH18" i="7"/>
  <c r="AG18" i="7"/>
  <c r="AH17" i="7"/>
  <c r="AG17" i="7"/>
  <c r="AH16" i="7"/>
  <c r="AG16" i="7"/>
  <c r="AH15" i="7"/>
  <c r="AG15" i="7"/>
  <c r="AH14" i="7"/>
  <c r="AG14" i="7"/>
  <c r="AH13" i="7"/>
  <c r="AG13" i="7"/>
  <c r="AH12" i="7"/>
  <c r="AG12" i="7"/>
  <c r="AH11" i="7"/>
  <c r="AG11" i="7"/>
  <c r="AH10" i="7"/>
  <c r="AG10" i="7"/>
  <c r="AH9" i="7"/>
  <c r="AG9" i="7"/>
  <c r="AB86" i="7"/>
  <c r="AA86" i="7"/>
  <c r="AB85" i="7"/>
  <c r="AA85" i="7"/>
  <c r="AB84" i="7"/>
  <c r="AA84" i="7"/>
  <c r="AB83" i="7"/>
  <c r="AA83" i="7"/>
  <c r="AB82" i="7"/>
  <c r="AA82" i="7"/>
  <c r="AB81" i="7"/>
  <c r="AA81" i="7"/>
  <c r="AB80" i="7"/>
  <c r="AA80" i="7"/>
  <c r="AB79" i="7"/>
  <c r="AA79" i="7"/>
  <c r="AB78" i="7"/>
  <c r="AA78" i="7"/>
  <c r="AB77" i="7"/>
  <c r="AA77" i="7"/>
  <c r="AB76" i="7"/>
  <c r="AA76" i="7"/>
  <c r="AB75" i="7"/>
  <c r="AA75" i="7"/>
  <c r="AB74" i="7"/>
  <c r="AA74" i="7"/>
  <c r="AB73" i="7"/>
  <c r="AA73" i="7"/>
  <c r="AB72" i="7"/>
  <c r="AA72" i="7"/>
  <c r="AB71" i="7"/>
  <c r="AA71" i="7"/>
  <c r="AB70" i="7"/>
  <c r="AA70" i="7"/>
  <c r="AB69" i="7"/>
  <c r="AA69" i="7"/>
  <c r="AB68" i="7"/>
  <c r="AA68" i="7"/>
  <c r="AB67" i="7"/>
  <c r="AA67" i="7"/>
  <c r="AB66" i="7"/>
  <c r="AA66" i="7"/>
  <c r="AB65" i="7"/>
  <c r="AA65" i="7"/>
  <c r="AB64" i="7"/>
  <c r="AA64" i="7"/>
  <c r="AB63" i="7"/>
  <c r="AA63" i="7"/>
  <c r="AB62" i="7"/>
  <c r="AA62" i="7"/>
  <c r="AB61" i="7"/>
  <c r="AA61" i="7"/>
  <c r="AB60" i="7"/>
  <c r="AA60" i="7"/>
  <c r="AB59" i="7"/>
  <c r="AA59" i="7"/>
  <c r="AB58" i="7"/>
  <c r="AA58" i="7"/>
  <c r="AB57" i="7"/>
  <c r="AA57" i="7"/>
  <c r="AB56" i="7"/>
  <c r="AA56" i="7"/>
  <c r="AB55" i="7"/>
  <c r="AA55" i="7"/>
  <c r="AB54" i="7"/>
  <c r="AA54" i="7"/>
  <c r="AB53" i="7"/>
  <c r="AA53" i="7"/>
  <c r="AB52" i="7"/>
  <c r="AA52" i="7"/>
  <c r="AB51" i="7"/>
  <c r="AA51" i="7"/>
  <c r="AB50" i="7"/>
  <c r="AA50" i="7"/>
  <c r="AB49" i="7"/>
  <c r="AA49" i="7"/>
  <c r="AB48" i="7"/>
  <c r="AA48" i="7"/>
  <c r="AB47" i="7"/>
  <c r="AA47" i="7"/>
  <c r="AB46" i="7"/>
  <c r="AA46" i="7"/>
  <c r="AB45" i="7"/>
  <c r="AA45" i="7"/>
  <c r="AB44" i="7"/>
  <c r="AA44" i="7"/>
  <c r="AB43" i="7"/>
  <c r="AA43" i="7"/>
  <c r="AB42" i="7"/>
  <c r="AA42" i="7"/>
  <c r="AB41" i="7"/>
  <c r="AA41" i="7"/>
  <c r="AB40" i="7"/>
  <c r="AA40" i="7"/>
  <c r="AB39" i="7"/>
  <c r="AA39" i="7"/>
  <c r="AB38" i="7"/>
  <c r="AA38" i="7"/>
  <c r="AB37" i="7"/>
  <c r="AA37" i="7"/>
  <c r="AB36" i="7"/>
  <c r="AA36" i="7"/>
  <c r="AB35" i="7"/>
  <c r="AA35" i="7"/>
  <c r="AB34" i="7"/>
  <c r="AA34" i="7"/>
  <c r="AB33" i="7"/>
  <c r="AA33" i="7"/>
  <c r="AB32" i="7"/>
  <c r="AA32" i="7"/>
  <c r="AB31" i="7"/>
  <c r="AA31" i="7"/>
  <c r="AB30" i="7"/>
  <c r="AA30" i="7"/>
  <c r="AB29" i="7"/>
  <c r="AA29" i="7"/>
  <c r="AB28" i="7"/>
  <c r="AA28" i="7"/>
  <c r="AB27" i="7"/>
  <c r="AA27" i="7"/>
  <c r="AB26" i="7"/>
  <c r="AA26" i="7"/>
  <c r="AB25" i="7"/>
  <c r="AA25" i="7"/>
  <c r="AB24" i="7"/>
  <c r="AA24" i="7"/>
  <c r="AB23" i="7"/>
  <c r="AA23" i="7"/>
  <c r="AB22" i="7"/>
  <c r="AA22" i="7"/>
  <c r="AB21" i="7"/>
  <c r="AA21" i="7"/>
  <c r="AB20" i="7"/>
  <c r="AA20" i="7"/>
  <c r="AB19" i="7"/>
  <c r="AA19" i="7"/>
  <c r="AB18" i="7"/>
  <c r="AA18" i="7"/>
  <c r="AB17" i="7"/>
  <c r="AA17" i="7"/>
  <c r="AB16" i="7"/>
  <c r="AA16" i="7"/>
  <c r="AB15" i="7"/>
  <c r="AA15" i="7"/>
  <c r="AB14" i="7"/>
  <c r="AA14" i="7"/>
  <c r="AB13" i="7"/>
  <c r="AA13" i="7"/>
  <c r="AB12" i="7"/>
  <c r="AA12" i="7"/>
  <c r="AB11" i="7"/>
  <c r="AA11" i="7"/>
  <c r="AB10" i="7"/>
  <c r="AA10" i="7"/>
  <c r="AB9" i="7"/>
  <c r="AA9" i="7"/>
  <c r="AB8" i="7"/>
  <c r="AA8" i="7"/>
  <c r="AG7" i="7" l="1"/>
  <c r="R7" i="7"/>
  <c r="AH7" i="7"/>
  <c r="R86" i="7"/>
  <c r="Q86" i="7"/>
  <c r="P86" i="7"/>
  <c r="O86" i="7"/>
  <c r="R85" i="7"/>
  <c r="Q85" i="7"/>
  <c r="P85" i="7"/>
  <c r="O85" i="7"/>
  <c r="R84" i="7"/>
  <c r="Q84" i="7"/>
  <c r="P84" i="7"/>
  <c r="O84" i="7"/>
  <c r="R83" i="7"/>
  <c r="Q83" i="7"/>
  <c r="P83" i="7"/>
  <c r="O83" i="7"/>
  <c r="R82" i="7"/>
  <c r="Q82" i="7"/>
  <c r="P82" i="7"/>
  <c r="O82" i="7"/>
  <c r="R81" i="7"/>
  <c r="Q81" i="7"/>
  <c r="P81" i="7"/>
  <c r="O81" i="7"/>
  <c r="R80" i="7"/>
  <c r="Q80" i="7"/>
  <c r="P80" i="7"/>
  <c r="O80" i="7"/>
  <c r="R79" i="7"/>
  <c r="Q79" i="7"/>
  <c r="P79" i="7"/>
  <c r="O79" i="7"/>
  <c r="R78" i="7"/>
  <c r="Q78" i="7"/>
  <c r="P78" i="7"/>
  <c r="O78" i="7"/>
  <c r="R77" i="7"/>
  <c r="Q77" i="7"/>
  <c r="P77" i="7"/>
  <c r="O77" i="7"/>
  <c r="R76" i="7"/>
  <c r="Q76" i="7"/>
  <c r="P76" i="7"/>
  <c r="O76" i="7"/>
  <c r="R75" i="7"/>
  <c r="Q75" i="7"/>
  <c r="P75" i="7"/>
  <c r="O75" i="7"/>
  <c r="R74" i="7"/>
  <c r="Q74" i="7"/>
  <c r="P74" i="7"/>
  <c r="O74" i="7"/>
  <c r="R73" i="7"/>
  <c r="Q73" i="7"/>
  <c r="P73" i="7"/>
  <c r="O73" i="7"/>
  <c r="R72" i="7"/>
  <c r="Q72" i="7"/>
  <c r="P72" i="7"/>
  <c r="O72" i="7"/>
  <c r="R71" i="7"/>
  <c r="Q71" i="7"/>
  <c r="P71" i="7"/>
  <c r="O71" i="7"/>
  <c r="R70" i="7"/>
  <c r="Q70" i="7"/>
  <c r="P70" i="7"/>
  <c r="O70" i="7"/>
  <c r="R69" i="7"/>
  <c r="Q69" i="7"/>
  <c r="P69" i="7"/>
  <c r="O69" i="7"/>
  <c r="R68" i="7"/>
  <c r="Q68" i="7"/>
  <c r="P68" i="7"/>
  <c r="O68" i="7"/>
  <c r="R67" i="7"/>
  <c r="Q67" i="7"/>
  <c r="P67" i="7"/>
  <c r="O67" i="7"/>
  <c r="R66" i="7"/>
  <c r="Q66" i="7"/>
  <c r="P66" i="7"/>
  <c r="O66" i="7"/>
  <c r="R65" i="7"/>
  <c r="Q65" i="7"/>
  <c r="P65" i="7"/>
  <c r="O65" i="7"/>
  <c r="R64" i="7"/>
  <c r="Q64" i="7"/>
  <c r="P64" i="7"/>
  <c r="O64" i="7"/>
  <c r="R63" i="7"/>
  <c r="Q63" i="7"/>
  <c r="P63" i="7"/>
  <c r="O63" i="7"/>
  <c r="R62" i="7"/>
  <c r="Q62" i="7"/>
  <c r="P62" i="7"/>
  <c r="O62" i="7"/>
  <c r="R61" i="7"/>
  <c r="Q61" i="7"/>
  <c r="P61" i="7"/>
  <c r="O61" i="7"/>
  <c r="R60" i="7"/>
  <c r="Q60" i="7"/>
  <c r="P60" i="7"/>
  <c r="O60" i="7"/>
  <c r="R59" i="7"/>
  <c r="Q59" i="7"/>
  <c r="P59" i="7"/>
  <c r="O59" i="7"/>
  <c r="R58" i="7"/>
  <c r="Q58" i="7"/>
  <c r="P58" i="7"/>
  <c r="O58" i="7"/>
  <c r="R57" i="7"/>
  <c r="Q57" i="7"/>
  <c r="P57" i="7"/>
  <c r="O57" i="7"/>
  <c r="R56" i="7"/>
  <c r="Q56" i="7"/>
  <c r="P56" i="7"/>
  <c r="O56" i="7"/>
  <c r="R55" i="7"/>
  <c r="Q55" i="7"/>
  <c r="P55" i="7"/>
  <c r="O55" i="7"/>
  <c r="R54" i="7"/>
  <c r="Q54" i="7"/>
  <c r="P54" i="7"/>
  <c r="O54" i="7"/>
  <c r="R53" i="7"/>
  <c r="Q53" i="7"/>
  <c r="P53" i="7"/>
  <c r="O53" i="7"/>
  <c r="R52" i="7"/>
  <c r="Q52" i="7"/>
  <c r="P52" i="7"/>
  <c r="O52" i="7"/>
  <c r="R51" i="7"/>
  <c r="Q51" i="7"/>
  <c r="P51" i="7"/>
  <c r="O51" i="7"/>
  <c r="R50" i="7"/>
  <c r="Q50" i="7"/>
  <c r="P50" i="7"/>
  <c r="O50" i="7"/>
  <c r="R49" i="7"/>
  <c r="Q49" i="7"/>
  <c r="P49" i="7"/>
  <c r="O49" i="7"/>
  <c r="R48" i="7"/>
  <c r="Q48" i="7"/>
  <c r="P48" i="7"/>
  <c r="O48" i="7"/>
  <c r="R47" i="7"/>
  <c r="Q47" i="7"/>
  <c r="P47" i="7"/>
  <c r="O47" i="7"/>
  <c r="R46" i="7"/>
  <c r="Q46" i="7"/>
  <c r="P46" i="7"/>
  <c r="O46" i="7"/>
  <c r="R45" i="7"/>
  <c r="Q45" i="7"/>
  <c r="P45" i="7"/>
  <c r="O45" i="7"/>
  <c r="R44" i="7"/>
  <c r="Q44" i="7"/>
  <c r="P44" i="7"/>
  <c r="O44" i="7"/>
  <c r="R43" i="7"/>
  <c r="Q43" i="7"/>
  <c r="P43" i="7"/>
  <c r="O43" i="7"/>
  <c r="R42" i="7"/>
  <c r="Q42" i="7"/>
  <c r="P42" i="7"/>
  <c r="O42" i="7"/>
  <c r="R41" i="7"/>
  <c r="Q41" i="7"/>
  <c r="P41" i="7"/>
  <c r="O41" i="7"/>
  <c r="R40" i="7"/>
  <c r="Q40" i="7"/>
  <c r="P40" i="7"/>
  <c r="O40" i="7"/>
  <c r="R39" i="7"/>
  <c r="Q39" i="7"/>
  <c r="P39" i="7"/>
  <c r="O39" i="7"/>
  <c r="R38" i="7"/>
  <c r="Q38" i="7"/>
  <c r="P38" i="7"/>
  <c r="O38" i="7"/>
  <c r="R37" i="7"/>
  <c r="Q37" i="7"/>
  <c r="P37" i="7"/>
  <c r="O37" i="7"/>
  <c r="R36" i="7"/>
  <c r="Q36" i="7"/>
  <c r="P36" i="7"/>
  <c r="O36" i="7"/>
  <c r="R35" i="7"/>
  <c r="Q35" i="7"/>
  <c r="P35" i="7"/>
  <c r="O35" i="7"/>
  <c r="R34" i="7"/>
  <c r="Q34" i="7"/>
  <c r="P34" i="7"/>
  <c r="O34" i="7"/>
  <c r="R33" i="7"/>
  <c r="Q33" i="7"/>
  <c r="P33" i="7"/>
  <c r="O33" i="7"/>
  <c r="R32" i="7"/>
  <c r="Q32" i="7"/>
  <c r="P32" i="7"/>
  <c r="O32" i="7"/>
  <c r="R31" i="7"/>
  <c r="Q31" i="7"/>
  <c r="P31" i="7"/>
  <c r="O31" i="7"/>
  <c r="R30" i="7"/>
  <c r="Q30" i="7"/>
  <c r="P30" i="7"/>
  <c r="O30" i="7"/>
  <c r="R29" i="7"/>
  <c r="Q29" i="7"/>
  <c r="P29" i="7"/>
  <c r="O29" i="7"/>
  <c r="R28" i="7"/>
  <c r="Q28" i="7"/>
  <c r="P28" i="7"/>
  <c r="O28" i="7"/>
  <c r="R27" i="7"/>
  <c r="Q27" i="7"/>
  <c r="P27" i="7"/>
  <c r="O27" i="7"/>
  <c r="R26" i="7"/>
  <c r="Q26" i="7"/>
  <c r="P26" i="7"/>
  <c r="O26" i="7"/>
  <c r="R25" i="7"/>
  <c r="Q25" i="7"/>
  <c r="P25" i="7"/>
  <c r="O25" i="7"/>
  <c r="R24" i="7"/>
  <c r="Q24" i="7"/>
  <c r="P24" i="7"/>
  <c r="O24" i="7"/>
  <c r="R23" i="7"/>
  <c r="Q23" i="7"/>
  <c r="P23" i="7"/>
  <c r="O23" i="7"/>
  <c r="R22" i="7"/>
  <c r="Q22" i="7"/>
  <c r="P22" i="7"/>
  <c r="O22" i="7"/>
  <c r="R21" i="7"/>
  <c r="Q21" i="7"/>
  <c r="P21" i="7"/>
  <c r="O21" i="7"/>
  <c r="R20" i="7"/>
  <c r="Q20" i="7"/>
  <c r="P20" i="7"/>
  <c r="O20" i="7"/>
  <c r="R19" i="7"/>
  <c r="Q19" i="7"/>
  <c r="P19" i="7"/>
  <c r="O19" i="7"/>
  <c r="R18" i="7"/>
  <c r="Q18" i="7"/>
  <c r="P18" i="7"/>
  <c r="O18" i="7"/>
  <c r="R17" i="7"/>
  <c r="Q17" i="7"/>
  <c r="P17" i="7"/>
  <c r="O17" i="7"/>
  <c r="R16" i="7"/>
  <c r="Q16" i="7"/>
  <c r="P16" i="7"/>
  <c r="O16" i="7"/>
  <c r="R15" i="7"/>
  <c r="Q15" i="7"/>
  <c r="P15" i="7"/>
  <c r="O15" i="7"/>
  <c r="R14" i="7"/>
  <c r="Q14" i="7"/>
  <c r="P14" i="7"/>
  <c r="O14" i="7"/>
  <c r="R13" i="7"/>
  <c r="Q13" i="7"/>
  <c r="P13" i="7"/>
  <c r="O13" i="7"/>
  <c r="R12" i="7"/>
  <c r="Q12" i="7"/>
  <c r="P12" i="7"/>
  <c r="O12" i="7"/>
  <c r="R11" i="7"/>
  <c r="Q11" i="7"/>
  <c r="P11" i="7"/>
  <c r="O11" i="7"/>
  <c r="R10" i="7"/>
  <c r="Q10" i="7"/>
  <c r="P10" i="7"/>
  <c r="O10" i="7"/>
  <c r="R9" i="7"/>
  <c r="Q9" i="7"/>
  <c r="P9" i="7"/>
  <c r="O9" i="7"/>
  <c r="R8" i="7"/>
  <c r="Q8" i="7"/>
  <c r="P8" i="7"/>
  <c r="O8" i="7"/>
  <c r="AB7" i="7" l="1"/>
  <c r="P7" i="7"/>
  <c r="Q7" i="7"/>
  <c r="AA7" i="7"/>
  <c r="O7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H7" i="7" l="1"/>
  <c r="I7" i="7"/>
  <c r="J7" i="7"/>
  <c r="B7" i="7"/>
</calcChain>
</file>

<file path=xl/sharedStrings.xml><?xml version="1.0" encoding="utf-8"?>
<sst xmlns="http://schemas.openxmlformats.org/spreadsheetml/2006/main" count="229" uniqueCount="77">
  <si>
    <t>Figure 5</t>
  </si>
  <si>
    <t>Offshore import share of North American demand</t>
  </si>
  <si>
    <t>Coated paper price/variable cost ratios</t>
  </si>
  <si>
    <t>Uncoated freesheet price/variable cost ratios</t>
  </si>
  <si>
    <t>Uncoated freesheet</t>
  </si>
  <si>
    <t>Coated freesheet</t>
  </si>
  <si>
    <t>Coated mechanical</t>
  </si>
  <si>
    <t>Uncoated mechanical</t>
  </si>
  <si>
    <t>Uncoated commodity offset rolls</t>
  </si>
  <si>
    <t>Cut size copy paper</t>
  </si>
  <si>
    <t>nagpmt</t>
  </si>
  <si>
    <t>Fig 1</t>
  </si>
  <si>
    <t>Fig 2</t>
  </si>
  <si>
    <t>macro5'gdpr</t>
  </si>
  <si>
    <t>macro5'gdpr_ca</t>
  </si>
  <si>
    <t>macro5'xrusca</t>
  </si>
  <si>
    <t>nagpmt'prwapc_nam</t>
  </si>
  <si>
    <t>Printing &amp; writing demand relative to North American GDP</t>
  </si>
  <si>
    <t>Thousand tons per billion 2012 US dollars of GDP</t>
  </si>
  <si>
    <t>nagpmt'ufsapc_nam</t>
  </si>
  <si>
    <t>nagpmt'cfsapc_nam</t>
  </si>
  <si>
    <t>nagpmt'cmeapc_nam</t>
  </si>
  <si>
    <t>nagpmt'umeapc_nam</t>
  </si>
  <si>
    <t>PRW/GDP</t>
  </si>
  <si>
    <t>Demand relative to North American GDP by grade</t>
  </si>
  <si>
    <t>Coated papers</t>
  </si>
  <si>
    <t>data</t>
  </si>
  <si>
    <t>$D$7</t>
  </si>
  <si>
    <t>$S$7</t>
  </si>
  <si>
    <t>$L$7</t>
  </si>
  <si>
    <t>$K$7</t>
  </si>
  <si>
    <t>$C$7</t>
  </si>
  <si>
    <t>$T$7</t>
  </si>
  <si>
    <t>quarterly</t>
  </si>
  <si>
    <t>$E$7</t>
  </si>
  <si>
    <t>$F$7</t>
  </si>
  <si>
    <t>$M$7</t>
  </si>
  <si>
    <t>$N$7</t>
  </si>
  <si>
    <t>Fig 3</t>
  </si>
  <si>
    <t>nagpmt'cfsmns_row_nam</t>
  </si>
  <si>
    <t>nagpmt'ufsmns_row_nam</t>
  </si>
  <si>
    <t>nagpmt'cmemns_row_nam</t>
  </si>
  <si>
    <t>nagpmt'umemns_row_nam</t>
  </si>
  <si>
    <t>Coated no. 5 (40 lb)</t>
  </si>
  <si>
    <t>Coated no. 3 (60 lb)</t>
  </si>
  <si>
    <t>nagpmt'prcprt0540_us</t>
  </si>
  <si>
    <t>nagpmt'cmeavc_nam</t>
  </si>
  <si>
    <t>nagpmt'prcprt03_us</t>
  </si>
  <si>
    <t>nagpmt'cfsravc_nam</t>
  </si>
  <si>
    <t>Fig 4</t>
  </si>
  <si>
    <t>Fig 5</t>
  </si>
  <si>
    <t>nagpmt'prufsbus20_us</t>
  </si>
  <si>
    <t>nagpmt'ufssavc_nam</t>
  </si>
  <si>
    <t>nagpmt'prufsofr50_us</t>
  </si>
  <si>
    <t>nagpmt'ufsravc_nam</t>
  </si>
  <si>
    <t>$U$7</t>
  </si>
  <si>
    <t>$V$7</t>
  </si>
  <si>
    <t>$W$7</t>
  </si>
  <si>
    <t>$X$7</t>
  </si>
  <si>
    <t>$Y$7</t>
  </si>
  <si>
    <t>$Z$7</t>
  </si>
  <si>
    <t>$AC$7</t>
  </si>
  <si>
    <t>$AD$7</t>
  </si>
  <si>
    <t>$AE$7</t>
  </si>
  <si>
    <t>$AF$7</t>
  </si>
  <si>
    <t>$AI$7</t>
  </si>
  <si>
    <t>$AJ$7</t>
  </si>
  <si>
    <t>$AK$7</t>
  </si>
  <si>
    <t>$AL$7</t>
  </si>
  <si>
    <t>Figure 1</t>
  </si>
  <si>
    <t>Figure 2</t>
  </si>
  <si>
    <t>Figure 3</t>
  </si>
  <si>
    <t>Figure 4</t>
  </si>
  <si>
    <t>A1:A81</t>
  </si>
  <si>
    <t>1OCT2006</t>
  </si>
  <si>
    <t>1JAN2027</t>
  </si>
  <si>
    <t>© 2021 RISI, Inc.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</si>
</sst>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8"/>
      <name val="Arial"/>
      <family val="2"/>
    </font>
    <font>
      <sz val="8"/>
      <name val="Arial"/>
      <family val="2"/>
    </font>
    <font>
      <sz val="10"/>
      <color theme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CECEC"/>
      </top>
      <bottom style="thin">
        <color rgb="FFECECE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43" fontId="2" fillId="0" borderId="0" xfId="1" applyFont="1"/>
    <xf numFmtId="0" fontId="2" fillId="0" borderId="0" xfId="0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4" fontId="3" fillId="0" borderId="0" xfId="0" applyNumberFormat="1" applyFont="1"/>
    <xf numFmtId="164" fontId="6" fillId="0" borderId="1" xfId="0" applyNumberFormat="1" applyFont="1" applyFill="1" applyBorder="1"/>
    <xf numFmtId="164" fontId="8" fillId="0" borderId="0" xfId="0" applyNumberFormat="1" applyFont="1"/>
    <xf numFmtId="4" fontId="3" fillId="0" borderId="0" xfId="0" applyNumberFormat="1" applyFont="1"/>
    <xf numFmtId="164" fontId="7" fillId="2" borderId="0" xfId="0" applyNumberFormat="1" applyFont="1" applyFill="1" applyBorder="1"/>
    <xf numFmtId="1" fontId="7" fillId="2" borderId="1" xfId="0" applyNumberFormat="1" applyFont="1" applyFill="1" applyBorder="1"/>
    <xf numFmtId="0" fontId="0" fillId="0" borderId="0" xfId="0" quotePrefix="1"/>
    <xf numFmtId="22" fontId="0" fillId="0" borderId="0" xfId="0" applyNumberFormat="1"/>
    <xf numFmtId="0" fontId="9" fillId="0" borderId="0" xfId="0" applyFont="1" applyBorder="1" applyAlignment="1"/>
    <xf numFmtId="14" fontId="4" fillId="0" borderId="0" xfId="0" applyNumberFormat="1" applyFont="1" applyAlignment="1">
      <alignment horizontal="left"/>
    </xf>
    <xf numFmtId="0" fontId="3" fillId="3" borderId="0" xfId="0" applyFont="1" applyFill="1"/>
    <xf numFmtId="164" fontId="8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99106363767908E-2"/>
          <c:y val="3.7053639080334363E-2"/>
          <c:w val="0.91697648886659056"/>
          <c:h val="0.88658659295763553"/>
        </c:manualLayout>
      </c:layout>
      <c:lineChart>
        <c:grouping val="standard"/>
        <c:varyColors val="1"/>
        <c:ser>
          <c:idx val="1"/>
          <c:order val="0"/>
          <c:tx>
            <c:strRef>
              <c:f>data!$B$5</c:f>
              <c:strCache>
                <c:ptCount val="1"/>
                <c:pt idx="0">
                  <c:v>PRW/GDP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286B-4B09-98DB-DF3D6E54C608}"/>
              </c:ext>
            </c:extLst>
          </c:dPt>
          <c:dPt>
            <c:idx val="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86B-4B09-98DB-DF3D6E54C608}"/>
              </c:ext>
            </c:extLst>
          </c:dPt>
          <c:dPt>
            <c:idx val="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86B-4B09-98DB-DF3D6E54C608}"/>
              </c:ext>
            </c:extLst>
          </c:dPt>
          <c:dPt>
            <c:idx val="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86B-4B09-98DB-DF3D6E54C608}"/>
              </c:ext>
            </c:extLst>
          </c:dPt>
          <c:dPt>
            <c:idx val="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86B-4B09-98DB-DF3D6E54C608}"/>
              </c:ext>
            </c:extLst>
          </c:dPt>
          <c:dPt>
            <c:idx val="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86B-4B09-98DB-DF3D6E54C608}"/>
              </c:ext>
            </c:extLst>
          </c:dPt>
          <c:dPt>
            <c:idx val="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286B-4B09-98DB-DF3D6E54C608}"/>
              </c:ext>
            </c:extLst>
          </c:dPt>
          <c:dPt>
            <c:idx val="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286B-4B09-98DB-DF3D6E54C608}"/>
              </c:ext>
            </c:extLst>
          </c:dPt>
          <c:dPt>
            <c:idx val="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286B-4B09-98DB-DF3D6E54C608}"/>
              </c:ext>
            </c:extLst>
          </c:dPt>
          <c:dPt>
            <c:idx val="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286B-4B09-98DB-DF3D6E54C608}"/>
              </c:ext>
            </c:extLst>
          </c:dPt>
          <c:dPt>
            <c:idx val="1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286B-4B09-98DB-DF3D6E54C608}"/>
              </c:ext>
            </c:extLst>
          </c:dPt>
          <c:dPt>
            <c:idx val="1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286B-4B09-98DB-DF3D6E54C608}"/>
              </c:ext>
            </c:extLst>
          </c:dPt>
          <c:dPt>
            <c:idx val="1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286B-4B09-98DB-DF3D6E54C608}"/>
              </c:ext>
            </c:extLst>
          </c:dPt>
          <c:dPt>
            <c:idx val="1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286B-4B09-98DB-DF3D6E54C608}"/>
              </c:ext>
            </c:extLst>
          </c:dPt>
          <c:dPt>
            <c:idx val="1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286B-4B09-98DB-DF3D6E54C608}"/>
              </c:ext>
            </c:extLst>
          </c:dPt>
          <c:dPt>
            <c:idx val="1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286B-4B09-98DB-DF3D6E54C608}"/>
              </c:ext>
            </c:extLst>
          </c:dPt>
          <c:dPt>
            <c:idx val="1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286B-4B09-98DB-DF3D6E54C608}"/>
              </c:ext>
            </c:extLst>
          </c:dPt>
          <c:dPt>
            <c:idx val="1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286B-4B09-98DB-DF3D6E54C608}"/>
              </c:ext>
            </c:extLst>
          </c:dPt>
          <c:dPt>
            <c:idx val="1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286B-4B09-98DB-DF3D6E54C608}"/>
              </c:ext>
            </c:extLst>
          </c:dPt>
          <c:dPt>
            <c:idx val="1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286B-4B09-98DB-DF3D6E54C608}"/>
              </c:ext>
            </c:extLst>
          </c:dPt>
          <c:dPt>
            <c:idx val="2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286B-4B09-98DB-DF3D6E54C608}"/>
              </c:ext>
            </c:extLst>
          </c:dPt>
          <c:dPt>
            <c:idx val="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B-286B-4B09-98DB-DF3D6E54C608}"/>
              </c:ext>
            </c:extLst>
          </c:dPt>
          <c:dPt>
            <c:idx val="2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D-286B-4B09-98DB-DF3D6E54C608}"/>
              </c:ext>
            </c:extLst>
          </c:dPt>
          <c:dPt>
            <c:idx val="2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F-286B-4B09-98DB-DF3D6E54C608}"/>
              </c:ext>
            </c:extLst>
          </c:dPt>
          <c:dPt>
            <c:idx val="2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1-286B-4B09-98DB-DF3D6E54C608}"/>
              </c:ext>
            </c:extLst>
          </c:dPt>
          <c:dPt>
            <c:idx val="2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3-286B-4B09-98DB-DF3D6E54C608}"/>
              </c:ext>
            </c:extLst>
          </c:dPt>
          <c:dPt>
            <c:idx val="2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5-286B-4B09-98DB-DF3D6E54C608}"/>
              </c:ext>
            </c:extLst>
          </c:dPt>
          <c:dPt>
            <c:idx val="2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7-286B-4B09-98DB-DF3D6E54C608}"/>
              </c:ext>
            </c:extLst>
          </c:dPt>
          <c:dPt>
            <c:idx val="2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9-286B-4B09-98DB-DF3D6E54C608}"/>
              </c:ext>
            </c:extLst>
          </c:dPt>
          <c:dPt>
            <c:idx val="2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B-286B-4B09-98DB-DF3D6E54C608}"/>
              </c:ext>
            </c:extLst>
          </c:dPt>
          <c:dPt>
            <c:idx val="3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D-286B-4B09-98DB-DF3D6E54C608}"/>
              </c:ext>
            </c:extLst>
          </c:dPt>
          <c:dPt>
            <c:idx val="3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F-286B-4B09-98DB-DF3D6E54C608}"/>
              </c:ext>
            </c:extLst>
          </c:dPt>
          <c:dPt>
            <c:idx val="3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1-286B-4B09-98DB-DF3D6E54C608}"/>
              </c:ext>
            </c:extLst>
          </c:dPt>
          <c:dPt>
            <c:idx val="3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3-286B-4B09-98DB-DF3D6E54C608}"/>
              </c:ext>
            </c:extLst>
          </c:dPt>
          <c:dPt>
            <c:idx val="3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5-286B-4B09-98DB-DF3D6E54C608}"/>
              </c:ext>
            </c:extLst>
          </c:dPt>
          <c:dPt>
            <c:idx val="3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7-286B-4B09-98DB-DF3D6E54C608}"/>
              </c:ext>
            </c:extLst>
          </c:dPt>
          <c:dPt>
            <c:idx val="3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9-286B-4B09-98DB-DF3D6E54C608}"/>
              </c:ext>
            </c:extLst>
          </c:dPt>
          <c:dPt>
            <c:idx val="3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B-286B-4B09-98DB-DF3D6E54C608}"/>
              </c:ext>
            </c:extLst>
          </c:dPt>
          <c:dPt>
            <c:idx val="3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D-286B-4B09-98DB-DF3D6E54C608}"/>
              </c:ext>
            </c:extLst>
          </c:dPt>
          <c:dPt>
            <c:idx val="3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F-286B-4B09-98DB-DF3D6E54C608}"/>
              </c:ext>
            </c:extLst>
          </c:dPt>
          <c:dPt>
            <c:idx val="4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51-286B-4B09-98DB-DF3D6E54C608}"/>
              </c:ext>
            </c:extLst>
          </c:dPt>
          <c:dPt>
            <c:idx val="4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53-286B-4B09-98DB-DF3D6E54C608}"/>
              </c:ext>
            </c:extLst>
          </c:dPt>
          <c:dPt>
            <c:idx val="4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55-286B-4B09-98DB-DF3D6E54C608}"/>
              </c:ext>
            </c:extLst>
          </c:dPt>
          <c:dPt>
            <c:idx val="4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57-286B-4B09-98DB-DF3D6E54C608}"/>
              </c:ext>
            </c:extLst>
          </c:dPt>
          <c:dPt>
            <c:idx val="4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59-286B-4B09-98DB-DF3D6E54C608}"/>
              </c:ext>
            </c:extLst>
          </c:dPt>
          <c:dPt>
            <c:idx val="4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5B-286B-4B09-98DB-DF3D6E54C608}"/>
              </c:ext>
            </c:extLst>
          </c:dPt>
          <c:dPt>
            <c:idx val="4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5D-286B-4B09-98DB-DF3D6E54C608}"/>
              </c:ext>
            </c:extLst>
          </c:dPt>
          <c:dPt>
            <c:idx val="4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5F-286B-4B09-98DB-DF3D6E54C608}"/>
              </c:ext>
            </c:extLst>
          </c:dPt>
          <c:dPt>
            <c:idx val="4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61-286B-4B09-98DB-DF3D6E54C608}"/>
              </c:ext>
            </c:extLst>
          </c:dPt>
          <c:dPt>
            <c:idx val="4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63-286B-4B09-98DB-DF3D6E54C608}"/>
              </c:ext>
            </c:extLst>
          </c:dPt>
          <c:dPt>
            <c:idx val="5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65-286B-4B09-98DB-DF3D6E54C608}"/>
              </c:ext>
            </c:extLst>
          </c:dPt>
          <c:dPt>
            <c:idx val="5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67-286B-4B09-98DB-DF3D6E54C608}"/>
              </c:ext>
            </c:extLst>
          </c:dPt>
          <c:dPt>
            <c:idx val="5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69-286B-4B09-98DB-DF3D6E54C608}"/>
              </c:ext>
            </c:extLst>
          </c:dPt>
          <c:dPt>
            <c:idx val="5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6B-286B-4B09-98DB-DF3D6E54C608}"/>
              </c:ext>
            </c:extLst>
          </c:dPt>
          <c:dPt>
            <c:idx val="5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6D-286B-4B09-98DB-DF3D6E54C608}"/>
              </c:ext>
            </c:extLst>
          </c:dPt>
          <c:dPt>
            <c:idx val="5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6F-286B-4B09-98DB-DF3D6E54C608}"/>
              </c:ext>
            </c:extLst>
          </c:dPt>
          <c:dPt>
            <c:idx val="5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71-286B-4B09-98DB-DF3D6E54C608}"/>
              </c:ext>
            </c:extLst>
          </c:dPt>
          <c:dPt>
            <c:idx val="5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73-286B-4B09-98DB-DF3D6E54C608}"/>
              </c:ext>
            </c:extLst>
          </c:dPt>
          <c:dPt>
            <c:idx val="5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75-286B-4B09-98DB-DF3D6E54C608}"/>
              </c:ext>
            </c:extLst>
          </c:dPt>
          <c:dPt>
            <c:idx val="5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77-286B-4B09-98DB-DF3D6E54C608}"/>
              </c:ext>
            </c:extLst>
          </c:dPt>
          <c:dPt>
            <c:idx val="6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79-286B-4B09-98DB-DF3D6E54C608}"/>
              </c:ext>
            </c:extLst>
          </c:dPt>
          <c:dPt>
            <c:idx val="6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7B-286B-4B09-98DB-DF3D6E54C608}"/>
              </c:ext>
            </c:extLst>
          </c:dPt>
          <c:dPt>
            <c:idx val="6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7D-286B-4B09-98DB-DF3D6E54C608}"/>
              </c:ext>
            </c:extLst>
          </c:dPt>
          <c:dPt>
            <c:idx val="6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7F-286B-4B09-98DB-DF3D6E54C608}"/>
              </c:ext>
            </c:extLst>
          </c:dPt>
          <c:dPt>
            <c:idx val="6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81-286B-4B09-98DB-DF3D6E54C608}"/>
              </c:ext>
            </c:extLst>
          </c:dPt>
          <c:dPt>
            <c:idx val="6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83-286B-4B09-98DB-DF3D6E54C608}"/>
              </c:ext>
            </c:extLst>
          </c:dPt>
          <c:dPt>
            <c:idx val="6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85-286B-4B09-98DB-DF3D6E54C608}"/>
              </c:ext>
            </c:extLst>
          </c:dPt>
          <c:dPt>
            <c:idx val="6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87-286B-4B09-98DB-DF3D6E54C608}"/>
              </c:ext>
            </c:extLst>
          </c:dPt>
          <c:dPt>
            <c:idx val="6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89-286B-4B09-98DB-DF3D6E54C608}"/>
              </c:ext>
            </c:extLst>
          </c:dPt>
          <c:dPt>
            <c:idx val="6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8B-286B-4B09-98DB-DF3D6E54C608}"/>
              </c:ext>
            </c:extLst>
          </c:dPt>
          <c:dPt>
            <c:idx val="7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8D-286B-4B09-98DB-DF3D6E54C608}"/>
              </c:ext>
            </c:extLst>
          </c:dPt>
          <c:dPt>
            <c:idx val="7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8F-286B-4B09-98DB-DF3D6E54C608}"/>
              </c:ext>
            </c:extLst>
          </c:dPt>
          <c:dPt>
            <c:idx val="7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91-286B-4B09-98DB-DF3D6E54C608}"/>
              </c:ext>
            </c:extLst>
          </c:dPt>
          <c:dPt>
            <c:idx val="7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93-286B-4B09-98DB-DF3D6E54C608}"/>
              </c:ext>
            </c:extLst>
          </c:dPt>
          <c:dPt>
            <c:idx val="7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95-286B-4B09-98DB-DF3D6E54C608}"/>
              </c:ext>
            </c:extLst>
          </c:dPt>
          <c:dPt>
            <c:idx val="7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97-286B-4B09-98DB-DF3D6E54C608}"/>
              </c:ext>
            </c:extLst>
          </c:dPt>
          <c:dPt>
            <c:idx val="7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99-286B-4B09-98DB-DF3D6E54C608}"/>
              </c:ext>
            </c:extLst>
          </c:dPt>
          <c:dPt>
            <c:idx val="7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9B-286B-4B09-98DB-DF3D6E54C608}"/>
              </c:ext>
            </c:extLst>
          </c:dPt>
          <c:dPt>
            <c:idx val="7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9D-286B-4B09-98DB-DF3D6E54C608}"/>
              </c:ext>
            </c:extLst>
          </c:dPt>
          <c:dPt>
            <c:idx val="7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9F-286B-4B09-98DB-DF3D6E54C608}"/>
              </c:ext>
            </c:extLst>
          </c:dPt>
          <c:dPt>
            <c:idx val="8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A1-286B-4B09-98DB-DF3D6E54C608}"/>
              </c:ext>
            </c:extLst>
          </c:dPt>
          <c:dPt>
            <c:idx val="8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A3-286B-4B09-98DB-DF3D6E54C608}"/>
              </c:ext>
            </c:extLst>
          </c:dPt>
          <c:dPt>
            <c:idx val="8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A5-286B-4B09-98DB-DF3D6E54C608}"/>
              </c:ext>
            </c:extLst>
          </c:dPt>
          <c:dPt>
            <c:idx val="8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A7-286B-4B09-98DB-DF3D6E54C608}"/>
              </c:ext>
            </c:extLst>
          </c:dPt>
          <c:dPt>
            <c:idx val="8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A9-286B-4B09-98DB-DF3D6E54C608}"/>
              </c:ext>
            </c:extLst>
          </c:dPt>
          <c:dPt>
            <c:idx val="8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AB-286B-4B09-98DB-DF3D6E54C608}"/>
              </c:ext>
            </c:extLst>
          </c:dPt>
          <c:dPt>
            <c:idx val="8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AD-286B-4B09-98DB-DF3D6E54C608}"/>
              </c:ext>
            </c:extLst>
          </c:dPt>
          <c:dPt>
            <c:idx val="8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AF-286B-4B09-98DB-DF3D6E54C608}"/>
              </c:ext>
            </c:extLst>
          </c:dPt>
          <c:dPt>
            <c:idx val="8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B1-286B-4B09-98DB-DF3D6E54C608}"/>
              </c:ext>
            </c:extLst>
          </c:dPt>
          <c:dPt>
            <c:idx val="8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B3-286B-4B09-98DB-DF3D6E54C608}"/>
              </c:ext>
            </c:extLst>
          </c:dPt>
          <c:dPt>
            <c:idx val="9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B5-286B-4B09-98DB-DF3D6E54C608}"/>
              </c:ext>
            </c:extLst>
          </c:dPt>
          <c:dPt>
            <c:idx val="9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B7-286B-4B09-98DB-DF3D6E54C608}"/>
              </c:ext>
            </c:extLst>
          </c:dPt>
          <c:dPt>
            <c:idx val="9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B9-286B-4B09-98DB-DF3D6E54C608}"/>
              </c:ext>
            </c:extLst>
          </c:dPt>
          <c:dPt>
            <c:idx val="9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BB-286B-4B09-98DB-DF3D6E54C608}"/>
              </c:ext>
            </c:extLst>
          </c:dPt>
          <c:dPt>
            <c:idx val="9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BD-286B-4B09-98DB-DF3D6E54C608}"/>
              </c:ext>
            </c:extLst>
          </c:dPt>
          <c:dPt>
            <c:idx val="9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BF-286B-4B09-98DB-DF3D6E54C608}"/>
              </c:ext>
            </c:extLst>
          </c:dPt>
          <c:dPt>
            <c:idx val="9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C1-286B-4B09-98DB-DF3D6E54C608}"/>
              </c:ext>
            </c:extLst>
          </c:dPt>
          <c:dPt>
            <c:idx val="9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C3-286B-4B09-98DB-DF3D6E54C608}"/>
              </c:ext>
            </c:extLst>
          </c:dPt>
          <c:dPt>
            <c:idx val="9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C5-286B-4B09-98DB-DF3D6E54C608}"/>
              </c:ext>
            </c:extLst>
          </c:dPt>
          <c:dPt>
            <c:idx val="9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C7-286B-4B09-98DB-DF3D6E54C608}"/>
              </c:ext>
            </c:extLst>
          </c:dPt>
          <c:dPt>
            <c:idx val="10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C9-286B-4B09-98DB-DF3D6E54C608}"/>
              </c:ext>
            </c:extLst>
          </c:dPt>
          <c:dPt>
            <c:idx val="10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CB-286B-4B09-98DB-DF3D6E54C608}"/>
              </c:ext>
            </c:extLst>
          </c:dPt>
          <c:dPt>
            <c:idx val="10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CD-286B-4B09-98DB-DF3D6E54C608}"/>
              </c:ext>
            </c:extLst>
          </c:dPt>
          <c:dPt>
            <c:idx val="10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CF-286B-4B09-98DB-DF3D6E54C608}"/>
              </c:ext>
            </c:extLst>
          </c:dPt>
          <c:dPt>
            <c:idx val="10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D1-286B-4B09-98DB-DF3D6E54C608}"/>
              </c:ext>
            </c:extLst>
          </c:dPt>
          <c:dPt>
            <c:idx val="10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D3-286B-4B09-98DB-DF3D6E54C608}"/>
              </c:ext>
            </c:extLst>
          </c:dPt>
          <c:dPt>
            <c:idx val="10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D5-286B-4B09-98DB-DF3D6E54C608}"/>
              </c:ext>
            </c:extLst>
          </c:dPt>
          <c:dPt>
            <c:idx val="10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D7-286B-4B09-98DB-DF3D6E54C608}"/>
              </c:ext>
            </c:extLst>
          </c:dPt>
          <c:dPt>
            <c:idx val="10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D9-286B-4B09-98DB-DF3D6E54C608}"/>
              </c:ext>
            </c:extLst>
          </c:dPt>
          <c:dPt>
            <c:idx val="10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DB-286B-4B09-98DB-DF3D6E54C608}"/>
              </c:ext>
            </c:extLst>
          </c:dPt>
          <c:dPt>
            <c:idx val="11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DD-286B-4B09-98DB-DF3D6E54C608}"/>
              </c:ext>
            </c:extLst>
          </c:dPt>
          <c:dPt>
            <c:idx val="11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DF-286B-4B09-98DB-DF3D6E54C608}"/>
              </c:ext>
            </c:extLst>
          </c:dPt>
          <c:dPt>
            <c:idx val="11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E1-286B-4B09-98DB-DF3D6E54C608}"/>
              </c:ext>
            </c:extLst>
          </c:dPt>
          <c:dPt>
            <c:idx val="11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E3-286B-4B09-98DB-DF3D6E54C608}"/>
              </c:ext>
            </c:extLst>
          </c:dPt>
          <c:dPt>
            <c:idx val="11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E5-286B-4B09-98DB-DF3D6E54C608}"/>
              </c:ext>
            </c:extLst>
          </c:dPt>
          <c:dPt>
            <c:idx val="11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E7-286B-4B09-98DB-DF3D6E54C608}"/>
              </c:ext>
            </c:extLst>
          </c:dPt>
          <c:dPt>
            <c:idx val="11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E9-286B-4B09-98DB-DF3D6E54C608}"/>
              </c:ext>
            </c:extLst>
          </c:dPt>
          <c:dPt>
            <c:idx val="11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EB-286B-4B09-98DB-DF3D6E54C608}"/>
              </c:ext>
            </c:extLst>
          </c:dPt>
          <c:dPt>
            <c:idx val="11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ED-286B-4B09-98DB-DF3D6E54C608}"/>
              </c:ext>
            </c:extLst>
          </c:dPt>
          <c:dPt>
            <c:idx val="11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EF-286B-4B09-98DB-DF3D6E54C608}"/>
              </c:ext>
            </c:extLst>
          </c:dPt>
          <c:dPt>
            <c:idx val="12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F1-286B-4B09-98DB-DF3D6E54C608}"/>
              </c:ext>
            </c:extLst>
          </c:dPt>
          <c:dPt>
            <c:idx val="1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F3-286B-4B09-98DB-DF3D6E54C608}"/>
              </c:ext>
            </c:extLst>
          </c:dPt>
          <c:dPt>
            <c:idx val="12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F5-286B-4B09-98DB-DF3D6E54C608}"/>
              </c:ext>
            </c:extLst>
          </c:dPt>
          <c:dPt>
            <c:idx val="12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F7-286B-4B09-98DB-DF3D6E54C608}"/>
              </c:ext>
            </c:extLst>
          </c:dPt>
          <c:dPt>
            <c:idx val="12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F9-286B-4B09-98DB-DF3D6E54C608}"/>
              </c:ext>
            </c:extLst>
          </c:dPt>
          <c:dPt>
            <c:idx val="12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FB-286B-4B09-98DB-DF3D6E54C608}"/>
              </c:ext>
            </c:extLst>
          </c:dPt>
          <c:dPt>
            <c:idx val="12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FD-286B-4B09-98DB-DF3D6E54C608}"/>
              </c:ext>
            </c:extLst>
          </c:dPt>
          <c:dPt>
            <c:idx val="12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FF-286B-4B09-98DB-DF3D6E54C608}"/>
              </c:ext>
            </c:extLst>
          </c:dPt>
          <c:dPt>
            <c:idx val="12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01-286B-4B09-98DB-DF3D6E54C608}"/>
              </c:ext>
            </c:extLst>
          </c:dPt>
          <c:dPt>
            <c:idx val="12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03-286B-4B09-98DB-DF3D6E54C608}"/>
              </c:ext>
            </c:extLst>
          </c:dPt>
          <c:dPt>
            <c:idx val="130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05-286B-4B09-98DB-DF3D6E54C608}"/>
              </c:ext>
            </c:extLst>
          </c:dPt>
          <c:dPt>
            <c:idx val="13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07-286B-4B09-98DB-DF3D6E54C608}"/>
              </c:ext>
            </c:extLst>
          </c:dPt>
          <c:dPt>
            <c:idx val="132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09-286B-4B09-98DB-DF3D6E54C608}"/>
              </c:ext>
            </c:extLst>
          </c:dPt>
          <c:dPt>
            <c:idx val="133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0B-286B-4B09-98DB-DF3D6E54C608}"/>
              </c:ext>
            </c:extLst>
          </c:dPt>
          <c:dPt>
            <c:idx val="134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0D-286B-4B09-98DB-DF3D6E54C608}"/>
              </c:ext>
            </c:extLst>
          </c:dPt>
          <c:dPt>
            <c:idx val="13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0F-286B-4B09-98DB-DF3D6E54C608}"/>
              </c:ext>
            </c:extLst>
          </c:dPt>
          <c:dPt>
            <c:idx val="136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11-286B-4B09-98DB-DF3D6E54C608}"/>
              </c:ext>
            </c:extLst>
          </c:dPt>
          <c:dPt>
            <c:idx val="137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13-286B-4B09-98DB-DF3D6E54C608}"/>
              </c:ext>
            </c:extLst>
          </c:dPt>
          <c:dPt>
            <c:idx val="138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15-286B-4B09-98DB-DF3D6E54C608}"/>
              </c:ext>
            </c:extLst>
          </c:dPt>
          <c:dPt>
            <c:idx val="139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117-286B-4B09-98DB-DF3D6E54C608}"/>
              </c:ext>
            </c:extLst>
          </c:dPt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data!$B$8:$B$87</c:f>
              <c:numCache>
                <c:formatCode>0.000</c:formatCode>
                <c:ptCount val="80"/>
                <c:pt idx="0">
                  <c:v>2.00096365137215</c:v>
                </c:pt>
                <c:pt idx="1">
                  <c:v>1.9702010329527369</c:v>
                </c:pt>
                <c:pt idx="2">
                  <c:v>1.9451173149998326</c:v>
                </c:pt>
                <c:pt idx="3">
                  <c:v>1.9323809753014696</c:v>
                </c:pt>
                <c:pt idx="4">
                  <c:v>1.9165324998632156</c:v>
                </c:pt>
                <c:pt idx="5">
                  <c:v>1.7973413541629166</c:v>
                </c:pt>
                <c:pt idx="6">
                  <c:v>1.7245780448035393</c:v>
                </c:pt>
                <c:pt idx="7">
                  <c:v>1.6361269392297531</c:v>
                </c:pt>
                <c:pt idx="8">
                  <c:v>1.4968589175170133</c:v>
                </c:pt>
                <c:pt idx="9">
                  <c:v>1.4714673990949803</c:v>
                </c:pt>
                <c:pt idx="10">
                  <c:v>1.5246410273852751</c:v>
                </c:pt>
                <c:pt idx="11">
                  <c:v>1.5328223684533999</c:v>
                </c:pt>
                <c:pt idx="12">
                  <c:v>1.5319533261803062</c:v>
                </c:pt>
                <c:pt idx="13">
                  <c:v>1.4960680001291993</c:v>
                </c:pt>
                <c:pt idx="14">
                  <c:v>1.486039403098026</c:v>
                </c:pt>
                <c:pt idx="15">
                  <c:v>1.4454629811913262</c:v>
                </c:pt>
                <c:pt idx="16">
                  <c:v>1.4566688196992663</c:v>
                </c:pt>
                <c:pt idx="17">
                  <c:v>1.3726898857280074</c:v>
                </c:pt>
                <c:pt idx="18">
                  <c:v>1.3822074683051486</c:v>
                </c:pt>
                <c:pt idx="19">
                  <c:v>1.3306233816258792</c:v>
                </c:pt>
                <c:pt idx="20">
                  <c:v>1.2829302009453569</c:v>
                </c:pt>
                <c:pt idx="21">
                  <c:v>1.2608494648298836</c:v>
                </c:pt>
                <c:pt idx="22">
                  <c:v>1.2507061606626191</c:v>
                </c:pt>
                <c:pt idx="23">
                  <c:v>1.2548541136932958</c:v>
                </c:pt>
                <c:pt idx="24">
                  <c:v>1.2187815167350391</c:v>
                </c:pt>
                <c:pt idx="25">
                  <c:v>1.2258264563098848</c:v>
                </c:pt>
                <c:pt idx="26">
                  <c:v>1.2452213066064417</c:v>
                </c:pt>
                <c:pt idx="27">
                  <c:v>1.2188340207951633</c:v>
                </c:pt>
                <c:pt idx="28">
                  <c:v>1.1722301063180915</c:v>
                </c:pt>
                <c:pt idx="29">
                  <c:v>1.1644806992940664</c:v>
                </c:pt>
                <c:pt idx="30">
                  <c:v>1.1432552647657683</c:v>
                </c:pt>
                <c:pt idx="31">
                  <c:v>1.1289355272775385</c:v>
                </c:pt>
                <c:pt idx="32">
                  <c:v>1.1043894899385704</c:v>
                </c:pt>
                <c:pt idx="33">
                  <c:v>1.0957873892292964</c:v>
                </c:pt>
                <c:pt idx="34">
                  <c:v>1.0724633798560967</c:v>
                </c:pt>
                <c:pt idx="35">
                  <c:v>1.0530588338226943</c:v>
                </c:pt>
                <c:pt idx="36">
                  <c:v>1.0435187903058709</c:v>
                </c:pt>
                <c:pt idx="37">
                  <c:v>1.0206895658933548</c:v>
                </c:pt>
                <c:pt idx="38">
                  <c:v>1.0178826514062767</c:v>
                </c:pt>
                <c:pt idx="39">
                  <c:v>0.98538512610936757</c:v>
                </c:pt>
                <c:pt idx="40">
                  <c:v>0.95454043746620076</c:v>
                </c:pt>
                <c:pt idx="41">
                  <c:v>0.93785437873528965</c:v>
                </c:pt>
                <c:pt idx="42">
                  <c:v>0.91561482698955232</c:v>
                </c:pt>
                <c:pt idx="43">
                  <c:v>0.87625678468885226</c:v>
                </c:pt>
                <c:pt idx="44">
                  <c:v>0.89126265567396723</c:v>
                </c:pt>
                <c:pt idx="45">
                  <c:v>0.89404889882979111</c:v>
                </c:pt>
                <c:pt idx="46">
                  <c:v>0.87151947510668637</c:v>
                </c:pt>
                <c:pt idx="47">
                  <c:v>0.87374064803335161</c:v>
                </c:pt>
                <c:pt idx="48">
                  <c:v>0.80416598781246396</c:v>
                </c:pt>
                <c:pt idx="49">
                  <c:v>0.76708726002629457</c:v>
                </c:pt>
                <c:pt idx="50">
                  <c:v>0.73194649154557656</c:v>
                </c:pt>
                <c:pt idx="51">
                  <c:v>0.71508648800692576</c:v>
                </c:pt>
                <c:pt idx="52">
                  <c:v>0.70836949531015758</c:v>
                </c:pt>
                <c:pt idx="53">
                  <c:v>0.54777450465579081</c:v>
                </c:pt>
                <c:pt idx="54">
                  <c:v>0.58131920085388633</c:v>
                </c:pt>
                <c:pt idx="55">
                  <c:v>0.59810522266288979</c:v>
                </c:pt>
                <c:pt idx="56">
                  <c:v>0.5867646876104976</c:v>
                </c:pt>
                <c:pt idx="57">
                  <c:v>0.59945397960451852</c:v>
                </c:pt>
                <c:pt idx="58">
                  <c:v>0.58431788772693316</c:v>
                </c:pt>
                <c:pt idx="59">
                  <c:v>0.57369142900035475</c:v>
                </c:pt>
                <c:pt idx="60">
                  <c:v>0.57448471607605989</c:v>
                </c:pt>
                <c:pt idx="61">
                  <c:v>0.56833704990627731</c:v>
                </c:pt>
                <c:pt idx="62">
                  <c:v>0.5569481841738515</c:v>
                </c:pt>
                <c:pt idx="63">
                  <c:v>0.54832518277250519</c:v>
                </c:pt>
                <c:pt idx="64">
                  <c:v>0.54016939697083866</c:v>
                </c:pt>
                <c:pt idx="65">
                  <c:v>0.53142465192378785</c:v>
                </c:pt>
                <c:pt idx="66">
                  <c:v>0.52406633967492511</c:v>
                </c:pt>
                <c:pt idx="67">
                  <c:v>0.51681066816342114</c:v>
                </c:pt>
                <c:pt idx="68">
                  <c:v>0.50814395812181334</c:v>
                </c:pt>
                <c:pt idx="69">
                  <c:v>0.49926678754336556</c:v>
                </c:pt>
                <c:pt idx="70">
                  <c:v>0.49043189744504506</c:v>
                </c:pt>
                <c:pt idx="71">
                  <c:v>0.4823391145097381</c:v>
                </c:pt>
                <c:pt idx="72">
                  <c:v>0.47336817292164041</c:v>
                </c:pt>
                <c:pt idx="73">
                  <c:v>0.46587075662920652</c:v>
                </c:pt>
                <c:pt idx="74">
                  <c:v>0.4596689610710093</c:v>
                </c:pt>
                <c:pt idx="75">
                  <c:v>0.45338694219119213</c:v>
                </c:pt>
                <c:pt idx="76">
                  <c:v>0.44602804928440665</c:v>
                </c:pt>
                <c:pt idx="77">
                  <c:v>0.43856361909135022</c:v>
                </c:pt>
                <c:pt idx="78">
                  <c:v>0.43039399362620118</c:v>
                </c:pt>
                <c:pt idx="79">
                  <c:v>0.42330780692834308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8-286B-4B09-98DB-DF3D6E54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339168"/>
        <c:axId val="1"/>
      </c:lineChart>
      <c:catAx>
        <c:axId val="445339168"/>
        <c:scaling>
          <c:orientation val="minMax"/>
        </c:scaling>
        <c:delete val="0"/>
        <c:axPos val="b"/>
        <c:numFmt formatCode="0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1"/>
        <c:scaling>
          <c:orientation val="minMax"/>
          <c:max val="2.4"/>
          <c:min val="0.4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5339168"/>
        <c:crosses val="autoZero"/>
        <c:crossBetween val="midCat"/>
        <c:majorUnit val="0.4"/>
      </c:valAx>
      <c:spPr>
        <a:solidFill>
          <a:schemeClr val="bg1"/>
        </a:solidFill>
        <a:ln w="952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55522425824208E-2"/>
          <c:y val="3.4882618839311756E-2"/>
          <c:w val="0.90764378288963465"/>
          <c:h val="0.89291550983872681"/>
        </c:manualLayout>
      </c:layout>
      <c:lineChart>
        <c:grouping val="standard"/>
        <c:varyColors val="0"/>
        <c:ser>
          <c:idx val="0"/>
          <c:order val="0"/>
          <c:tx>
            <c:strRef>
              <c:f>data!$H$5</c:f>
              <c:strCache>
                <c:ptCount val="1"/>
                <c:pt idx="0">
                  <c:v>Uncoated freesheet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data!$H$8:$H$87</c:f>
              <c:numCache>
                <c:formatCode>0.000</c:formatCode>
                <c:ptCount val="80"/>
                <c:pt idx="0">
                  <c:v>0.81205071189599998</c:v>
                </c:pt>
                <c:pt idx="1">
                  <c:v>0.80464014095908165</c:v>
                </c:pt>
                <c:pt idx="2">
                  <c:v>0.76748219425404474</c:v>
                </c:pt>
                <c:pt idx="3">
                  <c:v>0.7714008667882194</c:v>
                </c:pt>
                <c:pt idx="4">
                  <c:v>0.75772938151494507</c:v>
                </c:pt>
                <c:pt idx="5">
                  <c:v>0.73440211464362515</c:v>
                </c:pt>
                <c:pt idx="6">
                  <c:v>0.7109988214547488</c:v>
                </c:pt>
                <c:pt idx="7">
                  <c:v>0.69059093846319952</c:v>
                </c:pt>
                <c:pt idx="8">
                  <c:v>0.65146590906475765</c:v>
                </c:pt>
                <c:pt idx="9">
                  <c:v>0.6582335299692732</c:v>
                </c:pt>
                <c:pt idx="10">
                  <c:v>0.65757633297083218</c:v>
                </c:pt>
                <c:pt idx="11">
                  <c:v>0.64304275941859945</c:v>
                </c:pt>
                <c:pt idx="12">
                  <c:v>0.64020007550868741</c:v>
                </c:pt>
                <c:pt idx="13">
                  <c:v>0.62940325770770866</c:v>
                </c:pt>
                <c:pt idx="14">
                  <c:v>0.60977422511240686</c:v>
                </c:pt>
                <c:pt idx="15">
                  <c:v>0.60240593003613918</c:v>
                </c:pt>
                <c:pt idx="16">
                  <c:v>0.60054084428636012</c:v>
                </c:pt>
                <c:pt idx="17">
                  <c:v>0.58465081872192481</c:v>
                </c:pt>
                <c:pt idx="18">
                  <c:v>0.58064908994352171</c:v>
                </c:pt>
                <c:pt idx="19">
                  <c:v>0.5660745276268867</c:v>
                </c:pt>
                <c:pt idx="20">
                  <c:v>0.55491427092416956</c:v>
                </c:pt>
                <c:pt idx="21">
                  <c:v>0.54652443754679014</c:v>
                </c:pt>
                <c:pt idx="22">
                  <c:v>0.53109359307854742</c:v>
                </c:pt>
                <c:pt idx="23">
                  <c:v>0.52916111188743775</c:v>
                </c:pt>
                <c:pt idx="24">
                  <c:v>0.5279414739076882</c:v>
                </c:pt>
                <c:pt idx="25">
                  <c:v>0.53160151370404862</c:v>
                </c:pt>
                <c:pt idx="26">
                  <c:v>0.5300251719182888</c:v>
                </c:pt>
                <c:pt idx="27">
                  <c:v>0.5322723837618909</c:v>
                </c:pt>
                <c:pt idx="28">
                  <c:v>0.50343701692936937</c:v>
                </c:pt>
                <c:pt idx="29">
                  <c:v>0.49759903729716293</c:v>
                </c:pt>
                <c:pt idx="30">
                  <c:v>0.49426456942547869</c:v>
                </c:pt>
                <c:pt idx="31">
                  <c:v>0.48189999678006845</c:v>
                </c:pt>
                <c:pt idx="32">
                  <c:v>0.48020344882650562</c:v>
                </c:pt>
                <c:pt idx="33">
                  <c:v>0.50309998750830676</c:v>
                </c:pt>
                <c:pt idx="34">
                  <c:v>0.48473702540524283</c:v>
                </c:pt>
                <c:pt idx="35">
                  <c:v>0.47326723080416822</c:v>
                </c:pt>
                <c:pt idx="36">
                  <c:v>0.47159506756374925</c:v>
                </c:pt>
                <c:pt idx="37">
                  <c:v>0.46608982500867019</c:v>
                </c:pt>
                <c:pt idx="38">
                  <c:v>0.4534315978799669</c:v>
                </c:pt>
                <c:pt idx="39">
                  <c:v>0.44237889878461439</c:v>
                </c:pt>
                <c:pt idx="40">
                  <c:v>0.43467271041950223</c:v>
                </c:pt>
                <c:pt idx="41">
                  <c:v>0.42429612537794836</c:v>
                </c:pt>
                <c:pt idx="42">
                  <c:v>0.41794230865857757</c:v>
                </c:pt>
                <c:pt idx="43">
                  <c:v>0.40591755249244638</c:v>
                </c:pt>
                <c:pt idx="44">
                  <c:v>0.40991557448214555</c:v>
                </c:pt>
                <c:pt idx="45">
                  <c:v>0.41918958874776219</c:v>
                </c:pt>
                <c:pt idx="46">
                  <c:v>0.41068039866509432</c:v>
                </c:pt>
                <c:pt idx="47">
                  <c:v>0.41170941494434965</c:v>
                </c:pt>
                <c:pt idx="48">
                  <c:v>0.39815596901870604</c:v>
                </c:pt>
                <c:pt idx="49">
                  <c:v>0.38709110017664589</c:v>
                </c:pt>
                <c:pt idx="50">
                  <c:v>0.35999947297116364</c:v>
                </c:pt>
                <c:pt idx="51">
                  <c:v>0.34998403323973315</c:v>
                </c:pt>
                <c:pt idx="52">
                  <c:v>0.35214810492161969</c:v>
                </c:pt>
                <c:pt idx="53">
                  <c:v>0.29023612621521561</c:v>
                </c:pt>
                <c:pt idx="54">
                  <c:v>0.31395467679321981</c:v>
                </c:pt>
                <c:pt idx="55">
                  <c:v>0.31496428595028797</c:v>
                </c:pt>
                <c:pt idx="56">
                  <c:v>0.30599649244130483</c:v>
                </c:pt>
                <c:pt idx="57">
                  <c:v>0.31306634214057566</c:v>
                </c:pt>
                <c:pt idx="58">
                  <c:v>0.30555054484003746</c:v>
                </c:pt>
                <c:pt idx="59">
                  <c:v>0.30174930216709495</c:v>
                </c:pt>
                <c:pt idx="60">
                  <c:v>0.3026180368946832</c:v>
                </c:pt>
                <c:pt idx="61">
                  <c:v>0.30011071144011114</c:v>
                </c:pt>
                <c:pt idx="62">
                  <c:v>0.29485271112527006</c:v>
                </c:pt>
                <c:pt idx="63">
                  <c:v>0.29067262458662496</c:v>
                </c:pt>
                <c:pt idx="64">
                  <c:v>0.28602213483142719</c:v>
                </c:pt>
                <c:pt idx="65">
                  <c:v>0.28194067800935191</c:v>
                </c:pt>
                <c:pt idx="66">
                  <c:v>0.27833513061359461</c:v>
                </c:pt>
                <c:pt idx="67">
                  <c:v>0.27416123450210245</c:v>
                </c:pt>
                <c:pt idx="68">
                  <c:v>0.27005348758323894</c:v>
                </c:pt>
                <c:pt idx="69">
                  <c:v>0.26583200400014401</c:v>
                </c:pt>
                <c:pt idx="70">
                  <c:v>0.26166198846558708</c:v>
                </c:pt>
                <c:pt idx="71">
                  <c:v>0.25785765204756239</c:v>
                </c:pt>
                <c:pt idx="72">
                  <c:v>0.2535308212654353</c:v>
                </c:pt>
                <c:pt idx="73">
                  <c:v>0.24999771438473575</c:v>
                </c:pt>
                <c:pt idx="74">
                  <c:v>0.24683125783630519</c:v>
                </c:pt>
                <c:pt idx="75">
                  <c:v>0.24368987913707005</c:v>
                </c:pt>
                <c:pt idx="76">
                  <c:v>0.24071898676753606</c:v>
                </c:pt>
                <c:pt idx="77">
                  <c:v>0.23709940058071904</c:v>
                </c:pt>
                <c:pt idx="78">
                  <c:v>0.23320954085607384</c:v>
                </c:pt>
                <c:pt idx="79">
                  <c:v>0.22970124578295187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F-4CFA-9BF6-FE248930030D}"/>
            </c:ext>
          </c:extLst>
        </c:ser>
        <c:ser>
          <c:idx val="1"/>
          <c:order val="1"/>
          <c:tx>
            <c:strRef>
              <c:f>data!$I$5</c:f>
              <c:strCache>
                <c:ptCount val="1"/>
                <c:pt idx="0">
                  <c:v>Coated papers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data!$I$8:$I$87</c:f>
              <c:numCache>
                <c:formatCode>0.000</c:formatCode>
                <c:ptCount val="80"/>
                <c:pt idx="0">
                  <c:v>0.77868142464003209</c:v>
                </c:pt>
                <c:pt idx="1">
                  <c:v>0.77049145002343467</c:v>
                </c:pt>
                <c:pt idx="2">
                  <c:v>0.78807507811771782</c:v>
                </c:pt>
                <c:pt idx="3">
                  <c:v>0.75469375565267716</c:v>
                </c:pt>
                <c:pt idx="4">
                  <c:v>0.73623477451118391</c:v>
                </c:pt>
                <c:pt idx="5">
                  <c:v>0.6762802262970492</c:v>
                </c:pt>
                <c:pt idx="6">
                  <c:v>0.63522367658098466</c:v>
                </c:pt>
                <c:pt idx="7">
                  <c:v>0.60011598814286671</c:v>
                </c:pt>
                <c:pt idx="8">
                  <c:v>0.51025969523749215</c:v>
                </c:pt>
                <c:pt idx="9">
                  <c:v>0.49068232176129856</c:v>
                </c:pt>
                <c:pt idx="10">
                  <c:v>0.52935726635641933</c:v>
                </c:pt>
                <c:pt idx="11">
                  <c:v>0.55860669961364029</c:v>
                </c:pt>
                <c:pt idx="12">
                  <c:v>0.56012627392516179</c:v>
                </c:pt>
                <c:pt idx="13">
                  <c:v>0.5567548522011736</c:v>
                </c:pt>
                <c:pt idx="14">
                  <c:v>0.55944376377135718</c:v>
                </c:pt>
                <c:pt idx="15">
                  <c:v>0.5400748083722624</c:v>
                </c:pt>
                <c:pt idx="16">
                  <c:v>0.54667164910246169</c:v>
                </c:pt>
                <c:pt idx="17">
                  <c:v>0.50370438039874887</c:v>
                </c:pt>
                <c:pt idx="18">
                  <c:v>0.50342520416844327</c:v>
                </c:pt>
                <c:pt idx="19">
                  <c:v>0.4972631186665642</c:v>
                </c:pt>
                <c:pt idx="20">
                  <c:v>0.49603108021725845</c:v>
                </c:pt>
                <c:pt idx="21">
                  <c:v>0.48473921932915265</c:v>
                </c:pt>
                <c:pt idx="22">
                  <c:v>0.48864301014736045</c:v>
                </c:pt>
                <c:pt idx="23">
                  <c:v>0.49262952480936517</c:v>
                </c:pt>
                <c:pt idx="24">
                  <c:v>0.46604999418097681</c:v>
                </c:pt>
                <c:pt idx="25">
                  <c:v>0.46767499899574261</c:v>
                </c:pt>
                <c:pt idx="26">
                  <c:v>0.46210058072495236</c:v>
                </c:pt>
                <c:pt idx="27">
                  <c:v>0.44753040257663002</c:v>
                </c:pt>
                <c:pt idx="28">
                  <c:v>0.45218797124137827</c:v>
                </c:pt>
                <c:pt idx="29">
                  <c:v>0.44011236316178287</c:v>
                </c:pt>
                <c:pt idx="30">
                  <c:v>0.42831467080888985</c:v>
                </c:pt>
                <c:pt idx="31">
                  <c:v>0.43618369440374194</c:v>
                </c:pt>
                <c:pt idx="32">
                  <c:v>0.42551145090666737</c:v>
                </c:pt>
                <c:pt idx="33">
                  <c:v>0.40991940740672256</c:v>
                </c:pt>
                <c:pt idx="34">
                  <c:v>0.39938232185346428</c:v>
                </c:pt>
                <c:pt idx="35">
                  <c:v>0.38863926451555447</c:v>
                </c:pt>
                <c:pt idx="36">
                  <c:v>0.38821299859613861</c:v>
                </c:pt>
                <c:pt idx="37">
                  <c:v>0.37349918446606395</c:v>
                </c:pt>
                <c:pt idx="38">
                  <c:v>0.38273614291126146</c:v>
                </c:pt>
                <c:pt idx="39">
                  <c:v>0.36603035479015728</c:v>
                </c:pt>
                <c:pt idx="40">
                  <c:v>0.35557541751990845</c:v>
                </c:pt>
                <c:pt idx="41">
                  <c:v>0.35627732795771566</c:v>
                </c:pt>
                <c:pt idx="42">
                  <c:v>0.3441383599517453</c:v>
                </c:pt>
                <c:pt idx="43">
                  <c:v>0.31750807525073699</c:v>
                </c:pt>
                <c:pt idx="44">
                  <c:v>0.32819410252115411</c:v>
                </c:pt>
                <c:pt idx="45">
                  <c:v>0.32216115666980966</c:v>
                </c:pt>
                <c:pt idx="46">
                  <c:v>0.31464502708699826</c:v>
                </c:pt>
                <c:pt idx="47">
                  <c:v>0.31199971536200505</c:v>
                </c:pt>
                <c:pt idx="48">
                  <c:v>0.27129650411818229</c:v>
                </c:pt>
                <c:pt idx="49">
                  <c:v>0.25664721199395157</c:v>
                </c:pt>
                <c:pt idx="50">
                  <c:v>0.25607161170406895</c:v>
                </c:pt>
                <c:pt idx="51">
                  <c:v>0.2479806729330688</c:v>
                </c:pt>
                <c:pt idx="52">
                  <c:v>0.24113539230426762</c:v>
                </c:pt>
                <c:pt idx="53">
                  <c:v>0.17314555708659368</c:v>
                </c:pt>
                <c:pt idx="54">
                  <c:v>0.1783688924200762</c:v>
                </c:pt>
                <c:pt idx="55">
                  <c:v>0.18861342371467521</c:v>
                </c:pt>
                <c:pt idx="56">
                  <c:v>0.17705707980166738</c:v>
                </c:pt>
                <c:pt idx="57">
                  <c:v>0.19167808846188597</c:v>
                </c:pt>
                <c:pt idx="58">
                  <c:v>0.18412867963882079</c:v>
                </c:pt>
                <c:pt idx="59">
                  <c:v>0.17994250263852199</c:v>
                </c:pt>
                <c:pt idx="60">
                  <c:v>0.17950131445164041</c:v>
                </c:pt>
                <c:pt idx="61">
                  <c:v>0.1771549261443176</c:v>
                </c:pt>
                <c:pt idx="62">
                  <c:v>0.17326058543432402</c:v>
                </c:pt>
                <c:pt idx="63">
                  <c:v>0.17055710581977307</c:v>
                </c:pt>
                <c:pt idx="64">
                  <c:v>0.16824615652991071</c:v>
                </c:pt>
                <c:pt idx="65">
                  <c:v>0.16536734842477982</c:v>
                </c:pt>
                <c:pt idx="66">
                  <c:v>0.16306541711491329</c:v>
                </c:pt>
                <c:pt idx="67">
                  <c:v>0.16093520398338901</c:v>
                </c:pt>
                <c:pt idx="68">
                  <c:v>0.15811990673770182</c:v>
                </c:pt>
                <c:pt idx="69">
                  <c:v>0.15521347932051729</c:v>
                </c:pt>
                <c:pt idx="70">
                  <c:v>0.15230679265956687</c:v>
                </c:pt>
                <c:pt idx="71">
                  <c:v>0.14960644023205405</c:v>
                </c:pt>
                <c:pt idx="72">
                  <c:v>0.14655883828809535</c:v>
                </c:pt>
                <c:pt idx="73">
                  <c:v>0.14406077878041387</c:v>
                </c:pt>
                <c:pt idx="74">
                  <c:v>0.14216449409349671</c:v>
                </c:pt>
                <c:pt idx="75">
                  <c:v>0.14020440768690112</c:v>
                </c:pt>
                <c:pt idx="76">
                  <c:v>0.13756536940580882</c:v>
                </c:pt>
                <c:pt idx="77">
                  <c:v>0.13518385142082057</c:v>
                </c:pt>
                <c:pt idx="78">
                  <c:v>0.13251622815858385</c:v>
                </c:pt>
                <c:pt idx="79">
                  <c:v>0.13026469669058194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F-4CFA-9BF6-FE248930030D}"/>
            </c:ext>
          </c:extLst>
        </c:ser>
        <c:ser>
          <c:idx val="2"/>
          <c:order val="2"/>
          <c:tx>
            <c:strRef>
              <c:f>data!$J$5</c:f>
              <c:strCache>
                <c:ptCount val="1"/>
                <c:pt idx="0">
                  <c:v>Uncoated mechanical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data!$J$8:$J$87</c:f>
              <c:numCache>
                <c:formatCode>0.000</c:formatCode>
                <c:ptCount val="80"/>
                <c:pt idx="0">
                  <c:v>0.41023151483611781</c:v>
                </c:pt>
                <c:pt idx="1">
                  <c:v>0.39506944197022054</c:v>
                </c:pt>
                <c:pt idx="2">
                  <c:v>0.38956004262806987</c:v>
                </c:pt>
                <c:pt idx="3">
                  <c:v>0.40628635286057302</c:v>
                </c:pt>
                <c:pt idx="4">
                  <c:v>0.42256834383708669</c:v>
                </c:pt>
                <c:pt idx="5">
                  <c:v>0.3866590132222425</c:v>
                </c:pt>
                <c:pt idx="6">
                  <c:v>0.37835554676780592</c:v>
                </c:pt>
                <c:pt idx="7">
                  <c:v>0.34542001262368682</c:v>
                </c:pt>
                <c:pt idx="8">
                  <c:v>0.33513331321476342</c:v>
                </c:pt>
                <c:pt idx="9">
                  <c:v>0.32255154736440855</c:v>
                </c:pt>
                <c:pt idx="10">
                  <c:v>0.33770742805802356</c:v>
                </c:pt>
                <c:pt idx="11">
                  <c:v>0.33117290942116029</c:v>
                </c:pt>
                <c:pt idx="12">
                  <c:v>0.33162697674645714</c:v>
                </c:pt>
                <c:pt idx="13">
                  <c:v>0.3099098902203169</c:v>
                </c:pt>
                <c:pt idx="14">
                  <c:v>0.31682141421426202</c:v>
                </c:pt>
                <c:pt idx="15">
                  <c:v>0.30298224278292463</c:v>
                </c:pt>
                <c:pt idx="16">
                  <c:v>0.30945632631044456</c:v>
                </c:pt>
                <c:pt idx="17">
                  <c:v>0.28433468660733385</c:v>
                </c:pt>
                <c:pt idx="18">
                  <c:v>0.29813317419318303</c:v>
                </c:pt>
                <c:pt idx="19">
                  <c:v>0.26728573533242828</c:v>
                </c:pt>
                <c:pt idx="20">
                  <c:v>0.23198484980392894</c:v>
                </c:pt>
                <c:pt idx="21">
                  <c:v>0.22958580795394068</c:v>
                </c:pt>
                <c:pt idx="22">
                  <c:v>0.23096955743671113</c:v>
                </c:pt>
                <c:pt idx="23">
                  <c:v>0.23306347699649185</c:v>
                </c:pt>
                <c:pt idx="24">
                  <c:v>0.22479004864637353</c:v>
                </c:pt>
                <c:pt idx="25">
                  <c:v>0.22654994361009453</c:v>
                </c:pt>
                <c:pt idx="26">
                  <c:v>0.25309555396319966</c:v>
                </c:pt>
                <c:pt idx="27">
                  <c:v>0.23903123445664243</c:v>
                </c:pt>
                <c:pt idx="28">
                  <c:v>0.21660511814734459</c:v>
                </c:pt>
                <c:pt idx="29">
                  <c:v>0.22676929883512087</c:v>
                </c:pt>
                <c:pt idx="30">
                  <c:v>0.22067602453140014</c:v>
                </c:pt>
                <c:pt idx="31">
                  <c:v>0.21085183609372735</c:v>
                </c:pt>
                <c:pt idx="32">
                  <c:v>0.19867459020539691</c:v>
                </c:pt>
                <c:pt idx="33">
                  <c:v>0.18276799431426738</c:v>
                </c:pt>
                <c:pt idx="34">
                  <c:v>0.18834403259738899</c:v>
                </c:pt>
                <c:pt idx="35">
                  <c:v>0.191152338502972</c:v>
                </c:pt>
                <c:pt idx="36">
                  <c:v>0.18371072414598261</c:v>
                </c:pt>
                <c:pt idx="37">
                  <c:v>0.18110055641862016</c:v>
                </c:pt>
                <c:pt idx="38">
                  <c:v>0.18171491061504802</c:v>
                </c:pt>
                <c:pt idx="39">
                  <c:v>0.17697587253459604</c:v>
                </c:pt>
                <c:pt idx="40">
                  <c:v>0.16429230952678969</c:v>
                </c:pt>
                <c:pt idx="41">
                  <c:v>0.15728092539962604</c:v>
                </c:pt>
                <c:pt idx="42">
                  <c:v>0.15353415837922885</c:v>
                </c:pt>
                <c:pt idx="43">
                  <c:v>0.15283115694566837</c:v>
                </c:pt>
                <c:pt idx="44">
                  <c:v>0.1531529786706684</c:v>
                </c:pt>
                <c:pt idx="45">
                  <c:v>0.15269815341221865</c:v>
                </c:pt>
                <c:pt idx="46">
                  <c:v>0.14619404935459351</c:v>
                </c:pt>
                <c:pt idx="47">
                  <c:v>0.15003151772699713</c:v>
                </c:pt>
                <c:pt idx="48">
                  <c:v>0.13471351467557482</c:v>
                </c:pt>
                <c:pt idx="49">
                  <c:v>0.12334894785569692</c:v>
                </c:pt>
                <c:pt idx="50">
                  <c:v>0.1158754068703432</c:v>
                </c:pt>
                <c:pt idx="51">
                  <c:v>0.11712178183412361</c:v>
                </c:pt>
                <c:pt idx="52">
                  <c:v>0.11508599808427089</c:v>
                </c:pt>
                <c:pt idx="53">
                  <c:v>8.439282135398149E-2</c:v>
                </c:pt>
                <c:pt idx="54">
                  <c:v>8.8995631640590961E-2</c:v>
                </c:pt>
                <c:pt idx="55">
                  <c:v>9.4527512997925847E-2</c:v>
                </c:pt>
                <c:pt idx="56">
                  <c:v>0.10371111536752597</c:v>
                </c:pt>
                <c:pt idx="57">
                  <c:v>9.4709549002056886E-2</c:v>
                </c:pt>
                <c:pt idx="58">
                  <c:v>9.463866324807424E-2</c:v>
                </c:pt>
                <c:pt idx="59">
                  <c:v>9.1999624194737395E-2</c:v>
                </c:pt>
                <c:pt idx="60">
                  <c:v>9.236536472973611E-2</c:v>
                </c:pt>
                <c:pt idx="61">
                  <c:v>9.1071412321848927E-2</c:v>
                </c:pt>
                <c:pt idx="62">
                  <c:v>8.8834887614257285E-2</c:v>
                </c:pt>
                <c:pt idx="63">
                  <c:v>8.7095452366106968E-2</c:v>
                </c:pt>
                <c:pt idx="64">
                  <c:v>8.5901105609500719E-2</c:v>
                </c:pt>
                <c:pt idx="65">
                  <c:v>8.4116625489655678E-2</c:v>
                </c:pt>
                <c:pt idx="66">
                  <c:v>8.2665791946417849E-2</c:v>
                </c:pt>
                <c:pt idx="67">
                  <c:v>8.171422967792917E-2</c:v>
                </c:pt>
                <c:pt idx="68">
                  <c:v>7.9970563800871836E-2</c:v>
                </c:pt>
                <c:pt idx="69">
                  <c:v>7.8221304222704457E-2</c:v>
                </c:pt>
                <c:pt idx="70">
                  <c:v>7.6463116319890903E-2</c:v>
                </c:pt>
                <c:pt idx="71">
                  <c:v>7.4875022230121685E-2</c:v>
                </c:pt>
                <c:pt idx="72">
                  <c:v>7.3278513368109963E-2</c:v>
                </c:pt>
                <c:pt idx="73">
                  <c:v>7.1812263464057405E-2</c:v>
                </c:pt>
                <c:pt idx="74">
                  <c:v>7.0673209141207019E-2</c:v>
                </c:pt>
                <c:pt idx="75">
                  <c:v>6.9492655367220296E-2</c:v>
                </c:pt>
                <c:pt idx="76">
                  <c:v>6.7743693111062098E-2</c:v>
                </c:pt>
                <c:pt idx="77">
                  <c:v>6.6280367089810346E-2</c:v>
                </c:pt>
                <c:pt idx="78">
                  <c:v>6.4668224611543312E-2</c:v>
                </c:pt>
                <c:pt idx="79">
                  <c:v>6.3341864454809563E-2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5-4BFE-B853-97FC1819E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73008"/>
        <c:axId val="1"/>
      </c:lineChart>
      <c:catAx>
        <c:axId val="444973008"/>
        <c:scaling>
          <c:orientation val="minMax"/>
        </c:scaling>
        <c:delete val="0"/>
        <c:axPos val="b"/>
        <c:numFmt formatCode="00" sourceLinked="0"/>
        <c:majorTickMark val="out"/>
        <c:minorTickMark val="none"/>
        <c:tickLblPos val="low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4973008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228673999110947"/>
          <c:y val="6.1706461057263913E-2"/>
          <c:w val="0.23536972866836678"/>
          <c:h val="0.17142714262333836"/>
        </c:manualLayout>
      </c:layout>
      <c:overlay val="0"/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53421834667355E-2"/>
          <c:y val="4.6949122679109556E-2"/>
          <c:w val="0.90513487728857267"/>
          <c:h val="0.88188036830269201"/>
        </c:manualLayout>
      </c:layout>
      <c:lineChart>
        <c:grouping val="standard"/>
        <c:varyColors val="0"/>
        <c:ser>
          <c:idx val="0"/>
          <c:order val="0"/>
          <c:tx>
            <c:strRef>
              <c:f>data!$O$5</c:f>
              <c:strCache>
                <c:ptCount val="1"/>
                <c:pt idx="0">
                  <c:v>Coated freesheet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data!$O$8:$O$87</c:f>
              <c:numCache>
                <c:formatCode>0.000</c:formatCode>
                <c:ptCount val="80"/>
                <c:pt idx="0">
                  <c:v>0.21511065912172678</c:v>
                </c:pt>
                <c:pt idx="1">
                  <c:v>0.20756662929550512</c:v>
                </c:pt>
                <c:pt idx="2">
                  <c:v>0.20274606086899552</c:v>
                </c:pt>
                <c:pt idx="3">
                  <c:v>0.19003321904568804</c:v>
                </c:pt>
                <c:pt idx="4">
                  <c:v>0.18094895453893048</c:v>
                </c:pt>
                <c:pt idx="5">
                  <c:v>0.17770717087669632</c:v>
                </c:pt>
                <c:pt idx="6">
                  <c:v>0.18420028034067515</c:v>
                </c:pt>
                <c:pt idx="7">
                  <c:v>0.21384407191837893</c:v>
                </c:pt>
                <c:pt idx="8">
                  <c:v>0.1946347327118913</c:v>
                </c:pt>
                <c:pt idx="9">
                  <c:v>0.13864889521250587</c:v>
                </c:pt>
                <c:pt idx="10">
                  <c:v>0.13431109652744344</c:v>
                </c:pt>
                <c:pt idx="11">
                  <c:v>0.16539388803489549</c:v>
                </c:pt>
                <c:pt idx="12">
                  <c:v>0.1857821176136758</c:v>
                </c:pt>
                <c:pt idx="13">
                  <c:v>0.15732889860188495</c:v>
                </c:pt>
                <c:pt idx="14">
                  <c:v>0.19217103365099478</c:v>
                </c:pt>
                <c:pt idx="15">
                  <c:v>0.19669706336939721</c:v>
                </c:pt>
                <c:pt idx="16">
                  <c:v>0.21666077421513685</c:v>
                </c:pt>
                <c:pt idx="17">
                  <c:v>0.18418323779483803</c:v>
                </c:pt>
                <c:pt idx="18">
                  <c:v>0.19924347487026117</c:v>
                </c:pt>
                <c:pt idx="19">
                  <c:v>0.16939835623264521</c:v>
                </c:pt>
                <c:pt idx="20">
                  <c:v>0.18983390592822699</c:v>
                </c:pt>
                <c:pt idx="21">
                  <c:v>0.17951811446638508</c:v>
                </c:pt>
                <c:pt idx="22">
                  <c:v>0.18916951712589564</c:v>
                </c:pt>
                <c:pt idx="23">
                  <c:v>0.17873695276469573</c:v>
                </c:pt>
                <c:pt idx="24">
                  <c:v>0.19066999808839047</c:v>
                </c:pt>
                <c:pt idx="25">
                  <c:v>0.20187704091383299</c:v>
                </c:pt>
                <c:pt idx="26">
                  <c:v>0.18264743610771095</c:v>
                </c:pt>
                <c:pt idx="27">
                  <c:v>0.17716120916272693</c:v>
                </c:pt>
                <c:pt idx="28">
                  <c:v>0.19434560870432349</c:v>
                </c:pt>
                <c:pt idx="29">
                  <c:v>0.20353868438637487</c:v>
                </c:pt>
                <c:pt idx="30">
                  <c:v>0.20556549603363589</c:v>
                </c:pt>
                <c:pt idx="31">
                  <c:v>0.1981775410737148</c:v>
                </c:pt>
                <c:pt idx="32">
                  <c:v>0.21371345969595254</c:v>
                </c:pt>
                <c:pt idx="33">
                  <c:v>0.24285137652485111</c:v>
                </c:pt>
                <c:pt idx="34">
                  <c:v>0.2125697131456773</c:v>
                </c:pt>
                <c:pt idx="35">
                  <c:v>0.19052705886961019</c:v>
                </c:pt>
                <c:pt idx="36">
                  <c:v>0.19785648600978467</c:v>
                </c:pt>
                <c:pt idx="37">
                  <c:v>0.21568334756964505</c:v>
                </c:pt>
                <c:pt idx="38">
                  <c:v>0.22533857579729138</c:v>
                </c:pt>
                <c:pt idx="39">
                  <c:v>0.19397796143250687</c:v>
                </c:pt>
                <c:pt idx="40">
                  <c:v>0.20994851793927649</c:v>
                </c:pt>
                <c:pt idx="41">
                  <c:v>0.23037170885549496</c:v>
                </c:pt>
                <c:pt idx="42">
                  <c:v>0.22417811613882713</c:v>
                </c:pt>
                <c:pt idx="43">
                  <c:v>0.19501837873783789</c:v>
                </c:pt>
                <c:pt idx="44">
                  <c:v>0.21482099894311835</c:v>
                </c:pt>
                <c:pt idx="45">
                  <c:v>0.24794836330175221</c:v>
                </c:pt>
                <c:pt idx="46">
                  <c:v>0.24941182833207995</c:v>
                </c:pt>
                <c:pt idx="47">
                  <c:v>0.25902827349963325</c:v>
                </c:pt>
                <c:pt idx="48">
                  <c:v>0.283884312207624</c:v>
                </c:pt>
                <c:pt idx="49">
                  <c:v>0.27276127957338886</c:v>
                </c:pt>
                <c:pt idx="50">
                  <c:v>0.26641094540969867</c:v>
                </c:pt>
                <c:pt idx="51">
                  <c:v>0.24705494864052788</c:v>
                </c:pt>
                <c:pt idx="52">
                  <c:v>0.26024569361762578</c:v>
                </c:pt>
                <c:pt idx="53">
                  <c:v>0.37637470054724714</c:v>
                </c:pt>
                <c:pt idx="54">
                  <c:v>0.2270506797637932</c:v>
                </c:pt>
                <c:pt idx="55">
                  <c:v>0.19677430030963333</c:v>
                </c:pt>
                <c:pt idx="56">
                  <c:v>0.25697470200650357</c:v>
                </c:pt>
                <c:pt idx="57">
                  <c:v>0.28229205284866488</c:v>
                </c:pt>
                <c:pt idx="58">
                  <c:v>0.29999999999999966</c:v>
                </c:pt>
                <c:pt idx="59">
                  <c:v>0.30199999999999949</c:v>
                </c:pt>
                <c:pt idx="60">
                  <c:v>0.3040000000000001</c:v>
                </c:pt>
                <c:pt idx="61">
                  <c:v>0.30599999999999972</c:v>
                </c:pt>
                <c:pt idx="62">
                  <c:v>0.30599999999999961</c:v>
                </c:pt>
                <c:pt idx="63">
                  <c:v>0.30300000000000005</c:v>
                </c:pt>
                <c:pt idx="64">
                  <c:v>0.3020000000000001</c:v>
                </c:pt>
                <c:pt idx="65">
                  <c:v>0.30199999999999982</c:v>
                </c:pt>
                <c:pt idx="66">
                  <c:v>0.3029999999999996</c:v>
                </c:pt>
                <c:pt idx="67">
                  <c:v>0.30199999999999955</c:v>
                </c:pt>
                <c:pt idx="68">
                  <c:v>0.30199999999999955</c:v>
                </c:pt>
                <c:pt idx="69">
                  <c:v>0.30100000000000005</c:v>
                </c:pt>
                <c:pt idx="70">
                  <c:v>0.30100000000000043</c:v>
                </c:pt>
                <c:pt idx="71">
                  <c:v>0.30000000000000066</c:v>
                </c:pt>
                <c:pt idx="72">
                  <c:v>0.29400000000000032</c:v>
                </c:pt>
                <c:pt idx="73">
                  <c:v>0.2949999999999996</c:v>
                </c:pt>
                <c:pt idx="74">
                  <c:v>0.29499999999999998</c:v>
                </c:pt>
                <c:pt idx="75">
                  <c:v>0.29499999999999893</c:v>
                </c:pt>
                <c:pt idx="76">
                  <c:v>0.29399999999999971</c:v>
                </c:pt>
                <c:pt idx="77">
                  <c:v>0.29400000000000087</c:v>
                </c:pt>
                <c:pt idx="78">
                  <c:v>0.29500000000000048</c:v>
                </c:pt>
                <c:pt idx="79">
                  <c:v>0.29500000000000004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D-4C0D-8CC0-A9756BE3EC9E}"/>
            </c:ext>
          </c:extLst>
        </c:ser>
        <c:ser>
          <c:idx val="1"/>
          <c:order val="1"/>
          <c:tx>
            <c:strRef>
              <c:f>data!$P$5</c:f>
              <c:strCache>
                <c:ptCount val="1"/>
                <c:pt idx="0">
                  <c:v>Uncoated freesheet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data!$P$8:$P$87</c:f>
              <c:numCache>
                <c:formatCode>0.000</c:formatCode>
                <c:ptCount val="80"/>
                <c:pt idx="0">
                  <c:v>4.6257812429697814E-2</c:v>
                </c:pt>
                <c:pt idx="1">
                  <c:v>5.179316273390043E-2</c:v>
                </c:pt>
                <c:pt idx="2">
                  <c:v>5.2220424469191604E-2</c:v>
                </c:pt>
                <c:pt idx="3">
                  <c:v>5.0307614796099846E-2</c:v>
                </c:pt>
                <c:pt idx="4">
                  <c:v>5.2748796904449169E-2</c:v>
                </c:pt>
                <c:pt idx="5">
                  <c:v>5.1445625638039831E-2</c:v>
                </c:pt>
                <c:pt idx="6">
                  <c:v>5.0966036303054005E-2</c:v>
                </c:pt>
                <c:pt idx="7">
                  <c:v>5.2387783323061959E-2</c:v>
                </c:pt>
                <c:pt idx="8">
                  <c:v>4.743303045377438E-2</c:v>
                </c:pt>
                <c:pt idx="9">
                  <c:v>5.198461777257201E-2</c:v>
                </c:pt>
                <c:pt idx="10">
                  <c:v>5.942628994116754E-2</c:v>
                </c:pt>
                <c:pt idx="11">
                  <c:v>6.4615316138141074E-2</c:v>
                </c:pt>
                <c:pt idx="12">
                  <c:v>5.6668375094058657E-2</c:v>
                </c:pt>
                <c:pt idx="13">
                  <c:v>7.0712385314866233E-2</c:v>
                </c:pt>
                <c:pt idx="14">
                  <c:v>6.4386733955029044E-2</c:v>
                </c:pt>
                <c:pt idx="15">
                  <c:v>6.6054575492856468E-2</c:v>
                </c:pt>
                <c:pt idx="16">
                  <c:v>5.6853025997459693E-2</c:v>
                </c:pt>
                <c:pt idx="17">
                  <c:v>6.3344327110336635E-2</c:v>
                </c:pt>
                <c:pt idx="18">
                  <c:v>7.1609729341690118E-2</c:v>
                </c:pt>
                <c:pt idx="19">
                  <c:v>6.7378477966266934E-2</c:v>
                </c:pt>
                <c:pt idx="20">
                  <c:v>6.4535800071603019E-2</c:v>
                </c:pt>
                <c:pt idx="21">
                  <c:v>7.6431195997658963E-2</c:v>
                </c:pt>
                <c:pt idx="22">
                  <c:v>7.8293770950259495E-2</c:v>
                </c:pt>
                <c:pt idx="23">
                  <c:v>6.8879557691982313E-2</c:v>
                </c:pt>
                <c:pt idx="24">
                  <c:v>7.6458134347006226E-2</c:v>
                </c:pt>
                <c:pt idx="25">
                  <c:v>9.0954140721128951E-2</c:v>
                </c:pt>
                <c:pt idx="26">
                  <c:v>8.7240402033643943E-2</c:v>
                </c:pt>
                <c:pt idx="27">
                  <c:v>8.7303813685725679E-2</c:v>
                </c:pt>
                <c:pt idx="28">
                  <c:v>0.11501592069360354</c:v>
                </c:pt>
                <c:pt idx="29">
                  <c:v>0.12008343459685408</c:v>
                </c:pt>
                <c:pt idx="30">
                  <c:v>0.12932229623349045</c:v>
                </c:pt>
                <c:pt idx="31">
                  <c:v>0.11199187324723091</c:v>
                </c:pt>
                <c:pt idx="32">
                  <c:v>0.11102414361822087</c:v>
                </c:pt>
                <c:pt idx="33">
                  <c:v>0.12827144649795078</c:v>
                </c:pt>
                <c:pt idx="34">
                  <c:v>8.1802216007662937E-2</c:v>
                </c:pt>
                <c:pt idx="35">
                  <c:v>7.1366691588520811E-2</c:v>
                </c:pt>
                <c:pt idx="36">
                  <c:v>8.0799272477557346E-2</c:v>
                </c:pt>
                <c:pt idx="37">
                  <c:v>8.4422947387191652E-2</c:v>
                </c:pt>
                <c:pt idx="38">
                  <c:v>9.3231058686663787E-2</c:v>
                </c:pt>
                <c:pt idx="39">
                  <c:v>9.4684137639058724E-2</c:v>
                </c:pt>
                <c:pt idx="40">
                  <c:v>8.684344308680958E-2</c:v>
                </c:pt>
                <c:pt idx="41">
                  <c:v>7.9581680063433094E-2</c:v>
                </c:pt>
                <c:pt idx="42">
                  <c:v>7.5447802991465834E-2</c:v>
                </c:pt>
                <c:pt idx="43">
                  <c:v>7.4450632683601428E-2</c:v>
                </c:pt>
                <c:pt idx="44">
                  <c:v>7.1052482420032023E-2</c:v>
                </c:pt>
                <c:pt idx="45">
                  <c:v>8.1239365445927664E-2</c:v>
                </c:pt>
                <c:pt idx="46">
                  <c:v>9.1686327515831278E-2</c:v>
                </c:pt>
                <c:pt idx="47">
                  <c:v>0.10282262144728095</c:v>
                </c:pt>
                <c:pt idx="48">
                  <c:v>0.11161643198960569</c:v>
                </c:pt>
                <c:pt idx="49">
                  <c:v>0.13429133746411454</c:v>
                </c:pt>
                <c:pt idx="50">
                  <c:v>0.10624998561099624</c:v>
                </c:pt>
                <c:pt idx="51">
                  <c:v>7.4067417142313366E-2</c:v>
                </c:pt>
                <c:pt idx="52">
                  <c:v>7.8104754816653812E-2</c:v>
                </c:pt>
                <c:pt idx="53">
                  <c:v>0.12362417715584394</c:v>
                </c:pt>
                <c:pt idx="54">
                  <c:v>7.1061715308978493E-2</c:v>
                </c:pt>
                <c:pt idx="55">
                  <c:v>9.7090240144765319E-2</c:v>
                </c:pt>
                <c:pt idx="56">
                  <c:v>9.3641220933599487E-2</c:v>
                </c:pt>
                <c:pt idx="57">
                  <c:v>0.11093503182354104</c:v>
                </c:pt>
                <c:pt idx="58">
                  <c:v>0.1080000000000001</c:v>
                </c:pt>
                <c:pt idx="59">
                  <c:v>0.10800000000000004</c:v>
                </c:pt>
                <c:pt idx="60">
                  <c:v>0.10900000000000008</c:v>
                </c:pt>
                <c:pt idx="61">
                  <c:v>0.10899999999999997</c:v>
                </c:pt>
                <c:pt idx="62">
                  <c:v>0.10900000000000006</c:v>
                </c:pt>
                <c:pt idx="63">
                  <c:v>0.10900000000000024</c:v>
                </c:pt>
                <c:pt idx="64">
                  <c:v>0.10800000000000014</c:v>
                </c:pt>
                <c:pt idx="65">
                  <c:v>0.10800000000000028</c:v>
                </c:pt>
                <c:pt idx="66">
                  <c:v>0.10700000000000025</c:v>
                </c:pt>
                <c:pt idx="67">
                  <c:v>0.1050000000000003</c:v>
                </c:pt>
                <c:pt idx="68">
                  <c:v>0.1050000000000002</c:v>
                </c:pt>
                <c:pt idx="69">
                  <c:v>0.10500000000000058</c:v>
                </c:pt>
                <c:pt idx="70">
                  <c:v>0.10400000000000004</c:v>
                </c:pt>
                <c:pt idx="71">
                  <c:v>0.1040000000000003</c:v>
                </c:pt>
                <c:pt idx="72">
                  <c:v>0.10500000000000012</c:v>
                </c:pt>
                <c:pt idx="73">
                  <c:v>0.10500000000000027</c:v>
                </c:pt>
                <c:pt idx="74">
                  <c:v>0.10600000000000022</c:v>
                </c:pt>
                <c:pt idx="75">
                  <c:v>0.10800000000000036</c:v>
                </c:pt>
                <c:pt idx="76">
                  <c:v>0.10799999999999968</c:v>
                </c:pt>
                <c:pt idx="77">
                  <c:v>0.10800000000000036</c:v>
                </c:pt>
                <c:pt idx="78">
                  <c:v>0.10500000000000007</c:v>
                </c:pt>
                <c:pt idx="79">
                  <c:v>0.10600000000000007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D-4C0D-8CC0-A9756BE3EC9E}"/>
            </c:ext>
          </c:extLst>
        </c:ser>
        <c:ser>
          <c:idx val="2"/>
          <c:order val="2"/>
          <c:tx>
            <c:strRef>
              <c:f>data!$Q$5</c:f>
              <c:strCache>
                <c:ptCount val="1"/>
                <c:pt idx="0">
                  <c:v>Coated mechanical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data!$Q$8:$Q$87</c:f>
              <c:numCache>
                <c:formatCode>0.000</c:formatCode>
                <c:ptCount val="80"/>
                <c:pt idx="0">
                  <c:v>0.15022084191383595</c:v>
                </c:pt>
                <c:pt idx="1">
                  <c:v>0.14929713490897087</c:v>
                </c:pt>
                <c:pt idx="2">
                  <c:v>0.21474381166810008</c:v>
                </c:pt>
                <c:pt idx="3">
                  <c:v>0.18908920889327946</c:v>
                </c:pt>
                <c:pt idx="4">
                  <c:v>0.16269526531001693</c:v>
                </c:pt>
                <c:pt idx="5">
                  <c:v>0.167035784808165</c:v>
                </c:pt>
                <c:pt idx="6">
                  <c:v>0.20925694081705798</c:v>
                </c:pt>
                <c:pt idx="7">
                  <c:v>0.22034033007222051</c:v>
                </c:pt>
                <c:pt idx="8">
                  <c:v>0.20102439997863256</c:v>
                </c:pt>
                <c:pt idx="9">
                  <c:v>0.19837633954009795</c:v>
                </c:pt>
                <c:pt idx="10">
                  <c:v>0.19723473601638428</c:v>
                </c:pt>
                <c:pt idx="11">
                  <c:v>0.17285009471195129</c:v>
                </c:pt>
                <c:pt idx="12">
                  <c:v>0.14551893279067871</c:v>
                </c:pt>
                <c:pt idx="13">
                  <c:v>0.11683214860425274</c:v>
                </c:pt>
                <c:pt idx="14">
                  <c:v>0.16344105851051477</c:v>
                </c:pt>
                <c:pt idx="15">
                  <c:v>0.1251491415565808</c:v>
                </c:pt>
                <c:pt idx="16">
                  <c:v>0.11852633865869663</c:v>
                </c:pt>
                <c:pt idx="17">
                  <c:v>0.13083958180546379</c:v>
                </c:pt>
                <c:pt idx="18">
                  <c:v>0.13654757981399673</c:v>
                </c:pt>
                <c:pt idx="19">
                  <c:v>0.12449271695129996</c:v>
                </c:pt>
                <c:pt idx="20">
                  <c:v>0.14361283938224514</c:v>
                </c:pt>
                <c:pt idx="21">
                  <c:v>0.1388093931506286</c:v>
                </c:pt>
                <c:pt idx="22">
                  <c:v>0.19659663244091521</c:v>
                </c:pt>
                <c:pt idx="23">
                  <c:v>0.18798830994110419</c:v>
                </c:pt>
                <c:pt idx="24">
                  <c:v>0.17498478956392724</c:v>
                </c:pt>
                <c:pt idx="25">
                  <c:v>0.15262712363578643</c:v>
                </c:pt>
                <c:pt idx="26">
                  <c:v>0.17699976487719338</c:v>
                </c:pt>
                <c:pt idx="27">
                  <c:v>0.14385121029210179</c:v>
                </c:pt>
                <c:pt idx="28">
                  <c:v>0.14839606920547446</c:v>
                </c:pt>
                <c:pt idx="29">
                  <c:v>0.1307340469239763</c:v>
                </c:pt>
                <c:pt idx="30">
                  <c:v>0.12362717937356484</c:v>
                </c:pt>
                <c:pt idx="31">
                  <c:v>0.11047983405837314</c:v>
                </c:pt>
                <c:pt idx="32">
                  <c:v>0.14882935424476235</c:v>
                </c:pt>
                <c:pt idx="33">
                  <c:v>0.16051991290675979</c:v>
                </c:pt>
                <c:pt idx="34">
                  <c:v>0.18138857468659381</c:v>
                </c:pt>
                <c:pt idx="35">
                  <c:v>0.16550186732531402</c:v>
                </c:pt>
                <c:pt idx="36">
                  <c:v>0.17738363693390785</c:v>
                </c:pt>
                <c:pt idx="37">
                  <c:v>0.17508970612464428</c:v>
                </c:pt>
                <c:pt idx="38">
                  <c:v>0.1997506164808738</c:v>
                </c:pt>
                <c:pt idx="39">
                  <c:v>0.18757340098525277</c:v>
                </c:pt>
                <c:pt idx="40">
                  <c:v>0.17279966805111149</c:v>
                </c:pt>
                <c:pt idx="41">
                  <c:v>0.17293303322940759</c:v>
                </c:pt>
                <c:pt idx="42">
                  <c:v>0.2350465733098982</c:v>
                </c:pt>
                <c:pt idx="43">
                  <c:v>0.20364899577195561</c:v>
                </c:pt>
                <c:pt idx="44">
                  <c:v>0.22555412523906687</c:v>
                </c:pt>
                <c:pt idx="45">
                  <c:v>0.27502194821730414</c:v>
                </c:pt>
                <c:pt idx="46">
                  <c:v>0.30078489840339961</c:v>
                </c:pt>
                <c:pt idx="47">
                  <c:v>0.32556617497307994</c:v>
                </c:pt>
                <c:pt idx="48">
                  <c:v>0.3197408836872867</c:v>
                </c:pt>
                <c:pt idx="49">
                  <c:v>0.33654724716828371</c:v>
                </c:pt>
                <c:pt idx="50">
                  <c:v>0.30100883429480196</c:v>
                </c:pt>
                <c:pt idx="51">
                  <c:v>0.32587187508570548</c:v>
                </c:pt>
                <c:pt idx="52">
                  <c:v>0.30692996656361304</c:v>
                </c:pt>
                <c:pt idx="53">
                  <c:v>0.37857507511771499</c:v>
                </c:pt>
                <c:pt idx="54">
                  <c:v>0.36308298359533592</c:v>
                </c:pt>
                <c:pt idx="55">
                  <c:v>0.32989054927643657</c:v>
                </c:pt>
                <c:pt idx="56">
                  <c:v>0.41398313817293847</c:v>
                </c:pt>
                <c:pt idx="57">
                  <c:v>0.38197420052796172</c:v>
                </c:pt>
                <c:pt idx="58">
                  <c:v>0.38240000000000057</c:v>
                </c:pt>
                <c:pt idx="59">
                  <c:v>0.38940000000000025</c:v>
                </c:pt>
                <c:pt idx="60">
                  <c:v>0.39140000000000075</c:v>
                </c:pt>
                <c:pt idx="61">
                  <c:v>0.39240000000000069</c:v>
                </c:pt>
                <c:pt idx="62">
                  <c:v>0.38440000000000085</c:v>
                </c:pt>
                <c:pt idx="63">
                  <c:v>0.37939999999999946</c:v>
                </c:pt>
                <c:pt idx="64">
                  <c:v>0.37840000000000018</c:v>
                </c:pt>
                <c:pt idx="65">
                  <c:v>0.37939999999999813</c:v>
                </c:pt>
                <c:pt idx="66">
                  <c:v>0.37039999999999923</c:v>
                </c:pt>
                <c:pt idx="67">
                  <c:v>0.36440000000000011</c:v>
                </c:pt>
                <c:pt idx="68">
                  <c:v>0.36739999999999962</c:v>
                </c:pt>
                <c:pt idx="69">
                  <c:v>0.36339999999999967</c:v>
                </c:pt>
                <c:pt idx="70">
                  <c:v>0.36940000000000034</c:v>
                </c:pt>
                <c:pt idx="71">
                  <c:v>0.3624</c:v>
                </c:pt>
                <c:pt idx="72">
                  <c:v>0.3614</c:v>
                </c:pt>
                <c:pt idx="73">
                  <c:v>0.36239999999999956</c:v>
                </c:pt>
                <c:pt idx="74">
                  <c:v>0.35339999999999994</c:v>
                </c:pt>
                <c:pt idx="75">
                  <c:v>0.3483999999999996</c:v>
                </c:pt>
                <c:pt idx="76">
                  <c:v>0.34640000000000087</c:v>
                </c:pt>
                <c:pt idx="77">
                  <c:v>0.34740000000000043</c:v>
                </c:pt>
                <c:pt idx="78">
                  <c:v>0.33840000000000037</c:v>
                </c:pt>
                <c:pt idx="79">
                  <c:v>0.33339999999999992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D-4C0D-8CC0-A9756BE3EC9E}"/>
            </c:ext>
          </c:extLst>
        </c:ser>
        <c:ser>
          <c:idx val="3"/>
          <c:order val="3"/>
          <c:tx>
            <c:strRef>
              <c:f>data!$R$5</c:f>
              <c:strCache>
                <c:ptCount val="1"/>
                <c:pt idx="0">
                  <c:v>Uncoated mechanical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data!$R$8:$R$87</c:f>
              <c:numCache>
                <c:formatCode>0.000</c:formatCode>
                <c:ptCount val="80"/>
                <c:pt idx="0">
                  <c:v>9.0228918723478324E-2</c:v>
                </c:pt>
                <c:pt idx="1">
                  <c:v>0.10870884222002032</c:v>
                </c:pt>
                <c:pt idx="2">
                  <c:v>0.10351091575870967</c:v>
                </c:pt>
                <c:pt idx="3">
                  <c:v>7.9364077997369636E-2</c:v>
                </c:pt>
                <c:pt idx="4">
                  <c:v>8.9906833419355084E-2</c:v>
                </c:pt>
                <c:pt idx="5">
                  <c:v>9.038089196038171E-2</c:v>
                </c:pt>
                <c:pt idx="6">
                  <c:v>8.4667607775109691E-2</c:v>
                </c:pt>
                <c:pt idx="7">
                  <c:v>6.9072006617586751E-2</c:v>
                </c:pt>
                <c:pt idx="8">
                  <c:v>6.5889178161079878E-2</c:v>
                </c:pt>
                <c:pt idx="9">
                  <c:v>6.534079168877191E-2</c:v>
                </c:pt>
                <c:pt idx="10">
                  <c:v>5.9664993015177796E-2</c:v>
                </c:pt>
                <c:pt idx="11">
                  <c:v>8.1088973958081664E-2</c:v>
                </c:pt>
                <c:pt idx="12">
                  <c:v>7.5171345585802338E-2</c:v>
                </c:pt>
                <c:pt idx="13">
                  <c:v>8.0573013092403042E-2</c:v>
                </c:pt>
                <c:pt idx="14">
                  <c:v>0.11780993176730374</c:v>
                </c:pt>
                <c:pt idx="15">
                  <c:v>9.3446163623579742E-2</c:v>
                </c:pt>
                <c:pt idx="16">
                  <c:v>9.6106994877828408E-2</c:v>
                </c:pt>
                <c:pt idx="17">
                  <c:v>9.2989504751243374E-2</c:v>
                </c:pt>
                <c:pt idx="18">
                  <c:v>0.11529186269954508</c:v>
                </c:pt>
                <c:pt idx="19">
                  <c:v>9.8477093791451267E-2</c:v>
                </c:pt>
                <c:pt idx="20">
                  <c:v>8.5877198102229116E-2</c:v>
                </c:pt>
                <c:pt idx="21">
                  <c:v>9.4402346490032207E-2</c:v>
                </c:pt>
                <c:pt idx="22">
                  <c:v>0.12087056684578035</c:v>
                </c:pt>
                <c:pt idx="23">
                  <c:v>0.1068351305602048</c:v>
                </c:pt>
                <c:pt idx="24">
                  <c:v>9.156791392484212E-2</c:v>
                </c:pt>
                <c:pt idx="25">
                  <c:v>8.5661759223428835E-2</c:v>
                </c:pt>
                <c:pt idx="26">
                  <c:v>0.15758250911942517</c:v>
                </c:pt>
                <c:pt idx="27">
                  <c:v>0.10389855290611806</c:v>
                </c:pt>
                <c:pt idx="28">
                  <c:v>9.4979316462291574E-2</c:v>
                </c:pt>
                <c:pt idx="29">
                  <c:v>0.10147732219676071</c:v>
                </c:pt>
                <c:pt idx="30">
                  <c:v>0.11690334325534536</c:v>
                </c:pt>
                <c:pt idx="31">
                  <c:v>9.2468195139231796E-2</c:v>
                </c:pt>
                <c:pt idx="32">
                  <c:v>9.1976734803444274E-2</c:v>
                </c:pt>
                <c:pt idx="33">
                  <c:v>8.8385158336066569E-2</c:v>
                </c:pt>
                <c:pt idx="34">
                  <c:v>0.11002866167514846</c:v>
                </c:pt>
                <c:pt idx="35">
                  <c:v>8.0970515597456341E-2</c:v>
                </c:pt>
                <c:pt idx="36">
                  <c:v>8.2687712333864197E-2</c:v>
                </c:pt>
                <c:pt idx="37">
                  <c:v>0.10673055154875201</c:v>
                </c:pt>
                <c:pt idx="38">
                  <c:v>0.15617548059862316</c:v>
                </c:pt>
                <c:pt idx="39">
                  <c:v>0.13351266400091283</c:v>
                </c:pt>
                <c:pt idx="40">
                  <c:v>0.12556740144237982</c:v>
                </c:pt>
                <c:pt idx="41">
                  <c:v>0.1099602356530346</c:v>
                </c:pt>
                <c:pt idx="42">
                  <c:v>0.13010437347631715</c:v>
                </c:pt>
                <c:pt idx="43">
                  <c:v>0.10953350449534992</c:v>
                </c:pt>
                <c:pt idx="44">
                  <c:v>9.8440790614240437E-2</c:v>
                </c:pt>
                <c:pt idx="45">
                  <c:v>0.11133879119124769</c:v>
                </c:pt>
                <c:pt idx="46">
                  <c:v>0.12432599163819842</c:v>
                </c:pt>
                <c:pt idx="47">
                  <c:v>0.11817595467807256</c:v>
                </c:pt>
                <c:pt idx="48">
                  <c:v>0.1150952156702524</c:v>
                </c:pt>
                <c:pt idx="49">
                  <c:v>0.12479699493907033</c:v>
                </c:pt>
                <c:pt idx="50">
                  <c:v>0.10699683233333653</c:v>
                </c:pt>
                <c:pt idx="51">
                  <c:v>0.1149677503840866</c:v>
                </c:pt>
                <c:pt idx="52">
                  <c:v>6.9968485289058677E-2</c:v>
                </c:pt>
                <c:pt idx="53">
                  <c:v>8.4610696856063886E-2</c:v>
                </c:pt>
                <c:pt idx="54">
                  <c:v>9.3765307099438644E-2</c:v>
                </c:pt>
                <c:pt idx="55">
                  <c:v>7.7457654960670863E-2</c:v>
                </c:pt>
                <c:pt idx="56">
                  <c:v>7.9355414964531634E-2</c:v>
                </c:pt>
                <c:pt idx="57">
                  <c:v>0.107742206309925</c:v>
                </c:pt>
                <c:pt idx="58">
                  <c:v>9.799999999999999E-2</c:v>
                </c:pt>
                <c:pt idx="59">
                  <c:v>0.1</c:v>
                </c:pt>
                <c:pt idx="60">
                  <c:v>0.10300000000000001</c:v>
                </c:pt>
                <c:pt idx="61">
                  <c:v>0.10600000000000005</c:v>
                </c:pt>
                <c:pt idx="62">
                  <c:v>0.106</c:v>
                </c:pt>
                <c:pt idx="63">
                  <c:v>0.10600000000000002</c:v>
                </c:pt>
                <c:pt idx="64">
                  <c:v>0.10599999999999989</c:v>
                </c:pt>
                <c:pt idx="65">
                  <c:v>0.106</c:v>
                </c:pt>
                <c:pt idx="66">
                  <c:v>0.10599999999999986</c:v>
                </c:pt>
                <c:pt idx="67">
                  <c:v>0.10600000000000014</c:v>
                </c:pt>
                <c:pt idx="68">
                  <c:v>0.10600000000000001</c:v>
                </c:pt>
                <c:pt idx="69">
                  <c:v>0.10600000000000007</c:v>
                </c:pt>
                <c:pt idx="70">
                  <c:v>0.10599999999999996</c:v>
                </c:pt>
                <c:pt idx="71">
                  <c:v>0.106</c:v>
                </c:pt>
                <c:pt idx="72">
                  <c:v>0.10700000000000005</c:v>
                </c:pt>
                <c:pt idx="73">
                  <c:v>0.1070000000000001</c:v>
                </c:pt>
                <c:pt idx="74">
                  <c:v>0.10699999999999993</c:v>
                </c:pt>
                <c:pt idx="75">
                  <c:v>0.10699999999999993</c:v>
                </c:pt>
                <c:pt idx="76">
                  <c:v>0.1069999999999999</c:v>
                </c:pt>
                <c:pt idx="77">
                  <c:v>0.10700000000000007</c:v>
                </c:pt>
                <c:pt idx="78">
                  <c:v>0.10699999999999993</c:v>
                </c:pt>
                <c:pt idx="79">
                  <c:v>0.10700000000000019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D-4C0D-8CC0-A9756BE3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75960"/>
        <c:axId val="1"/>
      </c:lineChart>
      <c:catAx>
        <c:axId val="444975960"/>
        <c:scaling>
          <c:orientation val="minMax"/>
        </c:scaling>
        <c:delete val="0"/>
        <c:axPos val="b"/>
        <c:numFmt formatCode="0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4975960"/>
        <c:crosses val="autoZero"/>
        <c:crossBetween val="midCat"/>
        <c:majorUnit val="0.05"/>
        <c:minorUnit val="0.01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99044581295941E-2"/>
          <c:y val="6.7068247531414243E-2"/>
          <c:w val="0.23674014389857151"/>
          <c:h val="0.2270550332478648"/>
        </c:manualLayout>
      </c:layout>
      <c:overlay val="0"/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09132454514499E-2"/>
          <c:y val="3.5200981821716729E-2"/>
          <c:w val="0.9211569006168715"/>
          <c:h val="0.89575475986979691"/>
        </c:manualLayout>
      </c:layout>
      <c:lineChart>
        <c:grouping val="standard"/>
        <c:varyColors val="0"/>
        <c:ser>
          <c:idx val="1"/>
          <c:order val="0"/>
          <c:tx>
            <c:strRef>
              <c:f>data!$AA$5</c:f>
              <c:strCache>
                <c:ptCount val="1"/>
                <c:pt idx="0">
                  <c:v>Coated no. 5 (40 lb)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data!$AA$8:$AA$87</c:f>
              <c:numCache>
                <c:formatCode>0.000</c:formatCode>
                <c:ptCount val="80"/>
                <c:pt idx="0">
                  <c:v>1.3992581453529307</c:v>
                </c:pt>
                <c:pt idx="1">
                  <c:v>1.3465492948561815</c:v>
                </c:pt>
                <c:pt idx="2">
                  <c:v>1.4014666584690116</c:v>
                </c:pt>
                <c:pt idx="3">
                  <c:v>1.4894888966621904</c:v>
                </c:pt>
                <c:pt idx="4">
                  <c:v>1.5486007108155104</c:v>
                </c:pt>
                <c:pt idx="5">
                  <c:v>1.5883231277105032</c:v>
                </c:pt>
                <c:pt idx="6">
                  <c:v>1.5694206604700067</c:v>
                </c:pt>
                <c:pt idx="7">
                  <c:v>1.6452065659429498</c:v>
                </c:pt>
                <c:pt idx="8">
                  <c:v>1.6060404836683464</c:v>
                </c:pt>
                <c:pt idx="9">
                  <c:v>1.4851920874997757</c:v>
                </c:pt>
                <c:pt idx="10">
                  <c:v>1.3401771829237459</c:v>
                </c:pt>
                <c:pt idx="11">
                  <c:v>1.2892755588493507</c:v>
                </c:pt>
                <c:pt idx="12">
                  <c:v>1.2295388632217621</c:v>
                </c:pt>
                <c:pt idx="13">
                  <c:v>1.228791267260861</c:v>
                </c:pt>
                <c:pt idx="14">
                  <c:v>1.3009721209846452</c:v>
                </c:pt>
                <c:pt idx="15">
                  <c:v>1.3719423049679529</c:v>
                </c:pt>
                <c:pt idx="16">
                  <c:v>1.3418478167276893</c:v>
                </c:pt>
                <c:pt idx="17">
                  <c:v>1.3303222685808338</c:v>
                </c:pt>
                <c:pt idx="18">
                  <c:v>1.3559487970237658</c:v>
                </c:pt>
                <c:pt idx="19">
                  <c:v>1.3839507588790765</c:v>
                </c:pt>
                <c:pt idx="20">
                  <c:v>1.3105865436462765</c:v>
                </c:pt>
                <c:pt idx="21">
                  <c:v>1.2790627270525552</c:v>
                </c:pt>
                <c:pt idx="22">
                  <c:v>1.2875719249200277</c:v>
                </c:pt>
                <c:pt idx="23">
                  <c:v>1.3508162539033328</c:v>
                </c:pt>
                <c:pt idx="24">
                  <c:v>1.3413410384803515</c:v>
                </c:pt>
                <c:pt idx="25">
                  <c:v>1.27780336686329</c:v>
                </c:pt>
                <c:pt idx="26">
                  <c:v>1.2866484905958591</c:v>
                </c:pt>
                <c:pt idx="27">
                  <c:v>1.2465333097303357</c:v>
                </c:pt>
                <c:pt idx="28">
                  <c:v>1.2029583865506281</c:v>
                </c:pt>
                <c:pt idx="29">
                  <c:v>1.1758826469118382</c:v>
                </c:pt>
                <c:pt idx="30">
                  <c:v>1.1611158470266616</c:v>
                </c:pt>
                <c:pt idx="31">
                  <c:v>1.1773212508513937</c:v>
                </c:pt>
                <c:pt idx="32">
                  <c:v>1.248468137254902</c:v>
                </c:pt>
                <c:pt idx="33">
                  <c:v>1.250457484445529</c:v>
                </c:pt>
                <c:pt idx="34">
                  <c:v>1.2421452579278096</c:v>
                </c:pt>
                <c:pt idx="35">
                  <c:v>1.2524176416500206</c:v>
                </c:pt>
                <c:pt idx="36">
                  <c:v>1.2392570895162069</c:v>
                </c:pt>
                <c:pt idx="37">
                  <c:v>1.2171796209354895</c:v>
                </c:pt>
                <c:pt idx="38">
                  <c:v>1.1675239026853048</c:v>
                </c:pt>
                <c:pt idx="39">
                  <c:v>1.1742863036958282</c:v>
                </c:pt>
                <c:pt idx="40">
                  <c:v>1.1786522504400301</c:v>
                </c:pt>
                <c:pt idx="41">
                  <c:v>1.1686486315756226</c:v>
                </c:pt>
                <c:pt idx="42">
                  <c:v>1.1759544107218474</c:v>
                </c:pt>
                <c:pt idx="43">
                  <c:v>1.1997246028320694</c:v>
                </c:pt>
                <c:pt idx="44">
                  <c:v>1.1963533937062725</c:v>
                </c:pt>
                <c:pt idx="45">
                  <c:v>1.2175463868024832</c:v>
                </c:pt>
                <c:pt idx="46">
                  <c:v>1.2673154930542303</c:v>
                </c:pt>
                <c:pt idx="47">
                  <c:v>1.3291232192686151</c:v>
                </c:pt>
                <c:pt idx="48">
                  <c:v>1.34117251140739</c:v>
                </c:pt>
                <c:pt idx="49">
                  <c:v>1.33317355223344</c:v>
                </c:pt>
                <c:pt idx="50">
                  <c:v>1.3180303591262494</c:v>
                </c:pt>
                <c:pt idx="51">
                  <c:v>1.2916252208382202</c:v>
                </c:pt>
                <c:pt idx="52">
                  <c:v>1.2896569512509672</c:v>
                </c:pt>
                <c:pt idx="53">
                  <c:v>1.2941836351379863</c:v>
                </c:pt>
                <c:pt idx="54">
                  <c:v>1.233907174501234</c:v>
                </c:pt>
                <c:pt idx="55">
                  <c:v>1.220947337452192</c:v>
                </c:pt>
                <c:pt idx="56">
                  <c:v>1.20004743270485</c:v>
                </c:pt>
                <c:pt idx="57">
                  <c:v>1.2322877781464907</c:v>
                </c:pt>
                <c:pt idx="58">
                  <c:v>1.2852973408486288</c:v>
                </c:pt>
                <c:pt idx="59">
                  <c:v>1.3469038407755469</c:v>
                </c:pt>
                <c:pt idx="60">
                  <c:v>1.4209786994227414</c:v>
                </c:pt>
                <c:pt idx="61">
                  <c:v>1.4682684624158246</c:v>
                </c:pt>
                <c:pt idx="62">
                  <c:v>1.4567822409528859</c:v>
                </c:pt>
                <c:pt idx="63">
                  <c:v>1.4486622004941285</c:v>
                </c:pt>
                <c:pt idx="64">
                  <c:v>1.4277957950269651</c:v>
                </c:pt>
                <c:pt idx="65">
                  <c:v>1.4032622237385959</c:v>
                </c:pt>
                <c:pt idx="66">
                  <c:v>1.3875095779866848</c:v>
                </c:pt>
                <c:pt idx="67">
                  <c:v>1.3758784709345899</c:v>
                </c:pt>
                <c:pt idx="68">
                  <c:v>1.3704671731717273</c:v>
                </c:pt>
                <c:pt idx="69">
                  <c:v>1.3636688715329621</c:v>
                </c:pt>
                <c:pt idx="70">
                  <c:v>1.3521143011847019</c:v>
                </c:pt>
                <c:pt idx="71">
                  <c:v>1.3353670691512094</c:v>
                </c:pt>
                <c:pt idx="72">
                  <c:v>1.3212714035316124</c:v>
                </c:pt>
                <c:pt idx="73">
                  <c:v>1.3090142325695533</c:v>
                </c:pt>
                <c:pt idx="74">
                  <c:v>1.3019050009987441</c:v>
                </c:pt>
                <c:pt idx="75">
                  <c:v>1.2940799997341403</c:v>
                </c:pt>
                <c:pt idx="76">
                  <c:v>1.2913591671579037</c:v>
                </c:pt>
                <c:pt idx="77">
                  <c:v>1.2840512396549879</c:v>
                </c:pt>
                <c:pt idx="78">
                  <c:v>1.2761991342937082</c:v>
                </c:pt>
                <c:pt idx="79">
                  <c:v>1.2707291528355724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B-458C-A2FE-1002DEBACDB9}"/>
            </c:ext>
          </c:extLst>
        </c:ser>
        <c:ser>
          <c:idx val="0"/>
          <c:order val="1"/>
          <c:tx>
            <c:strRef>
              <c:f>data!$AB$5</c:f>
              <c:strCache>
                <c:ptCount val="1"/>
                <c:pt idx="0">
                  <c:v>Coated no. 3 (60 lb)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data!$AB$8:$AB$87</c:f>
              <c:numCache>
                <c:formatCode>0.000</c:formatCode>
                <c:ptCount val="80"/>
                <c:pt idx="0">
                  <c:v>1.6225398779393101</c:v>
                </c:pt>
                <c:pt idx="1">
                  <c:v>1.6084637706103129</c:v>
                </c:pt>
                <c:pt idx="2">
                  <c:v>1.6590253053988744</c:v>
                </c:pt>
                <c:pt idx="3">
                  <c:v>1.6790938027876505</c:v>
                </c:pt>
                <c:pt idx="4">
                  <c:v>1.6827441994566248</c:v>
                </c:pt>
                <c:pt idx="5">
                  <c:v>1.6800398848871538</c:v>
                </c:pt>
                <c:pt idx="6">
                  <c:v>1.6700385311888664</c:v>
                </c:pt>
                <c:pt idx="7">
                  <c:v>1.7634001182066201</c:v>
                </c:pt>
                <c:pt idx="8">
                  <c:v>1.7179998604106728</c:v>
                </c:pt>
                <c:pt idx="9">
                  <c:v>1.6696635589094702</c:v>
                </c:pt>
                <c:pt idx="10">
                  <c:v>1.5666815808545451</c:v>
                </c:pt>
                <c:pt idx="11">
                  <c:v>1.5308564862841398</c:v>
                </c:pt>
                <c:pt idx="12">
                  <c:v>1.4566730206909726</c:v>
                </c:pt>
                <c:pt idx="13">
                  <c:v>1.4614327637598281</c:v>
                </c:pt>
                <c:pt idx="14">
                  <c:v>1.5006152573888651</c:v>
                </c:pt>
                <c:pt idx="15">
                  <c:v>1.541443043348647</c:v>
                </c:pt>
                <c:pt idx="16">
                  <c:v>1.4846808638777271</c:v>
                </c:pt>
                <c:pt idx="17">
                  <c:v>1.4495074952603539</c:v>
                </c:pt>
                <c:pt idx="18">
                  <c:v>1.4565307099364426</c:v>
                </c:pt>
                <c:pt idx="19">
                  <c:v>1.5198920844743642</c:v>
                </c:pt>
                <c:pt idx="20">
                  <c:v>1.4664876902895152</c:v>
                </c:pt>
                <c:pt idx="21">
                  <c:v>1.4694150626396718</c:v>
                </c:pt>
                <c:pt idx="22">
                  <c:v>1.4418305114724439</c:v>
                </c:pt>
                <c:pt idx="23">
                  <c:v>1.4434933431104682</c:v>
                </c:pt>
                <c:pt idx="24">
                  <c:v>1.4186215813892835</c:v>
                </c:pt>
                <c:pt idx="25">
                  <c:v>1.3590130030877043</c:v>
                </c:pt>
                <c:pt idx="26">
                  <c:v>1.3555981882413981</c:v>
                </c:pt>
                <c:pt idx="27">
                  <c:v>1.3005408936513447</c:v>
                </c:pt>
                <c:pt idx="28">
                  <c:v>1.2415215150035275</c:v>
                </c:pt>
                <c:pt idx="29">
                  <c:v>1.194238066898321</c:v>
                </c:pt>
                <c:pt idx="30">
                  <c:v>1.236367468080996</c:v>
                </c:pt>
                <c:pt idx="31">
                  <c:v>1.2484648157956499</c:v>
                </c:pt>
                <c:pt idx="32">
                  <c:v>1.2845222024708527</c:v>
                </c:pt>
                <c:pt idx="33">
                  <c:v>1.2896411572811382</c:v>
                </c:pt>
                <c:pt idx="34">
                  <c:v>1.2793689728975783</c:v>
                </c:pt>
                <c:pt idx="35">
                  <c:v>1.2875536480686696</c:v>
                </c:pt>
                <c:pt idx="36">
                  <c:v>1.2956820470295562</c:v>
                </c:pt>
                <c:pt idx="37">
                  <c:v>1.2964115328769963</c:v>
                </c:pt>
                <c:pt idx="38">
                  <c:v>1.2644562098849419</c:v>
                </c:pt>
                <c:pt idx="39">
                  <c:v>1.2670233102651118</c:v>
                </c:pt>
                <c:pt idx="40">
                  <c:v>1.2459183323787004</c:v>
                </c:pt>
                <c:pt idx="41">
                  <c:v>1.2156240446068511</c:v>
                </c:pt>
                <c:pt idx="42">
                  <c:v>1.2459088665583684</c:v>
                </c:pt>
                <c:pt idx="43">
                  <c:v>1.2836845162266508</c:v>
                </c:pt>
                <c:pt idx="44">
                  <c:v>1.3098946315951392</c:v>
                </c:pt>
                <c:pt idx="45">
                  <c:v>1.3095563450851782</c:v>
                </c:pt>
                <c:pt idx="46">
                  <c:v>1.3670897593376097</c:v>
                </c:pt>
                <c:pt idx="47">
                  <c:v>1.4069264069264069</c:v>
                </c:pt>
                <c:pt idx="48">
                  <c:v>1.4148312405621233</c:v>
                </c:pt>
                <c:pt idx="49">
                  <c:v>1.4281202367383929</c:v>
                </c:pt>
                <c:pt idx="50">
                  <c:v>1.4301036825169824</c:v>
                </c:pt>
                <c:pt idx="51">
                  <c:v>1.4111006585136405</c:v>
                </c:pt>
                <c:pt idx="52">
                  <c:v>1.3998936080857853</c:v>
                </c:pt>
                <c:pt idx="53">
                  <c:v>1.3963849407066227</c:v>
                </c:pt>
                <c:pt idx="54">
                  <c:v>1.4059048001606749</c:v>
                </c:pt>
                <c:pt idx="55">
                  <c:v>1.4019226367589839</c:v>
                </c:pt>
                <c:pt idx="56">
                  <c:v>1.4067636080004455</c:v>
                </c:pt>
                <c:pt idx="57">
                  <c:v>1.39701243441986</c:v>
                </c:pt>
                <c:pt idx="58">
                  <c:v>1.4578515513320496</c:v>
                </c:pt>
                <c:pt idx="59">
                  <c:v>1.5463828532703314</c:v>
                </c:pt>
                <c:pt idx="60">
                  <c:v>1.625512114941577</c:v>
                </c:pt>
                <c:pt idx="61">
                  <c:v>1.6723386290179836</c:v>
                </c:pt>
                <c:pt idx="62">
                  <c:v>1.662270422934446</c:v>
                </c:pt>
                <c:pt idx="63">
                  <c:v>1.6592501480104342</c:v>
                </c:pt>
                <c:pt idx="64">
                  <c:v>1.6466489763646894</c:v>
                </c:pt>
                <c:pt idx="65">
                  <c:v>1.6307963990368914</c:v>
                </c:pt>
                <c:pt idx="66">
                  <c:v>1.6112721372858025</c:v>
                </c:pt>
                <c:pt idx="67">
                  <c:v>1.5968255386538228</c:v>
                </c:pt>
                <c:pt idx="68">
                  <c:v>1.5690829119359819</c:v>
                </c:pt>
                <c:pt idx="69">
                  <c:v>1.5472633741142914</c:v>
                </c:pt>
                <c:pt idx="70">
                  <c:v>1.5230862507287226</c:v>
                </c:pt>
                <c:pt idx="71">
                  <c:v>1.4991143415691315</c:v>
                </c:pt>
                <c:pt idx="72">
                  <c:v>1.4763298172352097</c:v>
                </c:pt>
                <c:pt idx="73">
                  <c:v>1.4595508439156069</c:v>
                </c:pt>
                <c:pt idx="74">
                  <c:v>1.4467527399569007</c:v>
                </c:pt>
                <c:pt idx="75">
                  <c:v>1.4332745316652313</c:v>
                </c:pt>
                <c:pt idx="76">
                  <c:v>1.4241804812739494</c:v>
                </c:pt>
                <c:pt idx="77">
                  <c:v>1.4177653760398345</c:v>
                </c:pt>
                <c:pt idx="78">
                  <c:v>1.4110800192708515</c:v>
                </c:pt>
                <c:pt idx="79">
                  <c:v>1.3942990728065319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B-458C-A2FE-1002DEBA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111304"/>
        <c:axId val="1"/>
      </c:lineChart>
      <c:catAx>
        <c:axId val="445111304"/>
        <c:scaling>
          <c:orientation val="minMax"/>
        </c:scaling>
        <c:delete val="0"/>
        <c:axPos val="b"/>
        <c:numFmt formatCode="0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"/>
        <c:scaling>
          <c:orientation val="minMax"/>
          <c:min val="1.1000000000000001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5111304"/>
        <c:crosses val="autoZero"/>
        <c:crossBetween val="between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44705294142623"/>
          <c:y val="5.5386032865984133E-2"/>
          <c:w val="0.44855183792022696"/>
          <c:h val="6.4852127317803515E-2"/>
        </c:manualLayout>
      </c:layout>
      <c:overlay val="0"/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96464361565236E-2"/>
          <c:y val="3.9890770004788662E-2"/>
          <c:w val="0.91332361104251203"/>
          <c:h val="0.88163547974517043"/>
        </c:manualLayout>
      </c:layout>
      <c:lineChart>
        <c:grouping val="standard"/>
        <c:varyColors val="0"/>
        <c:ser>
          <c:idx val="0"/>
          <c:order val="0"/>
          <c:tx>
            <c:strRef>
              <c:f>data!$AG$5</c:f>
              <c:strCache>
                <c:ptCount val="1"/>
                <c:pt idx="0">
                  <c:v>Cut size copy paper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data!$AG$8:$AG$87</c:f>
              <c:numCache>
                <c:formatCode>0.000</c:formatCode>
                <c:ptCount val="80"/>
                <c:pt idx="0">
                  <c:v>1.5771269493050444</c:v>
                </c:pt>
                <c:pt idx="1">
                  <c:v>1.6260788964331236</c:v>
                </c:pt>
                <c:pt idx="2">
                  <c:v>1.6607807920132014</c:v>
                </c:pt>
                <c:pt idx="3">
                  <c:v>1.6006310403530735</c:v>
                </c:pt>
                <c:pt idx="4">
                  <c:v>1.5602370903444298</c:v>
                </c:pt>
                <c:pt idx="5">
                  <c:v>1.5376759937453937</c:v>
                </c:pt>
                <c:pt idx="6">
                  <c:v>1.5439190910995857</c:v>
                </c:pt>
                <c:pt idx="7">
                  <c:v>1.6267278956643929</c:v>
                </c:pt>
                <c:pt idx="8">
                  <c:v>1.6621914291729691</c:v>
                </c:pt>
                <c:pt idx="9">
                  <c:v>1.700484841047412</c:v>
                </c:pt>
                <c:pt idx="10">
                  <c:v>1.6954259758144887</c:v>
                </c:pt>
                <c:pt idx="11">
                  <c:v>1.6452444500722734</c:v>
                </c:pt>
                <c:pt idx="12">
                  <c:v>1.6040560923180012</c:v>
                </c:pt>
                <c:pt idx="13">
                  <c:v>1.6905618369132749</c:v>
                </c:pt>
                <c:pt idx="14">
                  <c:v>1.7437482995324669</c:v>
                </c:pt>
                <c:pt idx="15">
                  <c:v>1.6923806450134642</c:v>
                </c:pt>
                <c:pt idx="16">
                  <c:v>1.6153691889199249</c:v>
                </c:pt>
                <c:pt idx="17">
                  <c:v>1.5591920723649193</c:v>
                </c:pt>
                <c:pt idx="18">
                  <c:v>1.5959071472205251</c:v>
                </c:pt>
                <c:pt idx="19">
                  <c:v>1.6008386399447845</c:v>
                </c:pt>
                <c:pt idx="20">
                  <c:v>1.561050203457482</c:v>
                </c:pt>
                <c:pt idx="21">
                  <c:v>1.5601042923298443</c:v>
                </c:pt>
                <c:pt idx="22">
                  <c:v>1.577707593104356</c:v>
                </c:pt>
                <c:pt idx="23">
                  <c:v>1.5455020237628929</c:v>
                </c:pt>
                <c:pt idx="24">
                  <c:v>1.5129151291512914</c:v>
                </c:pt>
                <c:pt idx="25">
                  <c:v>1.4510267357934332</c:v>
                </c:pt>
                <c:pt idx="26">
                  <c:v>1.4183216695038146</c:v>
                </c:pt>
                <c:pt idx="27">
                  <c:v>1.4133925435295296</c:v>
                </c:pt>
                <c:pt idx="28">
                  <c:v>1.4532004263055602</c:v>
                </c:pt>
                <c:pt idx="29">
                  <c:v>1.4611019859638634</c:v>
                </c:pt>
                <c:pt idx="30">
                  <c:v>1.4682822523164647</c:v>
                </c:pt>
                <c:pt idx="31">
                  <c:v>1.4637058261700095</c:v>
                </c:pt>
                <c:pt idx="32">
                  <c:v>1.4596949891067539</c:v>
                </c:pt>
                <c:pt idx="33">
                  <c:v>1.4559108527131783</c:v>
                </c:pt>
                <c:pt idx="34">
                  <c:v>1.4528516777151534</c:v>
                </c:pt>
                <c:pt idx="35">
                  <c:v>1.4633451677690863</c:v>
                </c:pt>
                <c:pt idx="36">
                  <c:v>1.4522872906306441</c:v>
                </c:pt>
                <c:pt idx="37">
                  <c:v>1.4464373136321154</c:v>
                </c:pt>
                <c:pt idx="38">
                  <c:v>1.4508550470607298</c:v>
                </c:pt>
                <c:pt idx="39">
                  <c:v>1.4436604157152748</c:v>
                </c:pt>
                <c:pt idx="40">
                  <c:v>1.4080882531451351</c:v>
                </c:pt>
                <c:pt idx="41">
                  <c:v>1.3877203670931368</c:v>
                </c:pt>
                <c:pt idx="42">
                  <c:v>1.3674699657774532</c:v>
                </c:pt>
                <c:pt idx="43">
                  <c:v>1.37066863967066</c:v>
                </c:pt>
                <c:pt idx="44">
                  <c:v>1.3794938588014509</c:v>
                </c:pt>
                <c:pt idx="45">
                  <c:v>1.3938452877132765</c:v>
                </c:pt>
                <c:pt idx="46">
                  <c:v>1.4499285278559269</c:v>
                </c:pt>
                <c:pt idx="47">
                  <c:v>1.4965194073512285</c:v>
                </c:pt>
                <c:pt idx="48">
                  <c:v>1.457221243437026</c:v>
                </c:pt>
                <c:pt idx="49">
                  <c:v>1.5267855155683157</c:v>
                </c:pt>
                <c:pt idx="50">
                  <c:v>1.5024174235235641</c:v>
                </c:pt>
                <c:pt idx="51">
                  <c:v>1.4987476218502347</c:v>
                </c:pt>
                <c:pt idx="52">
                  <c:v>1.5085138039345347</c:v>
                </c:pt>
                <c:pt idx="53">
                  <c:v>1.492978156829625</c:v>
                </c:pt>
                <c:pt idx="54">
                  <c:v>1.4813779610090141</c:v>
                </c:pt>
                <c:pt idx="55">
                  <c:v>1.4796409776797554</c:v>
                </c:pt>
                <c:pt idx="56">
                  <c:v>1.463994876017934</c:v>
                </c:pt>
                <c:pt idx="57">
                  <c:v>1.4782501252483227</c:v>
                </c:pt>
                <c:pt idx="58">
                  <c:v>1.4879787063213323</c:v>
                </c:pt>
                <c:pt idx="59">
                  <c:v>1.5478478280142685</c:v>
                </c:pt>
                <c:pt idx="60">
                  <c:v>1.5865306722012162</c:v>
                </c:pt>
                <c:pt idx="61">
                  <c:v>1.5840048645877385</c:v>
                </c:pt>
                <c:pt idx="62">
                  <c:v>1.5816310817735439</c:v>
                </c:pt>
                <c:pt idx="63">
                  <c:v>1.5827555400578102</c:v>
                </c:pt>
                <c:pt idx="64">
                  <c:v>1.5653191924594618</c:v>
                </c:pt>
                <c:pt idx="65">
                  <c:v>1.5431722519491657</c:v>
                </c:pt>
                <c:pt idx="66">
                  <c:v>1.5222933104005196</c:v>
                </c:pt>
                <c:pt idx="67">
                  <c:v>1.5082417709917213</c:v>
                </c:pt>
                <c:pt idx="68">
                  <c:v>1.4966318789359638</c:v>
                </c:pt>
                <c:pt idx="69">
                  <c:v>1.4835340774642407</c:v>
                </c:pt>
                <c:pt idx="70">
                  <c:v>1.4719925803131519</c:v>
                </c:pt>
                <c:pt idx="71">
                  <c:v>1.4715701783175688</c:v>
                </c:pt>
                <c:pt idx="72">
                  <c:v>1.4742106536519053</c:v>
                </c:pt>
                <c:pt idx="73">
                  <c:v>1.4774475452194815</c:v>
                </c:pt>
                <c:pt idx="74">
                  <c:v>1.4784023668261566</c:v>
                </c:pt>
                <c:pt idx="75">
                  <c:v>1.4811770754782756</c:v>
                </c:pt>
                <c:pt idx="76">
                  <c:v>1.4800767651768214</c:v>
                </c:pt>
                <c:pt idx="77">
                  <c:v>1.476843806984345</c:v>
                </c:pt>
                <c:pt idx="78">
                  <c:v>1.480468576997382</c:v>
                </c:pt>
                <c:pt idx="79">
                  <c:v>1.483122586500222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4-4A55-A99C-5253C2C636D7}"/>
            </c:ext>
          </c:extLst>
        </c:ser>
        <c:ser>
          <c:idx val="1"/>
          <c:order val="1"/>
          <c:tx>
            <c:strRef>
              <c:f>data!$AH$5</c:f>
              <c:strCache>
                <c:ptCount val="1"/>
                <c:pt idx="0">
                  <c:v>Uncoated commodity offset rolls</c:v>
                </c:pt>
              </c:strCache>
            </c:strRef>
          </c:tx>
          <c:marker>
            <c:symbol val="none"/>
          </c:marker>
          <c:cat>
            <c:numRef>
              <c:f>data!$A$8:$A$87</c:f>
              <c:numCache>
                <c:formatCode>General</c:formatCode>
                <c:ptCount val="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</c:numCache>
            </c:numRef>
          </c:cat>
          <c:val>
            <c:numRef>
              <c:f>data!$AH$8:$AH$87</c:f>
              <c:numCache>
                <c:formatCode>0.000</c:formatCode>
                <c:ptCount val="80"/>
                <c:pt idx="0">
                  <c:v>1.630448913151249</c:v>
                </c:pt>
                <c:pt idx="1">
                  <c:v>1.6174255267098068</c:v>
                </c:pt>
                <c:pt idx="2">
                  <c:v>1.5910587899780773</c:v>
                </c:pt>
                <c:pt idx="3">
                  <c:v>1.5974985796337842</c:v>
                </c:pt>
                <c:pt idx="4">
                  <c:v>1.5450779470998286</c:v>
                </c:pt>
                <c:pt idx="5">
                  <c:v>1.5475380117364388</c:v>
                </c:pt>
                <c:pt idx="6">
                  <c:v>1.5565562618305202</c:v>
                </c:pt>
                <c:pt idx="7">
                  <c:v>1.6306237318161079</c:v>
                </c:pt>
                <c:pt idx="8">
                  <c:v>1.6388483345316927</c:v>
                </c:pt>
                <c:pt idx="9">
                  <c:v>1.5996844914371511</c:v>
                </c:pt>
                <c:pt idx="10">
                  <c:v>1.5710653203636631</c:v>
                </c:pt>
                <c:pt idx="11">
                  <c:v>1.590816418245576</c:v>
                </c:pt>
                <c:pt idx="12">
                  <c:v>1.5647641860183366</c:v>
                </c:pt>
                <c:pt idx="13">
                  <c:v>1.6627542708330905</c:v>
                </c:pt>
                <c:pt idx="14">
                  <c:v>1.724966366977857</c:v>
                </c:pt>
                <c:pt idx="15">
                  <c:v>1.6989795337525</c:v>
                </c:pt>
                <c:pt idx="16">
                  <c:v>1.6445321085725657</c:v>
                </c:pt>
                <c:pt idx="17">
                  <c:v>1.6256121708914542</c:v>
                </c:pt>
                <c:pt idx="18">
                  <c:v>1.612772837510104</c:v>
                </c:pt>
                <c:pt idx="19">
                  <c:v>1.6165655986094056</c:v>
                </c:pt>
                <c:pt idx="20">
                  <c:v>1.5829641835830122</c:v>
                </c:pt>
                <c:pt idx="21">
                  <c:v>1.5871355706829129</c:v>
                </c:pt>
                <c:pt idx="22">
                  <c:v>1.5723318666021771</c:v>
                </c:pt>
                <c:pt idx="23">
                  <c:v>1.5400047249675157</c:v>
                </c:pt>
                <c:pt idx="24">
                  <c:v>1.4767286905878299</c:v>
                </c:pt>
                <c:pt idx="25">
                  <c:v>1.406830257306307</c:v>
                </c:pt>
                <c:pt idx="26">
                  <c:v>1.3801897354310297</c:v>
                </c:pt>
                <c:pt idx="27">
                  <c:v>1.3855459153528007</c:v>
                </c:pt>
                <c:pt idx="28">
                  <c:v>1.4189414809249525</c:v>
                </c:pt>
                <c:pt idx="29">
                  <c:v>1.453758222430152</c:v>
                </c:pt>
                <c:pt idx="30">
                  <c:v>1.4560080442433383</c:v>
                </c:pt>
                <c:pt idx="31">
                  <c:v>1.4684883494515482</c:v>
                </c:pt>
                <c:pt idx="32">
                  <c:v>1.4774624373956595</c:v>
                </c:pt>
                <c:pt idx="33">
                  <c:v>1.479933110367893</c:v>
                </c:pt>
                <c:pt idx="34">
                  <c:v>1.4767434010666307</c:v>
                </c:pt>
                <c:pt idx="35">
                  <c:v>1.4801456327197251</c:v>
                </c:pt>
                <c:pt idx="36">
                  <c:v>1.4935109524136512</c:v>
                </c:pt>
                <c:pt idx="37">
                  <c:v>1.530521750573588</c:v>
                </c:pt>
                <c:pt idx="38">
                  <c:v>1.5244418848876995</c:v>
                </c:pt>
                <c:pt idx="39">
                  <c:v>1.4714587737843552</c:v>
                </c:pt>
                <c:pt idx="40">
                  <c:v>1.4239568269587717</c:v>
                </c:pt>
                <c:pt idx="41">
                  <c:v>1.3898044385849266</c:v>
                </c:pt>
                <c:pt idx="42">
                  <c:v>1.3631985372145039</c:v>
                </c:pt>
                <c:pt idx="43">
                  <c:v>1.3990357922280676</c:v>
                </c:pt>
                <c:pt idx="44">
                  <c:v>1.4016884707095445</c:v>
                </c:pt>
                <c:pt idx="45">
                  <c:v>1.4129786627258822</c:v>
                </c:pt>
                <c:pt idx="46">
                  <c:v>1.4751088279589859</c:v>
                </c:pt>
                <c:pt idx="47">
                  <c:v>1.5324026541213969</c:v>
                </c:pt>
                <c:pt idx="48">
                  <c:v>1.5427820390393165</c:v>
                </c:pt>
                <c:pt idx="49">
                  <c:v>1.588431269404132</c:v>
                </c:pt>
                <c:pt idx="50">
                  <c:v>1.5727969047356916</c:v>
                </c:pt>
                <c:pt idx="51">
                  <c:v>1.5623273943850902</c:v>
                </c:pt>
                <c:pt idx="52">
                  <c:v>1.5612925609929189</c:v>
                </c:pt>
                <c:pt idx="53">
                  <c:v>1.5694263973776945</c:v>
                </c:pt>
                <c:pt idx="54">
                  <c:v>1.5464835716483409</c:v>
                </c:pt>
                <c:pt idx="55">
                  <c:v>1.533077552855056</c:v>
                </c:pt>
                <c:pt idx="56">
                  <c:v>1.473186474258811</c:v>
                </c:pt>
                <c:pt idx="57">
                  <c:v>1.4901466166567927</c:v>
                </c:pt>
                <c:pt idx="58">
                  <c:v>1.4959312666724336</c:v>
                </c:pt>
                <c:pt idx="59">
                  <c:v>1.5641821930247146</c:v>
                </c:pt>
                <c:pt idx="60">
                  <c:v>1.6080570827914527</c:v>
                </c:pt>
                <c:pt idx="61">
                  <c:v>1.6058021228647497</c:v>
                </c:pt>
                <c:pt idx="62">
                  <c:v>1.6056529184757489</c:v>
                </c:pt>
                <c:pt idx="63">
                  <c:v>1.6094026535651496</c:v>
                </c:pt>
                <c:pt idx="64">
                  <c:v>1.5926281345350657</c:v>
                </c:pt>
                <c:pt idx="65">
                  <c:v>1.5695026873296638</c:v>
                </c:pt>
                <c:pt idx="66">
                  <c:v>1.5469217340677648</c:v>
                </c:pt>
                <c:pt idx="67">
                  <c:v>1.5321515270153361</c:v>
                </c:pt>
                <c:pt idx="68">
                  <c:v>1.5202716890616206</c:v>
                </c:pt>
                <c:pt idx="69">
                  <c:v>1.5057818005839412</c:v>
                </c:pt>
                <c:pt idx="70">
                  <c:v>1.4928097865867929</c:v>
                </c:pt>
                <c:pt idx="71">
                  <c:v>1.4920524610647012</c:v>
                </c:pt>
                <c:pt idx="72">
                  <c:v>1.494308317547433</c:v>
                </c:pt>
                <c:pt idx="73">
                  <c:v>1.4973200072952593</c:v>
                </c:pt>
                <c:pt idx="74">
                  <c:v>1.4980169972043831</c:v>
                </c:pt>
                <c:pt idx="75">
                  <c:v>1.5010126514246747</c:v>
                </c:pt>
                <c:pt idx="76">
                  <c:v>1.4977400659482112</c:v>
                </c:pt>
                <c:pt idx="77">
                  <c:v>1.4940607982547929</c:v>
                </c:pt>
                <c:pt idx="78">
                  <c:v>1.4989163092535838</c:v>
                </c:pt>
                <c:pt idx="79">
                  <c:v>1.5037188791940255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4-4A55-A99C-5253C2C63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217040"/>
        <c:axId val="1"/>
      </c:lineChart>
      <c:catAx>
        <c:axId val="445217040"/>
        <c:scaling>
          <c:orientation val="minMax"/>
        </c:scaling>
        <c:delete val="0"/>
        <c:axPos val="b"/>
        <c:numFmt formatCode="0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1"/>
        <c:scaling>
          <c:orientation val="minMax"/>
          <c:min val="1.1000000000000001"/>
        </c:scaling>
        <c:delete val="0"/>
        <c:axPos val="l"/>
        <c:majorGridlines>
          <c:spPr>
            <a:ln w="6350">
              <a:solidFill>
                <a:schemeClr val="bg2">
                  <a:lumMod val="90000"/>
                </a:schemeClr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952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5217040"/>
        <c:crosses val="autoZero"/>
        <c:crossBetween val="midCat"/>
        <c:minorUnit val="0.02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804431180998389"/>
          <c:y val="6.0193789286731768E-2"/>
          <c:w val="0.31659643567994078"/>
          <c:h val="0.12583210585974677"/>
        </c:manualLayout>
      </c:layout>
      <c:overlay val="0"/>
      <c:spPr>
        <a:solidFill>
          <a:srgbClr val="FFFFFF"/>
        </a:solidFill>
        <a:ln w="9525">
          <a:solidFill>
            <a:schemeClr val="tx1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</xdr:row>
      <xdr:rowOff>76200</xdr:rowOff>
    </xdr:from>
    <xdr:to>
      <xdr:col>9</xdr:col>
      <xdr:colOff>563880</xdr:colOff>
      <xdr:row>24</xdr:row>
      <xdr:rowOff>137160</xdr:rowOff>
    </xdr:to>
    <xdr:graphicFrame macro="">
      <xdr:nvGraphicFramePr>
        <xdr:cNvPr id="1062" name="Chart 1">
          <a:extLst>
            <a:ext uri="{FF2B5EF4-FFF2-40B4-BE49-F238E27FC236}">
              <a16:creationId xmlns:a16="http://schemas.microsoft.com/office/drawing/2014/main" id="{3360C61B-A96F-40C1-8501-089430380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</xdr:row>
      <xdr:rowOff>76200</xdr:rowOff>
    </xdr:from>
    <xdr:to>
      <xdr:col>9</xdr:col>
      <xdr:colOff>563880</xdr:colOff>
      <xdr:row>24</xdr:row>
      <xdr:rowOff>137160</xdr:rowOff>
    </xdr:to>
    <xdr:graphicFrame macro="">
      <xdr:nvGraphicFramePr>
        <xdr:cNvPr id="2086" name="Chart 1">
          <a:extLst>
            <a:ext uri="{FF2B5EF4-FFF2-40B4-BE49-F238E27FC236}">
              <a16:creationId xmlns:a16="http://schemas.microsoft.com/office/drawing/2014/main" id="{F79739AB-094A-4252-A014-4C72A1224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</xdr:row>
      <xdr:rowOff>83820</xdr:rowOff>
    </xdr:from>
    <xdr:to>
      <xdr:col>9</xdr:col>
      <xdr:colOff>563880</xdr:colOff>
      <xdr:row>24</xdr:row>
      <xdr:rowOff>144780</xdr:rowOff>
    </xdr:to>
    <xdr:graphicFrame macro="">
      <xdr:nvGraphicFramePr>
        <xdr:cNvPr id="3110" name="Chart 1">
          <a:extLst>
            <a:ext uri="{FF2B5EF4-FFF2-40B4-BE49-F238E27FC236}">
              <a16:creationId xmlns:a16="http://schemas.microsoft.com/office/drawing/2014/main" id="{5EB53939-BF4D-4CDC-9941-E6D6181C6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</xdr:row>
      <xdr:rowOff>83820</xdr:rowOff>
    </xdr:from>
    <xdr:to>
      <xdr:col>9</xdr:col>
      <xdr:colOff>563880</xdr:colOff>
      <xdr:row>24</xdr:row>
      <xdr:rowOff>144780</xdr:rowOff>
    </xdr:to>
    <xdr:graphicFrame macro="">
      <xdr:nvGraphicFramePr>
        <xdr:cNvPr id="4134" name="Chart 1">
          <a:extLst>
            <a:ext uri="{FF2B5EF4-FFF2-40B4-BE49-F238E27FC236}">
              <a16:creationId xmlns:a16="http://schemas.microsoft.com/office/drawing/2014/main" id="{B8E1734E-B29B-4238-948F-FE60B83D7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</xdr:row>
      <xdr:rowOff>83820</xdr:rowOff>
    </xdr:from>
    <xdr:to>
      <xdr:col>9</xdr:col>
      <xdr:colOff>563880</xdr:colOff>
      <xdr:row>24</xdr:row>
      <xdr:rowOff>144780</xdr:rowOff>
    </xdr:to>
    <xdr:graphicFrame macro="">
      <xdr:nvGraphicFramePr>
        <xdr:cNvPr id="5158" name="Chart 1">
          <a:extLst>
            <a:ext uri="{FF2B5EF4-FFF2-40B4-BE49-F238E27FC236}">
              <a16:creationId xmlns:a16="http://schemas.microsoft.com/office/drawing/2014/main" id="{B1DCB99A-DF85-4FC1-8B5E-569D504A2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Fastmarkets RISI Contrast 1">
      <a:dk1>
        <a:srgbClr val="323232"/>
      </a:dk1>
      <a:lt1>
        <a:srgbClr val="FFFFFF"/>
      </a:lt1>
      <a:dk2>
        <a:srgbClr val="6F0791"/>
      </a:dk2>
      <a:lt2>
        <a:srgbClr val="ECECEC"/>
      </a:lt2>
      <a:accent1>
        <a:srgbClr val="9E42FF"/>
      </a:accent1>
      <a:accent2>
        <a:srgbClr val="3CCFC3"/>
      </a:accent2>
      <a:accent3>
        <a:srgbClr val="CF3C5E"/>
      </a:accent3>
      <a:accent4>
        <a:srgbClr val="CF883C"/>
      </a:accent4>
      <a:accent5>
        <a:srgbClr val="3C55CF"/>
      </a:accent5>
      <a:accent6>
        <a:srgbClr val="63CF3C"/>
      </a:accent6>
      <a:hlink>
        <a:srgbClr val="6F0791"/>
      </a:hlink>
      <a:folHlink>
        <a:srgbClr val="8C8C8C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7"/>
  <sheetViews>
    <sheetView showGridLines="0" tabSelected="1" showOutlineSymbols="0" workbookViewId="0">
      <selection activeCell="AI8" sqref="AI8"/>
    </sheetView>
  </sheetViews>
  <sheetFormatPr defaultColWidth="9.140625" defaultRowHeight="12.75" x14ac:dyDescent="0.2"/>
  <cols>
    <col min="1" max="1" width="7.7109375" style="3" bestFit="1" customWidth="1"/>
    <col min="2" max="2" width="10" style="3" bestFit="1" customWidth="1"/>
    <col min="3" max="3" width="11" style="3" bestFit="1" customWidth="1"/>
    <col min="4" max="4" width="14.140625" style="3" bestFit="1" customWidth="1"/>
    <col min="5" max="5" width="13.140625" style="3" bestFit="1" customWidth="1"/>
    <col min="6" max="6" width="18.140625" style="3" bestFit="1" customWidth="1"/>
    <col min="7" max="7" width="9.140625" style="3"/>
    <col min="8" max="8" width="17.28515625" style="3" bestFit="1" customWidth="1"/>
    <col min="9" max="9" width="13.140625" style="3" bestFit="1" customWidth="1"/>
    <col min="10" max="10" width="19.140625" style="3" bestFit="1" customWidth="1"/>
    <col min="11" max="12" width="17.7109375" style="3" bestFit="1" customWidth="1"/>
    <col min="13" max="14" width="18.85546875" style="3" bestFit="1" customWidth="1"/>
    <col min="15" max="15" width="15.140625" style="3" bestFit="1" customWidth="1"/>
    <col min="16" max="16" width="17.28515625" style="3" bestFit="1" customWidth="1"/>
    <col min="17" max="17" width="17" style="3" bestFit="1" customWidth="1"/>
    <col min="18" max="18" width="19.140625" style="3" bestFit="1" customWidth="1"/>
    <col min="19" max="19" width="17.7109375" style="3" bestFit="1" customWidth="1"/>
    <col min="20" max="20" width="22.28515625" style="3" bestFit="1" customWidth="1"/>
    <col min="21" max="21" width="17.7109375" style="3" bestFit="1" customWidth="1"/>
    <col min="22" max="22" width="22.28515625" style="3" bestFit="1" customWidth="1"/>
    <col min="23" max="23" width="18.85546875" style="3" bestFit="1" customWidth="1"/>
    <col min="24" max="24" width="23.42578125" style="3" bestFit="1" customWidth="1"/>
    <col min="25" max="25" width="18.85546875" style="3" bestFit="1" customWidth="1"/>
    <col min="26" max="26" width="23.42578125" style="3" bestFit="1" customWidth="1"/>
    <col min="27" max="28" width="17.5703125" style="3" bestFit="1" customWidth="1"/>
    <col min="29" max="29" width="19.42578125" style="3" bestFit="1" customWidth="1"/>
    <col min="30" max="30" width="18.5703125" style="3" bestFit="1" customWidth="1"/>
    <col min="31" max="31" width="17.42578125" style="3" bestFit="1" customWidth="1"/>
    <col min="32" max="32" width="18" style="3" bestFit="1" customWidth="1"/>
    <col min="33" max="33" width="17.85546875" style="20" bestFit="1" customWidth="1"/>
    <col min="34" max="34" width="28.140625" style="20" bestFit="1" customWidth="1"/>
    <col min="35" max="35" width="19.7109375" style="3" bestFit="1" customWidth="1"/>
    <col min="36" max="36" width="18.42578125" style="3" bestFit="1" customWidth="1"/>
    <col min="37" max="37" width="18.7109375" style="3" bestFit="1" customWidth="1"/>
    <col min="38" max="38" width="18" style="3" bestFit="1" customWidth="1"/>
    <col min="39" max="16384" width="9.140625" style="3"/>
  </cols>
  <sheetData>
    <row r="1" spans="1:38" x14ac:dyDescent="0.2">
      <c r="A1" s="3" t="s">
        <v>10</v>
      </c>
      <c r="B1" s="10">
        <v>38991</v>
      </c>
      <c r="C1" s="10">
        <v>46388</v>
      </c>
    </row>
    <row r="2" spans="1:38" x14ac:dyDescent="0.2">
      <c r="A2" s="3" t="s">
        <v>0</v>
      </c>
    </row>
    <row r="4" spans="1:38" x14ac:dyDescent="0.2">
      <c r="A4" s="3" t="s">
        <v>11</v>
      </c>
      <c r="H4" s="3" t="s">
        <v>12</v>
      </c>
      <c r="O4" s="3" t="s">
        <v>38</v>
      </c>
      <c r="AA4" s="3" t="s">
        <v>49</v>
      </c>
      <c r="AG4" s="20" t="s">
        <v>50</v>
      </c>
    </row>
    <row r="5" spans="1:38" x14ac:dyDescent="0.2">
      <c r="B5" s="3" t="s">
        <v>23</v>
      </c>
      <c r="C5" s="3" t="s">
        <v>13</v>
      </c>
      <c r="D5" s="3" t="s">
        <v>14</v>
      </c>
      <c r="E5" s="3" t="s">
        <v>15</v>
      </c>
      <c r="F5" s="3" t="s">
        <v>16</v>
      </c>
      <c r="H5" s="3" t="s">
        <v>4</v>
      </c>
      <c r="I5" s="3" t="s">
        <v>25</v>
      </c>
      <c r="J5" s="3" t="s">
        <v>7</v>
      </c>
      <c r="K5" s="3" t="s">
        <v>19</v>
      </c>
      <c r="L5" s="3" t="s">
        <v>20</v>
      </c>
      <c r="M5" s="3" t="s">
        <v>21</v>
      </c>
      <c r="N5" s="3" t="s">
        <v>22</v>
      </c>
      <c r="O5" s="3" t="s">
        <v>5</v>
      </c>
      <c r="P5" s="3" t="s">
        <v>4</v>
      </c>
      <c r="Q5" s="3" t="s">
        <v>6</v>
      </c>
      <c r="R5" s="3" t="s">
        <v>7</v>
      </c>
      <c r="S5" s="3" t="s">
        <v>20</v>
      </c>
      <c r="T5" s="3" t="s">
        <v>39</v>
      </c>
      <c r="U5" s="3" t="s">
        <v>19</v>
      </c>
      <c r="V5" s="3" t="s">
        <v>40</v>
      </c>
      <c r="W5" s="3" t="s">
        <v>21</v>
      </c>
      <c r="X5" s="3" t="s">
        <v>41</v>
      </c>
      <c r="Y5" s="3" t="s">
        <v>22</v>
      </c>
      <c r="Z5" s="3" t="s">
        <v>42</v>
      </c>
      <c r="AA5" s="3" t="s">
        <v>43</v>
      </c>
      <c r="AB5" s="3" t="s">
        <v>44</v>
      </c>
      <c r="AC5" s="3" t="s">
        <v>45</v>
      </c>
      <c r="AD5" s="3" t="s">
        <v>46</v>
      </c>
      <c r="AE5" s="3" t="s">
        <v>47</v>
      </c>
      <c r="AF5" s="3" t="s">
        <v>48</v>
      </c>
      <c r="AG5" s="20" t="s">
        <v>9</v>
      </c>
      <c r="AH5" s="20" t="s">
        <v>8</v>
      </c>
      <c r="AI5" s="3" t="s">
        <v>51</v>
      </c>
      <c r="AJ5" s="20" t="s">
        <v>52</v>
      </c>
      <c r="AK5" s="3" t="s">
        <v>53</v>
      </c>
      <c r="AL5" s="20" t="s">
        <v>54</v>
      </c>
    </row>
    <row r="7" spans="1:38" x14ac:dyDescent="0.2">
      <c r="A7" s="3">
        <v>6</v>
      </c>
      <c r="B7" s="11">
        <f>4*F7/($C7+($D7*$E7))</f>
        <v>2.0377217360155644</v>
      </c>
      <c r="C7" s="15">
        <f>[1]!FAMEData(C5,$B$1,$C$1, 0,"quarterly", "down", "No Heading", "Normal")</f>
        <v>15456.93</v>
      </c>
      <c r="D7" s="15">
        <f>[1]!FAMEData(D5,$B$1,$C$1, 0,"quarterly", "down", "No Heading", "Normal")</f>
        <v>1694.895</v>
      </c>
      <c r="E7" s="15">
        <f>[1]!FAMEData(E5,$B$1,$C$1, 0,"quarterly", "down", "No Heading", "Normal")</f>
        <v>0.87785429999999998</v>
      </c>
      <c r="F7" s="15">
        <f>[1]!FAMEData(F5,$B$1,$C$1, 0,"quarterly", "down", "No Heading", "Normal")</f>
        <v>8632.1972581543796</v>
      </c>
      <c r="G7" s="14"/>
      <c r="H7" s="11">
        <f>4*K7/($C7+($D7*$E7))</f>
        <v>0.83758136863965993</v>
      </c>
      <c r="I7" s="11">
        <f>4*(L7+M7)/($C7+($D7*$E7))</f>
        <v>0.80811524890449349</v>
      </c>
      <c r="J7" s="11">
        <f>4*N7/($C7+($D7*$E7))</f>
        <v>0.39202511847141136</v>
      </c>
      <c r="K7" s="15">
        <f>[1]!FAMEData(K5,$B$1,$C$1, 0,"quarterly", "down", "No Heading", "Normal")</f>
        <v>3548.1623747067101</v>
      </c>
      <c r="L7" s="15">
        <f>[1]!FAMEData(L5,$B$1,$C$1, 0,"quarterly", "down", "No Heading", "Normal")</f>
        <v>1788.93294917566</v>
      </c>
      <c r="M7" s="15">
        <f>[1]!FAMEData(M5,$B$1,$C$1, 0,"quarterly", "down", "No Heading", "Normal")</f>
        <v>1634.40504274574</v>
      </c>
      <c r="N7" s="15">
        <f>[1]!FAMEData(N5,$B$1,$C$1, 0,"quarterly", "down", "No Heading", "Normal")</f>
        <v>1660.6968915262701</v>
      </c>
      <c r="O7" s="12">
        <f>T7/S7</f>
        <v>0.240552336071789</v>
      </c>
      <c r="P7" s="12">
        <f>V7/U7</f>
        <v>5.5273682342739799E-2</v>
      </c>
      <c r="Q7" s="12">
        <f>X7/W7</f>
        <v>0.14169865727465716</v>
      </c>
      <c r="R7" s="12">
        <f>Z7/Y7</f>
        <v>0.10643122227895375</v>
      </c>
      <c r="S7" s="15">
        <f>[1]!FAMEData(S5,$B$1,$C$1, 0,"quarterly", "down", "No Heading", "Normal")</f>
        <v>1788.93294917566</v>
      </c>
      <c r="T7" s="15">
        <f>[1]!FAMEData(T5,$B$1,$C$1, 0,"quarterly", "down", "No Heading", "Normal")</f>
        <v>430.33199999999999</v>
      </c>
      <c r="U7" s="15">
        <f>[1]!FAMEData(U5,$B$1,$C$1, 0,"quarterly", "down", "No Heading", "Normal")</f>
        <v>3548.1623747067101</v>
      </c>
      <c r="V7" s="15">
        <f>[1]!FAMEData(V5,$B$1,$C$1, 0,"quarterly", "down", "No Heading", "Normal")</f>
        <v>196.12</v>
      </c>
      <c r="W7" s="15">
        <f>[1]!FAMEData(W5,$B$1,$C$1, 0,"quarterly", "down", "No Heading", "Normal")</f>
        <v>1634.40504274574</v>
      </c>
      <c r="X7" s="15">
        <f>[1]!FAMEData(X5,$B$1,$C$1, 0,"quarterly", "down", "No Heading", "Normal")</f>
        <v>231.59299999999999</v>
      </c>
      <c r="Y7" s="15">
        <f>[1]!FAMEData(Y5,$B$1,$C$1, 0,"quarterly", "down", "No Heading", "Normal")</f>
        <v>1660.6968915262701</v>
      </c>
      <c r="Z7" s="15">
        <f>[1]!FAMEData(Z5,$B$1,$C$1, 0,"quarterly", "down", "No Heading", "Normal")</f>
        <v>176.75</v>
      </c>
      <c r="AA7" s="12">
        <f>AC7/AD7</f>
        <v>1.4765909985098673</v>
      </c>
      <c r="AB7" s="12">
        <f>AE7/AF7</f>
        <v>1.6235478011020714</v>
      </c>
      <c r="AC7" s="15">
        <f>[1]!FAMEData(AC5,$B$1,$C$1, 0,"quarterly", "down", "No Heading", "Normal")</f>
        <v>798.33333333333337</v>
      </c>
      <c r="AD7" s="15">
        <f>[1]!FAMEData(AD5,$B$1,$C$1, 0,"quarterly", "down", "No Heading", "Normal")</f>
        <v>540.65975895761801</v>
      </c>
      <c r="AE7" s="15">
        <f>[1]!FAMEData(AE5,$B$1,$C$1, 0,"quarterly", "down", "No Heading", "Normal")</f>
        <v>910</v>
      </c>
      <c r="AF7" s="15">
        <f>[1]!FAMEData(AF5,$B$1,$C$1, 0,"quarterly", "down", "No Heading", "Normal")</f>
        <v>560.50089771443004</v>
      </c>
      <c r="AG7" s="21">
        <f>AI7/AJ7</f>
        <v>1.6025961931375059</v>
      </c>
      <c r="AH7" s="21">
        <f>AK7/AL7</f>
        <v>1.6616593724509776</v>
      </c>
      <c r="AI7" s="15">
        <f>[1]!FAMEData(AI5,$B$1,$C$1, 0,"quarterly", "down", "No Heading", "Normal")</f>
        <v>943.33333333333337</v>
      </c>
      <c r="AJ7" s="15">
        <f>[1]!FAMEData(AJ5,$B$1,$C$1, 0,"quarterly", "down", "No Heading", "Normal")</f>
        <v>588.62821300386895</v>
      </c>
      <c r="AK7" s="15">
        <f>[1]!FAMEData(AK5,$B$1,$C$1, 0,"quarterly", "down", "No Heading", "Normal")</f>
        <v>833.33333333333337</v>
      </c>
      <c r="AL7" s="15">
        <f>[1]!FAMEData(AL5,$B$1,$C$1, 0,"quarterly", "down", "No Heading", "Normal")</f>
        <v>501.50671500390098</v>
      </c>
    </row>
    <row r="8" spans="1:38" x14ac:dyDescent="0.2">
      <c r="A8" s="3">
        <v>7</v>
      </c>
      <c r="B8" s="11">
        <f t="shared" ref="B8:B71" si="0">4*F8/($C8+($D8*$E8))</f>
        <v>2.00096365137215</v>
      </c>
      <c r="C8" s="3">
        <v>15493.33</v>
      </c>
      <c r="D8" s="3">
        <v>1705.7360000000001</v>
      </c>
      <c r="E8" s="3">
        <v>0.85335059999999996</v>
      </c>
      <c r="F8" s="3">
        <v>8478.5436322265505</v>
      </c>
      <c r="H8" s="11">
        <f t="shared" ref="H8:H71" si="1">4*K8/($C8+($D8*$E8))</f>
        <v>0.81205071189599998</v>
      </c>
      <c r="I8" s="11">
        <f t="shared" ref="I8:I71" si="2">4*(L8+M8)/($C8+($D8*$E8))</f>
        <v>0.77868142464003209</v>
      </c>
      <c r="J8" s="11">
        <f t="shared" ref="J8:J71" si="3">4*N8/($C8+($D8*$E8))</f>
        <v>0.41023151483611781</v>
      </c>
      <c r="K8" s="13">
        <v>3440.8458083031701</v>
      </c>
      <c r="L8" s="13">
        <v>1730.0630360181499</v>
      </c>
      <c r="M8" s="13">
        <v>1569.38942024586</v>
      </c>
      <c r="N8" s="13">
        <v>1738.24536765937</v>
      </c>
      <c r="O8" s="12">
        <f t="shared" ref="O8:O71" si="4">T8/S8</f>
        <v>0.21511065912172678</v>
      </c>
      <c r="P8" s="12">
        <f t="shared" ref="P8:P71" si="5">V8/U8</f>
        <v>4.6257812429697814E-2</v>
      </c>
      <c r="Q8" s="12">
        <f t="shared" ref="Q8:Q71" si="6">X8/W8</f>
        <v>0.15022084191383595</v>
      </c>
      <c r="R8" s="12">
        <f t="shared" ref="R8:R71" si="7">Z8/Y8</f>
        <v>9.0228918723478324E-2</v>
      </c>
      <c r="S8" s="3">
        <v>1730.0630360181499</v>
      </c>
      <c r="T8" s="3">
        <v>372.15499999999997</v>
      </c>
      <c r="U8" s="3">
        <v>3440.8458083031701</v>
      </c>
      <c r="V8" s="3">
        <v>159.166</v>
      </c>
      <c r="W8" s="3">
        <v>1569.38942024586</v>
      </c>
      <c r="X8" s="3">
        <v>235.755</v>
      </c>
      <c r="Y8" s="3">
        <v>1738.24536765937</v>
      </c>
      <c r="Z8" s="3">
        <v>156.84</v>
      </c>
      <c r="AA8" s="12">
        <f t="shared" ref="AA8:AA71" si="8">AC8/AD8</f>
        <v>1.3992581453529307</v>
      </c>
      <c r="AB8" s="12">
        <f t="shared" ref="AB8:AB71" si="9">AE8/AF8</f>
        <v>1.6225398779393101</v>
      </c>
      <c r="AC8" s="3">
        <v>766.66666666666663</v>
      </c>
      <c r="AD8" s="3">
        <v>547.90938270599997</v>
      </c>
      <c r="AE8" s="3">
        <v>906.66666666666663</v>
      </c>
      <c r="AF8" s="3">
        <v>558.79468911307697</v>
      </c>
      <c r="AG8" s="21">
        <f>AI8/AJ8</f>
        <v>1.5771269493050444</v>
      </c>
      <c r="AH8" s="21">
        <f>AK8/AL8</f>
        <v>1.630448913151249</v>
      </c>
      <c r="AI8" s="3">
        <v>938.33333333333337</v>
      </c>
      <c r="AJ8" s="3">
        <v>594.96373056513096</v>
      </c>
      <c r="AK8" s="3">
        <v>826.66666666666663</v>
      </c>
      <c r="AL8" s="20">
        <v>507.017828034199</v>
      </c>
    </row>
    <row r="9" spans="1:38" x14ac:dyDescent="0.2">
      <c r="A9" s="3">
        <v>7</v>
      </c>
      <c r="B9" s="11">
        <f t="shared" si="0"/>
        <v>1.9702010329527369</v>
      </c>
      <c r="C9" s="3">
        <v>15582.08</v>
      </c>
      <c r="D9" s="3">
        <v>1722.2629999999999</v>
      </c>
      <c r="E9" s="3">
        <v>0.91105499999999995</v>
      </c>
      <c r="F9" s="3">
        <v>8447.8064732508501</v>
      </c>
      <c r="H9" s="11">
        <f t="shared" si="1"/>
        <v>0.80464014095908165</v>
      </c>
      <c r="I9" s="11">
        <f t="shared" si="2"/>
        <v>0.77049145002343467</v>
      </c>
      <c r="J9" s="11">
        <f t="shared" si="3"/>
        <v>0.39506944197022054</v>
      </c>
      <c r="K9" s="13">
        <v>3450.1272092240702</v>
      </c>
      <c r="L9" s="13">
        <v>1677.65888564025</v>
      </c>
      <c r="M9" s="13">
        <v>1626.0459395153</v>
      </c>
      <c r="N9" s="13">
        <v>1693.9744388712299</v>
      </c>
      <c r="O9" s="12">
        <f t="shared" si="4"/>
        <v>0.20756662929550512</v>
      </c>
      <c r="P9" s="12">
        <f t="shared" si="5"/>
        <v>5.179316273390043E-2</v>
      </c>
      <c r="Q9" s="12">
        <f t="shared" si="6"/>
        <v>0.14929713490897087</v>
      </c>
      <c r="R9" s="12">
        <f t="shared" si="7"/>
        <v>0.10870884222002032</v>
      </c>
      <c r="S9" s="3">
        <v>1677.65888564025</v>
      </c>
      <c r="T9" s="3">
        <v>348.226</v>
      </c>
      <c r="U9" s="3">
        <v>3450.1272092240702</v>
      </c>
      <c r="V9" s="3">
        <v>178.69300000000001</v>
      </c>
      <c r="W9" s="3">
        <v>1626.0459395153</v>
      </c>
      <c r="X9" s="3">
        <v>242.76400000000001</v>
      </c>
      <c r="Y9" s="3">
        <v>1693.9744388712299</v>
      </c>
      <c r="Z9" s="3">
        <v>184.15</v>
      </c>
      <c r="AA9" s="12">
        <f t="shared" si="8"/>
        <v>1.3465492948561815</v>
      </c>
      <c r="AB9" s="12">
        <f t="shared" si="9"/>
        <v>1.6084637706103129</v>
      </c>
      <c r="AC9" s="3">
        <v>748.33333333333337</v>
      </c>
      <c r="AD9" s="3">
        <v>555.74150622778302</v>
      </c>
      <c r="AE9" s="3">
        <v>901.66666666666663</v>
      </c>
      <c r="AF9" s="3">
        <v>560.57629841705398</v>
      </c>
      <c r="AG9" s="21">
        <f t="shared" ref="AG8:AG71" si="10">AI9/AJ9</f>
        <v>1.6260788964331236</v>
      </c>
      <c r="AH9" s="21">
        <f t="shared" ref="AH8:AH71" si="11">AK9/AL9</f>
        <v>1.6174255267098068</v>
      </c>
      <c r="AI9" s="3">
        <v>976.66666666666663</v>
      </c>
      <c r="AJ9" s="3">
        <v>600.62686306859302</v>
      </c>
      <c r="AK9" s="3">
        <v>828.33333333333337</v>
      </c>
      <c r="AL9" s="3">
        <v>512.13074089311704</v>
      </c>
    </row>
    <row r="10" spans="1:38" x14ac:dyDescent="0.2">
      <c r="A10" s="3">
        <v>7</v>
      </c>
      <c r="B10" s="11">
        <f t="shared" si="0"/>
        <v>1.9451173149998326</v>
      </c>
      <c r="C10" s="3">
        <v>15666.74</v>
      </c>
      <c r="D10" s="3">
        <v>1729.4939999999999</v>
      </c>
      <c r="E10" s="3">
        <v>0.95697120000000002</v>
      </c>
      <c r="F10" s="3">
        <v>8423.2410322023006</v>
      </c>
      <c r="H10" s="11">
        <f t="shared" si="1"/>
        <v>0.76748219425404474</v>
      </c>
      <c r="I10" s="11">
        <f t="shared" si="2"/>
        <v>0.78807507811771782</v>
      </c>
      <c r="J10" s="11">
        <f t="shared" si="3"/>
        <v>0.38956004262806987</v>
      </c>
      <c r="K10" s="3">
        <v>3323.5463281688399</v>
      </c>
      <c r="L10" s="3">
        <v>1604.8104639144501</v>
      </c>
      <c r="M10" s="3">
        <v>1807.9124002886099</v>
      </c>
      <c r="N10" s="3">
        <v>1686.9718398304001</v>
      </c>
      <c r="O10" s="12">
        <f t="shared" si="4"/>
        <v>0.20274606086899552</v>
      </c>
      <c r="P10" s="12">
        <f t="shared" si="5"/>
        <v>5.2220424469191604E-2</v>
      </c>
      <c r="Q10" s="12">
        <f t="shared" si="6"/>
        <v>0.21474381166810008</v>
      </c>
      <c r="R10" s="12">
        <f t="shared" si="7"/>
        <v>0.10351091575870967</v>
      </c>
      <c r="S10" s="3">
        <v>1604.8104639144501</v>
      </c>
      <c r="T10" s="3">
        <v>325.36900000000003</v>
      </c>
      <c r="U10" s="3">
        <v>3323.5463281688399</v>
      </c>
      <c r="V10" s="3">
        <v>173.55699999999999</v>
      </c>
      <c r="W10" s="3">
        <v>1807.9124002886099</v>
      </c>
      <c r="X10" s="3">
        <v>388.238</v>
      </c>
      <c r="Y10" s="3">
        <v>1686.9718398304001</v>
      </c>
      <c r="Z10" s="3">
        <v>174.62</v>
      </c>
      <c r="AA10" s="12">
        <f t="shared" si="8"/>
        <v>1.4014666584690116</v>
      </c>
      <c r="AB10" s="12">
        <f t="shared" si="9"/>
        <v>1.6590253053988744</v>
      </c>
      <c r="AC10" s="3">
        <v>781.66666666666663</v>
      </c>
      <c r="AD10" s="3">
        <v>557.74902809359298</v>
      </c>
      <c r="AE10" s="3">
        <v>930</v>
      </c>
      <c r="AF10" s="3">
        <v>560.57011124155395</v>
      </c>
      <c r="AG10" s="21">
        <f t="shared" si="10"/>
        <v>1.6607807920132014</v>
      </c>
      <c r="AH10" s="21">
        <f t="shared" si="11"/>
        <v>1.5910587899780773</v>
      </c>
      <c r="AI10" s="3">
        <v>1005</v>
      </c>
      <c r="AJ10" s="3">
        <v>605.13705651769806</v>
      </c>
      <c r="AK10" s="3">
        <v>820</v>
      </c>
      <c r="AL10" s="3">
        <v>515.38007593754503</v>
      </c>
    </row>
    <row r="11" spans="1:38" x14ac:dyDescent="0.2">
      <c r="A11" s="3">
        <v>7</v>
      </c>
      <c r="B11" s="11">
        <f t="shared" si="0"/>
        <v>1.9323809753014696</v>
      </c>
      <c r="C11" s="3">
        <v>15761.97</v>
      </c>
      <c r="D11" s="3">
        <v>1731.4590000000001</v>
      </c>
      <c r="E11" s="3">
        <v>1.01885</v>
      </c>
      <c r="F11" s="3">
        <v>8466.7596117033809</v>
      </c>
      <c r="H11" s="11">
        <f t="shared" si="1"/>
        <v>0.7714008667882194</v>
      </c>
      <c r="I11" s="11">
        <f t="shared" si="2"/>
        <v>0.75469375565267716</v>
      </c>
      <c r="J11" s="11">
        <f t="shared" si="3"/>
        <v>0.40628635286057302</v>
      </c>
      <c r="K11" s="3">
        <v>3379.90581921173</v>
      </c>
      <c r="L11" s="3">
        <v>1662.14623730633</v>
      </c>
      <c r="M11" s="3">
        <v>1644.5570946119301</v>
      </c>
      <c r="N11" s="3">
        <v>1780.1504605733901</v>
      </c>
      <c r="O11" s="12">
        <f t="shared" si="4"/>
        <v>0.19003321904568804</v>
      </c>
      <c r="P11" s="12">
        <f t="shared" si="5"/>
        <v>5.0307614796099846E-2</v>
      </c>
      <c r="Q11" s="12">
        <f t="shared" si="6"/>
        <v>0.18908920889327946</v>
      </c>
      <c r="R11" s="12">
        <f t="shared" si="7"/>
        <v>7.9364077997369636E-2</v>
      </c>
      <c r="S11" s="3">
        <v>1662.14623730633</v>
      </c>
      <c r="T11" s="3">
        <v>315.863</v>
      </c>
      <c r="U11" s="3">
        <v>3379.90581921173</v>
      </c>
      <c r="V11" s="3">
        <v>170.035</v>
      </c>
      <c r="W11" s="3">
        <v>1644.5570946119301</v>
      </c>
      <c r="X11" s="3">
        <v>310.96800000000002</v>
      </c>
      <c r="Y11" s="3">
        <v>1780.1504605733901</v>
      </c>
      <c r="Z11" s="3">
        <v>141.28</v>
      </c>
      <c r="AA11" s="12">
        <f t="shared" si="8"/>
        <v>1.4894888966621904</v>
      </c>
      <c r="AB11" s="12">
        <f t="shared" si="9"/>
        <v>1.6790938027876505</v>
      </c>
      <c r="AC11" s="3">
        <v>848.33333333333337</v>
      </c>
      <c r="AD11" s="3">
        <v>569.546597651296</v>
      </c>
      <c r="AE11" s="3">
        <v>973.33333333333337</v>
      </c>
      <c r="AF11" s="3">
        <v>579.67775934697295</v>
      </c>
      <c r="AG11" s="21">
        <f t="shared" si="10"/>
        <v>1.6006310403530735</v>
      </c>
      <c r="AH11" s="21">
        <f t="shared" si="11"/>
        <v>1.5974985796337842</v>
      </c>
      <c r="AI11" s="3">
        <v>1003.3333333333334</v>
      </c>
      <c r="AJ11" s="3">
        <v>626.83610903360602</v>
      </c>
      <c r="AK11" s="3">
        <v>851.66666666666663</v>
      </c>
      <c r="AL11" s="3">
        <v>533.12514798098005</v>
      </c>
    </row>
    <row r="12" spans="1:38" x14ac:dyDescent="0.2">
      <c r="A12" s="3">
        <v>8</v>
      </c>
      <c r="B12" s="11">
        <f t="shared" si="0"/>
        <v>1.9165324998632156</v>
      </c>
      <c r="C12" s="3">
        <v>15671.38</v>
      </c>
      <c r="D12" s="3">
        <v>1732.7860000000001</v>
      </c>
      <c r="E12" s="3">
        <v>0.99612230000000002</v>
      </c>
      <c r="F12" s="3">
        <v>8335.6930400807105</v>
      </c>
      <c r="H12" s="11">
        <f t="shared" si="1"/>
        <v>0.75772938151494507</v>
      </c>
      <c r="I12" s="11">
        <f t="shared" si="2"/>
        <v>0.73623477451118391</v>
      </c>
      <c r="J12" s="11">
        <f t="shared" si="3"/>
        <v>0.42256834383708669</v>
      </c>
      <c r="K12" s="3">
        <v>3295.6391463278501</v>
      </c>
      <c r="L12" s="3">
        <v>1581.5509999999999</v>
      </c>
      <c r="M12" s="3">
        <v>1620.60032599957</v>
      </c>
      <c r="N12" s="3">
        <v>1837.90256775329</v>
      </c>
      <c r="O12" s="12">
        <f t="shared" si="4"/>
        <v>0.18094895453893048</v>
      </c>
      <c r="P12" s="12">
        <f t="shared" si="5"/>
        <v>5.2748796904449169E-2</v>
      </c>
      <c r="Q12" s="12">
        <f t="shared" si="6"/>
        <v>0.16269526531001693</v>
      </c>
      <c r="R12" s="12">
        <f t="shared" si="7"/>
        <v>8.9906833419355084E-2</v>
      </c>
      <c r="S12" s="3">
        <v>1581.5509999999999</v>
      </c>
      <c r="T12" s="3">
        <v>286.18</v>
      </c>
      <c r="U12" s="3">
        <v>3295.6391463278501</v>
      </c>
      <c r="V12" s="3">
        <v>173.84100000000001</v>
      </c>
      <c r="W12" s="3">
        <v>1620.60032599957</v>
      </c>
      <c r="X12" s="3">
        <v>263.66399999999999</v>
      </c>
      <c r="Y12" s="3">
        <v>1837.90256775329</v>
      </c>
      <c r="Z12" s="3">
        <v>165.24</v>
      </c>
      <c r="AA12" s="12">
        <f t="shared" si="8"/>
        <v>1.5486007108155104</v>
      </c>
      <c r="AB12" s="12">
        <f t="shared" si="9"/>
        <v>1.6827441994566248</v>
      </c>
      <c r="AC12" s="3">
        <v>910</v>
      </c>
      <c r="AD12" s="3">
        <v>587.62726482334097</v>
      </c>
      <c r="AE12" s="3">
        <v>1003.3333333333334</v>
      </c>
      <c r="AF12" s="3">
        <v>596.24827924370197</v>
      </c>
      <c r="AG12" s="21">
        <f t="shared" si="10"/>
        <v>1.5602370903444298</v>
      </c>
      <c r="AH12" s="21">
        <f t="shared" si="11"/>
        <v>1.5450779470998286</v>
      </c>
      <c r="AI12" s="3">
        <v>1023.3333333333334</v>
      </c>
      <c r="AJ12" s="3">
        <v>655.88322420115503</v>
      </c>
      <c r="AK12" s="3">
        <v>860</v>
      </c>
      <c r="AL12" s="3">
        <v>556.60622275675701</v>
      </c>
    </row>
    <row r="13" spans="1:38" x14ac:dyDescent="0.2">
      <c r="A13" s="3">
        <v>8</v>
      </c>
      <c r="B13" s="11">
        <f t="shared" si="0"/>
        <v>1.7973413541629166</v>
      </c>
      <c r="C13" s="3">
        <v>15752.31</v>
      </c>
      <c r="D13" s="3">
        <v>1739.0530000000001</v>
      </c>
      <c r="E13" s="3">
        <v>0.99039999999999995</v>
      </c>
      <c r="F13" s="3">
        <v>7851.98590264623</v>
      </c>
      <c r="H13" s="11">
        <f t="shared" si="1"/>
        <v>0.73440211464362515</v>
      </c>
      <c r="I13" s="11">
        <f t="shared" si="2"/>
        <v>0.6762802262970492</v>
      </c>
      <c r="J13" s="11">
        <f t="shared" si="3"/>
        <v>0.3866590132222425</v>
      </c>
      <c r="K13" s="3">
        <v>3208.3582997181902</v>
      </c>
      <c r="L13" s="3">
        <v>1506.7653076633001</v>
      </c>
      <c r="M13" s="3">
        <v>1447.6778151323399</v>
      </c>
      <c r="N13" s="3">
        <v>1689.1844801324</v>
      </c>
      <c r="O13" s="12">
        <f t="shared" si="4"/>
        <v>0.17770717087669632</v>
      </c>
      <c r="P13" s="12">
        <f t="shared" si="5"/>
        <v>5.1445625638039831E-2</v>
      </c>
      <c r="Q13" s="12">
        <f t="shared" si="6"/>
        <v>0.167035784808165</v>
      </c>
      <c r="R13" s="12">
        <f t="shared" si="7"/>
        <v>9.038089196038171E-2</v>
      </c>
      <c r="S13" s="3">
        <v>1506.7653076633001</v>
      </c>
      <c r="T13" s="3">
        <v>267.76299999999998</v>
      </c>
      <c r="U13" s="3">
        <v>3208.3582997181902</v>
      </c>
      <c r="V13" s="3">
        <v>165.05600000000001</v>
      </c>
      <c r="W13" s="3">
        <v>1447.6778151323399</v>
      </c>
      <c r="X13" s="3">
        <v>241.81399999999999</v>
      </c>
      <c r="Y13" s="3">
        <v>1689.1844801324</v>
      </c>
      <c r="Z13" s="3">
        <v>152.66999999999999</v>
      </c>
      <c r="AA13" s="12">
        <f t="shared" si="8"/>
        <v>1.5883231277105032</v>
      </c>
      <c r="AB13" s="12">
        <f t="shared" si="9"/>
        <v>1.6800398848871538</v>
      </c>
      <c r="AC13" s="3">
        <v>965</v>
      </c>
      <c r="AD13" s="3">
        <v>607.55899298085797</v>
      </c>
      <c r="AE13" s="3">
        <v>1040</v>
      </c>
      <c r="AF13" s="3">
        <v>619.03292258436795</v>
      </c>
      <c r="AG13" s="21">
        <f t="shared" si="10"/>
        <v>1.5376759937453937</v>
      </c>
      <c r="AH13" s="21">
        <f t="shared" si="11"/>
        <v>1.5475380117364388</v>
      </c>
      <c r="AI13" s="3">
        <v>1056.6666666666667</v>
      </c>
      <c r="AJ13" s="3">
        <v>687.184212385921</v>
      </c>
      <c r="AK13" s="3">
        <v>901.66666666666663</v>
      </c>
      <c r="AL13" s="3">
        <v>582.64589291408595</v>
      </c>
    </row>
    <row r="14" spans="1:38" x14ac:dyDescent="0.2">
      <c r="A14" s="3">
        <v>8</v>
      </c>
      <c r="B14" s="11">
        <f t="shared" si="0"/>
        <v>1.7245780448035393</v>
      </c>
      <c r="C14" s="3">
        <v>15667.03</v>
      </c>
      <c r="D14" s="3">
        <v>1753.3140000000001</v>
      </c>
      <c r="E14" s="3">
        <v>0.96062959999999997</v>
      </c>
      <c r="F14" s="3">
        <v>7480.9243651338502</v>
      </c>
      <c r="H14" s="11">
        <f t="shared" si="1"/>
        <v>0.7109988214547488</v>
      </c>
      <c r="I14" s="11">
        <f t="shared" si="2"/>
        <v>0.63522367658098466</v>
      </c>
      <c r="J14" s="11">
        <f t="shared" si="3"/>
        <v>0.37835554676780592</v>
      </c>
      <c r="K14" s="3">
        <v>3084.1911869568098</v>
      </c>
      <c r="L14" s="3">
        <v>1407.91859556542</v>
      </c>
      <c r="M14" s="3">
        <v>1347.57298323752</v>
      </c>
      <c r="N14" s="3">
        <v>1641.2415993740999</v>
      </c>
      <c r="O14" s="12">
        <f t="shared" si="4"/>
        <v>0.18420028034067515</v>
      </c>
      <c r="P14" s="12">
        <f t="shared" si="5"/>
        <v>5.0966036303054005E-2</v>
      </c>
      <c r="Q14" s="12">
        <f t="shared" si="6"/>
        <v>0.20925694081705798</v>
      </c>
      <c r="R14" s="12">
        <f t="shared" si="7"/>
        <v>8.4667607775109691E-2</v>
      </c>
      <c r="S14" s="3">
        <v>1407.91859556542</v>
      </c>
      <c r="T14" s="3">
        <v>259.339</v>
      </c>
      <c r="U14" s="3">
        <v>3084.1911869568098</v>
      </c>
      <c r="V14" s="3">
        <v>157.18899999999999</v>
      </c>
      <c r="W14" s="3">
        <v>1347.57298323752</v>
      </c>
      <c r="X14" s="3">
        <v>281.98899999999998</v>
      </c>
      <c r="Y14" s="3">
        <v>1641.2415993740999</v>
      </c>
      <c r="Z14" s="3">
        <v>138.96</v>
      </c>
      <c r="AA14" s="12">
        <f t="shared" si="8"/>
        <v>1.5694206604700067</v>
      </c>
      <c r="AB14" s="12">
        <f t="shared" si="9"/>
        <v>1.6700385311888664</v>
      </c>
      <c r="AC14" s="3">
        <v>988.33333333333337</v>
      </c>
      <c r="AD14" s="3">
        <v>629.74405666186999</v>
      </c>
      <c r="AE14" s="3">
        <v>1078.3333333333333</v>
      </c>
      <c r="AF14" s="3">
        <v>645.69368502275802</v>
      </c>
      <c r="AG14" s="21">
        <f t="shared" si="10"/>
        <v>1.5439190910995857</v>
      </c>
      <c r="AH14" s="21">
        <f t="shared" si="11"/>
        <v>1.5565562618305202</v>
      </c>
      <c r="AI14" s="3">
        <v>1106.6666666666667</v>
      </c>
      <c r="AJ14" s="3">
        <v>716.79058381128903</v>
      </c>
      <c r="AK14" s="3">
        <v>945</v>
      </c>
      <c r="AL14" s="3">
        <v>607.109439711915</v>
      </c>
    </row>
    <row r="15" spans="1:38" x14ac:dyDescent="0.2">
      <c r="A15" s="3">
        <v>8</v>
      </c>
      <c r="B15" s="11">
        <f t="shared" si="0"/>
        <v>1.6361269392297531</v>
      </c>
      <c r="C15" s="3">
        <v>15328.03</v>
      </c>
      <c r="D15" s="3">
        <v>1732.9839999999999</v>
      </c>
      <c r="E15" s="3">
        <v>0.82547150000000002</v>
      </c>
      <c r="F15" s="3">
        <v>6854.7824205397001</v>
      </c>
      <c r="H15" s="11">
        <f t="shared" si="1"/>
        <v>0.69059093846319952</v>
      </c>
      <c r="I15" s="11">
        <f t="shared" si="2"/>
        <v>0.60011598814286671</v>
      </c>
      <c r="J15" s="11">
        <f t="shared" si="3"/>
        <v>0.34542001262368682</v>
      </c>
      <c r="K15" s="3">
        <v>2893.3272298481502</v>
      </c>
      <c r="L15" s="3">
        <v>1296.136</v>
      </c>
      <c r="M15" s="3">
        <v>1218.1337838244399</v>
      </c>
      <c r="N15" s="3">
        <v>1447.18540686711</v>
      </c>
      <c r="O15" s="12">
        <f t="shared" si="4"/>
        <v>0.21384407191837893</v>
      </c>
      <c r="P15" s="12">
        <f t="shared" si="5"/>
        <v>5.2387783323061959E-2</v>
      </c>
      <c r="Q15" s="12">
        <f t="shared" si="6"/>
        <v>0.22034033007222051</v>
      </c>
      <c r="R15" s="12">
        <f t="shared" si="7"/>
        <v>6.9072006617586751E-2</v>
      </c>
      <c r="S15" s="3">
        <v>1296.136</v>
      </c>
      <c r="T15" s="3">
        <v>277.17099999999999</v>
      </c>
      <c r="U15" s="3">
        <v>2893.3272298481502</v>
      </c>
      <c r="V15" s="3">
        <v>151.57499999999999</v>
      </c>
      <c r="W15" s="3">
        <v>1218.1337838244399</v>
      </c>
      <c r="X15" s="3">
        <v>268.404</v>
      </c>
      <c r="Y15" s="3">
        <v>1447.18540686711</v>
      </c>
      <c r="Z15" s="3">
        <v>99.96</v>
      </c>
      <c r="AA15" s="12">
        <f t="shared" si="8"/>
        <v>1.6452065659429498</v>
      </c>
      <c r="AB15" s="12">
        <f t="shared" si="9"/>
        <v>1.7634001182066201</v>
      </c>
      <c r="AC15" s="3">
        <v>975</v>
      </c>
      <c r="AD15" s="3">
        <v>592.63074934373299</v>
      </c>
      <c r="AE15" s="3">
        <v>1080</v>
      </c>
      <c r="AF15" s="3">
        <v>612.45317432458899</v>
      </c>
      <c r="AG15" s="21">
        <f t="shared" si="10"/>
        <v>1.6267278956643929</v>
      </c>
      <c r="AH15" s="21">
        <f t="shared" si="11"/>
        <v>1.6306237318161079</v>
      </c>
      <c r="AI15" s="3">
        <v>1108.3333333333333</v>
      </c>
      <c r="AJ15" s="3">
        <v>681.32681334555002</v>
      </c>
      <c r="AK15" s="3">
        <v>941.66666666666663</v>
      </c>
      <c r="AL15" s="3">
        <v>577.48863106382305</v>
      </c>
    </row>
    <row r="16" spans="1:38" x14ac:dyDescent="0.2">
      <c r="A16" s="3">
        <v>9</v>
      </c>
      <c r="B16" s="11">
        <f t="shared" si="0"/>
        <v>1.4968589175170133</v>
      </c>
      <c r="C16" s="3">
        <v>15155.94</v>
      </c>
      <c r="D16" s="3">
        <v>1693.8240000000001</v>
      </c>
      <c r="E16" s="3">
        <v>0.80346910000000005</v>
      </c>
      <c r="F16" s="3">
        <v>6180.85799993809</v>
      </c>
      <c r="H16" s="11">
        <f t="shared" si="1"/>
        <v>0.65146590906475765</v>
      </c>
      <c r="I16" s="11">
        <f t="shared" si="2"/>
        <v>0.51025969523749215</v>
      </c>
      <c r="J16" s="11">
        <f t="shared" si="3"/>
        <v>0.33513331321476342</v>
      </c>
      <c r="K16" s="3">
        <v>2690.0452865719599</v>
      </c>
      <c r="L16" s="3">
        <v>1102.2750000000001</v>
      </c>
      <c r="M16" s="3">
        <v>1004.69893217673</v>
      </c>
      <c r="N16" s="3">
        <v>1383.8387811893999</v>
      </c>
      <c r="O16" s="12">
        <f t="shared" si="4"/>
        <v>0.1946347327118913</v>
      </c>
      <c r="P16" s="12">
        <f t="shared" si="5"/>
        <v>4.743303045377438E-2</v>
      </c>
      <c r="Q16" s="12">
        <f t="shared" si="6"/>
        <v>0.20102439997863256</v>
      </c>
      <c r="R16" s="12">
        <f t="shared" si="7"/>
        <v>6.5889178161079878E-2</v>
      </c>
      <c r="S16" s="3">
        <v>1102.2750000000001</v>
      </c>
      <c r="T16" s="3">
        <v>214.541</v>
      </c>
      <c r="U16" s="3">
        <v>2690.0452865719599</v>
      </c>
      <c r="V16" s="3">
        <v>127.59699999999999</v>
      </c>
      <c r="W16" s="3">
        <v>1004.69893217673</v>
      </c>
      <c r="X16" s="3">
        <v>201.96899999999999</v>
      </c>
      <c r="Y16" s="3">
        <v>1383.8387811893999</v>
      </c>
      <c r="Z16" s="3">
        <v>91.18</v>
      </c>
      <c r="AA16" s="12">
        <f t="shared" si="8"/>
        <v>1.6060404836683464</v>
      </c>
      <c r="AB16" s="12">
        <f t="shared" si="9"/>
        <v>1.7179998604106728</v>
      </c>
      <c r="AC16" s="3">
        <v>896.66666666666663</v>
      </c>
      <c r="AD16" s="3">
        <v>558.30888186491802</v>
      </c>
      <c r="AE16" s="3">
        <v>1001.6666666666666</v>
      </c>
      <c r="AF16" s="3">
        <v>583.04234461766896</v>
      </c>
      <c r="AG16" s="21">
        <f t="shared" si="10"/>
        <v>1.6621914291729691</v>
      </c>
      <c r="AH16" s="21">
        <f t="shared" si="11"/>
        <v>1.6388483345316927</v>
      </c>
      <c r="AI16" s="3">
        <v>1083.3333333333333</v>
      </c>
      <c r="AJ16" s="3">
        <v>651.75004173397201</v>
      </c>
      <c r="AK16" s="3">
        <v>908.33333333333337</v>
      </c>
      <c r="AL16" s="3">
        <v>554.25100309412903</v>
      </c>
    </row>
    <row r="17" spans="1:38" x14ac:dyDescent="0.2">
      <c r="A17" s="3">
        <v>9</v>
      </c>
      <c r="B17" s="11">
        <f t="shared" si="0"/>
        <v>1.4714673990949803</v>
      </c>
      <c r="C17" s="3">
        <v>15134.12</v>
      </c>
      <c r="D17" s="3">
        <v>1675.34</v>
      </c>
      <c r="E17" s="3">
        <v>0.85747660000000003</v>
      </c>
      <c r="F17" s="3">
        <v>6095.8056332756096</v>
      </c>
      <c r="H17" s="11">
        <f t="shared" si="1"/>
        <v>0.6582335299692732</v>
      </c>
      <c r="I17" s="11">
        <f t="shared" si="2"/>
        <v>0.49068232176129856</v>
      </c>
      <c r="J17" s="11">
        <f t="shared" si="3"/>
        <v>0.32255154736440855</v>
      </c>
      <c r="K17" s="3">
        <v>2726.8450952195299</v>
      </c>
      <c r="L17" s="3">
        <v>1020.513</v>
      </c>
      <c r="M17" s="3">
        <v>1012.22252848058</v>
      </c>
      <c r="N17" s="3">
        <v>1336.2250095755001</v>
      </c>
      <c r="O17" s="12">
        <f t="shared" si="4"/>
        <v>0.13864889521250587</v>
      </c>
      <c r="P17" s="12">
        <f t="shared" si="5"/>
        <v>5.198461777257201E-2</v>
      </c>
      <c r="Q17" s="12">
        <f t="shared" si="6"/>
        <v>0.19837633954009795</v>
      </c>
      <c r="R17" s="12">
        <f t="shared" si="7"/>
        <v>6.534079168877191E-2</v>
      </c>
      <c r="S17" s="3">
        <v>1020.513</v>
      </c>
      <c r="T17" s="3">
        <v>141.49299999999999</v>
      </c>
      <c r="U17" s="3">
        <v>2726.8450952195299</v>
      </c>
      <c r="V17" s="3">
        <v>141.75399999999999</v>
      </c>
      <c r="W17" s="3">
        <v>1012.22252848058</v>
      </c>
      <c r="X17" s="3">
        <v>200.80099999999999</v>
      </c>
      <c r="Y17" s="3">
        <v>1336.2250095755001</v>
      </c>
      <c r="Z17" s="3">
        <v>87.31</v>
      </c>
      <c r="AA17" s="12">
        <f t="shared" si="8"/>
        <v>1.4851920874997757</v>
      </c>
      <c r="AB17" s="12">
        <f t="shared" si="9"/>
        <v>1.6696635589094702</v>
      </c>
      <c r="AC17" s="3">
        <v>816.66666666666663</v>
      </c>
      <c r="AD17" s="3">
        <v>549.87275621799995</v>
      </c>
      <c r="AE17" s="3">
        <v>953.33333333333337</v>
      </c>
      <c r="AF17" s="3">
        <v>570.97331270498398</v>
      </c>
      <c r="AG17" s="21">
        <f t="shared" si="10"/>
        <v>1.700484841047412</v>
      </c>
      <c r="AH17" s="21">
        <f t="shared" si="11"/>
        <v>1.5996844914371511</v>
      </c>
      <c r="AI17" s="3">
        <v>1070</v>
      </c>
      <c r="AJ17" s="3">
        <v>629.232307264165</v>
      </c>
      <c r="AK17" s="3">
        <v>856.66666666666663</v>
      </c>
      <c r="AL17" s="3">
        <v>535.52226782985201</v>
      </c>
    </row>
    <row r="18" spans="1:38" x14ac:dyDescent="0.2">
      <c r="A18" s="3">
        <v>9</v>
      </c>
      <c r="B18" s="11">
        <f t="shared" si="0"/>
        <v>1.5246410273852751</v>
      </c>
      <c r="C18" s="3">
        <v>15189.22</v>
      </c>
      <c r="D18" s="3">
        <v>1682.8779999999999</v>
      </c>
      <c r="E18" s="3">
        <v>0.91149340000000001</v>
      </c>
      <c r="F18" s="3">
        <v>6374.20098402246</v>
      </c>
      <c r="H18" s="11">
        <f t="shared" si="1"/>
        <v>0.65757633297083218</v>
      </c>
      <c r="I18" s="11">
        <f t="shared" si="2"/>
        <v>0.52935726635641933</v>
      </c>
      <c r="J18" s="11">
        <f t="shared" si="3"/>
        <v>0.33770742805802356</v>
      </c>
      <c r="K18" s="3">
        <v>2749.1872732041902</v>
      </c>
      <c r="L18" s="3">
        <v>1115.403</v>
      </c>
      <c r="M18" s="3">
        <v>1097.7275320408801</v>
      </c>
      <c r="N18" s="3">
        <v>1411.88317877739</v>
      </c>
      <c r="O18" s="12">
        <f t="shared" si="4"/>
        <v>0.13431109652744344</v>
      </c>
      <c r="P18" s="12">
        <f t="shared" si="5"/>
        <v>5.942628994116754E-2</v>
      </c>
      <c r="Q18" s="12">
        <f t="shared" si="6"/>
        <v>0.19723473601638428</v>
      </c>
      <c r="R18" s="12">
        <f t="shared" si="7"/>
        <v>5.9664993015177796E-2</v>
      </c>
      <c r="S18" s="3">
        <v>1115.403</v>
      </c>
      <c r="T18" s="3">
        <v>149.81100000000001</v>
      </c>
      <c r="U18" s="3">
        <v>2749.1872732041902</v>
      </c>
      <c r="V18" s="3">
        <v>163.374</v>
      </c>
      <c r="W18" s="3">
        <v>1097.7275320408801</v>
      </c>
      <c r="X18" s="3">
        <v>216.51</v>
      </c>
      <c r="Y18" s="3">
        <v>1411.88317877739</v>
      </c>
      <c r="Z18" s="3">
        <v>84.24</v>
      </c>
      <c r="AA18" s="12">
        <f t="shared" si="8"/>
        <v>1.3401771829237459</v>
      </c>
      <c r="AB18" s="12">
        <f t="shared" si="9"/>
        <v>1.5666815808545451</v>
      </c>
      <c r="AC18" s="3">
        <v>763.33333333333337</v>
      </c>
      <c r="AD18" s="3">
        <v>569.57642844510804</v>
      </c>
      <c r="AE18" s="3">
        <v>916.66666666666663</v>
      </c>
      <c r="AF18" s="3">
        <v>585.10081299779597</v>
      </c>
      <c r="AG18" s="21">
        <f t="shared" si="10"/>
        <v>1.6954259758144887</v>
      </c>
      <c r="AH18" s="21">
        <f t="shared" si="11"/>
        <v>1.5710653203636631</v>
      </c>
      <c r="AI18" s="3">
        <v>1055</v>
      </c>
      <c r="AJ18" s="3">
        <v>622.26249629870995</v>
      </c>
      <c r="AK18" s="3">
        <v>831.66666666666663</v>
      </c>
      <c r="AL18" s="3">
        <v>529.364792085256</v>
      </c>
    </row>
    <row r="19" spans="1:38" x14ac:dyDescent="0.2">
      <c r="A19" s="3">
        <v>9</v>
      </c>
      <c r="B19" s="11">
        <f t="shared" si="0"/>
        <v>1.5328223684533999</v>
      </c>
      <c r="C19" s="3">
        <v>15356.06</v>
      </c>
      <c r="D19" s="3">
        <v>1702.5029999999999</v>
      </c>
      <c r="E19" s="3">
        <v>0.94709750000000004</v>
      </c>
      <c r="F19" s="3">
        <v>6502.4226853431701</v>
      </c>
      <c r="H19" s="11">
        <f t="shared" si="1"/>
        <v>0.64304275941859945</v>
      </c>
      <c r="I19" s="11">
        <f t="shared" si="2"/>
        <v>0.55860669961364029</v>
      </c>
      <c r="J19" s="11">
        <f t="shared" si="3"/>
        <v>0.33117290942116029</v>
      </c>
      <c r="K19" s="3">
        <v>2727.8671766175298</v>
      </c>
      <c r="L19" s="3">
        <v>1217.808</v>
      </c>
      <c r="M19" s="3">
        <v>1151.8709337810601</v>
      </c>
      <c r="N19" s="3">
        <v>1404.8765749445799</v>
      </c>
      <c r="O19" s="12">
        <f t="shared" si="4"/>
        <v>0.16539388803489549</v>
      </c>
      <c r="P19" s="12">
        <f t="shared" si="5"/>
        <v>6.4615316138141074E-2</v>
      </c>
      <c r="Q19" s="12">
        <f t="shared" si="6"/>
        <v>0.17285009471195129</v>
      </c>
      <c r="R19" s="12">
        <f t="shared" si="7"/>
        <v>8.1088973958081664E-2</v>
      </c>
      <c r="S19" s="3">
        <v>1217.808</v>
      </c>
      <c r="T19" s="3">
        <v>201.41800000000001</v>
      </c>
      <c r="U19" s="3">
        <v>2727.8671766175298</v>
      </c>
      <c r="V19" s="3">
        <v>176.262</v>
      </c>
      <c r="W19" s="3">
        <v>1151.8709337810601</v>
      </c>
      <c r="X19" s="3">
        <v>199.101</v>
      </c>
      <c r="Y19" s="3">
        <v>1404.8765749445799</v>
      </c>
      <c r="Z19" s="3">
        <v>113.92</v>
      </c>
      <c r="AA19" s="12">
        <f t="shared" si="8"/>
        <v>1.2892755588493507</v>
      </c>
      <c r="AB19" s="12">
        <f t="shared" si="9"/>
        <v>1.5308564862841398</v>
      </c>
      <c r="AC19" s="3">
        <v>756.66666666666663</v>
      </c>
      <c r="AD19" s="3">
        <v>586.89289614857398</v>
      </c>
      <c r="AE19" s="3">
        <v>911.66666666666663</v>
      </c>
      <c r="AF19" s="3">
        <v>595.52719332924698</v>
      </c>
      <c r="AG19" s="21">
        <f t="shared" si="10"/>
        <v>1.6452444500722734</v>
      </c>
      <c r="AH19" s="21">
        <f t="shared" si="11"/>
        <v>1.590816418245576</v>
      </c>
      <c r="AI19" s="3">
        <v>1041.6666666666667</v>
      </c>
      <c r="AJ19" s="3">
        <v>633.13793073175702</v>
      </c>
      <c r="AK19" s="3">
        <v>855</v>
      </c>
      <c r="AL19" s="3">
        <v>537.45987921279595</v>
      </c>
    </row>
    <row r="20" spans="1:38" x14ac:dyDescent="0.2">
      <c r="A20" s="3">
        <v>10</v>
      </c>
      <c r="B20" s="11">
        <f t="shared" si="0"/>
        <v>1.5319533261803062</v>
      </c>
      <c r="C20" s="3">
        <v>15415.14</v>
      </c>
      <c r="D20" s="3">
        <v>1723.0409999999999</v>
      </c>
      <c r="E20" s="3">
        <v>0.96100249999999998</v>
      </c>
      <c r="F20" s="3">
        <v>6537.98871735585</v>
      </c>
      <c r="H20" s="11">
        <f t="shared" si="1"/>
        <v>0.64020007550868741</v>
      </c>
      <c r="I20" s="11">
        <f t="shared" si="2"/>
        <v>0.56012627392516179</v>
      </c>
      <c r="J20" s="11">
        <f t="shared" si="3"/>
        <v>0.33162697674645714</v>
      </c>
      <c r="K20" s="3">
        <v>2732.2117449637799</v>
      </c>
      <c r="L20" s="3">
        <v>1282.7929999999999</v>
      </c>
      <c r="M20" s="3">
        <v>1107.68404432887</v>
      </c>
      <c r="N20" s="3">
        <v>1415.2999280632</v>
      </c>
      <c r="O20" s="12">
        <f t="shared" si="4"/>
        <v>0.1857821176136758</v>
      </c>
      <c r="P20" s="12">
        <f t="shared" si="5"/>
        <v>5.6668375094058657E-2</v>
      </c>
      <c r="Q20" s="12">
        <f t="shared" si="6"/>
        <v>0.14551893279067871</v>
      </c>
      <c r="R20" s="12">
        <f t="shared" si="7"/>
        <v>7.5171345585802338E-2</v>
      </c>
      <c r="S20" s="3">
        <v>1282.7929999999999</v>
      </c>
      <c r="T20" s="3">
        <v>238.32</v>
      </c>
      <c r="U20" s="3">
        <v>2732.2117449637799</v>
      </c>
      <c r="V20" s="3">
        <v>154.83000000000001</v>
      </c>
      <c r="W20" s="3">
        <v>1107.68404432887</v>
      </c>
      <c r="X20" s="3">
        <v>161.18899999999999</v>
      </c>
      <c r="Y20" s="3">
        <v>1415.2999280632</v>
      </c>
      <c r="Z20" s="3">
        <v>106.39</v>
      </c>
      <c r="AA20" s="12">
        <f t="shared" si="8"/>
        <v>1.2295388632217621</v>
      </c>
      <c r="AB20" s="12">
        <f t="shared" si="9"/>
        <v>1.4566730206909726</v>
      </c>
      <c r="AC20" s="3">
        <v>741.66666666666663</v>
      </c>
      <c r="AD20" s="3">
        <v>603.20717697631505</v>
      </c>
      <c r="AE20" s="3">
        <v>886.66666666666663</v>
      </c>
      <c r="AF20" s="3">
        <v>608.69299703654599</v>
      </c>
      <c r="AG20" s="21">
        <f t="shared" si="10"/>
        <v>1.6040560923180012</v>
      </c>
      <c r="AH20" s="21">
        <f t="shared" si="11"/>
        <v>1.5647641860183366</v>
      </c>
      <c r="AI20" s="3">
        <v>1046.6666666666667</v>
      </c>
      <c r="AJ20" s="3">
        <v>652.51250980515397</v>
      </c>
      <c r="AK20" s="3">
        <v>865</v>
      </c>
      <c r="AL20" s="3">
        <v>552.79895062083403</v>
      </c>
    </row>
    <row r="21" spans="1:38" x14ac:dyDescent="0.2">
      <c r="A21" s="3">
        <v>10</v>
      </c>
      <c r="B21" s="11">
        <f t="shared" si="0"/>
        <v>1.4960680001291993</v>
      </c>
      <c r="C21" s="3">
        <v>15557.28</v>
      </c>
      <c r="D21" s="3">
        <v>1732.057</v>
      </c>
      <c r="E21" s="3">
        <v>0.9731514</v>
      </c>
      <c r="F21" s="3">
        <v>6449.1129304464903</v>
      </c>
      <c r="H21" s="11">
        <f t="shared" si="1"/>
        <v>0.62940325770770866</v>
      </c>
      <c r="I21" s="11">
        <f t="shared" si="2"/>
        <v>0.5567548522011736</v>
      </c>
      <c r="J21" s="11">
        <f t="shared" si="3"/>
        <v>0.3099098902203169</v>
      </c>
      <c r="K21" s="3">
        <v>2713.1739248465901</v>
      </c>
      <c r="L21" s="3">
        <v>1294.028</v>
      </c>
      <c r="M21" s="3">
        <v>1105.97983126792</v>
      </c>
      <c r="N21" s="3">
        <v>1335.9311743319799</v>
      </c>
      <c r="O21" s="12">
        <f t="shared" si="4"/>
        <v>0.15732889860188495</v>
      </c>
      <c r="P21" s="12">
        <f t="shared" si="5"/>
        <v>7.0712385314866233E-2</v>
      </c>
      <c r="Q21" s="12">
        <f t="shared" si="6"/>
        <v>0.11683214860425274</v>
      </c>
      <c r="R21" s="12">
        <f t="shared" si="7"/>
        <v>8.0573013092403042E-2</v>
      </c>
      <c r="S21" s="3">
        <v>1294.028</v>
      </c>
      <c r="T21" s="3">
        <v>203.58799999999999</v>
      </c>
      <c r="U21" s="3">
        <v>2713.1739248465901</v>
      </c>
      <c r="V21" s="3">
        <v>191.85499999999999</v>
      </c>
      <c r="W21" s="3">
        <v>1105.97983126792</v>
      </c>
      <c r="X21" s="3">
        <v>129.214</v>
      </c>
      <c r="Y21" s="3">
        <v>1335.9311743319799</v>
      </c>
      <c r="Z21" s="3">
        <v>107.64</v>
      </c>
      <c r="AA21" s="12">
        <f t="shared" si="8"/>
        <v>1.228791267260861</v>
      </c>
      <c r="AB21" s="12">
        <f t="shared" si="9"/>
        <v>1.4614327637598281</v>
      </c>
      <c r="AC21" s="3">
        <v>755</v>
      </c>
      <c r="AD21" s="3">
        <v>614.42493946347395</v>
      </c>
      <c r="AE21" s="3">
        <v>901.66666666666663</v>
      </c>
      <c r="AF21" s="3">
        <v>616.97444386490201</v>
      </c>
      <c r="AG21" s="21">
        <f t="shared" si="10"/>
        <v>1.6905618369132749</v>
      </c>
      <c r="AH21" s="21">
        <f t="shared" si="11"/>
        <v>1.6627542708330905</v>
      </c>
      <c r="AI21" s="3">
        <v>1093.3333333333333</v>
      </c>
      <c r="AJ21" s="3">
        <v>646.72779750523898</v>
      </c>
      <c r="AK21" s="3">
        <v>911.66666666666663</v>
      </c>
      <c r="AL21" s="3">
        <v>548.28706962808997</v>
      </c>
    </row>
    <row r="22" spans="1:38" x14ac:dyDescent="0.2">
      <c r="A22" s="3">
        <v>10</v>
      </c>
      <c r="B22" s="11">
        <f t="shared" si="0"/>
        <v>1.486039403098026</v>
      </c>
      <c r="C22" s="3">
        <v>15671.97</v>
      </c>
      <c r="D22" s="3">
        <v>1744.3320000000001</v>
      </c>
      <c r="E22" s="3">
        <v>0.96285469999999995</v>
      </c>
      <c r="F22" s="3">
        <v>6446.2562460794497</v>
      </c>
      <c r="H22" s="11">
        <f t="shared" si="1"/>
        <v>0.60977422511240686</v>
      </c>
      <c r="I22" s="11">
        <f t="shared" si="2"/>
        <v>0.55944376377135718</v>
      </c>
      <c r="J22" s="11">
        <f t="shared" si="3"/>
        <v>0.31682141421426202</v>
      </c>
      <c r="K22" s="3">
        <v>2645.1256266384598</v>
      </c>
      <c r="L22" s="3">
        <v>1306.7370000000001</v>
      </c>
      <c r="M22" s="3">
        <v>1120.0612726588699</v>
      </c>
      <c r="N22" s="3">
        <v>1374.3323467821201</v>
      </c>
      <c r="O22" s="12">
        <f t="shared" si="4"/>
        <v>0.19217103365099478</v>
      </c>
      <c r="P22" s="12">
        <f t="shared" si="5"/>
        <v>6.4386733955029044E-2</v>
      </c>
      <c r="Q22" s="12">
        <f t="shared" si="6"/>
        <v>0.16344105851051477</v>
      </c>
      <c r="R22" s="12">
        <f t="shared" si="7"/>
        <v>0.11780993176730374</v>
      </c>
      <c r="S22" s="3">
        <v>1306.7370000000001</v>
      </c>
      <c r="T22" s="3">
        <v>251.11699999999999</v>
      </c>
      <c r="U22" s="3">
        <v>2645.1256266384598</v>
      </c>
      <c r="V22" s="3">
        <v>170.31100000000001</v>
      </c>
      <c r="W22" s="3">
        <v>1120.0612726588699</v>
      </c>
      <c r="X22" s="3">
        <v>183.06399999999999</v>
      </c>
      <c r="Y22" s="3">
        <v>1374.3323467821201</v>
      </c>
      <c r="Z22" s="3">
        <v>161.91</v>
      </c>
      <c r="AA22" s="12">
        <f t="shared" si="8"/>
        <v>1.3009721209846452</v>
      </c>
      <c r="AB22" s="12">
        <f t="shared" si="9"/>
        <v>1.5006152573888651</v>
      </c>
      <c r="AC22" s="3">
        <v>805</v>
      </c>
      <c r="AD22" s="3">
        <v>618.76806352370795</v>
      </c>
      <c r="AE22" s="3">
        <v>940</v>
      </c>
      <c r="AF22" s="3">
        <v>626.40973118961904</v>
      </c>
      <c r="AG22" s="21">
        <f t="shared" si="10"/>
        <v>1.7437482995324669</v>
      </c>
      <c r="AH22" s="21">
        <f t="shared" si="11"/>
        <v>1.724966366977857</v>
      </c>
      <c r="AI22" s="3">
        <v>1120</v>
      </c>
      <c r="AJ22" s="3">
        <v>642.29453316186402</v>
      </c>
      <c r="AK22" s="3">
        <v>940</v>
      </c>
      <c r="AL22" s="3">
        <v>544.93816111144304</v>
      </c>
    </row>
    <row r="23" spans="1:38" x14ac:dyDescent="0.2">
      <c r="A23" s="3">
        <v>10</v>
      </c>
      <c r="B23" s="11">
        <f t="shared" si="0"/>
        <v>1.4454629811913262</v>
      </c>
      <c r="C23" s="3">
        <v>15750.63</v>
      </c>
      <c r="D23" s="3">
        <v>1763.825</v>
      </c>
      <c r="E23" s="3">
        <v>0.98721420000000004</v>
      </c>
      <c r="F23" s="3">
        <v>6320.9745954636601</v>
      </c>
      <c r="H23" s="11">
        <f t="shared" si="1"/>
        <v>0.60240593003613918</v>
      </c>
      <c r="I23" s="11">
        <f t="shared" si="2"/>
        <v>0.5400748083722624</v>
      </c>
      <c r="J23" s="11">
        <f t="shared" si="3"/>
        <v>0.30298224278292463</v>
      </c>
      <c r="K23" s="3">
        <v>2634.3065367034001</v>
      </c>
      <c r="L23" s="3">
        <v>1294</v>
      </c>
      <c r="M23" s="3">
        <v>1067.73405185194</v>
      </c>
      <c r="N23" s="3">
        <v>1324.93400690832</v>
      </c>
      <c r="O23" s="12">
        <f t="shared" si="4"/>
        <v>0.19669706336939721</v>
      </c>
      <c r="P23" s="12">
        <f t="shared" si="5"/>
        <v>6.6054575492856468E-2</v>
      </c>
      <c r="Q23" s="12">
        <f t="shared" si="6"/>
        <v>0.1251491415565808</v>
      </c>
      <c r="R23" s="12">
        <f t="shared" si="7"/>
        <v>9.3446163623579742E-2</v>
      </c>
      <c r="S23" s="3">
        <v>1294</v>
      </c>
      <c r="T23" s="3">
        <v>254.52600000000001</v>
      </c>
      <c r="U23" s="3">
        <v>2634.3065367034001</v>
      </c>
      <c r="V23" s="3">
        <v>174.00800000000001</v>
      </c>
      <c r="W23" s="3">
        <v>1067.73405185194</v>
      </c>
      <c r="X23" s="3">
        <v>133.626</v>
      </c>
      <c r="Y23" s="3">
        <v>1324.93400690832</v>
      </c>
      <c r="Z23" s="3">
        <v>123.81</v>
      </c>
      <c r="AA23" s="12">
        <f t="shared" si="8"/>
        <v>1.3719423049679529</v>
      </c>
      <c r="AB23" s="12">
        <f t="shared" si="9"/>
        <v>1.541443043348647</v>
      </c>
      <c r="AC23" s="3">
        <v>858.33333333333337</v>
      </c>
      <c r="AD23" s="3">
        <v>625.63369481735106</v>
      </c>
      <c r="AE23" s="3">
        <v>975</v>
      </c>
      <c r="AF23" s="3">
        <v>632.52418193921699</v>
      </c>
      <c r="AG23" s="21">
        <f t="shared" si="10"/>
        <v>1.6923806450134642</v>
      </c>
      <c r="AH23" s="21">
        <f t="shared" si="11"/>
        <v>1.6989795337525</v>
      </c>
      <c r="AI23" s="3">
        <v>1093.3333333333333</v>
      </c>
      <c r="AJ23" s="3">
        <v>646.03275661110797</v>
      </c>
      <c r="AK23" s="3">
        <v>931.66666666666663</v>
      </c>
      <c r="AL23" s="3">
        <v>548.36838711583198</v>
      </c>
    </row>
    <row r="24" spans="1:38" x14ac:dyDescent="0.2">
      <c r="A24" s="3">
        <v>11</v>
      </c>
      <c r="B24" s="11">
        <f t="shared" si="0"/>
        <v>1.4566688196992663</v>
      </c>
      <c r="C24" s="3">
        <v>15712.75</v>
      </c>
      <c r="D24" s="3">
        <v>1777.1479999999999</v>
      </c>
      <c r="E24" s="3">
        <v>1.014273</v>
      </c>
      <c r="F24" s="3">
        <v>6378.4844552311397</v>
      </c>
      <c r="H24" s="11">
        <f t="shared" si="1"/>
        <v>0.60054084428636012</v>
      </c>
      <c r="I24" s="11">
        <f t="shared" si="2"/>
        <v>0.54667164910246169</v>
      </c>
      <c r="J24" s="11">
        <f t="shared" si="3"/>
        <v>0.30945632631044456</v>
      </c>
      <c r="K24" s="3">
        <v>2629.6577425215701</v>
      </c>
      <c r="L24" s="3">
        <v>1320.8989999999999</v>
      </c>
      <c r="M24" s="3">
        <v>1072.8754590671699</v>
      </c>
      <c r="N24" s="3">
        <v>1355.0522536424</v>
      </c>
      <c r="O24" s="12">
        <f t="shared" si="4"/>
        <v>0.21666077421513685</v>
      </c>
      <c r="P24" s="12">
        <f t="shared" si="5"/>
        <v>5.6853025997459693E-2</v>
      </c>
      <c r="Q24" s="12">
        <f t="shared" si="6"/>
        <v>0.11852633865869663</v>
      </c>
      <c r="R24" s="12">
        <f t="shared" si="7"/>
        <v>9.6106994877828408E-2</v>
      </c>
      <c r="S24" s="3">
        <v>1320.8989999999999</v>
      </c>
      <c r="T24" s="3">
        <v>286.18700000000001</v>
      </c>
      <c r="U24" s="3">
        <v>2629.6577425215701</v>
      </c>
      <c r="V24" s="3">
        <v>149.50399999999999</v>
      </c>
      <c r="W24" s="3">
        <v>1072.8754590671699</v>
      </c>
      <c r="X24" s="3">
        <v>127.164</v>
      </c>
      <c r="Y24" s="3">
        <v>1355.0522536424</v>
      </c>
      <c r="Z24" s="3">
        <v>130.22999999999999</v>
      </c>
      <c r="AA24" s="12">
        <f t="shared" si="8"/>
        <v>1.3418478167276893</v>
      </c>
      <c r="AB24" s="12">
        <f t="shared" si="9"/>
        <v>1.4846808638777271</v>
      </c>
      <c r="AC24" s="3">
        <v>870</v>
      </c>
      <c r="AD24" s="3">
        <v>648.35966430353801</v>
      </c>
      <c r="AE24" s="3">
        <v>980</v>
      </c>
      <c r="AF24" s="3">
        <v>660.07451422281497</v>
      </c>
      <c r="AG24" s="21">
        <f t="shared" si="10"/>
        <v>1.6153691889199249</v>
      </c>
      <c r="AH24" s="21">
        <f t="shared" si="11"/>
        <v>1.6445321085725657</v>
      </c>
      <c r="AI24" s="3">
        <v>1076.6666666666667</v>
      </c>
      <c r="AJ24" s="3">
        <v>666.51430153038405</v>
      </c>
      <c r="AK24" s="3">
        <v>930</v>
      </c>
      <c r="AL24" s="3">
        <v>565.51039359592005</v>
      </c>
    </row>
    <row r="25" spans="1:38" x14ac:dyDescent="0.2">
      <c r="A25" s="3">
        <v>11</v>
      </c>
      <c r="B25" s="11">
        <f t="shared" si="0"/>
        <v>1.3726898857280074</v>
      </c>
      <c r="C25" s="3">
        <v>15825.1</v>
      </c>
      <c r="D25" s="3">
        <v>1780.61</v>
      </c>
      <c r="E25" s="3">
        <v>1.033614</v>
      </c>
      <c r="F25" s="3">
        <v>6062.3350596381697</v>
      </c>
      <c r="H25" s="11">
        <f t="shared" si="1"/>
        <v>0.58465081872192481</v>
      </c>
      <c r="I25" s="11">
        <f t="shared" si="2"/>
        <v>0.50370438039874887</v>
      </c>
      <c r="J25" s="11">
        <f t="shared" si="3"/>
        <v>0.28433468660733385</v>
      </c>
      <c r="K25" s="3">
        <v>2582.0465298353502</v>
      </c>
      <c r="L25" s="3">
        <v>1223.7650000000001</v>
      </c>
      <c r="M25" s="3">
        <v>1000.79041978818</v>
      </c>
      <c r="N25" s="3">
        <v>1255.73311001464</v>
      </c>
      <c r="O25" s="12">
        <f t="shared" si="4"/>
        <v>0.18418323779483803</v>
      </c>
      <c r="P25" s="12">
        <f t="shared" si="5"/>
        <v>6.3344327110336635E-2</v>
      </c>
      <c r="Q25" s="12">
        <f t="shared" si="6"/>
        <v>0.13083958180546379</v>
      </c>
      <c r="R25" s="12">
        <f t="shared" si="7"/>
        <v>9.2989504751243374E-2</v>
      </c>
      <c r="S25" s="3">
        <v>1223.7650000000001</v>
      </c>
      <c r="T25" s="3">
        <v>225.39699999999999</v>
      </c>
      <c r="U25" s="3">
        <v>2582.0465298353502</v>
      </c>
      <c r="V25" s="3">
        <v>163.55799999999999</v>
      </c>
      <c r="W25" s="3">
        <v>1000.79041978818</v>
      </c>
      <c r="X25" s="3">
        <v>130.94300000000001</v>
      </c>
      <c r="Y25" s="3">
        <v>1255.73311001464</v>
      </c>
      <c r="Z25" s="3">
        <v>116.77</v>
      </c>
      <c r="AA25" s="12">
        <f t="shared" si="8"/>
        <v>1.3303222685808338</v>
      </c>
      <c r="AB25" s="12">
        <f t="shared" si="9"/>
        <v>1.4495074952603539</v>
      </c>
      <c r="AC25" s="3">
        <v>900</v>
      </c>
      <c r="AD25" s="3">
        <v>676.52780176348199</v>
      </c>
      <c r="AE25" s="3">
        <v>996.66666666666663</v>
      </c>
      <c r="AF25" s="3">
        <v>687.58986754163004</v>
      </c>
      <c r="AG25" s="21">
        <f t="shared" si="10"/>
        <v>1.5591920723649193</v>
      </c>
      <c r="AH25" s="21">
        <f t="shared" si="11"/>
        <v>1.6256121708914542</v>
      </c>
      <c r="AI25" s="3">
        <v>1065</v>
      </c>
      <c r="AJ25" s="3">
        <v>683.04605883780005</v>
      </c>
      <c r="AK25" s="3">
        <v>941.66666666666663</v>
      </c>
      <c r="AL25" s="3">
        <v>579.26895696793099</v>
      </c>
    </row>
    <row r="26" spans="1:38" x14ac:dyDescent="0.2">
      <c r="A26" s="3">
        <v>11</v>
      </c>
      <c r="B26" s="11">
        <f t="shared" si="0"/>
        <v>1.3822074683051486</v>
      </c>
      <c r="C26" s="3">
        <v>15820.7</v>
      </c>
      <c r="D26" s="3">
        <v>1805.1759999999999</v>
      </c>
      <c r="E26" s="3">
        <v>1.0212349999999999</v>
      </c>
      <c r="F26" s="3">
        <v>6103.90037009159</v>
      </c>
      <c r="H26" s="11">
        <f t="shared" si="1"/>
        <v>0.58064908994352171</v>
      </c>
      <c r="I26" s="11">
        <f t="shared" si="2"/>
        <v>0.50342520416844327</v>
      </c>
      <c r="J26" s="11">
        <f t="shared" si="3"/>
        <v>0.29813317419318303</v>
      </c>
      <c r="K26" s="3">
        <v>2564.1767073835199</v>
      </c>
      <c r="L26" s="3">
        <v>1243.845</v>
      </c>
      <c r="M26" s="3">
        <v>979.30699454471699</v>
      </c>
      <c r="N26" s="3">
        <v>1316.5716681633501</v>
      </c>
      <c r="O26" s="12">
        <f t="shared" si="4"/>
        <v>0.19924347487026117</v>
      </c>
      <c r="P26" s="12">
        <f t="shared" si="5"/>
        <v>7.1609729341690118E-2</v>
      </c>
      <c r="Q26" s="12">
        <f t="shared" si="6"/>
        <v>0.13654757981399673</v>
      </c>
      <c r="R26" s="12">
        <f t="shared" si="7"/>
        <v>0.11529186269954508</v>
      </c>
      <c r="S26" s="3">
        <v>1243.845</v>
      </c>
      <c r="T26" s="3">
        <v>247.828</v>
      </c>
      <c r="U26" s="3">
        <v>2564.1767073835199</v>
      </c>
      <c r="V26" s="3">
        <v>183.62</v>
      </c>
      <c r="W26" s="3">
        <v>979.30699454471699</v>
      </c>
      <c r="X26" s="3">
        <v>133.72200000000001</v>
      </c>
      <c r="Y26" s="3">
        <v>1316.5716681633501</v>
      </c>
      <c r="Z26" s="3">
        <v>151.79</v>
      </c>
      <c r="AA26" s="12">
        <f t="shared" si="8"/>
        <v>1.3559487970237658</v>
      </c>
      <c r="AB26" s="12">
        <f t="shared" si="9"/>
        <v>1.4565307099364426</v>
      </c>
      <c r="AC26" s="3">
        <v>923.33333333333337</v>
      </c>
      <c r="AD26" s="3">
        <v>680.95</v>
      </c>
      <c r="AE26" s="3">
        <v>1010</v>
      </c>
      <c r="AF26" s="3">
        <v>693.42856495217495</v>
      </c>
      <c r="AG26" s="21">
        <f t="shared" si="10"/>
        <v>1.5959071472205251</v>
      </c>
      <c r="AH26" s="21">
        <f t="shared" si="11"/>
        <v>1.612772837510104</v>
      </c>
      <c r="AI26" s="3">
        <v>1100</v>
      </c>
      <c r="AJ26" s="3">
        <v>689.26315789473699</v>
      </c>
      <c r="AK26" s="3">
        <v>945</v>
      </c>
      <c r="AL26" s="3">
        <v>585.94736842105306</v>
      </c>
    </row>
    <row r="27" spans="1:38" x14ac:dyDescent="0.2">
      <c r="A27" s="3">
        <v>11</v>
      </c>
      <c r="B27" s="11">
        <f t="shared" si="0"/>
        <v>1.3306233816258792</v>
      </c>
      <c r="C27" s="3">
        <v>16004.11</v>
      </c>
      <c r="D27" s="3">
        <v>1819.3920000000001</v>
      </c>
      <c r="E27" s="3">
        <v>0.97782990000000003</v>
      </c>
      <c r="F27" s="3">
        <v>5915.6740856100196</v>
      </c>
      <c r="H27" s="11">
        <f t="shared" si="1"/>
        <v>0.5660745276268867</v>
      </c>
      <c r="I27" s="11">
        <f t="shared" si="2"/>
        <v>0.4972631186665642</v>
      </c>
      <c r="J27" s="11">
        <f t="shared" si="3"/>
        <v>0.26728573533242828</v>
      </c>
      <c r="K27" s="3">
        <v>2516.6493087732601</v>
      </c>
      <c r="L27" s="3">
        <v>1220.124</v>
      </c>
      <c r="M27" s="3">
        <v>990.604133479089</v>
      </c>
      <c r="N27" s="3">
        <v>1188.2966433576701</v>
      </c>
      <c r="O27" s="12">
        <f t="shared" si="4"/>
        <v>0.16939835623264521</v>
      </c>
      <c r="P27" s="12">
        <f t="shared" si="5"/>
        <v>6.7378477966266934E-2</v>
      </c>
      <c r="Q27" s="12">
        <f t="shared" si="6"/>
        <v>0.12449271695129996</v>
      </c>
      <c r="R27" s="12">
        <f t="shared" si="7"/>
        <v>9.8477093791451267E-2</v>
      </c>
      <c r="S27" s="3">
        <v>1220.124</v>
      </c>
      <c r="T27" s="3">
        <v>206.68700000000001</v>
      </c>
      <c r="U27" s="3">
        <v>2516.6493087732601</v>
      </c>
      <c r="V27" s="3">
        <v>169.56800000000001</v>
      </c>
      <c r="W27" s="3">
        <v>990.604133479089</v>
      </c>
      <c r="X27" s="3">
        <v>123.32299999999999</v>
      </c>
      <c r="Y27" s="3">
        <v>1188.2966433576701</v>
      </c>
      <c r="Z27" s="3">
        <v>117.02</v>
      </c>
      <c r="AA27" s="12">
        <f t="shared" si="8"/>
        <v>1.3839507588790765</v>
      </c>
      <c r="AB27" s="12">
        <f t="shared" si="9"/>
        <v>1.5198920844743642</v>
      </c>
      <c r="AC27" s="3">
        <v>905</v>
      </c>
      <c r="AD27" s="3">
        <v>653.92499999999995</v>
      </c>
      <c r="AE27" s="3">
        <v>1006.6666666666666</v>
      </c>
      <c r="AF27" s="3">
        <v>662.32772507319805</v>
      </c>
      <c r="AG27" s="21">
        <f t="shared" si="10"/>
        <v>1.6008386399447845</v>
      </c>
      <c r="AH27" s="21">
        <f t="shared" si="11"/>
        <v>1.6165655986094056</v>
      </c>
      <c r="AI27" s="3">
        <v>1078.3333333333333</v>
      </c>
      <c r="AJ27" s="3">
        <v>673.60526315789502</v>
      </c>
      <c r="AK27" s="3">
        <v>930</v>
      </c>
      <c r="AL27" s="3">
        <v>575.29369720597799</v>
      </c>
    </row>
    <row r="28" spans="1:38" x14ac:dyDescent="0.2">
      <c r="A28" s="3">
        <v>12</v>
      </c>
      <c r="B28" s="11">
        <f t="shared" si="0"/>
        <v>1.2829302009453569</v>
      </c>
      <c r="C28" s="3">
        <v>16129.42</v>
      </c>
      <c r="D28" s="3">
        <v>1820.558</v>
      </c>
      <c r="E28" s="3">
        <v>0.99880860000000005</v>
      </c>
      <c r="F28" s="3">
        <v>5756.4465476189598</v>
      </c>
      <c r="H28" s="11">
        <f t="shared" si="1"/>
        <v>0.55491427092416956</v>
      </c>
      <c r="I28" s="11">
        <f t="shared" si="2"/>
        <v>0.49603108021725845</v>
      </c>
      <c r="J28" s="11">
        <f t="shared" si="3"/>
        <v>0.23198484980392894</v>
      </c>
      <c r="K28" s="3">
        <v>2489.87383470442</v>
      </c>
      <c r="L28" s="3">
        <v>1203.2940000000001</v>
      </c>
      <c r="M28" s="3">
        <v>1022.37376986331</v>
      </c>
      <c r="N28" s="3">
        <v>1040.90494305123</v>
      </c>
      <c r="O28" s="12">
        <f t="shared" si="4"/>
        <v>0.18983390592822699</v>
      </c>
      <c r="P28" s="12">
        <f t="shared" si="5"/>
        <v>6.4535800071603019E-2</v>
      </c>
      <c r="Q28" s="12">
        <f t="shared" si="6"/>
        <v>0.14361283938224514</v>
      </c>
      <c r="R28" s="12">
        <f t="shared" si="7"/>
        <v>8.5877198102229116E-2</v>
      </c>
      <c r="S28" s="3">
        <v>1203.2940000000001</v>
      </c>
      <c r="T28" s="3">
        <v>228.42599999999999</v>
      </c>
      <c r="U28" s="3">
        <v>2489.87383470442</v>
      </c>
      <c r="V28" s="3">
        <v>160.68600000000001</v>
      </c>
      <c r="W28" s="3">
        <v>1022.37376986331</v>
      </c>
      <c r="X28" s="3">
        <v>146.82599999999999</v>
      </c>
      <c r="Y28" s="3">
        <v>1040.90494305123</v>
      </c>
      <c r="Z28" s="3">
        <v>89.39</v>
      </c>
      <c r="AA28" s="12">
        <f t="shared" si="8"/>
        <v>1.3105865436462765</v>
      </c>
      <c r="AB28" s="12">
        <f t="shared" si="9"/>
        <v>1.4664876902895152</v>
      </c>
      <c r="AC28" s="3">
        <v>875</v>
      </c>
      <c r="AD28" s="3">
        <v>667.64</v>
      </c>
      <c r="AE28" s="3">
        <v>990</v>
      </c>
      <c r="AF28" s="3">
        <v>675.08237986270001</v>
      </c>
      <c r="AG28" s="21">
        <f t="shared" si="10"/>
        <v>1.561050203457482</v>
      </c>
      <c r="AH28" s="21">
        <f t="shared" si="11"/>
        <v>1.5829641835830122</v>
      </c>
      <c r="AI28" s="3">
        <v>1056.6666666666667</v>
      </c>
      <c r="AJ28" s="3">
        <v>676.89473684210498</v>
      </c>
      <c r="AK28" s="3">
        <v>916.66666666666663</v>
      </c>
      <c r="AL28" s="3">
        <v>579.08237986270001</v>
      </c>
    </row>
    <row r="29" spans="1:38" x14ac:dyDescent="0.2">
      <c r="A29" s="3">
        <v>12</v>
      </c>
      <c r="B29" s="11">
        <f t="shared" si="0"/>
        <v>1.2608494648298836</v>
      </c>
      <c r="C29" s="3">
        <v>16198.81</v>
      </c>
      <c r="D29" s="3">
        <v>1826.4960000000001</v>
      </c>
      <c r="E29" s="3">
        <v>0.99013879999999999</v>
      </c>
      <c r="F29" s="3">
        <v>5676.1219265101299</v>
      </c>
      <c r="H29" s="11">
        <f t="shared" si="1"/>
        <v>0.54652443754679014</v>
      </c>
      <c r="I29" s="11">
        <f t="shared" si="2"/>
        <v>0.48473921932915265</v>
      </c>
      <c r="J29" s="11">
        <f t="shared" si="3"/>
        <v>0.22958580795394068</v>
      </c>
      <c r="K29" s="3">
        <v>2460.3566324640501</v>
      </c>
      <c r="L29" s="3">
        <v>1171.191</v>
      </c>
      <c r="M29" s="3">
        <v>1011.01947652571</v>
      </c>
      <c r="N29" s="3">
        <v>1033.5548175203701</v>
      </c>
      <c r="O29" s="12">
        <f t="shared" si="4"/>
        <v>0.17951811446638508</v>
      </c>
      <c r="P29" s="12">
        <f t="shared" si="5"/>
        <v>7.6431195997658963E-2</v>
      </c>
      <c r="Q29" s="12">
        <f t="shared" si="6"/>
        <v>0.1388093931506286</v>
      </c>
      <c r="R29" s="12">
        <f t="shared" si="7"/>
        <v>9.4402346490032207E-2</v>
      </c>
      <c r="S29" s="3">
        <v>1171.191</v>
      </c>
      <c r="T29" s="3">
        <v>210.25</v>
      </c>
      <c r="U29" s="3">
        <v>2460.3566324640501</v>
      </c>
      <c r="V29" s="3">
        <v>188.048</v>
      </c>
      <c r="W29" s="3">
        <v>1011.01947652571</v>
      </c>
      <c r="X29" s="3">
        <v>140.339</v>
      </c>
      <c r="Y29" s="3">
        <v>1033.5548175203701</v>
      </c>
      <c r="Z29" s="3">
        <v>97.57</v>
      </c>
      <c r="AA29" s="12">
        <f t="shared" si="8"/>
        <v>1.2790627270525552</v>
      </c>
      <c r="AB29" s="12">
        <f t="shared" si="9"/>
        <v>1.4694150626396718</v>
      </c>
      <c r="AC29" s="3">
        <v>845</v>
      </c>
      <c r="AD29" s="3">
        <v>660.64</v>
      </c>
      <c r="AE29" s="3">
        <v>970</v>
      </c>
      <c r="AF29" s="3">
        <v>660.12662090007598</v>
      </c>
      <c r="AG29" s="21">
        <f t="shared" si="10"/>
        <v>1.5601042923298443</v>
      </c>
      <c r="AH29" s="21">
        <f t="shared" si="11"/>
        <v>1.5871355706829129</v>
      </c>
      <c r="AI29" s="3">
        <v>1055</v>
      </c>
      <c r="AJ29" s="3">
        <v>676.23684210526301</v>
      </c>
      <c r="AK29" s="3">
        <v>915</v>
      </c>
      <c r="AL29" s="3">
        <v>576.51029748283804</v>
      </c>
    </row>
    <row r="30" spans="1:38" x14ac:dyDescent="0.2">
      <c r="A30" s="3">
        <v>12</v>
      </c>
      <c r="B30" s="11">
        <f t="shared" si="0"/>
        <v>1.2507061606626191</v>
      </c>
      <c r="C30" s="3">
        <v>16220.67</v>
      </c>
      <c r="D30" s="3">
        <v>1828.9839999999999</v>
      </c>
      <c r="E30" s="3">
        <v>1.005096</v>
      </c>
      <c r="F30" s="3">
        <v>5646.6176663702199</v>
      </c>
      <c r="H30" s="11">
        <f t="shared" si="1"/>
        <v>0.53109359307854742</v>
      </c>
      <c r="I30" s="11">
        <f t="shared" si="2"/>
        <v>0.48864301014736045</v>
      </c>
      <c r="J30" s="11">
        <f t="shared" si="3"/>
        <v>0.23096955743671113</v>
      </c>
      <c r="K30" s="3">
        <v>2397.7514139568698</v>
      </c>
      <c r="L30" s="3">
        <v>1188.405</v>
      </c>
      <c r="M30" s="3">
        <v>1017.69291526461</v>
      </c>
      <c r="N30" s="3">
        <v>1042.7683371487401</v>
      </c>
      <c r="O30" s="12">
        <f t="shared" si="4"/>
        <v>0.18916951712589564</v>
      </c>
      <c r="P30" s="12">
        <f t="shared" si="5"/>
        <v>7.8293770950259495E-2</v>
      </c>
      <c r="Q30" s="12">
        <f t="shared" si="6"/>
        <v>0.19659663244091521</v>
      </c>
      <c r="R30" s="12">
        <f t="shared" si="7"/>
        <v>0.12087056684578035</v>
      </c>
      <c r="S30" s="3">
        <v>1188.405</v>
      </c>
      <c r="T30" s="3">
        <v>224.81</v>
      </c>
      <c r="U30" s="3">
        <v>2397.7514139568698</v>
      </c>
      <c r="V30" s="3">
        <v>187.72900000000001</v>
      </c>
      <c r="W30" s="3">
        <v>1017.69291526461</v>
      </c>
      <c r="X30" s="3">
        <v>200.07499999999999</v>
      </c>
      <c r="Y30" s="3">
        <v>1042.7683371487401</v>
      </c>
      <c r="Z30" s="3">
        <v>126.04</v>
      </c>
      <c r="AA30" s="12">
        <f t="shared" si="8"/>
        <v>1.2875719249200277</v>
      </c>
      <c r="AB30" s="12">
        <f t="shared" si="9"/>
        <v>1.4418305114724439</v>
      </c>
      <c r="AC30" s="3">
        <v>856.66666666666663</v>
      </c>
      <c r="AD30" s="3">
        <v>665.33500000000004</v>
      </c>
      <c r="AE30" s="3">
        <v>970</v>
      </c>
      <c r="AF30" s="3">
        <v>672.75591151792503</v>
      </c>
      <c r="AG30" s="21">
        <f t="shared" si="10"/>
        <v>1.577707593104356</v>
      </c>
      <c r="AH30" s="21">
        <f t="shared" si="11"/>
        <v>1.5723318666021771</v>
      </c>
      <c r="AI30" s="3">
        <v>1051.6666666666667</v>
      </c>
      <c r="AJ30" s="3">
        <v>666.57894736842104</v>
      </c>
      <c r="AK30" s="3">
        <v>915</v>
      </c>
      <c r="AL30" s="3">
        <v>581.93821510297505</v>
      </c>
    </row>
    <row r="31" spans="1:38" x14ac:dyDescent="0.2">
      <c r="A31" s="3">
        <v>12</v>
      </c>
      <c r="B31" s="11">
        <f t="shared" si="0"/>
        <v>1.2548541136932958</v>
      </c>
      <c r="C31" s="3">
        <v>16239.14</v>
      </c>
      <c r="D31" s="3">
        <v>1832.7660000000001</v>
      </c>
      <c r="E31" s="3">
        <v>1.009225</v>
      </c>
      <c r="F31" s="3">
        <v>5674.7054347772901</v>
      </c>
      <c r="H31" s="11">
        <f t="shared" si="1"/>
        <v>0.52916111188743775</v>
      </c>
      <c r="I31" s="11">
        <f t="shared" si="2"/>
        <v>0.49262952480936517</v>
      </c>
      <c r="J31" s="11">
        <f t="shared" si="3"/>
        <v>0.23306347699649185</v>
      </c>
      <c r="K31" s="3">
        <v>2392.9741351865</v>
      </c>
      <c r="L31" s="3">
        <v>1228.9960000000001</v>
      </c>
      <c r="M31" s="3">
        <v>998.77487094183505</v>
      </c>
      <c r="N31" s="3">
        <v>1053.96042864895</v>
      </c>
      <c r="O31" s="12">
        <f t="shared" si="4"/>
        <v>0.17873695276469573</v>
      </c>
      <c r="P31" s="12">
        <f t="shared" si="5"/>
        <v>6.8879557691982313E-2</v>
      </c>
      <c r="Q31" s="12">
        <f t="shared" si="6"/>
        <v>0.18798830994110419</v>
      </c>
      <c r="R31" s="12">
        <f t="shared" si="7"/>
        <v>0.1068351305602048</v>
      </c>
      <c r="S31" s="3">
        <v>1228.9960000000001</v>
      </c>
      <c r="T31" s="3">
        <v>219.667</v>
      </c>
      <c r="U31" s="3">
        <v>2392.9741351865</v>
      </c>
      <c r="V31" s="3">
        <v>164.827</v>
      </c>
      <c r="W31" s="3">
        <v>998.77487094183505</v>
      </c>
      <c r="X31" s="3">
        <v>187.75800000000001</v>
      </c>
      <c r="Y31" s="3">
        <v>1053.96042864895</v>
      </c>
      <c r="Z31" s="3">
        <v>112.6</v>
      </c>
      <c r="AA31" s="12">
        <f t="shared" si="8"/>
        <v>1.3508162539033328</v>
      </c>
      <c r="AB31" s="12">
        <f t="shared" si="9"/>
        <v>1.4434933431104682</v>
      </c>
      <c r="AC31" s="3">
        <v>898.33333333333337</v>
      </c>
      <c r="AD31" s="3">
        <v>665.03</v>
      </c>
      <c r="AE31" s="3">
        <v>970</v>
      </c>
      <c r="AF31" s="3">
        <v>671.98093058733798</v>
      </c>
      <c r="AG31" s="21">
        <f t="shared" si="10"/>
        <v>1.5455020237628929</v>
      </c>
      <c r="AH31" s="21">
        <f t="shared" si="11"/>
        <v>1.5400047249675157</v>
      </c>
      <c r="AI31" s="3">
        <v>1038.3333333333333</v>
      </c>
      <c r="AJ31" s="3">
        <v>671.84210526315803</v>
      </c>
      <c r="AK31" s="3">
        <v>895</v>
      </c>
      <c r="AL31" s="3">
        <v>581.16704805491997</v>
      </c>
    </row>
    <row r="32" spans="1:38" x14ac:dyDescent="0.2">
      <c r="A32" s="3">
        <v>13</v>
      </c>
      <c r="B32" s="11">
        <f t="shared" si="0"/>
        <v>1.2187815167350391</v>
      </c>
      <c r="C32" s="3">
        <v>16382.96</v>
      </c>
      <c r="D32" s="3">
        <v>1849.2059999999999</v>
      </c>
      <c r="E32" s="3">
        <v>0.99151920000000004</v>
      </c>
      <c r="F32" s="3">
        <v>5550.4782723975504</v>
      </c>
      <c r="H32" s="11">
        <f t="shared" si="1"/>
        <v>0.5279414739076882</v>
      </c>
      <c r="I32" s="11">
        <f t="shared" si="2"/>
        <v>0.46604999418097681</v>
      </c>
      <c r="J32" s="11">
        <f t="shared" si="3"/>
        <v>0.22479004864637353</v>
      </c>
      <c r="K32" s="13">
        <v>2404.3092546005601</v>
      </c>
      <c r="L32" s="13">
        <v>1187.481</v>
      </c>
      <c r="M32" s="13">
        <v>934.96697860261804</v>
      </c>
      <c r="N32" s="13">
        <v>1023.72103919437</v>
      </c>
      <c r="O32" s="12">
        <f t="shared" si="4"/>
        <v>0.19066999808839047</v>
      </c>
      <c r="P32" s="12">
        <f t="shared" si="5"/>
        <v>7.6458134347006226E-2</v>
      </c>
      <c r="Q32" s="12">
        <f t="shared" si="6"/>
        <v>0.17498478956392724</v>
      </c>
      <c r="R32" s="12">
        <f t="shared" si="7"/>
        <v>9.156791392484212E-2</v>
      </c>
      <c r="S32" s="3">
        <v>1187.481</v>
      </c>
      <c r="T32" s="3">
        <v>226.417</v>
      </c>
      <c r="U32" s="3">
        <v>2404.3092546005601</v>
      </c>
      <c r="V32" s="3">
        <v>183.82900000000001</v>
      </c>
      <c r="W32" s="3">
        <v>934.96697860261804</v>
      </c>
      <c r="X32" s="3">
        <v>163.60499999999999</v>
      </c>
      <c r="Y32" s="3">
        <v>1023.72103919437</v>
      </c>
      <c r="Z32" s="3">
        <v>93.74</v>
      </c>
      <c r="AA32" s="12">
        <f t="shared" si="8"/>
        <v>1.3413410384803515</v>
      </c>
      <c r="AB32" s="12">
        <f t="shared" si="9"/>
        <v>1.4186215813892835</v>
      </c>
      <c r="AC32" s="3">
        <v>886.66666666666663</v>
      </c>
      <c r="AD32" s="3">
        <v>661.03</v>
      </c>
      <c r="AE32" s="3">
        <v>960</v>
      </c>
      <c r="AF32" s="3">
        <v>676.71323529411802</v>
      </c>
      <c r="AG32" s="21">
        <f t="shared" si="10"/>
        <v>1.5129151291512914</v>
      </c>
      <c r="AH32" s="21">
        <f t="shared" si="11"/>
        <v>1.4767286905878299</v>
      </c>
      <c r="AI32" s="3">
        <v>1025</v>
      </c>
      <c r="AJ32" s="3">
        <v>677.5</v>
      </c>
      <c r="AK32" s="3">
        <v>880</v>
      </c>
      <c r="AL32" s="3">
        <v>595.91176470588198</v>
      </c>
    </row>
    <row r="33" spans="1:38" x14ac:dyDescent="0.2">
      <c r="A33" s="3">
        <v>13</v>
      </c>
      <c r="B33" s="11">
        <f t="shared" si="0"/>
        <v>1.2258264563098848</v>
      </c>
      <c r="C33" s="3">
        <v>16403.18</v>
      </c>
      <c r="D33" s="3">
        <v>1859.9380000000001</v>
      </c>
      <c r="E33" s="3">
        <v>0.97710929999999996</v>
      </c>
      <c r="F33" s="3">
        <v>5583.8058277742102</v>
      </c>
      <c r="H33" s="11">
        <f t="shared" si="1"/>
        <v>0.53160151370404862</v>
      </c>
      <c r="I33" s="11">
        <f t="shared" si="2"/>
        <v>0.46767499899574261</v>
      </c>
      <c r="J33" s="11">
        <f t="shared" si="3"/>
        <v>0.22654994361009453</v>
      </c>
      <c r="K33" s="13">
        <v>2421.5170222463098</v>
      </c>
      <c r="L33" s="13">
        <v>1208.711</v>
      </c>
      <c r="M33" s="13">
        <v>921.61207424483496</v>
      </c>
      <c r="N33" s="13">
        <v>1031.96573128307</v>
      </c>
      <c r="O33" s="12">
        <f t="shared" si="4"/>
        <v>0.20187704091383299</v>
      </c>
      <c r="P33" s="12">
        <f t="shared" si="5"/>
        <v>9.0954140721128951E-2</v>
      </c>
      <c r="Q33" s="12">
        <f t="shared" si="6"/>
        <v>0.15262712363578643</v>
      </c>
      <c r="R33" s="12">
        <f t="shared" si="7"/>
        <v>8.5661759223428835E-2</v>
      </c>
      <c r="S33" s="3">
        <v>1208.711</v>
      </c>
      <c r="T33" s="3">
        <v>244.011</v>
      </c>
      <c r="U33" s="3">
        <v>2421.5170222463098</v>
      </c>
      <c r="V33" s="3">
        <v>220.24700000000001</v>
      </c>
      <c r="W33" s="3">
        <v>921.61207424483496</v>
      </c>
      <c r="X33" s="3">
        <v>140.66300000000001</v>
      </c>
      <c r="Y33" s="3">
        <v>1031.96573128307</v>
      </c>
      <c r="Z33" s="3">
        <v>88.4</v>
      </c>
      <c r="AA33" s="12">
        <f t="shared" si="8"/>
        <v>1.27780336686329</v>
      </c>
      <c r="AB33" s="12">
        <f t="shared" si="9"/>
        <v>1.3590130030877043</v>
      </c>
      <c r="AC33" s="3">
        <v>860</v>
      </c>
      <c r="AD33" s="3">
        <v>673.03</v>
      </c>
      <c r="AE33" s="3">
        <v>945</v>
      </c>
      <c r="AF33" s="3">
        <v>695.35758513931899</v>
      </c>
      <c r="AG33" s="21">
        <f t="shared" si="10"/>
        <v>1.4510267357934332</v>
      </c>
      <c r="AH33" s="21">
        <f t="shared" si="11"/>
        <v>1.406830257306307</v>
      </c>
      <c r="AI33" s="3">
        <v>1001.6666666666666</v>
      </c>
      <c r="AJ33" s="3">
        <v>690.31578947368405</v>
      </c>
      <c r="AK33" s="3">
        <v>855</v>
      </c>
      <c r="AL33" s="3">
        <v>607.74922600619198</v>
      </c>
    </row>
    <row r="34" spans="1:38" x14ac:dyDescent="0.2">
      <c r="A34" s="3">
        <v>13</v>
      </c>
      <c r="B34" s="11">
        <f t="shared" si="0"/>
        <v>1.2452213066064417</v>
      </c>
      <c r="C34" s="3">
        <v>16531.689999999999</v>
      </c>
      <c r="D34" s="3">
        <v>1875.096</v>
      </c>
      <c r="E34" s="3">
        <v>0.96301669999999995</v>
      </c>
      <c r="F34" s="3">
        <v>5708.5423637904396</v>
      </c>
      <c r="H34" s="11">
        <f t="shared" si="1"/>
        <v>0.5300251719182888</v>
      </c>
      <c r="I34" s="11">
        <f t="shared" si="2"/>
        <v>0.46210058072495236</v>
      </c>
      <c r="J34" s="11">
        <f t="shared" si="3"/>
        <v>0.25309555396319966</v>
      </c>
      <c r="K34" s="3">
        <v>2429.8260331062102</v>
      </c>
      <c r="L34" s="3">
        <v>1158.434</v>
      </c>
      <c r="M34" s="3">
        <v>960.00127524403501</v>
      </c>
      <c r="N34" s="3">
        <v>1160.2810554401899</v>
      </c>
      <c r="O34" s="12">
        <f t="shared" si="4"/>
        <v>0.18264743610771095</v>
      </c>
      <c r="P34" s="12">
        <f t="shared" si="5"/>
        <v>8.7240402033643943E-2</v>
      </c>
      <c r="Q34" s="12">
        <f t="shared" si="6"/>
        <v>0.17699976487719338</v>
      </c>
      <c r="R34" s="12">
        <f t="shared" si="7"/>
        <v>0.15758250911942517</v>
      </c>
      <c r="S34" s="3">
        <v>1158.434</v>
      </c>
      <c r="T34" s="3">
        <v>211.58500000000001</v>
      </c>
      <c r="U34" s="3">
        <v>2429.8260331062102</v>
      </c>
      <c r="V34" s="3">
        <v>211.97900000000001</v>
      </c>
      <c r="W34" s="3">
        <v>960.00127524403501</v>
      </c>
      <c r="X34" s="3">
        <v>169.92</v>
      </c>
      <c r="Y34" s="3">
        <v>1160.2810554401899</v>
      </c>
      <c r="Z34" s="3">
        <v>182.84</v>
      </c>
      <c r="AA34" s="12">
        <f t="shared" si="8"/>
        <v>1.2866484905958591</v>
      </c>
      <c r="AB34" s="12">
        <f t="shared" si="9"/>
        <v>1.3555981882413981</v>
      </c>
      <c r="AC34" s="3">
        <v>868.33333333333337</v>
      </c>
      <c r="AD34" s="3">
        <v>674.88</v>
      </c>
      <c r="AE34" s="3">
        <v>951.66666666666663</v>
      </c>
      <c r="AF34" s="3">
        <v>702.02710133542803</v>
      </c>
      <c r="AG34" s="21">
        <f t="shared" si="10"/>
        <v>1.4183216695038146</v>
      </c>
      <c r="AH34" s="21">
        <f t="shared" si="11"/>
        <v>1.3801897354310297</v>
      </c>
      <c r="AI34" s="3">
        <v>986.66666666666663</v>
      </c>
      <c r="AJ34" s="3">
        <v>695.65789473684197</v>
      </c>
      <c r="AK34" s="3">
        <v>843.33333333333337</v>
      </c>
      <c r="AL34" s="3">
        <v>611.02710133542803</v>
      </c>
    </row>
    <row r="35" spans="1:38" x14ac:dyDescent="0.2">
      <c r="A35" s="3">
        <v>13</v>
      </c>
      <c r="B35" s="11">
        <f t="shared" si="0"/>
        <v>1.2188340207951633</v>
      </c>
      <c r="C35" s="3">
        <v>16663.650000000001</v>
      </c>
      <c r="D35" s="3">
        <v>1894.7950000000001</v>
      </c>
      <c r="E35" s="3">
        <v>0.95284530000000001</v>
      </c>
      <c r="F35" s="3">
        <v>5627.6907899993603</v>
      </c>
      <c r="H35" s="11">
        <f t="shared" si="1"/>
        <v>0.5322723837618909</v>
      </c>
      <c r="I35" s="11">
        <f t="shared" si="2"/>
        <v>0.44753040257663002</v>
      </c>
      <c r="J35" s="11">
        <f t="shared" si="3"/>
        <v>0.23903123445664243</v>
      </c>
      <c r="K35" s="3">
        <v>2457.6475063549401</v>
      </c>
      <c r="L35" s="3">
        <v>1170.1320000000001</v>
      </c>
      <c r="M35" s="3">
        <v>896.23854911062006</v>
      </c>
      <c r="N35" s="3">
        <v>1103.6727345337999</v>
      </c>
      <c r="O35" s="12">
        <f t="shared" si="4"/>
        <v>0.17716120916272693</v>
      </c>
      <c r="P35" s="12">
        <f t="shared" si="5"/>
        <v>8.7303813685725679E-2</v>
      </c>
      <c r="Q35" s="12">
        <f t="shared" si="6"/>
        <v>0.14385121029210179</v>
      </c>
      <c r="R35" s="12">
        <f t="shared" si="7"/>
        <v>0.10389855290611806</v>
      </c>
      <c r="S35" s="3">
        <v>1170.1320000000001</v>
      </c>
      <c r="T35" s="3">
        <v>207.30199999999999</v>
      </c>
      <c r="U35" s="3">
        <v>2457.6475063549401</v>
      </c>
      <c r="V35" s="3">
        <v>214.56200000000001</v>
      </c>
      <c r="W35" s="3">
        <v>896.23854911062006</v>
      </c>
      <c r="X35" s="3">
        <v>128.92500000000001</v>
      </c>
      <c r="Y35" s="3">
        <v>1103.6727345337999</v>
      </c>
      <c r="Z35" s="3">
        <v>114.67</v>
      </c>
      <c r="AA35" s="12">
        <f t="shared" si="8"/>
        <v>1.2465333097303357</v>
      </c>
      <c r="AB35" s="12">
        <f t="shared" si="9"/>
        <v>1.3005408936513447</v>
      </c>
      <c r="AC35" s="3">
        <v>845</v>
      </c>
      <c r="AD35" s="3">
        <v>677.88</v>
      </c>
      <c r="AE35" s="3">
        <v>921.66666666666663</v>
      </c>
      <c r="AF35" s="3">
        <v>708.67949725058895</v>
      </c>
      <c r="AG35" s="21">
        <f t="shared" si="10"/>
        <v>1.4133925435295296</v>
      </c>
      <c r="AH35" s="21">
        <f t="shared" si="11"/>
        <v>1.3855459153528007</v>
      </c>
      <c r="AI35" s="3">
        <v>988.33333333333337</v>
      </c>
      <c r="AJ35" s="3">
        <v>699.26315789473699</v>
      </c>
      <c r="AK35" s="3">
        <v>851.66666666666663</v>
      </c>
      <c r="AL35" s="3">
        <v>614.67949725058895</v>
      </c>
    </row>
    <row r="36" spans="1:38" x14ac:dyDescent="0.2">
      <c r="A36" s="3">
        <v>14</v>
      </c>
      <c r="B36" s="11">
        <f t="shared" si="0"/>
        <v>1.1722301063180915</v>
      </c>
      <c r="C36" s="3">
        <v>16616.54</v>
      </c>
      <c r="D36" s="3">
        <v>1897.8920000000001</v>
      </c>
      <c r="E36" s="3">
        <v>0.90632630000000003</v>
      </c>
      <c r="F36" s="3">
        <v>5373.6931289306203</v>
      </c>
      <c r="H36" s="11">
        <f t="shared" si="1"/>
        <v>0.50343701692936937</v>
      </c>
      <c r="I36" s="11">
        <f t="shared" si="2"/>
        <v>0.45218797124137827</v>
      </c>
      <c r="J36" s="11">
        <f t="shared" si="3"/>
        <v>0.21660511814734459</v>
      </c>
      <c r="K36" s="3">
        <v>2307.8370229032298</v>
      </c>
      <c r="L36" s="3">
        <v>1193.338</v>
      </c>
      <c r="M36" s="3">
        <v>879.56507674924899</v>
      </c>
      <c r="N36" s="3">
        <v>992.95302927814498</v>
      </c>
      <c r="O36" s="12">
        <f t="shared" si="4"/>
        <v>0.19434560870432349</v>
      </c>
      <c r="P36" s="12">
        <f t="shared" si="5"/>
        <v>0.11501592069360354</v>
      </c>
      <c r="Q36" s="12">
        <f t="shared" si="6"/>
        <v>0.14839606920547446</v>
      </c>
      <c r="R36" s="12">
        <f t="shared" si="7"/>
        <v>9.4979316462291574E-2</v>
      </c>
      <c r="S36" s="3">
        <v>1193.338</v>
      </c>
      <c r="T36" s="3">
        <v>231.92</v>
      </c>
      <c r="U36" s="3">
        <v>2307.8370229032298</v>
      </c>
      <c r="V36" s="3">
        <v>265.43799999999999</v>
      </c>
      <c r="W36" s="3">
        <v>879.56507674924899</v>
      </c>
      <c r="X36" s="3">
        <v>130.524</v>
      </c>
      <c r="Y36" s="3">
        <v>992.95302927814498</v>
      </c>
      <c r="Z36" s="3">
        <v>94.31</v>
      </c>
      <c r="AA36" s="12">
        <f t="shared" si="8"/>
        <v>1.2029583865506281</v>
      </c>
      <c r="AB36" s="12">
        <f t="shared" si="9"/>
        <v>1.2415215150035275</v>
      </c>
      <c r="AC36" s="3">
        <v>810</v>
      </c>
      <c r="AD36" s="3">
        <v>673.34</v>
      </c>
      <c r="AE36" s="3">
        <v>880</v>
      </c>
      <c r="AF36" s="3">
        <v>708.80769230769204</v>
      </c>
      <c r="AG36" s="21">
        <f t="shared" si="10"/>
        <v>1.4532004263055602</v>
      </c>
      <c r="AH36" s="21">
        <f t="shared" si="11"/>
        <v>1.4189414809249525</v>
      </c>
      <c r="AI36" s="3">
        <v>1016.6666666666666</v>
      </c>
      <c r="AJ36" s="3">
        <v>699.60526315789502</v>
      </c>
      <c r="AK36" s="3">
        <v>871.66666666666663</v>
      </c>
      <c r="AL36" s="3">
        <v>614.30769230769204</v>
      </c>
    </row>
    <row r="37" spans="1:38" x14ac:dyDescent="0.2">
      <c r="A37" s="3">
        <v>14</v>
      </c>
      <c r="B37" s="11">
        <f t="shared" si="0"/>
        <v>1.1644806992940664</v>
      </c>
      <c r="C37" s="3">
        <v>16841.47</v>
      </c>
      <c r="D37" s="3">
        <v>1915.2260000000001</v>
      </c>
      <c r="E37" s="3">
        <v>0.91677489999999995</v>
      </c>
      <c r="F37" s="3">
        <v>5414.0495546471102</v>
      </c>
      <c r="H37" s="11">
        <f t="shared" si="1"/>
        <v>0.49759903729716293</v>
      </c>
      <c r="I37" s="11">
        <f t="shared" si="2"/>
        <v>0.44011236316178287</v>
      </c>
      <c r="J37" s="11">
        <f t="shared" si="3"/>
        <v>0.22676929883512087</v>
      </c>
      <c r="K37" s="3">
        <v>2313.4997839850098</v>
      </c>
      <c r="L37" s="3">
        <v>1204.6849999999999</v>
      </c>
      <c r="M37" s="3">
        <v>841.54053659776196</v>
      </c>
      <c r="N37" s="3">
        <v>1054.3242340643401</v>
      </c>
      <c r="O37" s="12">
        <f t="shared" si="4"/>
        <v>0.20353868438637487</v>
      </c>
      <c r="P37" s="12">
        <f t="shared" si="5"/>
        <v>0.12008343459685408</v>
      </c>
      <c r="Q37" s="12">
        <f t="shared" si="6"/>
        <v>0.1307340469239763</v>
      </c>
      <c r="R37" s="12">
        <f t="shared" si="7"/>
        <v>0.10147732219676071</v>
      </c>
      <c r="S37" s="3">
        <v>1204.6849999999999</v>
      </c>
      <c r="T37" s="3">
        <v>245.2</v>
      </c>
      <c r="U37" s="3">
        <v>2313.4997839850098</v>
      </c>
      <c r="V37" s="3">
        <v>277.81299999999999</v>
      </c>
      <c r="W37" s="3">
        <v>841.54053659776196</v>
      </c>
      <c r="X37" s="3">
        <v>110.018</v>
      </c>
      <c r="Y37" s="3">
        <v>1054.3242340643401</v>
      </c>
      <c r="Z37" s="3">
        <v>106.99</v>
      </c>
      <c r="AA37" s="12">
        <f t="shared" si="8"/>
        <v>1.1758826469118382</v>
      </c>
      <c r="AB37" s="12">
        <f t="shared" si="9"/>
        <v>1.194238066898321</v>
      </c>
      <c r="AC37" s="3">
        <v>800</v>
      </c>
      <c r="AD37" s="3">
        <v>680.34</v>
      </c>
      <c r="AE37" s="3">
        <v>860</v>
      </c>
      <c r="AF37" s="3">
        <v>720.12442396313395</v>
      </c>
      <c r="AG37" s="21">
        <f t="shared" si="10"/>
        <v>1.4611019859638634</v>
      </c>
      <c r="AH37" s="21">
        <f t="shared" si="11"/>
        <v>1.453758222430152</v>
      </c>
      <c r="AI37" s="3">
        <v>1030</v>
      </c>
      <c r="AJ37" s="3">
        <v>704.94736842105306</v>
      </c>
      <c r="AK37" s="3">
        <v>905</v>
      </c>
      <c r="AL37" s="3">
        <v>622.52442396313404</v>
      </c>
    </row>
    <row r="38" spans="1:38" x14ac:dyDescent="0.2">
      <c r="A38" s="3">
        <v>14</v>
      </c>
      <c r="B38" s="11">
        <f t="shared" si="0"/>
        <v>1.1432552647657683</v>
      </c>
      <c r="C38" s="3">
        <v>17047.099999999999</v>
      </c>
      <c r="D38" s="3">
        <v>1933.5940000000001</v>
      </c>
      <c r="E38" s="3">
        <v>0.91942080000000004</v>
      </c>
      <c r="F38" s="3">
        <v>5380.41266204146</v>
      </c>
      <c r="H38" s="11">
        <f t="shared" si="1"/>
        <v>0.49426456942547869</v>
      </c>
      <c r="I38" s="11">
        <f t="shared" si="2"/>
        <v>0.42831467080888985</v>
      </c>
      <c r="J38" s="11">
        <f t="shared" si="3"/>
        <v>0.22067602453140014</v>
      </c>
      <c r="K38" s="3">
        <v>2326.1186103351702</v>
      </c>
      <c r="L38" s="3">
        <v>1175.8879999999999</v>
      </c>
      <c r="M38" s="3">
        <v>839.85577060089201</v>
      </c>
      <c r="N38" s="3">
        <v>1038.5502811054</v>
      </c>
      <c r="O38" s="12">
        <f t="shared" si="4"/>
        <v>0.20556549603363589</v>
      </c>
      <c r="P38" s="12">
        <f t="shared" si="5"/>
        <v>0.12932229623349045</v>
      </c>
      <c r="Q38" s="12">
        <f t="shared" si="6"/>
        <v>0.12362717937356484</v>
      </c>
      <c r="R38" s="12">
        <f t="shared" si="7"/>
        <v>0.11690334325534536</v>
      </c>
      <c r="S38" s="3">
        <v>1175.8879999999999</v>
      </c>
      <c r="T38" s="3">
        <v>241.72200000000001</v>
      </c>
      <c r="U38" s="3">
        <v>2326.1186103351702</v>
      </c>
      <c r="V38" s="3">
        <v>300.81900000000002</v>
      </c>
      <c r="W38" s="3">
        <v>839.85577060089201</v>
      </c>
      <c r="X38" s="3">
        <v>103.82899999999999</v>
      </c>
      <c r="Y38" s="3">
        <v>1038.5502811054</v>
      </c>
      <c r="Z38" s="3">
        <v>121.41</v>
      </c>
      <c r="AA38" s="12">
        <f t="shared" si="8"/>
        <v>1.1611158470266616</v>
      </c>
      <c r="AB38" s="12">
        <f t="shared" si="9"/>
        <v>1.236367468080996</v>
      </c>
      <c r="AC38" s="3">
        <v>790</v>
      </c>
      <c r="AD38" s="3">
        <v>680.38</v>
      </c>
      <c r="AE38" s="3">
        <v>880</v>
      </c>
      <c r="AF38" s="3">
        <v>711.76250000000005</v>
      </c>
      <c r="AG38" s="21">
        <f t="shared" si="10"/>
        <v>1.4682822523164647</v>
      </c>
      <c r="AH38" s="21">
        <f t="shared" si="11"/>
        <v>1.4560080442433383</v>
      </c>
      <c r="AI38" s="3">
        <v>1030</v>
      </c>
      <c r="AJ38" s="3">
        <v>701.5</v>
      </c>
      <c r="AK38" s="3">
        <v>905</v>
      </c>
      <c r="AL38" s="3">
        <v>621.5625</v>
      </c>
    </row>
    <row r="39" spans="1:38" x14ac:dyDescent="0.2">
      <c r="A39" s="3">
        <v>14</v>
      </c>
      <c r="B39" s="11">
        <f t="shared" si="0"/>
        <v>1.1289355272775385</v>
      </c>
      <c r="C39" s="3">
        <v>17143.04</v>
      </c>
      <c r="D39" s="3">
        <v>1946.9739999999999</v>
      </c>
      <c r="E39" s="3">
        <v>0.88093630000000001</v>
      </c>
      <c r="F39" s="3">
        <v>5322.4230103783502</v>
      </c>
      <c r="H39" s="11">
        <f t="shared" si="1"/>
        <v>0.48189999678006845</v>
      </c>
      <c r="I39" s="11">
        <f t="shared" si="2"/>
        <v>0.43618369440374194</v>
      </c>
      <c r="J39" s="11">
        <f t="shared" si="3"/>
        <v>0.21085183609372735</v>
      </c>
      <c r="K39" s="3">
        <v>2271.9416384643</v>
      </c>
      <c r="L39" s="3">
        <v>1177.0909999999999</v>
      </c>
      <c r="M39" s="3">
        <v>879.31884427588295</v>
      </c>
      <c r="N39" s="3">
        <v>994.07152763816396</v>
      </c>
      <c r="O39" s="12">
        <f t="shared" si="4"/>
        <v>0.1981775410737148</v>
      </c>
      <c r="P39" s="12">
        <f t="shared" si="5"/>
        <v>0.11199187324723091</v>
      </c>
      <c r="Q39" s="12">
        <f t="shared" si="6"/>
        <v>0.11047983405837314</v>
      </c>
      <c r="R39" s="12">
        <f t="shared" si="7"/>
        <v>9.2468195139231796E-2</v>
      </c>
      <c r="S39" s="3">
        <v>1177.0909999999999</v>
      </c>
      <c r="T39" s="3">
        <v>233.273</v>
      </c>
      <c r="U39" s="3">
        <v>2271.9416384643</v>
      </c>
      <c r="V39" s="3">
        <v>254.43899999999999</v>
      </c>
      <c r="W39" s="3">
        <v>879.31884427588295</v>
      </c>
      <c r="X39" s="3">
        <v>97.147000000000006</v>
      </c>
      <c r="Y39" s="3">
        <v>994.07152763816396</v>
      </c>
      <c r="Z39" s="3">
        <v>91.92</v>
      </c>
      <c r="AA39" s="12">
        <f t="shared" si="8"/>
        <v>1.1773212508513937</v>
      </c>
      <c r="AB39" s="12">
        <f t="shared" si="9"/>
        <v>1.2484648157956499</v>
      </c>
      <c r="AC39" s="3">
        <v>793.33333333333337</v>
      </c>
      <c r="AD39" s="3">
        <v>673.84609999999998</v>
      </c>
      <c r="AE39" s="3">
        <v>883.33333333333337</v>
      </c>
      <c r="AF39" s="3">
        <v>707.53562467868403</v>
      </c>
      <c r="AG39" s="21">
        <f t="shared" si="10"/>
        <v>1.4637058261700095</v>
      </c>
      <c r="AH39" s="21">
        <f t="shared" si="11"/>
        <v>1.4684883494515482</v>
      </c>
      <c r="AI39" s="3">
        <v>1021.6666666666666</v>
      </c>
      <c r="AJ39" s="3">
        <v>698</v>
      </c>
      <c r="AK39" s="3">
        <v>905</v>
      </c>
      <c r="AL39" s="3">
        <v>616.28</v>
      </c>
    </row>
    <row r="40" spans="1:38" x14ac:dyDescent="0.2">
      <c r="A40" s="3">
        <v>15</v>
      </c>
      <c r="B40" s="11">
        <f t="shared" si="0"/>
        <v>1.1043894899385704</v>
      </c>
      <c r="C40" s="3">
        <v>17305.75</v>
      </c>
      <c r="D40" s="3">
        <v>1936.2750000000001</v>
      </c>
      <c r="E40" s="3">
        <v>0.80617510000000003</v>
      </c>
      <c r="F40" s="3">
        <v>5209.0536669787398</v>
      </c>
      <c r="H40" s="11">
        <f t="shared" si="1"/>
        <v>0.48020344882650562</v>
      </c>
      <c r="I40" s="11">
        <f t="shared" si="2"/>
        <v>0.42551145090666737</v>
      </c>
      <c r="J40" s="11">
        <f t="shared" si="3"/>
        <v>0.19867459020539691</v>
      </c>
      <c r="K40" s="3">
        <v>2264.96680636166</v>
      </c>
      <c r="L40" s="3">
        <v>1194.0239999999999</v>
      </c>
      <c r="M40" s="3">
        <v>812.97806211678903</v>
      </c>
      <c r="N40" s="3">
        <v>937.084798500288</v>
      </c>
      <c r="O40" s="12">
        <f t="shared" si="4"/>
        <v>0.21371345969595254</v>
      </c>
      <c r="P40" s="12">
        <f t="shared" si="5"/>
        <v>0.11102414361822087</v>
      </c>
      <c r="Q40" s="12">
        <f t="shared" si="6"/>
        <v>0.14882935424476235</v>
      </c>
      <c r="R40" s="12">
        <f t="shared" si="7"/>
        <v>9.1976734803444274E-2</v>
      </c>
      <c r="S40" s="3">
        <v>1194.0239999999999</v>
      </c>
      <c r="T40" s="3">
        <v>255.179</v>
      </c>
      <c r="U40" s="3">
        <v>2264.96680636166</v>
      </c>
      <c r="V40" s="3">
        <v>251.46600000000001</v>
      </c>
      <c r="W40" s="3">
        <v>812.97806211678903</v>
      </c>
      <c r="X40" s="3">
        <v>120.995</v>
      </c>
      <c r="Y40" s="3">
        <v>937.084798500288</v>
      </c>
      <c r="Z40" s="3">
        <v>86.19</v>
      </c>
      <c r="AA40" s="12">
        <f t="shared" si="8"/>
        <v>1.248468137254902</v>
      </c>
      <c r="AB40" s="12">
        <f t="shared" si="9"/>
        <v>1.2845222024708527</v>
      </c>
      <c r="AC40" s="3">
        <v>815</v>
      </c>
      <c r="AD40" s="3">
        <v>652.79999999999995</v>
      </c>
      <c r="AE40" s="3">
        <v>906.66666666666663</v>
      </c>
      <c r="AF40" s="3">
        <v>705.83962264150898</v>
      </c>
      <c r="AG40" s="21">
        <f t="shared" si="10"/>
        <v>1.4596949891067539</v>
      </c>
      <c r="AH40" s="21">
        <f t="shared" si="11"/>
        <v>1.4774624373956595</v>
      </c>
      <c r="AI40" s="3">
        <v>1005</v>
      </c>
      <c r="AJ40" s="3">
        <v>688.5</v>
      </c>
      <c r="AK40" s="3">
        <v>885</v>
      </c>
      <c r="AL40" s="3">
        <v>599</v>
      </c>
    </row>
    <row r="41" spans="1:38" x14ac:dyDescent="0.2">
      <c r="A41" s="3">
        <v>15</v>
      </c>
      <c r="B41" s="11">
        <f t="shared" si="0"/>
        <v>1.0957873892292964</v>
      </c>
      <c r="C41" s="3">
        <v>17422.849999999999</v>
      </c>
      <c r="D41" s="3">
        <v>1931.0050000000001</v>
      </c>
      <c r="E41" s="3">
        <v>0.81400720000000004</v>
      </c>
      <c r="F41" s="3">
        <v>5203.5387211102097</v>
      </c>
      <c r="H41" s="11">
        <f t="shared" si="1"/>
        <v>0.50309998750830676</v>
      </c>
      <c r="I41" s="11">
        <f t="shared" si="2"/>
        <v>0.40991940740672256</v>
      </c>
      <c r="J41" s="11">
        <f t="shared" si="3"/>
        <v>0.18276799431426738</v>
      </c>
      <c r="K41" s="3">
        <v>2389.0585813647599</v>
      </c>
      <c r="L41" s="3">
        <v>1184.2139999999999</v>
      </c>
      <c r="M41" s="3">
        <v>762.360244184051</v>
      </c>
      <c r="N41" s="3">
        <v>867.90589556140003</v>
      </c>
      <c r="O41" s="12">
        <f t="shared" si="4"/>
        <v>0.24285137652485111</v>
      </c>
      <c r="P41" s="12">
        <f t="shared" si="5"/>
        <v>0.12827144649795078</v>
      </c>
      <c r="Q41" s="12">
        <f t="shared" si="6"/>
        <v>0.16051991290675979</v>
      </c>
      <c r="R41" s="12">
        <f t="shared" si="7"/>
        <v>8.8385158336066569E-2</v>
      </c>
      <c r="S41" s="3">
        <v>1184.2139999999999</v>
      </c>
      <c r="T41" s="3">
        <v>287.58800000000002</v>
      </c>
      <c r="U41" s="3">
        <v>2389.0585813647599</v>
      </c>
      <c r="V41" s="3">
        <v>306.44799999999998</v>
      </c>
      <c r="W41" s="3">
        <v>762.360244184051</v>
      </c>
      <c r="X41" s="3">
        <v>122.374</v>
      </c>
      <c r="Y41" s="3">
        <v>867.90589556140003</v>
      </c>
      <c r="Z41" s="3">
        <v>76.709999999999994</v>
      </c>
      <c r="AA41" s="12">
        <f t="shared" si="8"/>
        <v>1.250457484445529</v>
      </c>
      <c r="AB41" s="12">
        <f t="shared" si="9"/>
        <v>1.2896411572811382</v>
      </c>
      <c r="AC41" s="3">
        <v>820</v>
      </c>
      <c r="AD41" s="3">
        <v>655.76</v>
      </c>
      <c r="AE41" s="3">
        <v>910</v>
      </c>
      <c r="AF41" s="3">
        <v>705.62264150943395</v>
      </c>
      <c r="AG41" s="21">
        <f t="shared" si="10"/>
        <v>1.4559108527131783</v>
      </c>
      <c r="AH41" s="21">
        <f t="shared" si="11"/>
        <v>1.479933110367893</v>
      </c>
      <c r="AI41" s="3">
        <v>1001.6666666666666</v>
      </c>
      <c r="AJ41" s="3">
        <v>688</v>
      </c>
      <c r="AK41" s="3">
        <v>885</v>
      </c>
      <c r="AL41" s="3">
        <v>598</v>
      </c>
    </row>
    <row r="42" spans="1:38" x14ac:dyDescent="0.2">
      <c r="A42" s="3">
        <v>15</v>
      </c>
      <c r="B42" s="11">
        <f t="shared" si="0"/>
        <v>1.0724633798560967</v>
      </c>
      <c r="C42" s="3">
        <v>17486.02</v>
      </c>
      <c r="D42" s="3">
        <v>1937.835</v>
      </c>
      <c r="E42" s="3">
        <v>0.77077560000000001</v>
      </c>
      <c r="F42" s="3">
        <v>5088.7464880923299</v>
      </c>
      <c r="H42" s="11">
        <f t="shared" si="1"/>
        <v>0.48473702540524283</v>
      </c>
      <c r="I42" s="11">
        <f t="shared" si="2"/>
        <v>0.39938232185346428</v>
      </c>
      <c r="J42" s="11">
        <f t="shared" si="3"/>
        <v>0.18834403259738899</v>
      </c>
      <c r="K42" s="3">
        <v>2300.03549026563</v>
      </c>
      <c r="L42" s="3">
        <v>1117.2570000000001</v>
      </c>
      <c r="M42" s="3">
        <v>777.77776380767295</v>
      </c>
      <c r="N42" s="3">
        <v>893.67623401902404</v>
      </c>
      <c r="O42" s="12">
        <f t="shared" si="4"/>
        <v>0.2125697131456773</v>
      </c>
      <c r="P42" s="12">
        <f t="shared" si="5"/>
        <v>8.1802216007662937E-2</v>
      </c>
      <c r="Q42" s="12">
        <f t="shared" si="6"/>
        <v>0.18138857468659381</v>
      </c>
      <c r="R42" s="12">
        <f t="shared" si="7"/>
        <v>0.11002866167514846</v>
      </c>
      <c r="S42" s="3">
        <v>1117.2570000000001</v>
      </c>
      <c r="T42" s="3">
        <v>237.495</v>
      </c>
      <c r="U42" s="3">
        <v>2300.03549026563</v>
      </c>
      <c r="V42" s="3">
        <v>188.148</v>
      </c>
      <c r="W42" s="3">
        <v>777.77776380767295</v>
      </c>
      <c r="X42" s="3">
        <v>141.08000000000001</v>
      </c>
      <c r="Y42" s="3">
        <v>893.67623401902404</v>
      </c>
      <c r="Z42" s="3">
        <v>98.33</v>
      </c>
      <c r="AA42" s="12">
        <f t="shared" si="8"/>
        <v>1.2421452579278096</v>
      </c>
      <c r="AB42" s="12">
        <f t="shared" si="9"/>
        <v>1.2793689728975783</v>
      </c>
      <c r="AC42" s="3">
        <v>793.33333333333337</v>
      </c>
      <c r="AD42" s="3">
        <v>638.67999999999995</v>
      </c>
      <c r="AE42" s="3">
        <v>886.66666666666663</v>
      </c>
      <c r="AF42" s="3">
        <v>693.05</v>
      </c>
      <c r="AG42" s="21">
        <f t="shared" si="10"/>
        <v>1.4528516777151534</v>
      </c>
      <c r="AH42" s="21">
        <f t="shared" si="11"/>
        <v>1.4767434010666307</v>
      </c>
      <c r="AI42" s="3">
        <v>995</v>
      </c>
      <c r="AJ42" s="3">
        <v>684.86</v>
      </c>
      <c r="AK42" s="3">
        <v>875</v>
      </c>
      <c r="AL42" s="3">
        <v>592.52</v>
      </c>
    </row>
    <row r="43" spans="1:38" x14ac:dyDescent="0.2">
      <c r="A43" s="3">
        <v>15</v>
      </c>
      <c r="B43" s="11">
        <f t="shared" si="0"/>
        <v>1.0530588338226943</v>
      </c>
      <c r="C43" s="3">
        <v>17514.060000000001</v>
      </c>
      <c r="D43" s="3">
        <v>1939.2860000000001</v>
      </c>
      <c r="E43" s="3">
        <v>0.74902729999999995</v>
      </c>
      <c r="F43" s="3">
        <v>4993.2464646572798</v>
      </c>
      <c r="H43" s="11">
        <f t="shared" si="1"/>
        <v>0.47326723080416822</v>
      </c>
      <c r="I43" s="11">
        <f t="shared" si="2"/>
        <v>0.38863926451555447</v>
      </c>
      <c r="J43" s="11">
        <f t="shared" si="3"/>
        <v>0.191152338502972</v>
      </c>
      <c r="K43" s="3">
        <v>2244.0720794987801</v>
      </c>
      <c r="L43" s="3">
        <v>1123.347</v>
      </c>
      <c r="M43" s="3">
        <v>719.44807586946104</v>
      </c>
      <c r="N43" s="3">
        <v>906.37930928904098</v>
      </c>
      <c r="O43" s="12">
        <f t="shared" si="4"/>
        <v>0.19052705886961019</v>
      </c>
      <c r="P43" s="12">
        <f t="shared" si="5"/>
        <v>7.1366691588520811E-2</v>
      </c>
      <c r="Q43" s="12">
        <f t="shared" si="6"/>
        <v>0.16550186732531402</v>
      </c>
      <c r="R43" s="12">
        <f t="shared" si="7"/>
        <v>8.0970515597456341E-2</v>
      </c>
      <c r="S43" s="3">
        <v>1123.347</v>
      </c>
      <c r="T43" s="3">
        <v>214.02799999999999</v>
      </c>
      <c r="U43" s="3">
        <v>2244.0720794987801</v>
      </c>
      <c r="V43" s="3">
        <v>160.15199999999999</v>
      </c>
      <c r="W43" s="3">
        <v>719.44807586946104</v>
      </c>
      <c r="X43" s="3">
        <v>119.07</v>
      </c>
      <c r="Y43" s="3">
        <v>906.37930928904098</v>
      </c>
      <c r="Z43" s="3">
        <v>73.39</v>
      </c>
      <c r="AA43" s="12">
        <f t="shared" si="8"/>
        <v>1.2524176416500206</v>
      </c>
      <c r="AB43" s="12">
        <f t="shared" si="9"/>
        <v>1.2875536480686696</v>
      </c>
      <c r="AC43" s="3">
        <v>790</v>
      </c>
      <c r="AD43" s="3">
        <v>630.78</v>
      </c>
      <c r="AE43" s="3">
        <v>885</v>
      </c>
      <c r="AF43" s="3">
        <v>687.35</v>
      </c>
      <c r="AG43" s="21">
        <f t="shared" si="10"/>
        <v>1.4633451677690863</v>
      </c>
      <c r="AH43" s="21">
        <f t="shared" si="11"/>
        <v>1.4801456327197251</v>
      </c>
      <c r="AI43" s="3">
        <v>993.33333333333337</v>
      </c>
      <c r="AJ43" s="3">
        <v>678.81</v>
      </c>
      <c r="AK43" s="3">
        <v>870</v>
      </c>
      <c r="AL43" s="3">
        <v>587.78</v>
      </c>
    </row>
    <row r="44" spans="1:38" x14ac:dyDescent="0.2">
      <c r="A44" s="3">
        <v>16</v>
      </c>
      <c r="B44" s="11">
        <f t="shared" si="0"/>
        <v>1.0435187903058709</v>
      </c>
      <c r="C44" s="3">
        <v>17613.259999999998</v>
      </c>
      <c r="D44" s="3">
        <v>1949.923</v>
      </c>
      <c r="E44" s="3">
        <v>0.72799720000000001</v>
      </c>
      <c r="F44" s="3">
        <v>4965.2707125960196</v>
      </c>
      <c r="H44" s="11">
        <f t="shared" si="1"/>
        <v>0.47159506756374925</v>
      </c>
      <c r="I44" s="11">
        <f t="shared" si="2"/>
        <v>0.38821299859613861</v>
      </c>
      <c r="J44" s="11">
        <f t="shared" si="3"/>
        <v>0.18371072414598261</v>
      </c>
      <c r="K44" s="3">
        <v>2243.9434717727199</v>
      </c>
      <c r="L44" s="3">
        <v>1127.681</v>
      </c>
      <c r="M44" s="3">
        <v>719.51394280834495</v>
      </c>
      <c r="N44" s="3">
        <v>874.13229801495197</v>
      </c>
      <c r="O44" s="12">
        <f t="shared" si="4"/>
        <v>0.19785648600978467</v>
      </c>
      <c r="P44" s="12">
        <f t="shared" si="5"/>
        <v>8.0799272477557346E-2</v>
      </c>
      <c r="Q44" s="12">
        <f t="shared" si="6"/>
        <v>0.17738363693390785</v>
      </c>
      <c r="R44" s="12">
        <f t="shared" si="7"/>
        <v>8.2687712333864197E-2</v>
      </c>
      <c r="S44" s="3">
        <v>1127.681</v>
      </c>
      <c r="T44" s="3">
        <v>223.119</v>
      </c>
      <c r="U44" s="3">
        <v>2243.9434717727199</v>
      </c>
      <c r="V44" s="3">
        <v>181.309</v>
      </c>
      <c r="W44" s="3">
        <v>719.51394280834495</v>
      </c>
      <c r="X44" s="3">
        <v>127.63</v>
      </c>
      <c r="Y44" s="3">
        <v>874.13229801495197</v>
      </c>
      <c r="Z44" s="3">
        <v>72.28</v>
      </c>
      <c r="AA44" s="12">
        <f t="shared" si="8"/>
        <v>1.2392570895162069</v>
      </c>
      <c r="AB44" s="12">
        <f t="shared" si="9"/>
        <v>1.2956820470295562</v>
      </c>
      <c r="AC44" s="3">
        <v>770</v>
      </c>
      <c r="AD44" s="3">
        <v>621.34</v>
      </c>
      <c r="AE44" s="3">
        <v>875</v>
      </c>
      <c r="AF44" s="3">
        <v>675.32</v>
      </c>
      <c r="AG44" s="21">
        <f t="shared" si="10"/>
        <v>1.4522872906306441</v>
      </c>
      <c r="AH44" s="21">
        <f t="shared" si="11"/>
        <v>1.4935109524136512</v>
      </c>
      <c r="AI44" s="3">
        <v>978.33333333333337</v>
      </c>
      <c r="AJ44" s="3">
        <v>673.65</v>
      </c>
      <c r="AK44" s="3">
        <v>870</v>
      </c>
      <c r="AL44" s="3">
        <v>582.52</v>
      </c>
    </row>
    <row r="45" spans="1:38" x14ac:dyDescent="0.2">
      <c r="A45" s="3">
        <v>16</v>
      </c>
      <c r="B45" s="11">
        <f t="shared" si="0"/>
        <v>1.0206895658933548</v>
      </c>
      <c r="C45" s="3">
        <v>17668.2</v>
      </c>
      <c r="D45" s="3">
        <v>1940.335</v>
      </c>
      <c r="E45" s="3">
        <v>0.77569100000000002</v>
      </c>
      <c r="F45" s="3">
        <v>4892.4969146077901</v>
      </c>
      <c r="H45" s="11">
        <f t="shared" si="1"/>
        <v>0.46608982500867019</v>
      </c>
      <c r="I45" s="11">
        <f t="shared" si="2"/>
        <v>0.37349918446606395</v>
      </c>
      <c r="J45" s="11">
        <f t="shared" si="3"/>
        <v>0.18110055641862016</v>
      </c>
      <c r="K45" s="3">
        <v>2234.1200566590901</v>
      </c>
      <c r="L45" s="3">
        <v>1085.2529999999999</v>
      </c>
      <c r="M45" s="3">
        <v>705.05001540250203</v>
      </c>
      <c r="N45" s="3">
        <v>868.07384254619603</v>
      </c>
      <c r="O45" s="12">
        <f t="shared" si="4"/>
        <v>0.21568334756964505</v>
      </c>
      <c r="P45" s="12">
        <f t="shared" si="5"/>
        <v>8.4422947387191652E-2</v>
      </c>
      <c r="Q45" s="12">
        <f t="shared" si="6"/>
        <v>0.17508970612464428</v>
      </c>
      <c r="R45" s="12">
        <f t="shared" si="7"/>
        <v>0.10673055154875201</v>
      </c>
      <c r="S45" s="3">
        <v>1085.2529999999999</v>
      </c>
      <c r="T45" s="3">
        <v>234.071</v>
      </c>
      <c r="U45" s="3">
        <v>2234.1200566590901</v>
      </c>
      <c r="V45" s="3">
        <v>188.61099999999999</v>
      </c>
      <c r="W45" s="3">
        <v>705.05001540250203</v>
      </c>
      <c r="X45" s="3">
        <v>123.447</v>
      </c>
      <c r="Y45" s="3">
        <v>868.07384254619603</v>
      </c>
      <c r="Z45" s="3">
        <v>92.65</v>
      </c>
      <c r="AA45" s="12">
        <f t="shared" si="8"/>
        <v>1.2171796209354895</v>
      </c>
      <c r="AB45" s="12">
        <f t="shared" si="9"/>
        <v>1.2964115328769963</v>
      </c>
      <c r="AC45" s="3">
        <v>770</v>
      </c>
      <c r="AD45" s="3">
        <v>632.61</v>
      </c>
      <c r="AE45" s="3">
        <v>875</v>
      </c>
      <c r="AF45" s="3">
        <v>674.94</v>
      </c>
      <c r="AG45" s="21">
        <f t="shared" si="10"/>
        <v>1.4464373136321154</v>
      </c>
      <c r="AH45" s="21">
        <f t="shared" si="11"/>
        <v>1.530521750573588</v>
      </c>
      <c r="AI45" s="3">
        <v>975</v>
      </c>
      <c r="AJ45" s="3">
        <v>674.07</v>
      </c>
      <c r="AK45" s="3">
        <v>891.66666666666663</v>
      </c>
      <c r="AL45" s="3">
        <v>582.59</v>
      </c>
    </row>
    <row r="46" spans="1:38" x14ac:dyDescent="0.2">
      <c r="A46" s="3">
        <v>16</v>
      </c>
      <c r="B46" s="11">
        <f t="shared" si="0"/>
        <v>1.0178826514062767</v>
      </c>
      <c r="C46" s="3">
        <v>17764.39</v>
      </c>
      <c r="D46" s="3">
        <v>1960.3440000000001</v>
      </c>
      <c r="E46" s="3">
        <v>0.76675199999999999</v>
      </c>
      <c r="F46" s="3">
        <v>4903.0103620980599</v>
      </c>
      <c r="H46" s="11">
        <f t="shared" si="1"/>
        <v>0.4534315978799669</v>
      </c>
      <c r="I46" s="11">
        <f t="shared" si="2"/>
        <v>0.38273614291126146</v>
      </c>
      <c r="J46" s="11">
        <f t="shared" si="3"/>
        <v>0.18171491061504802</v>
      </c>
      <c r="K46" s="3">
        <v>2184.1219317734499</v>
      </c>
      <c r="L46" s="3">
        <v>1133.0550000000001</v>
      </c>
      <c r="M46" s="3">
        <v>710.53597981556095</v>
      </c>
      <c r="N46" s="3">
        <v>875.29745050904705</v>
      </c>
      <c r="O46" s="12">
        <f t="shared" si="4"/>
        <v>0.22533857579729138</v>
      </c>
      <c r="P46" s="12">
        <f t="shared" si="5"/>
        <v>9.3231058686663787E-2</v>
      </c>
      <c r="Q46" s="12">
        <f t="shared" si="6"/>
        <v>0.1997506164808738</v>
      </c>
      <c r="R46" s="12">
        <f t="shared" si="7"/>
        <v>0.15617548059862316</v>
      </c>
      <c r="S46" s="3">
        <v>1133.0550000000001</v>
      </c>
      <c r="T46" s="3">
        <v>255.321</v>
      </c>
      <c r="U46" s="3">
        <v>2184.1219317734499</v>
      </c>
      <c r="V46" s="3">
        <v>203.62799999999999</v>
      </c>
      <c r="W46" s="3">
        <v>710.53597981556095</v>
      </c>
      <c r="X46" s="3">
        <v>141.93</v>
      </c>
      <c r="Y46" s="3">
        <v>875.29745050904705</v>
      </c>
      <c r="Z46" s="3">
        <v>136.69999999999999</v>
      </c>
      <c r="AA46" s="12">
        <f t="shared" si="8"/>
        <v>1.1675239026853048</v>
      </c>
      <c r="AB46" s="12">
        <f t="shared" si="9"/>
        <v>1.2644562098849419</v>
      </c>
      <c r="AC46" s="3">
        <v>740</v>
      </c>
      <c r="AD46" s="3">
        <v>633.82000000000005</v>
      </c>
      <c r="AE46" s="3">
        <v>855</v>
      </c>
      <c r="AF46" s="3">
        <v>676.18</v>
      </c>
      <c r="AG46" s="21">
        <f t="shared" si="10"/>
        <v>1.4508550470607298</v>
      </c>
      <c r="AH46" s="21">
        <f t="shared" si="11"/>
        <v>1.5244418848876995</v>
      </c>
      <c r="AI46" s="3">
        <v>985</v>
      </c>
      <c r="AJ46" s="3">
        <v>678.91</v>
      </c>
      <c r="AK46" s="3">
        <v>900</v>
      </c>
      <c r="AL46" s="3">
        <v>590.38</v>
      </c>
    </row>
    <row r="47" spans="1:38" x14ac:dyDescent="0.2">
      <c r="A47" s="3">
        <v>16</v>
      </c>
      <c r="B47" s="11">
        <f t="shared" si="0"/>
        <v>0.98538512610936757</v>
      </c>
      <c r="C47" s="3">
        <v>17876.18</v>
      </c>
      <c r="D47" s="3">
        <v>1971.3510000000001</v>
      </c>
      <c r="E47" s="3">
        <v>0.74908200000000003</v>
      </c>
      <c r="F47" s="3">
        <v>4767.5108993204603</v>
      </c>
      <c r="H47" s="11">
        <f t="shared" si="1"/>
        <v>0.44237889878461439</v>
      </c>
      <c r="I47" s="11">
        <f t="shared" si="2"/>
        <v>0.36603035479015728</v>
      </c>
      <c r="J47" s="11">
        <f t="shared" si="3"/>
        <v>0.17697587253459604</v>
      </c>
      <c r="K47" s="3">
        <v>2140.3268282648601</v>
      </c>
      <c r="L47" s="3">
        <v>1089</v>
      </c>
      <c r="M47" s="3">
        <v>681.93570798482597</v>
      </c>
      <c r="N47" s="3">
        <v>856.24836307077499</v>
      </c>
      <c r="O47" s="12">
        <f t="shared" si="4"/>
        <v>0.19397796143250687</v>
      </c>
      <c r="P47" s="12">
        <f t="shared" si="5"/>
        <v>9.4684137639058724E-2</v>
      </c>
      <c r="Q47" s="12">
        <f t="shared" si="6"/>
        <v>0.18757340098525277</v>
      </c>
      <c r="R47" s="12">
        <f t="shared" si="7"/>
        <v>0.13351266400091283</v>
      </c>
      <c r="S47" s="3">
        <v>1089</v>
      </c>
      <c r="T47" s="3">
        <v>211.24199999999999</v>
      </c>
      <c r="U47" s="3">
        <v>2140.3268282648601</v>
      </c>
      <c r="V47" s="3">
        <v>202.655</v>
      </c>
      <c r="W47" s="3">
        <v>681.93570798482597</v>
      </c>
      <c r="X47" s="3">
        <v>127.913</v>
      </c>
      <c r="Y47" s="3">
        <v>856.24836307077499</v>
      </c>
      <c r="Z47" s="3">
        <v>114.32</v>
      </c>
      <c r="AA47" s="12">
        <f t="shared" si="8"/>
        <v>1.1742863036958282</v>
      </c>
      <c r="AB47" s="12">
        <f t="shared" si="9"/>
        <v>1.2670233102651118</v>
      </c>
      <c r="AC47" s="3">
        <v>740</v>
      </c>
      <c r="AD47" s="3">
        <v>630.16999999999996</v>
      </c>
      <c r="AE47" s="3">
        <v>855</v>
      </c>
      <c r="AF47" s="3">
        <v>674.81</v>
      </c>
      <c r="AG47" s="21">
        <f t="shared" si="10"/>
        <v>1.4436604157152748</v>
      </c>
      <c r="AH47" s="21">
        <f t="shared" si="11"/>
        <v>1.4714587737843552</v>
      </c>
      <c r="AI47" s="3">
        <v>980</v>
      </c>
      <c r="AJ47" s="3">
        <v>678.83</v>
      </c>
      <c r="AK47" s="3">
        <v>870</v>
      </c>
      <c r="AL47" s="3">
        <v>591.25</v>
      </c>
    </row>
    <row r="48" spans="1:38" x14ac:dyDescent="0.2">
      <c r="A48" s="3">
        <v>17</v>
      </c>
      <c r="B48" s="11">
        <f t="shared" si="0"/>
        <v>0.95454043746620076</v>
      </c>
      <c r="C48" s="3">
        <v>17977.3</v>
      </c>
      <c r="D48" s="3">
        <v>1992.778</v>
      </c>
      <c r="E48" s="3">
        <v>0.7553453</v>
      </c>
      <c r="F48" s="3">
        <v>4649.2169888837398</v>
      </c>
      <c r="H48" s="11">
        <f t="shared" si="1"/>
        <v>0.43467271041950223</v>
      </c>
      <c r="I48" s="11">
        <f t="shared" si="2"/>
        <v>0.35557541751990845</v>
      </c>
      <c r="J48" s="11">
        <f t="shared" si="3"/>
        <v>0.16429230952678969</v>
      </c>
      <c r="K48" s="3">
        <v>2117.13162749907</v>
      </c>
      <c r="L48" s="3">
        <v>1082.5129999999999</v>
      </c>
      <c r="M48" s="3">
        <v>649.36467335579596</v>
      </c>
      <c r="N48" s="3">
        <v>800.20768802887198</v>
      </c>
      <c r="O48" s="12">
        <f t="shared" si="4"/>
        <v>0.20994851793927649</v>
      </c>
      <c r="P48" s="12">
        <f t="shared" si="5"/>
        <v>8.684344308680958E-2</v>
      </c>
      <c r="Q48" s="12">
        <f t="shared" si="6"/>
        <v>0.17279966805111149</v>
      </c>
      <c r="R48" s="12">
        <f t="shared" si="7"/>
        <v>0.12556740144237982</v>
      </c>
      <c r="S48" s="3">
        <v>1082.5129999999999</v>
      </c>
      <c r="T48" s="3">
        <v>227.27199999999999</v>
      </c>
      <c r="U48" s="3">
        <v>2117.13162749907</v>
      </c>
      <c r="V48" s="3">
        <v>183.85900000000001</v>
      </c>
      <c r="W48" s="3">
        <v>649.36467335579596</v>
      </c>
      <c r="X48" s="3">
        <v>112.21</v>
      </c>
      <c r="Y48" s="3">
        <v>800.20768802887198</v>
      </c>
      <c r="Z48" s="3">
        <v>100.48</v>
      </c>
      <c r="AA48" s="12">
        <f t="shared" si="8"/>
        <v>1.1786522504400301</v>
      </c>
      <c r="AB48" s="12">
        <f t="shared" si="9"/>
        <v>1.2459183323787004</v>
      </c>
      <c r="AC48" s="3">
        <v>750</v>
      </c>
      <c r="AD48" s="3">
        <v>636.32000000000005</v>
      </c>
      <c r="AE48" s="3">
        <v>848.33333333333337</v>
      </c>
      <c r="AF48" s="3">
        <v>680.89</v>
      </c>
      <c r="AG48" s="21">
        <f t="shared" si="10"/>
        <v>1.4080882531451351</v>
      </c>
      <c r="AH48" s="21">
        <f t="shared" si="11"/>
        <v>1.4239568269587717</v>
      </c>
      <c r="AI48" s="3">
        <v>966.66666666666663</v>
      </c>
      <c r="AJ48" s="3">
        <v>686.51</v>
      </c>
      <c r="AK48" s="3">
        <v>856.66666666666663</v>
      </c>
      <c r="AL48" s="3">
        <v>601.61</v>
      </c>
    </row>
    <row r="49" spans="1:38" x14ac:dyDescent="0.2">
      <c r="A49" s="3">
        <v>17</v>
      </c>
      <c r="B49" s="11">
        <f t="shared" si="0"/>
        <v>0.93785437873528965</v>
      </c>
      <c r="C49" s="3">
        <v>18054.05</v>
      </c>
      <c r="D49" s="3">
        <v>2013.165</v>
      </c>
      <c r="E49" s="3">
        <v>0.74336049999999998</v>
      </c>
      <c r="F49" s="3">
        <v>4583.8939522389501</v>
      </c>
      <c r="H49" s="11">
        <f t="shared" si="1"/>
        <v>0.42429612537794836</v>
      </c>
      <c r="I49" s="11">
        <f t="shared" si="2"/>
        <v>0.35627732795771566</v>
      </c>
      <c r="J49" s="11">
        <f t="shared" si="3"/>
        <v>0.15728092539962604</v>
      </c>
      <c r="K49" s="3">
        <v>2073.8064321895699</v>
      </c>
      <c r="L49" s="3">
        <v>1130.078</v>
      </c>
      <c r="M49" s="3">
        <v>611.27708238233697</v>
      </c>
      <c r="N49" s="3">
        <v>768.73243766704502</v>
      </c>
      <c r="O49" s="12">
        <f t="shared" si="4"/>
        <v>0.23037170885549496</v>
      </c>
      <c r="P49" s="12">
        <f t="shared" si="5"/>
        <v>7.9581680063433094E-2</v>
      </c>
      <c r="Q49" s="12">
        <f t="shared" si="6"/>
        <v>0.17293303322940759</v>
      </c>
      <c r="R49" s="12">
        <f t="shared" si="7"/>
        <v>0.1099602356530346</v>
      </c>
      <c r="S49" s="3">
        <v>1130.078</v>
      </c>
      <c r="T49" s="3">
        <v>260.33800000000002</v>
      </c>
      <c r="U49" s="3">
        <v>2073.8064321895699</v>
      </c>
      <c r="V49" s="3">
        <v>165.03700000000001</v>
      </c>
      <c r="W49" s="3">
        <v>611.27708238233697</v>
      </c>
      <c r="X49" s="3">
        <v>105.71</v>
      </c>
      <c r="Y49" s="3">
        <v>768.73243766704502</v>
      </c>
      <c r="Z49" s="3">
        <v>84.53</v>
      </c>
      <c r="AA49" s="12">
        <f t="shared" si="8"/>
        <v>1.1686486315756226</v>
      </c>
      <c r="AB49" s="12">
        <f t="shared" si="9"/>
        <v>1.2156240446068511</v>
      </c>
      <c r="AC49" s="3">
        <v>740</v>
      </c>
      <c r="AD49" s="3">
        <v>633.21</v>
      </c>
      <c r="AE49" s="3">
        <v>835</v>
      </c>
      <c r="AF49" s="3">
        <v>686.89</v>
      </c>
      <c r="AG49" s="21">
        <f t="shared" si="10"/>
        <v>1.3877203670931368</v>
      </c>
      <c r="AH49" s="21">
        <f t="shared" si="11"/>
        <v>1.3898044385849266</v>
      </c>
      <c r="AI49" s="3">
        <v>956.66666666666663</v>
      </c>
      <c r="AJ49" s="3">
        <v>689.38</v>
      </c>
      <c r="AK49" s="3">
        <v>843.33333333333337</v>
      </c>
      <c r="AL49" s="3">
        <v>606.79999999999995</v>
      </c>
    </row>
    <row r="50" spans="1:38" x14ac:dyDescent="0.2">
      <c r="A50" s="3">
        <v>17</v>
      </c>
      <c r="B50" s="11">
        <f t="shared" si="0"/>
        <v>0.91561482698955232</v>
      </c>
      <c r="C50" s="3">
        <v>18185.64</v>
      </c>
      <c r="D50" s="3">
        <v>2021.6579999999999</v>
      </c>
      <c r="E50" s="3">
        <v>0.79768539999999999</v>
      </c>
      <c r="F50" s="3">
        <v>4531.9012976618897</v>
      </c>
      <c r="H50" s="11">
        <f t="shared" si="1"/>
        <v>0.41794230865857757</v>
      </c>
      <c r="I50" s="11">
        <f t="shared" si="2"/>
        <v>0.3441383599517453</v>
      </c>
      <c r="J50" s="11">
        <f t="shared" si="3"/>
        <v>0.15353415837922885</v>
      </c>
      <c r="K50" s="3">
        <v>2068.6354514213499</v>
      </c>
      <c r="L50" s="3">
        <v>1085.4939999999999</v>
      </c>
      <c r="M50" s="3">
        <v>617.84351056473997</v>
      </c>
      <c r="N50" s="3">
        <v>759.92833567579703</v>
      </c>
      <c r="O50" s="12">
        <f t="shared" si="4"/>
        <v>0.22417811613882713</v>
      </c>
      <c r="P50" s="12">
        <f t="shared" si="5"/>
        <v>7.5447802991465834E-2</v>
      </c>
      <c r="Q50" s="12">
        <f t="shared" si="6"/>
        <v>0.2350465733098982</v>
      </c>
      <c r="R50" s="12">
        <f t="shared" si="7"/>
        <v>0.13010437347631715</v>
      </c>
      <c r="S50" s="3">
        <v>1085.4939999999999</v>
      </c>
      <c r="T50" s="3">
        <v>243.34399999999999</v>
      </c>
      <c r="U50" s="3">
        <v>2068.6354514213499</v>
      </c>
      <c r="V50" s="3">
        <v>156.07400000000001</v>
      </c>
      <c r="W50" s="3">
        <v>617.84351056473997</v>
      </c>
      <c r="X50" s="3">
        <v>145.22200000000001</v>
      </c>
      <c r="Y50" s="3">
        <v>759.92833567579703</v>
      </c>
      <c r="Z50" s="3">
        <v>98.87</v>
      </c>
      <c r="AA50" s="12">
        <f t="shared" si="8"/>
        <v>1.1759544107218474</v>
      </c>
      <c r="AB50" s="12">
        <f t="shared" si="9"/>
        <v>1.2459088665583684</v>
      </c>
      <c r="AC50" s="3">
        <v>768.33333333333337</v>
      </c>
      <c r="AD50" s="3">
        <v>653.37</v>
      </c>
      <c r="AE50" s="3">
        <v>866.66666666666663</v>
      </c>
      <c r="AF50" s="3">
        <v>695.61</v>
      </c>
      <c r="AG50" s="21">
        <f t="shared" si="10"/>
        <v>1.3674699657774532</v>
      </c>
      <c r="AH50" s="21">
        <f t="shared" si="11"/>
        <v>1.3631985372145039</v>
      </c>
      <c r="AI50" s="3">
        <v>955</v>
      </c>
      <c r="AJ50" s="3">
        <v>698.37</v>
      </c>
      <c r="AK50" s="3">
        <v>835</v>
      </c>
      <c r="AL50" s="3">
        <v>612.53</v>
      </c>
    </row>
    <row r="51" spans="1:38" x14ac:dyDescent="0.2">
      <c r="A51" s="3">
        <v>17</v>
      </c>
      <c r="B51" s="11">
        <f t="shared" si="0"/>
        <v>0.87625678468885226</v>
      </c>
      <c r="C51" s="3">
        <v>18359.43</v>
      </c>
      <c r="D51" s="3">
        <v>2032.13</v>
      </c>
      <c r="E51" s="3">
        <v>0.78724839999999996</v>
      </c>
      <c r="F51" s="3">
        <v>4372.3507245435503</v>
      </c>
      <c r="H51" s="11">
        <f t="shared" si="1"/>
        <v>0.40591755249244638</v>
      </c>
      <c r="I51" s="11">
        <f t="shared" si="2"/>
        <v>0.31750807525073699</v>
      </c>
      <c r="J51" s="11">
        <f t="shared" si="3"/>
        <v>0.15283115694566837</v>
      </c>
      <c r="K51" s="3">
        <v>2025.4495437379201</v>
      </c>
      <c r="L51" s="3">
        <v>986.46600000000001</v>
      </c>
      <c r="M51" s="3">
        <v>597.83746803413396</v>
      </c>
      <c r="N51" s="3">
        <v>762.597712771494</v>
      </c>
      <c r="O51" s="12">
        <f t="shared" si="4"/>
        <v>0.19501837873783789</v>
      </c>
      <c r="P51" s="12">
        <f t="shared" si="5"/>
        <v>7.4450632683601428E-2</v>
      </c>
      <c r="Q51" s="12">
        <f t="shared" si="6"/>
        <v>0.20364899577195561</v>
      </c>
      <c r="R51" s="12">
        <f t="shared" si="7"/>
        <v>0.10953350449534992</v>
      </c>
      <c r="S51" s="3">
        <v>986.46600000000001</v>
      </c>
      <c r="T51" s="3">
        <v>192.37899999999999</v>
      </c>
      <c r="U51" s="3">
        <v>2025.4495437379201</v>
      </c>
      <c r="V51" s="3">
        <v>150.79599999999999</v>
      </c>
      <c r="W51" s="3">
        <v>597.83746803413396</v>
      </c>
      <c r="X51" s="3">
        <v>121.749</v>
      </c>
      <c r="Y51" s="3">
        <v>762.597712771494</v>
      </c>
      <c r="Z51" s="3">
        <v>83.53</v>
      </c>
      <c r="AA51" s="12">
        <f t="shared" si="8"/>
        <v>1.1997246028320694</v>
      </c>
      <c r="AB51" s="12">
        <f t="shared" si="9"/>
        <v>1.2836845162266508</v>
      </c>
      <c r="AC51" s="3">
        <v>778.33333333333337</v>
      </c>
      <c r="AD51" s="3">
        <v>648.76</v>
      </c>
      <c r="AE51" s="3">
        <v>876.66666666666663</v>
      </c>
      <c r="AF51" s="3">
        <v>682.93</v>
      </c>
      <c r="AG51" s="21">
        <f t="shared" si="10"/>
        <v>1.37066863967066</v>
      </c>
      <c r="AH51" s="21">
        <f t="shared" si="11"/>
        <v>1.3990357922280676</v>
      </c>
      <c r="AI51" s="3">
        <v>963.33333333333337</v>
      </c>
      <c r="AJ51" s="3">
        <v>702.82</v>
      </c>
      <c r="AK51" s="3">
        <v>848.33333333333337</v>
      </c>
      <c r="AL51" s="3">
        <v>606.37</v>
      </c>
    </row>
    <row r="52" spans="1:38" x14ac:dyDescent="0.2">
      <c r="A52" s="3">
        <v>18</v>
      </c>
      <c r="B52" s="11">
        <f t="shared" si="0"/>
        <v>0.89126265567396723</v>
      </c>
      <c r="C52" s="3">
        <v>18530.48</v>
      </c>
      <c r="D52" s="3">
        <v>2045.4829999999999</v>
      </c>
      <c r="E52" s="3">
        <v>0.79054679999999999</v>
      </c>
      <c r="F52" s="3">
        <v>4489.1852822036199</v>
      </c>
      <c r="H52" s="11">
        <f t="shared" si="1"/>
        <v>0.40991557448214555</v>
      </c>
      <c r="I52" s="11">
        <f t="shared" si="2"/>
        <v>0.32819410252115411</v>
      </c>
      <c r="J52" s="11">
        <f t="shared" si="3"/>
        <v>0.1531529786706684</v>
      </c>
      <c r="K52" s="3">
        <v>2064.69658769642</v>
      </c>
      <c r="L52" s="3">
        <v>1040.09905362726</v>
      </c>
      <c r="M52" s="3">
        <v>612.97608125525403</v>
      </c>
      <c r="N52" s="3">
        <v>771.41355962469004</v>
      </c>
      <c r="O52" s="12">
        <f t="shared" si="4"/>
        <v>0.21482099894311835</v>
      </c>
      <c r="P52" s="12">
        <f t="shared" si="5"/>
        <v>7.1052482420032023E-2</v>
      </c>
      <c r="Q52" s="12">
        <f t="shared" si="6"/>
        <v>0.22555412523906687</v>
      </c>
      <c r="R52" s="12">
        <f t="shared" si="7"/>
        <v>9.8440790614240437E-2</v>
      </c>
      <c r="S52" s="3">
        <v>1040.09905362726</v>
      </c>
      <c r="T52" s="3">
        <v>223.43511770000001</v>
      </c>
      <c r="U52" s="3">
        <v>2064.69658769642</v>
      </c>
      <c r="V52" s="3">
        <v>146.701818</v>
      </c>
      <c r="W52" s="3">
        <v>612.97608125525403</v>
      </c>
      <c r="X52" s="3">
        <v>138.25928379999999</v>
      </c>
      <c r="Y52" s="3">
        <v>771.41355962469004</v>
      </c>
      <c r="Z52" s="3">
        <v>75.938560699999996</v>
      </c>
      <c r="AA52" s="12">
        <f t="shared" si="8"/>
        <v>1.1963533937062725</v>
      </c>
      <c r="AB52" s="12">
        <f t="shared" si="9"/>
        <v>1.3098946315951392</v>
      </c>
      <c r="AC52" s="3">
        <v>790</v>
      </c>
      <c r="AD52" s="3">
        <v>660.34</v>
      </c>
      <c r="AE52" s="3">
        <v>908.33333333333337</v>
      </c>
      <c r="AF52" s="3">
        <v>693.44</v>
      </c>
      <c r="AG52" s="21">
        <f t="shared" si="10"/>
        <v>1.3794938588014509</v>
      </c>
      <c r="AH52" s="21">
        <f t="shared" si="11"/>
        <v>1.4016884707095445</v>
      </c>
      <c r="AI52" s="3">
        <v>985</v>
      </c>
      <c r="AJ52" s="3">
        <v>714.03</v>
      </c>
      <c r="AK52" s="3">
        <v>870</v>
      </c>
      <c r="AL52" s="3">
        <v>620.67999999999995</v>
      </c>
    </row>
    <row r="53" spans="1:38" x14ac:dyDescent="0.2">
      <c r="A53" s="3">
        <v>18</v>
      </c>
      <c r="B53" s="11">
        <f t="shared" si="0"/>
        <v>0.89404889882979111</v>
      </c>
      <c r="C53" s="3">
        <v>18654.38</v>
      </c>
      <c r="D53" s="3">
        <v>2058.7190000000001</v>
      </c>
      <c r="E53" s="3">
        <v>0.77832730000000006</v>
      </c>
      <c r="F53" s="3">
        <v>4527.6283970489903</v>
      </c>
      <c r="H53" s="11">
        <f t="shared" si="1"/>
        <v>0.41918958874776219</v>
      </c>
      <c r="I53" s="11">
        <f t="shared" si="2"/>
        <v>0.32216115666980966</v>
      </c>
      <c r="J53" s="11">
        <f t="shared" si="3"/>
        <v>0.15269815341221865</v>
      </c>
      <c r="K53" s="3">
        <v>2122.8533341362399</v>
      </c>
      <c r="L53" s="3">
        <v>1023.9521314807801</v>
      </c>
      <c r="M53" s="3">
        <v>607.53134025500003</v>
      </c>
      <c r="N53" s="3">
        <v>773.29159117696702</v>
      </c>
      <c r="O53" s="12">
        <f t="shared" si="4"/>
        <v>0.24794836330175221</v>
      </c>
      <c r="P53" s="12">
        <f t="shared" si="5"/>
        <v>8.1239365445927664E-2</v>
      </c>
      <c r="Q53" s="12">
        <f t="shared" si="6"/>
        <v>0.27502194821730414</v>
      </c>
      <c r="R53" s="12">
        <f t="shared" si="7"/>
        <v>0.11133879119124769</v>
      </c>
      <c r="S53" s="3">
        <v>1023.9521314807801</v>
      </c>
      <c r="T53" s="3">
        <v>253.8872551</v>
      </c>
      <c r="U53" s="3">
        <v>2122.8533341362399</v>
      </c>
      <c r="V53" s="3">
        <v>172.45925779999999</v>
      </c>
      <c r="W53" s="3">
        <v>607.53134025500003</v>
      </c>
      <c r="X53" s="3">
        <v>167.08445280000001</v>
      </c>
      <c r="Y53" s="3">
        <v>773.29159117696702</v>
      </c>
      <c r="Z53" s="3">
        <v>86.097351000000003</v>
      </c>
      <c r="AA53" s="12">
        <f t="shared" si="8"/>
        <v>1.2175463868024832</v>
      </c>
      <c r="AB53" s="12">
        <f t="shared" si="9"/>
        <v>1.3095563450851782</v>
      </c>
      <c r="AC53" s="3">
        <v>828.33333333333337</v>
      </c>
      <c r="AD53" s="3">
        <v>680.33</v>
      </c>
      <c r="AE53" s="3">
        <v>958.33333333333337</v>
      </c>
      <c r="AF53" s="3">
        <v>731.8</v>
      </c>
      <c r="AG53" s="21">
        <f t="shared" si="10"/>
        <v>1.3938452877132765</v>
      </c>
      <c r="AH53" s="21">
        <f t="shared" si="11"/>
        <v>1.4129786627258822</v>
      </c>
      <c r="AI53" s="3">
        <v>1023.3333333333334</v>
      </c>
      <c r="AJ53" s="3">
        <v>734.18</v>
      </c>
      <c r="AK53" s="3">
        <v>908.33333333333337</v>
      </c>
      <c r="AL53" s="3">
        <v>642.85</v>
      </c>
    </row>
    <row r="54" spans="1:38" x14ac:dyDescent="0.2">
      <c r="A54" s="3">
        <v>18</v>
      </c>
      <c r="B54" s="11">
        <f t="shared" si="0"/>
        <v>0.87151947510668637</v>
      </c>
      <c r="C54" s="3">
        <v>18752.36</v>
      </c>
      <c r="D54" s="3">
        <v>2072.8069999999998</v>
      </c>
      <c r="E54" s="3">
        <v>0.76464160000000003</v>
      </c>
      <c r="F54" s="3">
        <v>4431.0914060263103</v>
      </c>
      <c r="H54" s="11">
        <f t="shared" si="1"/>
        <v>0.41068039866509432</v>
      </c>
      <c r="I54" s="11">
        <f t="shared" si="2"/>
        <v>0.31464502708699826</v>
      </c>
      <c r="J54" s="11">
        <f t="shared" si="3"/>
        <v>0.14619404935459351</v>
      </c>
      <c r="K54" s="3">
        <v>2088.0341026522601</v>
      </c>
      <c r="L54" s="3">
        <v>993.63182595347803</v>
      </c>
      <c r="M54" s="3">
        <v>606.12688890879303</v>
      </c>
      <c r="N54" s="3">
        <v>743.29858851177801</v>
      </c>
      <c r="O54" s="12">
        <f t="shared" si="4"/>
        <v>0.24941182833207995</v>
      </c>
      <c r="P54" s="12">
        <f t="shared" si="5"/>
        <v>9.1686327515831278E-2</v>
      </c>
      <c r="Q54" s="12">
        <f t="shared" si="6"/>
        <v>0.30078489840339961</v>
      </c>
      <c r="R54" s="12">
        <f t="shared" si="7"/>
        <v>0.12432599163819842</v>
      </c>
      <c r="S54" s="3">
        <v>993.63182595347803</v>
      </c>
      <c r="T54" s="3">
        <v>247.82353040000001</v>
      </c>
      <c r="U54" s="3">
        <v>2088.0341026522601</v>
      </c>
      <c r="V54" s="3">
        <v>191.44417859999999</v>
      </c>
      <c r="W54" s="3">
        <v>606.12688890879303</v>
      </c>
      <c r="X54" s="3">
        <v>182.31381469999999</v>
      </c>
      <c r="Y54" s="3">
        <v>743.29858851177801</v>
      </c>
      <c r="Z54" s="3">
        <v>92.411334100000005</v>
      </c>
      <c r="AA54" s="12">
        <f t="shared" si="8"/>
        <v>1.2673154930542303</v>
      </c>
      <c r="AB54" s="12">
        <f t="shared" si="9"/>
        <v>1.3670897593376097</v>
      </c>
      <c r="AC54" s="3">
        <v>863.33333333333337</v>
      </c>
      <c r="AD54" s="3">
        <v>681.23</v>
      </c>
      <c r="AE54" s="3">
        <v>1001.6666666666666</v>
      </c>
      <c r="AF54" s="3">
        <v>732.7</v>
      </c>
      <c r="AG54" s="21">
        <f t="shared" si="10"/>
        <v>1.4499285278559269</v>
      </c>
      <c r="AH54" s="21">
        <f t="shared" si="11"/>
        <v>1.4751088279589859</v>
      </c>
      <c r="AI54" s="3">
        <v>1061.6666666666667</v>
      </c>
      <c r="AJ54" s="3">
        <v>732.22</v>
      </c>
      <c r="AK54" s="3">
        <v>953.33333333333337</v>
      </c>
      <c r="AL54" s="3">
        <v>646.28</v>
      </c>
    </row>
    <row r="55" spans="1:38" x14ac:dyDescent="0.2">
      <c r="A55" s="3">
        <v>18</v>
      </c>
      <c r="B55" s="11">
        <f t="shared" si="0"/>
        <v>0.87374064803335161</v>
      </c>
      <c r="C55" s="3">
        <v>18813.919999999998</v>
      </c>
      <c r="D55" s="3">
        <v>2078.5369999999998</v>
      </c>
      <c r="E55" s="3">
        <v>0.75556760000000001</v>
      </c>
      <c r="F55" s="3">
        <v>4452.6686707065301</v>
      </c>
      <c r="H55" s="11">
        <f t="shared" si="1"/>
        <v>0.41170941494434965</v>
      </c>
      <c r="I55" s="11">
        <f t="shared" si="2"/>
        <v>0.31199971536200505</v>
      </c>
      <c r="J55" s="11">
        <f t="shared" si="3"/>
        <v>0.15003151772699713</v>
      </c>
      <c r="K55" s="3">
        <v>2098.1118567436101</v>
      </c>
      <c r="L55" s="3">
        <v>1018.95026104312</v>
      </c>
      <c r="M55" s="3">
        <v>571.03111499642796</v>
      </c>
      <c r="N55" s="3">
        <v>764.57543792337299</v>
      </c>
      <c r="O55" s="12">
        <f t="shared" si="4"/>
        <v>0.25902827349963325</v>
      </c>
      <c r="P55" s="12">
        <f t="shared" si="5"/>
        <v>0.10282262144728095</v>
      </c>
      <c r="Q55" s="12">
        <f t="shared" si="6"/>
        <v>0.32556617497307994</v>
      </c>
      <c r="R55" s="12">
        <f t="shared" si="7"/>
        <v>0.11817595467807256</v>
      </c>
      <c r="S55" s="3">
        <v>1018.95026104312</v>
      </c>
      <c r="T55" s="3">
        <v>263.9369269</v>
      </c>
      <c r="U55" s="3">
        <v>2098.1118567436101</v>
      </c>
      <c r="V55" s="3">
        <v>215.73336119999999</v>
      </c>
      <c r="W55" s="3">
        <v>571.03111499642796</v>
      </c>
      <c r="X55" s="3">
        <v>185.90841589999999</v>
      </c>
      <c r="Y55" s="3">
        <v>764.57543792337299</v>
      </c>
      <c r="Z55" s="3">
        <v>90.354432299999999</v>
      </c>
      <c r="AA55" s="12">
        <f t="shared" si="8"/>
        <v>1.3291232192686151</v>
      </c>
      <c r="AB55" s="12">
        <f t="shared" si="9"/>
        <v>1.4069264069264069</v>
      </c>
      <c r="AC55" s="3">
        <v>905</v>
      </c>
      <c r="AD55" s="3">
        <v>680.9</v>
      </c>
      <c r="AE55" s="3">
        <v>1040</v>
      </c>
      <c r="AF55" s="3">
        <v>739.2</v>
      </c>
      <c r="AG55" s="21">
        <f t="shared" si="10"/>
        <v>1.4965194073512285</v>
      </c>
      <c r="AH55" s="21">
        <f t="shared" si="11"/>
        <v>1.5324026541213969</v>
      </c>
      <c r="AI55" s="3">
        <v>1105</v>
      </c>
      <c r="AJ55" s="3">
        <v>738.38</v>
      </c>
      <c r="AK55" s="3">
        <v>1000</v>
      </c>
      <c r="AL55" s="3">
        <v>652.57000000000005</v>
      </c>
    </row>
    <row r="56" spans="1:38" x14ac:dyDescent="0.2">
      <c r="A56" s="3">
        <v>19</v>
      </c>
      <c r="B56" s="11">
        <f t="shared" si="0"/>
        <v>0.80416598781246396</v>
      </c>
      <c r="C56" s="3">
        <v>18950.349999999999</v>
      </c>
      <c r="D56" s="3">
        <v>2080.3710000000001</v>
      </c>
      <c r="E56" s="3">
        <v>0.75173670000000004</v>
      </c>
      <c r="F56" s="3">
        <v>4124.2137658000001</v>
      </c>
      <c r="H56" s="11">
        <f t="shared" si="1"/>
        <v>0.39815596901870604</v>
      </c>
      <c r="I56" s="11">
        <f t="shared" si="2"/>
        <v>0.27129650411818229</v>
      </c>
      <c r="J56" s="11">
        <f t="shared" si="3"/>
        <v>0.13471351467557482</v>
      </c>
      <c r="K56" s="3">
        <v>2041.96689893496</v>
      </c>
      <c r="L56" s="3">
        <v>909.21672068735097</v>
      </c>
      <c r="M56" s="3">
        <v>482.143761918081</v>
      </c>
      <c r="N56" s="3">
        <v>690.88638425960403</v>
      </c>
      <c r="O56" s="12">
        <f t="shared" si="4"/>
        <v>0.283884312207624</v>
      </c>
      <c r="P56" s="12">
        <f t="shared" si="5"/>
        <v>0.11161643198960569</v>
      </c>
      <c r="Q56" s="12">
        <f t="shared" si="6"/>
        <v>0.3197408836872867</v>
      </c>
      <c r="R56" s="12">
        <f t="shared" si="7"/>
        <v>0.1150952156702524</v>
      </c>
      <c r="S56" s="3">
        <v>909.21672068735097</v>
      </c>
      <c r="T56" s="3">
        <v>258.11236339999999</v>
      </c>
      <c r="U56" s="3">
        <v>2041.96689893496</v>
      </c>
      <c r="V56" s="3">
        <v>227.91705949999999</v>
      </c>
      <c r="W56" s="3">
        <v>482.143761918081</v>
      </c>
      <c r="X56" s="3">
        <v>154.16107249999999</v>
      </c>
      <c r="Y56" s="3">
        <v>690.88638425960403</v>
      </c>
      <c r="Z56" s="3">
        <v>79.517717399999995</v>
      </c>
      <c r="AA56" s="12">
        <f t="shared" si="8"/>
        <v>1.34117251140739</v>
      </c>
      <c r="AB56" s="12">
        <f t="shared" si="9"/>
        <v>1.4148312405621233</v>
      </c>
      <c r="AC56" s="3">
        <v>903.33333333333337</v>
      </c>
      <c r="AD56" s="3">
        <v>673.54</v>
      </c>
      <c r="AE56" s="3">
        <v>1040</v>
      </c>
      <c r="AF56" s="3">
        <v>735.07</v>
      </c>
      <c r="AG56" s="21">
        <f t="shared" si="10"/>
        <v>1.457221243437026</v>
      </c>
      <c r="AH56" s="21">
        <f t="shared" si="11"/>
        <v>1.5427820390393165</v>
      </c>
      <c r="AI56" s="3">
        <v>1108.3333333333333</v>
      </c>
      <c r="AJ56" s="3">
        <v>760.58</v>
      </c>
      <c r="AK56" s="3">
        <v>1001.6666666666666</v>
      </c>
      <c r="AL56" s="3">
        <v>649.26</v>
      </c>
    </row>
    <row r="57" spans="1:38" x14ac:dyDescent="0.2">
      <c r="A57" s="3">
        <v>19</v>
      </c>
      <c r="B57" s="11">
        <f t="shared" si="0"/>
        <v>0.76708726002629457</v>
      </c>
      <c r="C57" s="3">
        <v>19020.599999999999</v>
      </c>
      <c r="D57" s="3">
        <v>2102.6129999999998</v>
      </c>
      <c r="E57" s="3">
        <v>0.74740669999999998</v>
      </c>
      <c r="F57" s="3">
        <v>3948.9857425813598</v>
      </c>
      <c r="H57" s="11">
        <f t="shared" si="1"/>
        <v>0.38709110017664589</v>
      </c>
      <c r="I57" s="11">
        <f t="shared" si="2"/>
        <v>0.25664721199395157</v>
      </c>
      <c r="J57" s="11">
        <f t="shared" si="3"/>
        <v>0.12334894785569692</v>
      </c>
      <c r="K57" s="3">
        <v>1992.7553426259601</v>
      </c>
      <c r="L57" s="3">
        <v>846.79003251946199</v>
      </c>
      <c r="M57" s="3">
        <v>474.43668294264802</v>
      </c>
      <c r="N57" s="3">
        <v>635.00368449328903</v>
      </c>
      <c r="O57" s="12">
        <f t="shared" si="4"/>
        <v>0.27276127957338886</v>
      </c>
      <c r="P57" s="12">
        <f t="shared" si="5"/>
        <v>0.13429133746411454</v>
      </c>
      <c r="Q57" s="12">
        <f t="shared" si="6"/>
        <v>0.33654724716828371</v>
      </c>
      <c r="R57" s="12">
        <f t="shared" si="7"/>
        <v>0.12479699493907033</v>
      </c>
      <c r="S57" s="3">
        <v>846.79003251946199</v>
      </c>
      <c r="T57" s="3">
        <v>230.97153280000001</v>
      </c>
      <c r="U57" s="3">
        <v>1992.7553426259601</v>
      </c>
      <c r="V57" s="3">
        <v>267.60978019999999</v>
      </c>
      <c r="W57" s="3">
        <v>474.43668294264802</v>
      </c>
      <c r="X57" s="3">
        <v>159.67035960000001</v>
      </c>
      <c r="Y57" s="3">
        <v>635.00368449328903</v>
      </c>
      <c r="Z57" s="3">
        <v>79.246551600000004</v>
      </c>
      <c r="AA57" s="12">
        <f t="shared" si="8"/>
        <v>1.33317355223344</v>
      </c>
      <c r="AB57" s="12">
        <f t="shared" si="9"/>
        <v>1.4281202367383929</v>
      </c>
      <c r="AC57" s="3">
        <v>890</v>
      </c>
      <c r="AD57" s="3">
        <v>667.58</v>
      </c>
      <c r="AE57" s="3">
        <v>1040</v>
      </c>
      <c r="AF57" s="3">
        <v>728.23</v>
      </c>
      <c r="AG57" s="21">
        <f t="shared" si="10"/>
        <v>1.5267855155683157</v>
      </c>
      <c r="AH57" s="21">
        <f t="shared" si="11"/>
        <v>1.588431269404132</v>
      </c>
      <c r="AI57" s="3">
        <v>1143.3333333333333</v>
      </c>
      <c r="AJ57" s="3">
        <v>748.85</v>
      </c>
      <c r="AK57" s="3">
        <v>1026.6666666666667</v>
      </c>
      <c r="AL57" s="3">
        <v>646.34</v>
      </c>
    </row>
    <row r="58" spans="1:38" x14ac:dyDescent="0.2">
      <c r="A58" s="3">
        <v>19</v>
      </c>
      <c r="B58" s="11">
        <f t="shared" si="0"/>
        <v>0.73194649154557656</v>
      </c>
      <c r="C58" s="3">
        <v>19141.740000000002</v>
      </c>
      <c r="D58" s="3">
        <v>2112.1190000000001</v>
      </c>
      <c r="E58" s="3">
        <v>0.75735839999999999</v>
      </c>
      <c r="F58" s="3">
        <v>3795.3934454831801</v>
      </c>
      <c r="H58" s="11">
        <f t="shared" si="1"/>
        <v>0.35999947297116364</v>
      </c>
      <c r="I58" s="11">
        <f t="shared" si="2"/>
        <v>0.25607161170406895</v>
      </c>
      <c r="J58" s="11">
        <f t="shared" si="3"/>
        <v>0.1158754068703432</v>
      </c>
      <c r="K58" s="3">
        <v>1866.7206631552999</v>
      </c>
      <c r="L58" s="3">
        <v>844.97091909574704</v>
      </c>
      <c r="M58" s="3">
        <v>482.848160388726</v>
      </c>
      <c r="N58" s="3">
        <v>600.85370284340297</v>
      </c>
      <c r="O58" s="12">
        <f t="shared" si="4"/>
        <v>0.26641094540969867</v>
      </c>
      <c r="P58" s="12">
        <f t="shared" si="5"/>
        <v>0.10624998561099624</v>
      </c>
      <c r="Q58" s="12">
        <f t="shared" si="6"/>
        <v>0.30100883429480196</v>
      </c>
      <c r="R58" s="12">
        <f t="shared" si="7"/>
        <v>0.10699683233333653</v>
      </c>
      <c r="S58" s="3">
        <v>844.97091909574704</v>
      </c>
      <c r="T58" s="3">
        <v>225.1095014</v>
      </c>
      <c r="U58" s="3">
        <v>1866.7206631552999</v>
      </c>
      <c r="V58" s="3">
        <v>198.3390436</v>
      </c>
      <c r="W58" s="3">
        <v>482.848160388726</v>
      </c>
      <c r="X58" s="3">
        <v>145.34156189999999</v>
      </c>
      <c r="Y58" s="3">
        <v>600.85370284340297</v>
      </c>
      <c r="Z58" s="3">
        <v>64.289442899999997</v>
      </c>
      <c r="AA58" s="12">
        <f t="shared" si="8"/>
        <v>1.3180303591262494</v>
      </c>
      <c r="AB58" s="12">
        <f t="shared" si="9"/>
        <v>1.4301036825169824</v>
      </c>
      <c r="AC58" s="3">
        <v>890</v>
      </c>
      <c r="AD58" s="3">
        <v>675.25</v>
      </c>
      <c r="AE58" s="3">
        <v>1040</v>
      </c>
      <c r="AF58" s="3">
        <v>727.22</v>
      </c>
      <c r="AG58" s="21">
        <f t="shared" si="10"/>
        <v>1.5024174235235641</v>
      </c>
      <c r="AH58" s="21">
        <f t="shared" si="11"/>
        <v>1.5727969047356916</v>
      </c>
      <c r="AI58" s="3">
        <v>1108.3333333333333</v>
      </c>
      <c r="AJ58" s="3">
        <v>737.7</v>
      </c>
      <c r="AK58" s="3">
        <v>1000</v>
      </c>
      <c r="AL58" s="3">
        <v>635.80999999999995</v>
      </c>
    </row>
    <row r="59" spans="1:38" x14ac:dyDescent="0.2">
      <c r="A59" s="3">
        <v>19</v>
      </c>
      <c r="B59" s="11">
        <f t="shared" si="0"/>
        <v>0.71508648800692576</v>
      </c>
      <c r="C59" s="3">
        <v>19253.96</v>
      </c>
      <c r="D59" s="3">
        <v>2114.1129999999998</v>
      </c>
      <c r="E59" s="3">
        <v>0.7574729</v>
      </c>
      <c r="F59" s="3">
        <v>3728.3435500445398</v>
      </c>
      <c r="H59" s="11">
        <f t="shared" si="1"/>
        <v>0.34998403323973315</v>
      </c>
      <c r="I59" s="11">
        <f t="shared" si="2"/>
        <v>0.2479806729330688</v>
      </c>
      <c r="J59" s="11">
        <f t="shared" si="3"/>
        <v>0.11712178183412361</v>
      </c>
      <c r="K59" s="3">
        <v>1824.7592911240899</v>
      </c>
      <c r="L59" s="3">
        <v>831.66322524856503</v>
      </c>
      <c r="M59" s="3">
        <v>461.26729150979003</v>
      </c>
      <c r="N59" s="3">
        <v>610.65374216209398</v>
      </c>
      <c r="O59" s="12">
        <f t="shared" si="4"/>
        <v>0.24705494864052788</v>
      </c>
      <c r="P59" s="12">
        <f t="shared" si="5"/>
        <v>7.4067417142313366E-2</v>
      </c>
      <c r="Q59" s="12">
        <f t="shared" si="6"/>
        <v>0.32587187508570548</v>
      </c>
      <c r="R59" s="12">
        <f t="shared" si="7"/>
        <v>0.1149677503840866</v>
      </c>
      <c r="S59" s="3">
        <v>831.66322524856503</v>
      </c>
      <c r="T59" s="3">
        <v>205.46651539999999</v>
      </c>
      <c r="U59" s="3">
        <v>1824.7592911240899</v>
      </c>
      <c r="V59" s="3">
        <v>135.15520760000001</v>
      </c>
      <c r="W59" s="3">
        <v>461.26729150979003</v>
      </c>
      <c r="X59" s="3">
        <v>150.3140372</v>
      </c>
      <c r="Y59" s="3">
        <v>610.65374216209398</v>
      </c>
      <c r="Z59" s="3">
        <v>70.205487000000005</v>
      </c>
      <c r="AA59" s="12">
        <f t="shared" si="8"/>
        <v>1.2916252208382202</v>
      </c>
      <c r="AB59" s="12">
        <f t="shared" si="9"/>
        <v>1.4111006585136405</v>
      </c>
      <c r="AC59" s="3">
        <v>870</v>
      </c>
      <c r="AD59" s="3">
        <v>673.57</v>
      </c>
      <c r="AE59" s="3">
        <v>1020</v>
      </c>
      <c r="AF59" s="3">
        <v>722.84</v>
      </c>
      <c r="AG59" s="21">
        <f t="shared" si="10"/>
        <v>1.4987476218502347</v>
      </c>
      <c r="AH59" s="21">
        <f t="shared" si="11"/>
        <v>1.5623273943850902</v>
      </c>
      <c r="AI59" s="3">
        <v>1095</v>
      </c>
      <c r="AJ59" s="3">
        <v>730.61</v>
      </c>
      <c r="AK59" s="3">
        <v>990</v>
      </c>
      <c r="AL59" s="3">
        <v>633.66999999999996</v>
      </c>
    </row>
    <row r="60" spans="1:38" x14ac:dyDescent="0.2">
      <c r="A60" s="3">
        <v>20</v>
      </c>
      <c r="B60" s="11">
        <f t="shared" si="0"/>
        <v>0.70836949531015758</v>
      </c>
      <c r="C60" s="3">
        <v>19010.849999999999</v>
      </c>
      <c r="D60" s="3">
        <v>2071.0329999999999</v>
      </c>
      <c r="E60" s="3">
        <v>0.74533099999999997</v>
      </c>
      <c r="F60" s="3">
        <v>3640.03724584566</v>
      </c>
      <c r="H60" s="11">
        <f t="shared" si="1"/>
        <v>0.35214810492161969</v>
      </c>
      <c r="I60" s="11">
        <f t="shared" si="2"/>
        <v>0.24113539230426762</v>
      </c>
      <c r="J60" s="11">
        <f t="shared" si="3"/>
        <v>0.11508599808427089</v>
      </c>
      <c r="K60" s="3">
        <v>1809.55310251949</v>
      </c>
      <c r="L60" s="3">
        <v>837.95246510557604</v>
      </c>
      <c r="M60" s="3">
        <v>401.14918324366897</v>
      </c>
      <c r="N60" s="3">
        <v>591.382494976928</v>
      </c>
      <c r="O60" s="12">
        <f t="shared" si="4"/>
        <v>0.26024569361762578</v>
      </c>
      <c r="P60" s="12">
        <f t="shared" si="5"/>
        <v>7.8104754816653812E-2</v>
      </c>
      <c r="Q60" s="12">
        <f t="shared" si="6"/>
        <v>0.30692996656361304</v>
      </c>
      <c r="R60" s="12">
        <f t="shared" si="7"/>
        <v>6.9968485289058677E-2</v>
      </c>
      <c r="S60" s="3">
        <v>837.95246510557604</v>
      </c>
      <c r="T60" s="3">
        <v>218.0735205</v>
      </c>
      <c r="U60" s="3">
        <v>1809.55310251949</v>
      </c>
      <c r="V60" s="3">
        <v>141.3347014</v>
      </c>
      <c r="W60" s="3">
        <v>401.14918324366897</v>
      </c>
      <c r="X60" s="3">
        <v>123.1247054</v>
      </c>
      <c r="Y60" s="3">
        <v>591.382494976928</v>
      </c>
      <c r="Z60" s="3">
        <v>41.3781374</v>
      </c>
      <c r="AA60" s="12">
        <f t="shared" si="8"/>
        <v>1.2896569512509672</v>
      </c>
      <c r="AB60" s="12">
        <f t="shared" si="9"/>
        <v>1.3998936080857853</v>
      </c>
      <c r="AC60" s="3">
        <v>850</v>
      </c>
      <c r="AD60" s="3">
        <v>659.09</v>
      </c>
      <c r="AE60" s="3">
        <v>1000</v>
      </c>
      <c r="AF60" s="3">
        <v>714.34</v>
      </c>
      <c r="AG60" s="21">
        <f t="shared" si="10"/>
        <v>1.5085138039345347</v>
      </c>
      <c r="AH60" s="21">
        <f t="shared" si="11"/>
        <v>1.5612925609929189</v>
      </c>
      <c r="AI60" s="3">
        <v>1095</v>
      </c>
      <c r="AJ60" s="3">
        <v>725.88</v>
      </c>
      <c r="AK60" s="3">
        <v>990</v>
      </c>
      <c r="AL60" s="3">
        <v>634.09</v>
      </c>
    </row>
    <row r="61" spans="1:38" x14ac:dyDescent="0.2">
      <c r="A61" s="3">
        <v>20</v>
      </c>
      <c r="B61" s="11">
        <f t="shared" si="0"/>
        <v>0.54777450465579081</v>
      </c>
      <c r="C61" s="3">
        <v>17302.509999999998</v>
      </c>
      <c r="D61" s="3">
        <v>1837.42</v>
      </c>
      <c r="E61" s="3">
        <v>0.72126780000000001</v>
      </c>
      <c r="F61" s="3">
        <v>2550.9559981856301</v>
      </c>
      <c r="H61" s="11">
        <f t="shared" si="1"/>
        <v>0.29023612621521561</v>
      </c>
      <c r="I61" s="11">
        <f t="shared" si="2"/>
        <v>0.17314555708659368</v>
      </c>
      <c r="J61" s="11">
        <f t="shared" si="3"/>
        <v>8.439282135398149E-2</v>
      </c>
      <c r="K61" s="3">
        <v>1351.61381328637</v>
      </c>
      <c r="L61" s="3">
        <v>547.36212582954602</v>
      </c>
      <c r="M61" s="3">
        <v>258.96729194206898</v>
      </c>
      <c r="N61" s="3">
        <v>393.01276712764502</v>
      </c>
      <c r="O61" s="12">
        <f t="shared" si="4"/>
        <v>0.37637470054724714</v>
      </c>
      <c r="P61" s="12">
        <f t="shared" si="5"/>
        <v>0.12362417715584394</v>
      </c>
      <c r="Q61" s="12">
        <f t="shared" si="6"/>
        <v>0.37857507511771499</v>
      </c>
      <c r="R61" s="12">
        <f t="shared" si="7"/>
        <v>8.4610696856063886E-2</v>
      </c>
      <c r="S61" s="3">
        <v>547.36212582954602</v>
      </c>
      <c r="T61" s="3">
        <v>206.0132562</v>
      </c>
      <c r="U61" s="3">
        <v>1351.61381328637</v>
      </c>
      <c r="V61" s="3">
        <v>167.09214549999999</v>
      </c>
      <c r="W61" s="3">
        <v>258.96729194206898</v>
      </c>
      <c r="X61" s="3">
        <v>98.038561999999999</v>
      </c>
      <c r="Y61" s="3">
        <v>393.01276712764502</v>
      </c>
      <c r="Z61" s="3">
        <v>33.253084100000002</v>
      </c>
      <c r="AA61" s="12">
        <f t="shared" si="8"/>
        <v>1.2941836351379863</v>
      </c>
      <c r="AB61" s="12">
        <f t="shared" si="9"/>
        <v>1.3963849407066227</v>
      </c>
      <c r="AC61" s="3">
        <v>838.33333333333337</v>
      </c>
      <c r="AD61" s="3">
        <v>647.77</v>
      </c>
      <c r="AE61" s="3">
        <v>988.33333333333337</v>
      </c>
      <c r="AF61" s="3">
        <v>707.78</v>
      </c>
      <c r="AG61" s="21">
        <f t="shared" si="10"/>
        <v>1.492978156829625</v>
      </c>
      <c r="AH61" s="21">
        <f t="shared" si="11"/>
        <v>1.5694263973776945</v>
      </c>
      <c r="AI61" s="3">
        <v>1078.3333333333333</v>
      </c>
      <c r="AJ61" s="3">
        <v>722.27</v>
      </c>
      <c r="AK61" s="3">
        <v>978.33333333333337</v>
      </c>
      <c r="AL61" s="3">
        <v>623.37</v>
      </c>
    </row>
    <row r="62" spans="1:38" x14ac:dyDescent="0.2">
      <c r="A62" s="3">
        <v>20</v>
      </c>
      <c r="B62" s="11">
        <f t="shared" si="0"/>
        <v>0.58131920085388633</v>
      </c>
      <c r="C62" s="3">
        <v>18596.52</v>
      </c>
      <c r="D62" s="3">
        <v>2004.55</v>
      </c>
      <c r="E62" s="3">
        <v>0.75040799999999996</v>
      </c>
      <c r="F62" s="3">
        <v>2921.2380334364798</v>
      </c>
      <c r="H62" s="11">
        <f t="shared" si="1"/>
        <v>0.31395467679321981</v>
      </c>
      <c r="I62" s="11">
        <f t="shared" si="2"/>
        <v>0.1783688924200762</v>
      </c>
      <c r="J62" s="11">
        <f t="shared" si="3"/>
        <v>8.8995631640590961E-2</v>
      </c>
      <c r="K62" s="3">
        <v>1577.6811453611899</v>
      </c>
      <c r="L62" s="3">
        <v>602.30889879858296</v>
      </c>
      <c r="M62" s="3">
        <v>294.02824567229698</v>
      </c>
      <c r="N62" s="3">
        <v>447.219743604413</v>
      </c>
      <c r="O62" s="12">
        <f t="shared" si="4"/>
        <v>0.2270506797637932</v>
      </c>
      <c r="P62" s="12">
        <f t="shared" si="5"/>
        <v>7.1061715308978493E-2</v>
      </c>
      <c r="Q62" s="12">
        <f t="shared" si="6"/>
        <v>0.36308298359533592</v>
      </c>
      <c r="R62" s="12">
        <f t="shared" si="7"/>
        <v>9.3765307099438644E-2</v>
      </c>
      <c r="S62" s="3">
        <v>602.30889879858296</v>
      </c>
      <c r="T62" s="3">
        <v>136.75464489999999</v>
      </c>
      <c r="U62" s="3">
        <v>1577.6811453611899</v>
      </c>
      <c r="V62" s="3">
        <v>112.11272839999999</v>
      </c>
      <c r="W62" s="3">
        <v>294.02824567229698</v>
      </c>
      <c r="X62" s="3">
        <v>106.7566527</v>
      </c>
      <c r="Y62" s="3">
        <v>447.219743604413</v>
      </c>
      <c r="Z62" s="3">
        <v>41.933696599999998</v>
      </c>
      <c r="AA62" s="12">
        <f t="shared" si="8"/>
        <v>1.233907174501234</v>
      </c>
      <c r="AB62" s="12">
        <f t="shared" si="9"/>
        <v>1.4059048001606749</v>
      </c>
      <c r="AC62" s="3">
        <v>830</v>
      </c>
      <c r="AD62" s="3">
        <v>672.66</v>
      </c>
      <c r="AE62" s="3">
        <v>980</v>
      </c>
      <c r="AF62" s="3">
        <v>697.06</v>
      </c>
      <c r="AG62" s="21">
        <f t="shared" si="10"/>
        <v>1.4813779610090141</v>
      </c>
      <c r="AH62" s="21">
        <f t="shared" si="11"/>
        <v>1.5464835716483409</v>
      </c>
      <c r="AI62" s="3">
        <v>1060</v>
      </c>
      <c r="AJ62" s="3">
        <v>715.55</v>
      </c>
      <c r="AK62" s="3">
        <v>955</v>
      </c>
      <c r="AL62" s="3">
        <v>617.53</v>
      </c>
    </row>
    <row r="63" spans="1:38" x14ac:dyDescent="0.2">
      <c r="A63" s="3">
        <v>20</v>
      </c>
      <c r="B63" s="11">
        <f t="shared" si="0"/>
        <v>0.59810522266288979</v>
      </c>
      <c r="C63" s="3">
        <v>18794.43</v>
      </c>
      <c r="D63" s="3">
        <v>2049.4360000000001</v>
      </c>
      <c r="E63" s="3">
        <v>0.7672407</v>
      </c>
      <c r="F63" s="3">
        <v>3045.3784496347298</v>
      </c>
      <c r="H63" s="11">
        <f t="shared" si="1"/>
        <v>0.31496428595028797</v>
      </c>
      <c r="I63" s="11">
        <f t="shared" si="2"/>
        <v>0.18861342371467521</v>
      </c>
      <c r="J63" s="11">
        <f t="shared" si="3"/>
        <v>9.4527512997925847E-2</v>
      </c>
      <c r="K63" s="3">
        <v>1603.70686042015</v>
      </c>
      <c r="L63" s="3">
        <v>656.39670575251796</v>
      </c>
      <c r="M63" s="3">
        <v>303.96818344732901</v>
      </c>
      <c r="N63" s="3">
        <v>481.30670001472902</v>
      </c>
      <c r="O63" s="12">
        <f t="shared" si="4"/>
        <v>0.19677430030963333</v>
      </c>
      <c r="P63" s="12">
        <f t="shared" si="5"/>
        <v>9.7090240144765319E-2</v>
      </c>
      <c r="Q63" s="12">
        <f t="shared" si="6"/>
        <v>0.32989054927643657</v>
      </c>
      <c r="R63" s="12">
        <f t="shared" si="7"/>
        <v>7.7457654960670863E-2</v>
      </c>
      <c r="S63" s="3">
        <v>656.39670575251796</v>
      </c>
      <c r="T63" s="3">
        <v>129.1620025</v>
      </c>
      <c r="U63" s="3">
        <v>1603.70686042015</v>
      </c>
      <c r="V63" s="3">
        <v>155.70428419999999</v>
      </c>
      <c r="W63" s="3">
        <v>303.96818344732901</v>
      </c>
      <c r="X63" s="3">
        <v>100.276231</v>
      </c>
      <c r="Y63" s="3">
        <v>481.30670001472902</v>
      </c>
      <c r="Z63" s="3">
        <v>37.280888300000001</v>
      </c>
      <c r="AA63" s="12">
        <f t="shared" si="8"/>
        <v>1.220947337452192</v>
      </c>
      <c r="AB63" s="12">
        <f t="shared" si="9"/>
        <v>1.4019226367589839</v>
      </c>
      <c r="AC63" s="3">
        <v>830</v>
      </c>
      <c r="AD63" s="3">
        <v>679.8</v>
      </c>
      <c r="AE63" s="3">
        <v>980</v>
      </c>
      <c r="AF63" s="3">
        <v>699.04</v>
      </c>
      <c r="AG63" s="21">
        <f t="shared" si="10"/>
        <v>1.4796409776797554</v>
      </c>
      <c r="AH63" s="21">
        <f t="shared" si="11"/>
        <v>1.533077552855056</v>
      </c>
      <c r="AI63" s="3">
        <v>1060</v>
      </c>
      <c r="AJ63" s="3">
        <v>716.39</v>
      </c>
      <c r="AK63" s="3">
        <v>955</v>
      </c>
      <c r="AL63" s="3">
        <v>622.92999999999995</v>
      </c>
    </row>
    <row r="64" spans="1:38" x14ac:dyDescent="0.2">
      <c r="A64" s="3">
        <v>21</v>
      </c>
      <c r="B64" s="11">
        <f t="shared" si="0"/>
        <v>0.5867646876104976</v>
      </c>
      <c r="C64" s="3">
        <v>19086.38</v>
      </c>
      <c r="D64" s="3">
        <v>2077.7710000000002</v>
      </c>
      <c r="E64" s="3">
        <v>0.78955430000000004</v>
      </c>
      <c r="F64" s="3">
        <v>3040.4522280992201</v>
      </c>
      <c r="H64" s="11">
        <f t="shared" si="1"/>
        <v>0.30599649244130483</v>
      </c>
      <c r="I64" s="11">
        <f t="shared" si="2"/>
        <v>0.17705707980166738</v>
      </c>
      <c r="J64" s="11">
        <f t="shared" si="3"/>
        <v>0.10371111536752597</v>
      </c>
      <c r="K64" s="3">
        <v>1585.58914140263</v>
      </c>
      <c r="L64" s="3">
        <v>627.64792425332996</v>
      </c>
      <c r="M64" s="3">
        <v>289.81286394780699</v>
      </c>
      <c r="N64" s="3">
        <v>537.40229849545597</v>
      </c>
      <c r="O64" s="12">
        <f t="shared" si="4"/>
        <v>0.25697470200650357</v>
      </c>
      <c r="P64" s="12">
        <f t="shared" si="5"/>
        <v>9.3641220933599487E-2</v>
      </c>
      <c r="Q64" s="12">
        <f t="shared" si="6"/>
        <v>0.41398313817293847</v>
      </c>
      <c r="R64" s="12">
        <f t="shared" si="7"/>
        <v>7.9355414964531634E-2</v>
      </c>
      <c r="S64" s="3">
        <v>627.64792425332996</v>
      </c>
      <c r="T64" s="3">
        <v>161.28963830000001</v>
      </c>
      <c r="U64" s="3">
        <v>1585.58914140263</v>
      </c>
      <c r="V64" s="3">
        <v>148.4765031</v>
      </c>
      <c r="W64" s="3">
        <v>289.81286394780699</v>
      </c>
      <c r="X64" s="3">
        <v>119.9776389</v>
      </c>
      <c r="Y64" s="3">
        <v>537.40229849545597</v>
      </c>
      <c r="Z64" s="3">
        <v>42.645782400000002</v>
      </c>
      <c r="AA64" s="12">
        <f t="shared" si="8"/>
        <v>1.20004743270485</v>
      </c>
      <c r="AB64" s="12">
        <f t="shared" si="9"/>
        <v>1.4067636080004455</v>
      </c>
      <c r="AC64" s="3">
        <v>843.33333333333337</v>
      </c>
      <c r="AD64" s="3">
        <v>702.75</v>
      </c>
      <c r="AE64" s="3">
        <v>1010</v>
      </c>
      <c r="AF64" s="3">
        <v>717.96</v>
      </c>
      <c r="AG64" s="21">
        <f t="shared" si="10"/>
        <v>1.463994876017934</v>
      </c>
      <c r="AH64" s="21">
        <f t="shared" si="11"/>
        <v>1.473186474258811</v>
      </c>
      <c r="AI64" s="3">
        <v>1066.6666666666667</v>
      </c>
      <c r="AJ64" s="3">
        <v>728.6</v>
      </c>
      <c r="AK64" s="3">
        <v>961.66666666666663</v>
      </c>
      <c r="AL64" s="3">
        <v>652.78</v>
      </c>
    </row>
    <row r="65" spans="1:38" x14ac:dyDescent="0.2">
      <c r="A65" s="3">
        <v>21</v>
      </c>
      <c r="B65" s="11">
        <f t="shared" si="0"/>
        <v>0.59945397960451852</v>
      </c>
      <c r="C65" s="3">
        <v>19470.66</v>
      </c>
      <c r="D65" s="3">
        <v>2098.2440000000001</v>
      </c>
      <c r="E65" s="3">
        <v>0.81199730000000003</v>
      </c>
      <c r="F65" s="3">
        <v>3173.2738519603499</v>
      </c>
      <c r="H65" s="11">
        <f t="shared" si="1"/>
        <v>0.31306634214057566</v>
      </c>
      <c r="I65" s="11">
        <f t="shared" si="2"/>
        <v>0.19167808846188597</v>
      </c>
      <c r="J65" s="11">
        <f t="shared" si="3"/>
        <v>9.4709549002056886E-2</v>
      </c>
      <c r="K65" s="3">
        <v>1657.25021643692</v>
      </c>
      <c r="L65" s="3">
        <v>711.87624331646305</v>
      </c>
      <c r="M65" s="3">
        <v>302.79224968633298</v>
      </c>
      <c r="N65" s="3">
        <v>501.35514252063399</v>
      </c>
      <c r="O65" s="12">
        <f t="shared" si="4"/>
        <v>0.28229205284866488</v>
      </c>
      <c r="P65" s="12">
        <f t="shared" si="5"/>
        <v>0.11093503182354104</v>
      </c>
      <c r="Q65" s="12">
        <f t="shared" si="6"/>
        <v>0.38197420052796172</v>
      </c>
      <c r="R65" s="12">
        <f t="shared" si="7"/>
        <v>0.107742206309925</v>
      </c>
      <c r="S65" s="3">
        <v>711.87624331646305</v>
      </c>
      <c r="T65" s="3">
        <v>200.9570061</v>
      </c>
      <c r="U65" s="3">
        <v>1657.25021643692</v>
      </c>
      <c r="V65" s="3">
        <v>183.8471055</v>
      </c>
      <c r="W65" s="3">
        <v>302.79224968633298</v>
      </c>
      <c r="X65" s="3">
        <v>115.6588275</v>
      </c>
      <c r="Y65" s="3">
        <v>501.35514252063399</v>
      </c>
      <c r="Z65" s="3">
        <v>54.0171092</v>
      </c>
      <c r="AA65" s="12">
        <f t="shared" si="8"/>
        <v>1.2322877781464907</v>
      </c>
      <c r="AB65" s="12">
        <f t="shared" si="9"/>
        <v>1.39701243441986</v>
      </c>
      <c r="AC65" s="3">
        <v>896.66666666666663</v>
      </c>
      <c r="AD65" s="3">
        <v>727.64388527439701</v>
      </c>
      <c r="AE65" s="3">
        <v>1053.3333333333333</v>
      </c>
      <c r="AF65" s="3">
        <v>753.98994839351803</v>
      </c>
      <c r="AG65" s="21">
        <f t="shared" si="10"/>
        <v>1.4782501252483227</v>
      </c>
      <c r="AH65" s="21">
        <f t="shared" si="11"/>
        <v>1.4901466166567927</v>
      </c>
      <c r="AI65" s="3">
        <v>1130</v>
      </c>
      <c r="AJ65" s="3">
        <v>764.417320654837</v>
      </c>
      <c r="AK65" s="3">
        <v>1025</v>
      </c>
      <c r="AL65" s="3">
        <v>687.85177816907105</v>
      </c>
    </row>
    <row r="66" spans="1:38" x14ac:dyDescent="0.2">
      <c r="A66" s="3">
        <v>21</v>
      </c>
      <c r="B66" s="11">
        <f t="shared" si="0"/>
        <v>0.58431788772693316</v>
      </c>
      <c r="C66" s="3">
        <v>19848.91</v>
      </c>
      <c r="D66" s="3">
        <v>2129.0329999999999</v>
      </c>
      <c r="E66" s="3">
        <v>0.84640400000000005</v>
      </c>
      <c r="F66" s="3">
        <v>3162.7567203040999</v>
      </c>
      <c r="H66" s="11">
        <f t="shared" si="1"/>
        <v>0.30555054484003746</v>
      </c>
      <c r="I66" s="11">
        <f t="shared" si="2"/>
        <v>0.18412867963882079</v>
      </c>
      <c r="J66" s="11">
        <f t="shared" si="3"/>
        <v>9.463866324807424E-2</v>
      </c>
      <c r="K66" s="3">
        <v>1653.86352083923</v>
      </c>
      <c r="L66" s="3">
        <v>698.29668328139405</v>
      </c>
      <c r="M66" s="3">
        <v>298.34269942487401</v>
      </c>
      <c r="N66" s="3">
        <v>512.25381675859796</v>
      </c>
      <c r="O66" s="12">
        <f t="shared" si="4"/>
        <v>0.29999999999999966</v>
      </c>
      <c r="P66" s="12">
        <f t="shared" si="5"/>
        <v>0.1080000000000001</v>
      </c>
      <c r="Q66" s="12">
        <f t="shared" si="6"/>
        <v>0.38240000000000057</v>
      </c>
      <c r="R66" s="12">
        <f t="shared" si="7"/>
        <v>9.799999999999999E-2</v>
      </c>
      <c r="S66" s="3">
        <v>698.29668328139405</v>
      </c>
      <c r="T66" s="3">
        <v>209.48900498441799</v>
      </c>
      <c r="U66" s="3">
        <v>1653.86352083923</v>
      </c>
      <c r="V66" s="3">
        <v>178.617260250637</v>
      </c>
      <c r="W66" s="3">
        <v>298.34269942487401</v>
      </c>
      <c r="X66" s="3">
        <v>114.086248260072</v>
      </c>
      <c r="Y66" s="3">
        <v>512.25381675859796</v>
      </c>
      <c r="Z66" s="3">
        <v>50.200874042342598</v>
      </c>
      <c r="AA66" s="12">
        <f t="shared" si="8"/>
        <v>1.2852973408486288</v>
      </c>
      <c r="AB66" s="12">
        <f t="shared" si="9"/>
        <v>1.4578515513320496</v>
      </c>
      <c r="AC66" s="3">
        <v>970</v>
      </c>
      <c r="AD66" s="3">
        <v>754.68918293999502</v>
      </c>
      <c r="AE66" s="3">
        <v>1126.6666666666667</v>
      </c>
      <c r="AF66" s="3">
        <v>772.82674332460203</v>
      </c>
      <c r="AG66" s="21">
        <f t="shared" si="10"/>
        <v>1.4879787063213323</v>
      </c>
      <c r="AH66" s="21">
        <f t="shared" si="11"/>
        <v>1.4959312666724336</v>
      </c>
      <c r="AI66" s="3">
        <v>1180</v>
      </c>
      <c r="AJ66" s="3">
        <v>793.02210104690596</v>
      </c>
      <c r="AK66" s="3">
        <v>1075</v>
      </c>
      <c r="AL66" s="3">
        <v>718.61590431975003</v>
      </c>
    </row>
    <row r="67" spans="1:38" x14ac:dyDescent="0.2">
      <c r="A67" s="3">
        <v>21</v>
      </c>
      <c r="B67" s="11">
        <f t="shared" si="0"/>
        <v>0.57369142900035475</v>
      </c>
      <c r="C67" s="3">
        <v>20116.38</v>
      </c>
      <c r="D67" s="3">
        <v>2165.2269999999999</v>
      </c>
      <c r="E67" s="3">
        <v>0.86735269999999998</v>
      </c>
      <c r="F67" s="3">
        <v>3154.4990438844602</v>
      </c>
      <c r="H67" s="11">
        <f t="shared" si="1"/>
        <v>0.30174930216709495</v>
      </c>
      <c r="I67" s="11">
        <f t="shared" si="2"/>
        <v>0.17994250263852199</v>
      </c>
      <c r="J67" s="11">
        <f t="shared" si="3"/>
        <v>9.1999624194737395E-2</v>
      </c>
      <c r="K67" s="3">
        <v>1659.19837226349</v>
      </c>
      <c r="L67" s="3">
        <v>694.80536663027601</v>
      </c>
      <c r="M67" s="3">
        <v>294.62627524813797</v>
      </c>
      <c r="N67" s="3">
        <v>505.86902974255401</v>
      </c>
      <c r="O67" s="12">
        <f t="shared" si="4"/>
        <v>0.30199999999999949</v>
      </c>
      <c r="P67" s="12">
        <f t="shared" si="5"/>
        <v>0.10800000000000004</v>
      </c>
      <c r="Q67" s="12">
        <f t="shared" si="6"/>
        <v>0.38940000000000025</v>
      </c>
      <c r="R67" s="12">
        <f t="shared" si="7"/>
        <v>0.1</v>
      </c>
      <c r="S67" s="3">
        <v>694.80536663027601</v>
      </c>
      <c r="T67" s="3">
        <v>209.83122072234301</v>
      </c>
      <c r="U67" s="3">
        <v>1659.19837226349</v>
      </c>
      <c r="V67" s="3">
        <v>179.19342420445699</v>
      </c>
      <c r="W67" s="3">
        <v>294.62627524813797</v>
      </c>
      <c r="X67" s="3">
        <v>114.727471581625</v>
      </c>
      <c r="Y67" s="3">
        <v>505.86902974255401</v>
      </c>
      <c r="Z67" s="3">
        <v>50.586902974255402</v>
      </c>
      <c r="AA67" s="12">
        <f t="shared" si="8"/>
        <v>1.3469038407755469</v>
      </c>
      <c r="AB67" s="12">
        <f t="shared" si="9"/>
        <v>1.5463828532703314</v>
      </c>
      <c r="AC67" s="3">
        <v>1023.333</v>
      </c>
      <c r="AD67" s="3">
        <v>759.76693288718002</v>
      </c>
      <c r="AE67" s="3">
        <v>1193.3330000000001</v>
      </c>
      <c r="AF67" s="3">
        <v>771.69311433860503</v>
      </c>
      <c r="AG67" s="21">
        <f t="shared" si="10"/>
        <v>1.5478478280142685</v>
      </c>
      <c r="AH67" s="21">
        <f t="shared" si="11"/>
        <v>1.5641821930247146</v>
      </c>
      <c r="AI67" s="3">
        <v>1226.671</v>
      </c>
      <c r="AJ67" s="3">
        <v>792.50103130208504</v>
      </c>
      <c r="AK67" s="3">
        <v>1121.671</v>
      </c>
      <c r="AL67" s="3">
        <v>717.09741039244602</v>
      </c>
    </row>
    <row r="68" spans="1:38" x14ac:dyDescent="0.2">
      <c r="A68" s="3">
        <v>22</v>
      </c>
      <c r="B68" s="11">
        <f t="shared" si="0"/>
        <v>0.57448471607605989</v>
      </c>
      <c r="C68" s="3">
        <v>20231.060000000001</v>
      </c>
      <c r="D68" s="3">
        <v>2180.7570000000001</v>
      </c>
      <c r="E68" s="3">
        <v>0.87159149999999996</v>
      </c>
      <c r="F68" s="3">
        <v>3178.5936680059999</v>
      </c>
      <c r="H68" s="11">
        <f t="shared" si="1"/>
        <v>0.3026180368946832</v>
      </c>
      <c r="I68" s="11">
        <f t="shared" si="2"/>
        <v>0.17950131445164041</v>
      </c>
      <c r="J68" s="11">
        <f t="shared" si="3"/>
        <v>9.236536472973611E-2</v>
      </c>
      <c r="K68" s="3">
        <v>1674.36965506754</v>
      </c>
      <c r="L68" s="3">
        <v>703.18150425795704</v>
      </c>
      <c r="M68" s="3">
        <v>289.98981179007097</v>
      </c>
      <c r="N68" s="3">
        <v>511.05269689043098</v>
      </c>
      <c r="O68" s="12">
        <f t="shared" si="4"/>
        <v>0.3040000000000001</v>
      </c>
      <c r="P68" s="12">
        <f t="shared" si="5"/>
        <v>0.10900000000000008</v>
      </c>
      <c r="Q68" s="12">
        <f t="shared" si="6"/>
        <v>0.39140000000000075</v>
      </c>
      <c r="R68" s="12">
        <f t="shared" si="7"/>
        <v>0.10300000000000001</v>
      </c>
      <c r="S68" s="3">
        <v>703.18150425795704</v>
      </c>
      <c r="T68" s="3">
        <v>213.76717729441901</v>
      </c>
      <c r="U68" s="3">
        <v>1674.36965506754</v>
      </c>
      <c r="V68" s="3">
        <v>182.50629240236199</v>
      </c>
      <c r="W68" s="3">
        <v>289.98981179007097</v>
      </c>
      <c r="X68" s="3">
        <v>113.502012334634</v>
      </c>
      <c r="Y68" s="3">
        <v>511.05269689043098</v>
      </c>
      <c r="Z68" s="3">
        <v>52.638427779714398</v>
      </c>
      <c r="AA68" s="12">
        <f t="shared" si="8"/>
        <v>1.4209786994227414</v>
      </c>
      <c r="AB68" s="12">
        <f t="shared" si="9"/>
        <v>1.625512114941577</v>
      </c>
      <c r="AC68" s="3">
        <v>1080</v>
      </c>
      <c r="AD68" s="3">
        <v>760.03954206965898</v>
      </c>
      <c r="AE68" s="3">
        <v>1250.0060000000001</v>
      </c>
      <c r="AF68" s="3">
        <v>768.99211547551397</v>
      </c>
      <c r="AG68" s="21">
        <f t="shared" si="10"/>
        <v>1.5865306722012162</v>
      </c>
      <c r="AH68" s="21">
        <f t="shared" si="11"/>
        <v>1.6080570827914527</v>
      </c>
      <c r="AI68" s="3">
        <v>1249.9459999999999</v>
      </c>
      <c r="AJ68" s="3">
        <v>787.84861957050896</v>
      </c>
      <c r="AK68" s="3">
        <v>1144.9459999999999</v>
      </c>
      <c r="AL68" s="3">
        <v>712.00581885592601</v>
      </c>
    </row>
    <row r="69" spans="1:38" x14ac:dyDescent="0.2">
      <c r="A69" s="3">
        <v>22</v>
      </c>
      <c r="B69" s="11">
        <f t="shared" si="0"/>
        <v>0.56833704990627731</v>
      </c>
      <c r="C69" s="3">
        <v>20366.52</v>
      </c>
      <c r="D69" s="3">
        <v>2196.0230000000001</v>
      </c>
      <c r="E69" s="3">
        <v>0.86248420000000003</v>
      </c>
      <c r="F69" s="3">
        <v>3162.8745594337302</v>
      </c>
      <c r="H69" s="11">
        <f t="shared" si="1"/>
        <v>0.30011071144011114</v>
      </c>
      <c r="I69" s="11">
        <f t="shared" si="2"/>
        <v>0.1771549261443176</v>
      </c>
      <c r="J69" s="11">
        <f t="shared" si="3"/>
        <v>9.1071412321848927E-2</v>
      </c>
      <c r="K69" s="3">
        <v>1670.15776005456</v>
      </c>
      <c r="L69" s="3">
        <v>697.34105349424897</v>
      </c>
      <c r="M69" s="3">
        <v>288.55069696021098</v>
      </c>
      <c r="N69" s="3">
        <v>506.82504892471201</v>
      </c>
      <c r="O69" s="12">
        <f t="shared" si="4"/>
        <v>0.30599999999999972</v>
      </c>
      <c r="P69" s="12">
        <f t="shared" si="5"/>
        <v>0.10899999999999997</v>
      </c>
      <c r="Q69" s="12">
        <f t="shared" si="6"/>
        <v>0.39240000000000069</v>
      </c>
      <c r="R69" s="12">
        <f t="shared" si="7"/>
        <v>0.10600000000000005</v>
      </c>
      <c r="S69" s="3">
        <v>697.34105349424897</v>
      </c>
      <c r="T69" s="3">
        <v>213.38636236924</v>
      </c>
      <c r="U69" s="3">
        <v>1670.15776005456</v>
      </c>
      <c r="V69" s="3">
        <v>182.04719584594699</v>
      </c>
      <c r="W69" s="3">
        <v>288.55069696021098</v>
      </c>
      <c r="X69" s="3">
        <v>113.227293487187</v>
      </c>
      <c r="Y69" s="3">
        <v>506.82504892471201</v>
      </c>
      <c r="Z69" s="3">
        <v>53.7234551860195</v>
      </c>
      <c r="AA69" s="12">
        <f t="shared" si="8"/>
        <v>1.4682684624158246</v>
      </c>
      <c r="AB69" s="12">
        <f t="shared" si="9"/>
        <v>1.6723386290179836</v>
      </c>
      <c r="AC69" s="3">
        <v>1115</v>
      </c>
      <c r="AD69" s="3">
        <v>759.39790885750404</v>
      </c>
      <c r="AE69" s="3">
        <v>1289.998</v>
      </c>
      <c r="AF69" s="3">
        <v>771.37367852197599</v>
      </c>
      <c r="AG69" s="21">
        <f t="shared" si="10"/>
        <v>1.5840048645877385</v>
      </c>
      <c r="AH69" s="21">
        <f t="shared" si="11"/>
        <v>1.6058021228647497</v>
      </c>
      <c r="AI69" s="3">
        <v>1249.9010000000001</v>
      </c>
      <c r="AJ69" s="3">
        <v>789.07649082587</v>
      </c>
      <c r="AK69" s="3">
        <v>1144.9010000000001</v>
      </c>
      <c r="AL69" s="3">
        <v>712.97763510082905</v>
      </c>
    </row>
    <row r="70" spans="1:38" x14ac:dyDescent="0.2">
      <c r="A70" s="3">
        <v>22</v>
      </c>
      <c r="B70" s="11">
        <f t="shared" si="0"/>
        <v>0.5569481841738515</v>
      </c>
      <c r="C70" s="3">
        <v>20500.25</v>
      </c>
      <c r="D70" s="3">
        <v>2209.1990000000001</v>
      </c>
      <c r="E70" s="3">
        <v>0.85145499999999996</v>
      </c>
      <c r="F70" s="3">
        <v>3116.3038060112399</v>
      </c>
      <c r="H70" s="11">
        <f t="shared" si="1"/>
        <v>0.29485271112527006</v>
      </c>
      <c r="I70" s="11">
        <f t="shared" si="2"/>
        <v>0.17326058543432402</v>
      </c>
      <c r="J70" s="11">
        <f t="shared" si="3"/>
        <v>8.8834887614257285E-2</v>
      </c>
      <c r="K70" s="3">
        <v>1649.79553215599</v>
      </c>
      <c r="L70" s="3">
        <v>687.05849947739296</v>
      </c>
      <c r="M70" s="3">
        <v>282.39007251432298</v>
      </c>
      <c r="N70" s="3">
        <v>497.05970186353301</v>
      </c>
      <c r="O70" s="12">
        <f t="shared" si="4"/>
        <v>0.30599999999999961</v>
      </c>
      <c r="P70" s="12">
        <f t="shared" si="5"/>
        <v>0.10900000000000006</v>
      </c>
      <c r="Q70" s="12">
        <f t="shared" si="6"/>
        <v>0.38440000000000085</v>
      </c>
      <c r="R70" s="12">
        <f t="shared" si="7"/>
        <v>0.106</v>
      </c>
      <c r="S70" s="3">
        <v>687.05849947739296</v>
      </c>
      <c r="T70" s="3">
        <v>210.23990084008199</v>
      </c>
      <c r="U70" s="3">
        <v>1649.79553215599</v>
      </c>
      <c r="V70" s="3">
        <v>179.82771300500301</v>
      </c>
      <c r="W70" s="3">
        <v>282.39007251432298</v>
      </c>
      <c r="X70" s="3">
        <v>108.550743874506</v>
      </c>
      <c r="Y70" s="3">
        <v>497.05970186353301</v>
      </c>
      <c r="Z70" s="3">
        <v>52.688328397534498</v>
      </c>
      <c r="AA70" s="12">
        <f t="shared" si="8"/>
        <v>1.4567822409528859</v>
      </c>
      <c r="AB70" s="12">
        <f t="shared" si="9"/>
        <v>1.662270422934446</v>
      </c>
      <c r="AC70" s="3">
        <v>1105</v>
      </c>
      <c r="AD70" s="3">
        <v>758.52105341235904</v>
      </c>
      <c r="AE70" s="3">
        <v>1279.931</v>
      </c>
      <c r="AF70" s="3">
        <v>769.989637270034</v>
      </c>
      <c r="AG70" s="21">
        <f t="shared" si="10"/>
        <v>1.5816310817735439</v>
      </c>
      <c r="AH70" s="21">
        <f t="shared" si="11"/>
        <v>1.6056529184757489</v>
      </c>
      <c r="AI70" s="3">
        <v>1240.99</v>
      </c>
      <c r="AJ70" s="3">
        <v>784.626714978584</v>
      </c>
      <c r="AK70" s="3">
        <v>1135.99</v>
      </c>
      <c r="AL70" s="3">
        <v>707.49412088286101</v>
      </c>
    </row>
    <row r="71" spans="1:38" x14ac:dyDescent="0.2">
      <c r="A71" s="3">
        <v>22</v>
      </c>
      <c r="B71" s="11">
        <f t="shared" si="0"/>
        <v>0.54832518277250519</v>
      </c>
      <c r="C71" s="3">
        <v>20655.810000000001</v>
      </c>
      <c r="D71" s="3">
        <v>2225.3029999999999</v>
      </c>
      <c r="E71" s="3">
        <v>0.83788309999999999</v>
      </c>
      <c r="F71" s="3">
        <v>3087.1192750925402</v>
      </c>
      <c r="H71" s="11">
        <f t="shared" si="1"/>
        <v>0.29067262458662496</v>
      </c>
      <c r="I71" s="11">
        <f t="shared" si="2"/>
        <v>0.17055710581977307</v>
      </c>
      <c r="J71" s="11">
        <f t="shared" si="3"/>
        <v>8.7095452366106968E-2</v>
      </c>
      <c r="K71" s="3">
        <v>1636.51258467807</v>
      </c>
      <c r="L71" s="3">
        <v>679.04926141349495</v>
      </c>
      <c r="M71" s="3">
        <v>281.20232910787598</v>
      </c>
      <c r="N71" s="3">
        <v>490.35509989309799</v>
      </c>
      <c r="O71" s="12">
        <f t="shared" si="4"/>
        <v>0.30300000000000005</v>
      </c>
      <c r="P71" s="12">
        <f t="shared" si="5"/>
        <v>0.10900000000000024</v>
      </c>
      <c r="Q71" s="12">
        <f t="shared" si="6"/>
        <v>0.37939999999999946</v>
      </c>
      <c r="R71" s="12">
        <f t="shared" si="7"/>
        <v>0.10600000000000002</v>
      </c>
      <c r="S71" s="3">
        <v>679.04926141349495</v>
      </c>
      <c r="T71" s="3">
        <v>205.75192620828901</v>
      </c>
      <c r="U71" s="3">
        <v>1636.51258467807</v>
      </c>
      <c r="V71" s="3">
        <v>178.37987172991001</v>
      </c>
      <c r="W71" s="3">
        <v>281.20232910787598</v>
      </c>
      <c r="X71" s="3">
        <v>106.688163663528</v>
      </c>
      <c r="Y71" s="3">
        <v>490.35509989309799</v>
      </c>
      <c r="Z71" s="3">
        <v>51.9776405886684</v>
      </c>
      <c r="AA71" s="12">
        <f t="shared" si="8"/>
        <v>1.4486622004941285</v>
      </c>
      <c r="AB71" s="12">
        <f t="shared" si="9"/>
        <v>1.6592501480104342</v>
      </c>
      <c r="AC71" s="3">
        <v>1095</v>
      </c>
      <c r="AD71" s="3">
        <v>755.86979464674596</v>
      </c>
      <c r="AE71" s="3">
        <v>1270.499</v>
      </c>
      <c r="AF71" s="3">
        <v>765.70672693531105</v>
      </c>
      <c r="AG71" s="21">
        <f t="shared" si="10"/>
        <v>1.5827555400578102</v>
      </c>
      <c r="AH71" s="21">
        <f t="shared" si="11"/>
        <v>1.6094026535651496</v>
      </c>
      <c r="AI71" s="3">
        <v>1231.3240000000001</v>
      </c>
      <c r="AJ71" s="3">
        <v>777.96221136905694</v>
      </c>
      <c r="AK71" s="3">
        <v>1126.3240000000001</v>
      </c>
      <c r="AL71" s="3">
        <v>699.839780619826</v>
      </c>
    </row>
    <row r="72" spans="1:38" x14ac:dyDescent="0.2">
      <c r="A72" s="3">
        <v>23</v>
      </c>
      <c r="B72" s="11">
        <f t="shared" ref="B72:B87" si="12">4*F72/($C72+($D72*$E72))</f>
        <v>0.54016939697083866</v>
      </c>
      <c r="C72" s="3">
        <v>20741.02</v>
      </c>
      <c r="D72" s="3">
        <v>2233.6010000000001</v>
      </c>
      <c r="E72" s="3">
        <v>0.82815649999999996</v>
      </c>
      <c r="F72" s="3">
        <v>3050.7135130840902</v>
      </c>
      <c r="H72" s="11">
        <f t="shared" ref="H72:H86" si="13">4*K72/($C72+($D72*$E72))</f>
        <v>0.28602213483142719</v>
      </c>
      <c r="I72" s="11">
        <f t="shared" ref="I72:I86" si="14">4*(L72+M72)/($C72+($D72*$E72))</f>
        <v>0.16824615652991071</v>
      </c>
      <c r="J72" s="11">
        <f t="shared" ref="J72:J85" si="15">4*N72/($C72+($D72*$E72))</f>
        <v>8.5901105609500719E-2</v>
      </c>
      <c r="K72" s="3">
        <v>1615.36658067747</v>
      </c>
      <c r="L72" s="3">
        <v>671.45360779986402</v>
      </c>
      <c r="M72" s="3">
        <v>278.74983972711402</v>
      </c>
      <c r="N72" s="3">
        <v>485.14348487964202</v>
      </c>
      <c r="O72" s="12">
        <f t="shared" ref="O72:O86" si="16">T72/S72</f>
        <v>0.3020000000000001</v>
      </c>
      <c r="P72" s="12">
        <f t="shared" ref="P72:P86" si="17">V72/U72</f>
        <v>0.10800000000000014</v>
      </c>
      <c r="Q72" s="12">
        <f t="shared" ref="Q72:Q86" si="18">X72/W72</f>
        <v>0.37840000000000018</v>
      </c>
      <c r="R72" s="12">
        <f t="shared" ref="R72:R86" si="19">Z72/Y72</f>
        <v>0.10599999999999989</v>
      </c>
      <c r="S72" s="3">
        <v>671.45360779986402</v>
      </c>
      <c r="T72" s="3">
        <v>202.77898955555901</v>
      </c>
      <c r="U72" s="3">
        <v>1615.36658067747</v>
      </c>
      <c r="V72" s="3">
        <v>174.45959071316699</v>
      </c>
      <c r="W72" s="3">
        <v>278.74983972711402</v>
      </c>
      <c r="X72" s="3">
        <v>105.47893935274</v>
      </c>
      <c r="Y72" s="3">
        <v>485.14348487964202</v>
      </c>
      <c r="Z72" s="3">
        <v>51.425209397242</v>
      </c>
      <c r="AA72" s="12">
        <f t="shared" ref="AA72:AA86" si="20">AC72/AD72</f>
        <v>1.4277957950269651</v>
      </c>
      <c r="AB72" s="12">
        <f t="shared" ref="AB72:AB86" si="21">AE72/AF72</f>
        <v>1.6466489763646894</v>
      </c>
      <c r="AC72" s="3">
        <v>1078.0899999999999</v>
      </c>
      <c r="AD72" s="3">
        <v>755.07296194245998</v>
      </c>
      <c r="AE72" s="3">
        <v>1259.6110000000001</v>
      </c>
      <c r="AF72" s="3">
        <v>764.95416939489201</v>
      </c>
      <c r="AG72" s="21">
        <f t="shared" ref="AG72:AG86" si="22">AI72/AJ72</f>
        <v>1.5653191924594618</v>
      </c>
      <c r="AH72" s="21">
        <f t="shared" ref="AH72:AH86" si="23">AK72/AL72</f>
        <v>1.5926281345350657</v>
      </c>
      <c r="AI72" s="3">
        <v>1213.8910000000001</v>
      </c>
      <c r="AJ72" s="3">
        <v>775.49103457468595</v>
      </c>
      <c r="AK72" s="3">
        <v>1108.8910000000001</v>
      </c>
      <c r="AL72" s="3">
        <v>696.26485678260201</v>
      </c>
    </row>
    <row r="73" spans="1:38" x14ac:dyDescent="0.2">
      <c r="A73" s="3">
        <v>23</v>
      </c>
      <c r="B73" s="11">
        <f t="shared" si="12"/>
        <v>0.53142465192378785</v>
      </c>
      <c r="C73" s="3">
        <v>20865.64</v>
      </c>
      <c r="D73" s="3">
        <v>2243.59</v>
      </c>
      <c r="E73" s="3">
        <v>0.82134589999999996</v>
      </c>
      <c r="F73" s="3">
        <v>3016.9513494954899</v>
      </c>
      <c r="H73" s="11">
        <f t="shared" si="13"/>
        <v>0.28194067800935191</v>
      </c>
      <c r="I73" s="11">
        <f t="shared" si="14"/>
        <v>0.16536734842477982</v>
      </c>
      <c r="J73" s="11">
        <f t="shared" si="15"/>
        <v>8.4116625489655678E-2</v>
      </c>
      <c r="K73" s="3">
        <v>1600.6056661443199</v>
      </c>
      <c r="L73" s="3">
        <v>662.62424917116596</v>
      </c>
      <c r="M73" s="3">
        <v>276.18286710875202</v>
      </c>
      <c r="N73" s="3">
        <v>477.53856707124999</v>
      </c>
      <c r="O73" s="12">
        <f t="shared" si="16"/>
        <v>0.30199999999999982</v>
      </c>
      <c r="P73" s="12">
        <f t="shared" si="17"/>
        <v>0.10800000000000028</v>
      </c>
      <c r="Q73" s="12">
        <f t="shared" si="18"/>
        <v>0.37939999999999813</v>
      </c>
      <c r="R73" s="12">
        <f t="shared" si="19"/>
        <v>0.106</v>
      </c>
      <c r="S73" s="3">
        <v>662.62424917116596</v>
      </c>
      <c r="T73" s="3">
        <v>200.112523249692</v>
      </c>
      <c r="U73" s="3">
        <v>1600.6056661443199</v>
      </c>
      <c r="V73" s="3">
        <v>172.86541194358699</v>
      </c>
      <c r="W73" s="3">
        <v>276.18286710875202</v>
      </c>
      <c r="X73" s="3">
        <v>104.78377978106001</v>
      </c>
      <c r="Y73" s="3">
        <v>477.53856707124999</v>
      </c>
      <c r="Z73" s="3">
        <v>50.6190881095525</v>
      </c>
      <c r="AA73" s="12">
        <f t="shared" si="20"/>
        <v>1.4032622237385959</v>
      </c>
      <c r="AB73" s="12">
        <f t="shared" si="21"/>
        <v>1.6307963990368914</v>
      </c>
      <c r="AC73" s="3">
        <v>1061.1579999999999</v>
      </c>
      <c r="AD73" s="3">
        <v>756.20791470666404</v>
      </c>
      <c r="AE73" s="3">
        <v>1248.25</v>
      </c>
      <c r="AF73" s="3">
        <v>765.42356896126705</v>
      </c>
      <c r="AG73" s="21">
        <f t="shared" si="22"/>
        <v>1.5431722519491657</v>
      </c>
      <c r="AH73" s="21">
        <f t="shared" si="23"/>
        <v>1.5695026873296638</v>
      </c>
      <c r="AI73" s="3">
        <v>1197.3579999999999</v>
      </c>
      <c r="AJ73" s="3">
        <v>775.90690118204805</v>
      </c>
      <c r="AK73" s="3">
        <v>1092.3579999999999</v>
      </c>
      <c r="AL73" s="3">
        <v>695.98988827379901</v>
      </c>
    </row>
    <row r="74" spans="1:38" x14ac:dyDescent="0.2">
      <c r="A74" s="3">
        <v>23</v>
      </c>
      <c r="B74" s="11">
        <f t="shared" si="12"/>
        <v>0.52406633967492511</v>
      </c>
      <c r="C74" s="3">
        <v>20975.919999999998</v>
      </c>
      <c r="D74" s="3">
        <v>2252.3589999999999</v>
      </c>
      <c r="E74" s="3">
        <v>0.81664479999999995</v>
      </c>
      <c r="F74" s="3">
        <v>2989.1823315768702</v>
      </c>
      <c r="H74" s="11">
        <f t="shared" si="13"/>
        <v>0.27833513061359461</v>
      </c>
      <c r="I74" s="11">
        <f t="shared" si="14"/>
        <v>0.16306541711491329</v>
      </c>
      <c r="J74" s="11">
        <f t="shared" si="15"/>
        <v>8.2665791946417849E-2</v>
      </c>
      <c r="K74" s="3">
        <v>1587.57468606623</v>
      </c>
      <c r="L74" s="3">
        <v>656.27699136355204</v>
      </c>
      <c r="M74" s="3">
        <v>273.81949991933101</v>
      </c>
      <c r="N74" s="3">
        <v>471.51115422776098</v>
      </c>
      <c r="O74" s="12">
        <f t="shared" si="16"/>
        <v>0.3029999999999996</v>
      </c>
      <c r="P74" s="12">
        <f t="shared" si="17"/>
        <v>0.10700000000000025</v>
      </c>
      <c r="Q74" s="12">
        <f t="shared" si="18"/>
        <v>0.37039999999999923</v>
      </c>
      <c r="R74" s="12">
        <f t="shared" si="19"/>
        <v>0.10599999999999986</v>
      </c>
      <c r="S74" s="3">
        <v>656.27699136355204</v>
      </c>
      <c r="T74" s="3">
        <v>198.85192838315601</v>
      </c>
      <c r="U74" s="3">
        <v>1587.57468606623</v>
      </c>
      <c r="V74" s="3">
        <v>169.87049140908701</v>
      </c>
      <c r="W74" s="3">
        <v>273.81949991933101</v>
      </c>
      <c r="X74" s="3">
        <v>101.42274277012</v>
      </c>
      <c r="Y74" s="3">
        <v>471.51115422776098</v>
      </c>
      <c r="Z74" s="3">
        <v>49.980182348142598</v>
      </c>
      <c r="AA74" s="12">
        <f t="shared" si="20"/>
        <v>1.3875095779866848</v>
      </c>
      <c r="AB74" s="12">
        <f t="shared" si="21"/>
        <v>1.6112721372858025</v>
      </c>
      <c r="AC74" s="3">
        <v>1051.086</v>
      </c>
      <c r="AD74" s="3">
        <v>757.53423016016598</v>
      </c>
      <c r="AE74" s="3">
        <v>1233.6289999999999</v>
      </c>
      <c r="AF74" s="3">
        <v>765.62423656009798</v>
      </c>
      <c r="AG74" s="21">
        <f t="shared" si="22"/>
        <v>1.5222933104005196</v>
      </c>
      <c r="AH74" s="21">
        <f t="shared" si="23"/>
        <v>1.5469217340677648</v>
      </c>
      <c r="AI74" s="3">
        <v>1183.2049999999999</v>
      </c>
      <c r="AJ74" s="3">
        <v>777.25165834742802</v>
      </c>
      <c r="AK74" s="3">
        <v>1078.2049999999999</v>
      </c>
      <c r="AL74" s="3">
        <v>697.00035642059697</v>
      </c>
    </row>
    <row r="75" spans="1:38" x14ac:dyDescent="0.2">
      <c r="A75" s="3">
        <v>23</v>
      </c>
      <c r="B75" s="11">
        <f t="shared" si="12"/>
        <v>0.51681066816342114</v>
      </c>
      <c r="C75" s="3">
        <v>21054.14</v>
      </c>
      <c r="D75" s="3">
        <v>2263.3220000000001</v>
      </c>
      <c r="E75" s="3">
        <v>0.81969020000000004</v>
      </c>
      <c r="F75" s="3">
        <v>2959.95078208622</v>
      </c>
      <c r="H75" s="11">
        <f t="shared" si="13"/>
        <v>0.27416123450210245</v>
      </c>
      <c r="I75" s="11">
        <f t="shared" si="14"/>
        <v>0.16093520398338901</v>
      </c>
      <c r="J75" s="11">
        <f t="shared" si="15"/>
        <v>8.171422967792917E-2</v>
      </c>
      <c r="K75" s="3">
        <v>1570.21480103351</v>
      </c>
      <c r="L75" s="3">
        <v>649.74454051149098</v>
      </c>
      <c r="M75" s="3">
        <v>271.98620585384401</v>
      </c>
      <c r="N75" s="3">
        <v>468.00523468737202</v>
      </c>
      <c r="O75" s="12">
        <f t="shared" si="16"/>
        <v>0.30199999999999955</v>
      </c>
      <c r="P75" s="12">
        <f t="shared" si="17"/>
        <v>0.1050000000000003</v>
      </c>
      <c r="Q75" s="12">
        <f t="shared" si="18"/>
        <v>0.36440000000000011</v>
      </c>
      <c r="R75" s="12">
        <f t="shared" si="19"/>
        <v>0.10600000000000014</v>
      </c>
      <c r="S75" s="3">
        <v>649.74454051149098</v>
      </c>
      <c r="T75" s="3">
        <v>196.22285123447</v>
      </c>
      <c r="U75" s="3">
        <v>1570.21480103351</v>
      </c>
      <c r="V75" s="3">
        <v>164.87255410851901</v>
      </c>
      <c r="W75" s="3">
        <v>271.98620585384401</v>
      </c>
      <c r="X75" s="3">
        <v>99.111773413140796</v>
      </c>
      <c r="Y75" s="3">
        <v>468.00523468737202</v>
      </c>
      <c r="Z75" s="3">
        <v>49.608554876861497</v>
      </c>
      <c r="AA75" s="12">
        <f t="shared" si="20"/>
        <v>1.3758784709345899</v>
      </c>
      <c r="AB75" s="12">
        <f t="shared" si="21"/>
        <v>1.5968255386538228</v>
      </c>
      <c r="AC75" s="3">
        <v>1044.694</v>
      </c>
      <c r="AD75" s="3">
        <v>759.29235180951196</v>
      </c>
      <c r="AE75" s="3">
        <v>1223.7180000000001</v>
      </c>
      <c r="AF75" s="3">
        <v>766.34420628795499</v>
      </c>
      <c r="AG75" s="21">
        <f t="shared" si="22"/>
        <v>1.5082417709917213</v>
      </c>
      <c r="AH75" s="21">
        <f t="shared" si="23"/>
        <v>1.5321515270153361</v>
      </c>
      <c r="AI75" s="3">
        <v>1172.9870000000001</v>
      </c>
      <c r="AJ75" s="3">
        <v>777.71815007399005</v>
      </c>
      <c r="AK75" s="3">
        <v>1067.9870000000001</v>
      </c>
      <c r="AL75" s="3">
        <v>697.05050784399998</v>
      </c>
    </row>
    <row r="76" spans="1:38" x14ac:dyDescent="0.2">
      <c r="A76" s="3">
        <v>24</v>
      </c>
      <c r="B76" s="11">
        <f t="shared" si="12"/>
        <v>0.50814395812181334</v>
      </c>
      <c r="C76" s="3">
        <v>21153.97</v>
      </c>
      <c r="D76" s="3">
        <v>2270.7750000000001</v>
      </c>
      <c r="E76" s="3">
        <v>0.82256450000000003</v>
      </c>
      <c r="F76" s="3">
        <v>2924.6008154282899</v>
      </c>
      <c r="H76" s="11">
        <f t="shared" si="13"/>
        <v>0.27005348758323894</v>
      </c>
      <c r="I76" s="11">
        <f t="shared" si="14"/>
        <v>0.15811990673770182</v>
      </c>
      <c r="J76" s="11">
        <f t="shared" si="15"/>
        <v>7.9970563800871836E-2</v>
      </c>
      <c r="K76" s="3">
        <v>1554.28129641534</v>
      </c>
      <c r="L76" s="3">
        <v>640.80043775720299</v>
      </c>
      <c r="M76" s="3">
        <v>269.25192199096</v>
      </c>
      <c r="N76" s="3">
        <v>460.267159264783</v>
      </c>
      <c r="O76" s="12">
        <f t="shared" si="16"/>
        <v>0.30199999999999955</v>
      </c>
      <c r="P76" s="12">
        <f t="shared" si="17"/>
        <v>0.1050000000000002</v>
      </c>
      <c r="Q76" s="12">
        <f t="shared" si="18"/>
        <v>0.36739999999999962</v>
      </c>
      <c r="R76" s="12">
        <f t="shared" si="19"/>
        <v>0.10600000000000001</v>
      </c>
      <c r="S76" s="3">
        <v>640.80043775720299</v>
      </c>
      <c r="T76" s="3">
        <v>193.521732202675</v>
      </c>
      <c r="U76" s="3">
        <v>1554.28129641534</v>
      </c>
      <c r="V76" s="3">
        <v>163.19953612361101</v>
      </c>
      <c r="W76" s="3">
        <v>269.25192199096</v>
      </c>
      <c r="X76" s="3">
        <v>98.923156139478607</v>
      </c>
      <c r="Y76" s="3">
        <v>460.267159264783</v>
      </c>
      <c r="Z76" s="3">
        <v>48.788318882067003</v>
      </c>
      <c r="AA76" s="12">
        <f t="shared" si="20"/>
        <v>1.3704671731717273</v>
      </c>
      <c r="AB76" s="12">
        <f t="shared" si="21"/>
        <v>1.5690829119359819</v>
      </c>
      <c r="AC76" s="3">
        <v>1043.798</v>
      </c>
      <c r="AD76" s="3">
        <v>761.63663051067203</v>
      </c>
      <c r="AE76" s="3">
        <v>1205.596</v>
      </c>
      <c r="AF76" s="3">
        <v>768.34435633009298</v>
      </c>
      <c r="AG76" s="21">
        <f t="shared" si="22"/>
        <v>1.4966318789359638</v>
      </c>
      <c r="AH76" s="21">
        <f t="shared" si="23"/>
        <v>1.5202716890616206</v>
      </c>
      <c r="AI76" s="3">
        <v>1167.059</v>
      </c>
      <c r="AJ76" s="3">
        <v>779.79028539050296</v>
      </c>
      <c r="AK76" s="3">
        <v>1062.059</v>
      </c>
      <c r="AL76" s="3">
        <v>698.59815692256302</v>
      </c>
    </row>
    <row r="77" spans="1:38" x14ac:dyDescent="0.2">
      <c r="A77" s="3">
        <v>24</v>
      </c>
      <c r="B77" s="11">
        <f t="shared" si="12"/>
        <v>0.49926678754336556</v>
      </c>
      <c r="C77" s="3">
        <v>21284.959999999999</v>
      </c>
      <c r="D77" s="3">
        <v>2282.1849999999999</v>
      </c>
      <c r="E77" s="3">
        <v>0.82660630000000002</v>
      </c>
      <c r="F77" s="3">
        <v>2892.1811673423599</v>
      </c>
      <c r="H77" s="11">
        <f t="shared" si="13"/>
        <v>0.26583200400014401</v>
      </c>
      <c r="I77" s="11">
        <f t="shared" si="14"/>
        <v>0.15521347932051729</v>
      </c>
      <c r="J77" s="11">
        <f t="shared" si="15"/>
        <v>7.8221304222704457E-2</v>
      </c>
      <c r="K77" s="3">
        <v>1539.92681834322</v>
      </c>
      <c r="L77" s="3">
        <v>632.37967337208295</v>
      </c>
      <c r="M77" s="3">
        <v>266.74983615791302</v>
      </c>
      <c r="N77" s="3">
        <v>453.124839469145</v>
      </c>
      <c r="O77" s="12">
        <f t="shared" si="16"/>
        <v>0.30100000000000005</v>
      </c>
      <c r="P77" s="12">
        <f t="shared" si="17"/>
        <v>0.10500000000000058</v>
      </c>
      <c r="Q77" s="12">
        <f t="shared" si="18"/>
        <v>0.36339999999999967</v>
      </c>
      <c r="R77" s="12">
        <f t="shared" si="19"/>
        <v>0.10600000000000007</v>
      </c>
      <c r="S77" s="3">
        <v>632.37967337208295</v>
      </c>
      <c r="T77" s="3">
        <v>190.346281684997</v>
      </c>
      <c r="U77" s="3">
        <v>1539.92681834322</v>
      </c>
      <c r="V77" s="3">
        <v>161.69231592603899</v>
      </c>
      <c r="W77" s="3">
        <v>266.74983615791302</v>
      </c>
      <c r="X77" s="3">
        <v>96.936890459785502</v>
      </c>
      <c r="Y77" s="3">
        <v>453.124839469145</v>
      </c>
      <c r="Z77" s="3">
        <v>48.031232983729403</v>
      </c>
      <c r="AA77" s="12">
        <f t="shared" si="20"/>
        <v>1.3636688715329621</v>
      </c>
      <c r="AB77" s="12">
        <f t="shared" si="21"/>
        <v>1.5472633741142914</v>
      </c>
      <c r="AC77" s="3">
        <v>1040.97</v>
      </c>
      <c r="AD77" s="3">
        <v>763.35980217088797</v>
      </c>
      <c r="AE77" s="3">
        <v>1192.3409999999999</v>
      </c>
      <c r="AF77" s="3">
        <v>770.61282516464803</v>
      </c>
      <c r="AG77" s="21">
        <f t="shared" si="22"/>
        <v>1.4835340774642407</v>
      </c>
      <c r="AH77" s="21">
        <f t="shared" si="23"/>
        <v>1.5057818005839412</v>
      </c>
      <c r="AI77" s="3">
        <v>1161.5440000000001</v>
      </c>
      <c r="AJ77" s="3">
        <v>782.95741071576299</v>
      </c>
      <c r="AK77" s="3">
        <v>1056.5440000000001</v>
      </c>
      <c r="AL77" s="3">
        <v>701.65810185132602</v>
      </c>
    </row>
    <row r="78" spans="1:38" x14ac:dyDescent="0.2">
      <c r="A78" s="3">
        <v>24</v>
      </c>
      <c r="B78" s="11">
        <f t="shared" si="12"/>
        <v>0.49043189744504506</v>
      </c>
      <c r="C78" s="3">
        <v>21411.53</v>
      </c>
      <c r="D78" s="3">
        <v>2291.9670000000001</v>
      </c>
      <c r="E78" s="3">
        <v>0.83081039999999995</v>
      </c>
      <c r="F78" s="3">
        <v>2858.6932024334701</v>
      </c>
      <c r="H78" s="11">
        <f t="shared" si="13"/>
        <v>0.26166198846558708</v>
      </c>
      <c r="I78" s="11">
        <f t="shared" si="14"/>
        <v>0.15230679265956687</v>
      </c>
      <c r="J78" s="11">
        <f t="shared" si="15"/>
        <v>7.6463116319890903E-2</v>
      </c>
      <c r="K78" s="3">
        <v>1525.2094157387401</v>
      </c>
      <c r="L78" s="3">
        <v>623.83885870843096</v>
      </c>
      <c r="M78" s="3">
        <v>263.94677499239498</v>
      </c>
      <c r="N78" s="3">
        <v>445.69815299390302</v>
      </c>
      <c r="O78" s="12">
        <f t="shared" si="16"/>
        <v>0.30100000000000043</v>
      </c>
      <c r="P78" s="12">
        <f t="shared" si="17"/>
        <v>0.10400000000000004</v>
      </c>
      <c r="Q78" s="12">
        <f t="shared" si="18"/>
        <v>0.36940000000000034</v>
      </c>
      <c r="R78" s="12">
        <f t="shared" si="19"/>
        <v>0.10599999999999996</v>
      </c>
      <c r="S78" s="3">
        <v>623.83885870843096</v>
      </c>
      <c r="T78" s="3">
        <v>187.775496471238</v>
      </c>
      <c r="U78" s="3">
        <v>1525.2094157387401</v>
      </c>
      <c r="V78" s="3">
        <v>158.62177923682901</v>
      </c>
      <c r="W78" s="3">
        <v>263.94677499239498</v>
      </c>
      <c r="X78" s="3">
        <v>97.501938682190797</v>
      </c>
      <c r="Y78" s="3">
        <v>445.69815299390302</v>
      </c>
      <c r="Z78" s="3">
        <v>47.244004217353698</v>
      </c>
      <c r="AA78" s="12">
        <f t="shared" si="20"/>
        <v>1.3521143011847019</v>
      </c>
      <c r="AB78" s="12">
        <f t="shared" si="21"/>
        <v>1.5230862507287226</v>
      </c>
      <c r="AC78" s="3">
        <v>1036.8879999999999</v>
      </c>
      <c r="AD78" s="3">
        <v>766.86416162560704</v>
      </c>
      <c r="AE78" s="3">
        <v>1180.45</v>
      </c>
      <c r="AF78" s="3">
        <v>775.03818279182303</v>
      </c>
      <c r="AG78" s="21">
        <f t="shared" si="22"/>
        <v>1.4719925803131519</v>
      </c>
      <c r="AH78" s="21">
        <f t="shared" si="23"/>
        <v>1.4928097865867929</v>
      </c>
      <c r="AI78" s="3">
        <v>1160.414</v>
      </c>
      <c r="AJ78" s="3">
        <v>788.32870186963396</v>
      </c>
      <c r="AK78" s="3">
        <v>1055.414</v>
      </c>
      <c r="AL78" s="3">
        <v>706.99831249976705</v>
      </c>
    </row>
    <row r="79" spans="1:38" x14ac:dyDescent="0.2">
      <c r="A79" s="3">
        <v>24</v>
      </c>
      <c r="B79" s="11">
        <f t="shared" si="12"/>
        <v>0.4823391145097381</v>
      </c>
      <c r="C79" s="3">
        <v>21501.96</v>
      </c>
      <c r="D79" s="3">
        <v>2302.3850000000002</v>
      </c>
      <c r="E79" s="3">
        <v>0.83399080000000003</v>
      </c>
      <c r="F79" s="3">
        <v>2824.3521087766298</v>
      </c>
      <c r="H79" s="11">
        <f t="shared" si="13"/>
        <v>0.25785765204756239</v>
      </c>
      <c r="I79" s="11">
        <f t="shared" si="14"/>
        <v>0.14960644023205405</v>
      </c>
      <c r="J79" s="11">
        <f t="shared" si="15"/>
        <v>7.4875022230121685E-2</v>
      </c>
      <c r="K79" s="3">
        <v>1509.8937270823801</v>
      </c>
      <c r="L79" s="3">
        <v>614.94677290066204</v>
      </c>
      <c r="M79" s="3">
        <v>261.07852184543901</v>
      </c>
      <c r="N79" s="3">
        <v>438.43308694814903</v>
      </c>
      <c r="O79" s="12">
        <f t="shared" si="16"/>
        <v>0.30000000000000066</v>
      </c>
      <c r="P79" s="12">
        <f t="shared" si="17"/>
        <v>0.1040000000000003</v>
      </c>
      <c r="Q79" s="12">
        <f t="shared" si="18"/>
        <v>0.3624</v>
      </c>
      <c r="R79" s="12">
        <f t="shared" si="19"/>
        <v>0.106</v>
      </c>
      <c r="S79" s="3">
        <v>614.94677290066204</v>
      </c>
      <c r="T79" s="3">
        <v>184.484031870199</v>
      </c>
      <c r="U79" s="3">
        <v>1509.8937270823801</v>
      </c>
      <c r="V79" s="3">
        <v>157.02894761656799</v>
      </c>
      <c r="W79" s="3">
        <v>261.07852184543901</v>
      </c>
      <c r="X79" s="3">
        <v>94.614856316787098</v>
      </c>
      <c r="Y79" s="3">
        <v>438.43308694814903</v>
      </c>
      <c r="Z79" s="3">
        <v>46.473907216503797</v>
      </c>
      <c r="AA79" s="12">
        <f t="shared" si="20"/>
        <v>1.3353670691512094</v>
      </c>
      <c r="AB79" s="12">
        <f t="shared" si="21"/>
        <v>1.4991143415691315</v>
      </c>
      <c r="AC79" s="3">
        <v>1028.1610000000001</v>
      </c>
      <c r="AD79" s="3">
        <v>769.94634939853904</v>
      </c>
      <c r="AE79" s="3">
        <v>1168.913</v>
      </c>
      <c r="AF79" s="3">
        <v>779.73571967598696</v>
      </c>
      <c r="AG79" s="21">
        <f t="shared" si="22"/>
        <v>1.4715701783175688</v>
      </c>
      <c r="AH79" s="21">
        <f t="shared" si="23"/>
        <v>1.4920524610647012</v>
      </c>
      <c r="AI79" s="3">
        <v>1166.222</v>
      </c>
      <c r="AJ79" s="3">
        <v>792.50178970963498</v>
      </c>
      <c r="AK79" s="3">
        <v>1061.222</v>
      </c>
      <c r="AL79" s="3">
        <v>711.24979026724804</v>
      </c>
    </row>
    <row r="80" spans="1:38" x14ac:dyDescent="0.2">
      <c r="A80" s="3">
        <v>25</v>
      </c>
      <c r="B80" s="11">
        <f t="shared" si="12"/>
        <v>0.47336817292164041</v>
      </c>
      <c r="C80" s="3">
        <v>21603.9</v>
      </c>
      <c r="D80" s="3">
        <v>2312.0509999999999</v>
      </c>
      <c r="E80" s="3">
        <v>0.8375129</v>
      </c>
      <c r="F80" s="3">
        <v>2785.8039503426498</v>
      </c>
      <c r="H80" s="11">
        <f t="shared" si="13"/>
        <v>0.2535308212654353</v>
      </c>
      <c r="I80" s="11">
        <f t="shared" si="14"/>
        <v>0.14655883828809535</v>
      </c>
      <c r="J80" s="11">
        <f t="shared" si="15"/>
        <v>7.3278513368109963E-2</v>
      </c>
      <c r="K80" s="3">
        <v>1492.0461573401601</v>
      </c>
      <c r="L80" s="3">
        <v>604.54032093164903</v>
      </c>
      <c r="M80" s="3">
        <v>257.96842810541699</v>
      </c>
      <c r="N80" s="3">
        <v>431.24904396542502</v>
      </c>
      <c r="O80" s="12">
        <f t="shared" si="16"/>
        <v>0.29400000000000032</v>
      </c>
      <c r="P80" s="12">
        <f t="shared" si="17"/>
        <v>0.10500000000000012</v>
      </c>
      <c r="Q80" s="12">
        <f t="shared" si="18"/>
        <v>0.3614</v>
      </c>
      <c r="R80" s="12">
        <f t="shared" si="19"/>
        <v>0.10700000000000005</v>
      </c>
      <c r="S80" s="3">
        <v>604.54032093164903</v>
      </c>
      <c r="T80" s="3">
        <v>177.73485435390501</v>
      </c>
      <c r="U80" s="3">
        <v>1492.0461573401601</v>
      </c>
      <c r="V80" s="3">
        <v>156.66484652071699</v>
      </c>
      <c r="W80" s="3">
        <v>257.96842810541699</v>
      </c>
      <c r="X80" s="3">
        <v>93.229789917297694</v>
      </c>
      <c r="Y80" s="3">
        <v>431.24904396542502</v>
      </c>
      <c r="Z80" s="3">
        <v>46.143647704300498</v>
      </c>
      <c r="AA80" s="12">
        <f t="shared" si="20"/>
        <v>1.3212714035316124</v>
      </c>
      <c r="AB80" s="12">
        <f t="shared" si="21"/>
        <v>1.4763298172352097</v>
      </c>
      <c r="AC80" s="3">
        <v>1022.713</v>
      </c>
      <c r="AD80" s="3">
        <v>774.03703528767903</v>
      </c>
      <c r="AE80" s="3">
        <v>1160.4590000000001</v>
      </c>
      <c r="AF80" s="3">
        <v>786.04319065589596</v>
      </c>
      <c r="AG80" s="21">
        <f t="shared" si="22"/>
        <v>1.4742106536519053</v>
      </c>
      <c r="AH80" s="21">
        <f t="shared" si="23"/>
        <v>1.494308317547433</v>
      </c>
      <c r="AI80" s="3">
        <v>1177.4760000000001</v>
      </c>
      <c r="AJ80" s="3">
        <v>798.716246611815</v>
      </c>
      <c r="AK80" s="3">
        <v>1072.4760000000001</v>
      </c>
      <c r="AL80" s="3">
        <v>717.70730806091296</v>
      </c>
    </row>
    <row r="81" spans="1:38" x14ac:dyDescent="0.2">
      <c r="A81" s="3">
        <v>25</v>
      </c>
      <c r="B81" s="11">
        <f t="shared" si="12"/>
        <v>0.46587075662920652</v>
      </c>
      <c r="C81" s="3">
        <v>21732.38</v>
      </c>
      <c r="D81" s="3">
        <v>2319.9290000000001</v>
      </c>
      <c r="E81" s="3">
        <v>0.83416279999999998</v>
      </c>
      <c r="F81" s="3">
        <v>2756.5081724013899</v>
      </c>
      <c r="H81" s="11">
        <f t="shared" si="13"/>
        <v>0.24999771438473575</v>
      </c>
      <c r="I81" s="11">
        <f t="shared" si="14"/>
        <v>0.14406077878041387</v>
      </c>
      <c r="J81" s="11">
        <f t="shared" si="15"/>
        <v>7.1812263464057405E-2</v>
      </c>
      <c r="K81" s="3">
        <v>1479.21013065792</v>
      </c>
      <c r="L81" s="3">
        <v>596.58560591737705</v>
      </c>
      <c r="M81" s="3">
        <v>255.806840657202</v>
      </c>
      <c r="N81" s="3">
        <v>424.90559516889402</v>
      </c>
      <c r="O81" s="12">
        <f t="shared" si="16"/>
        <v>0.2949999999999996</v>
      </c>
      <c r="P81" s="12">
        <f t="shared" si="17"/>
        <v>0.10500000000000027</v>
      </c>
      <c r="Q81" s="12">
        <f t="shared" si="18"/>
        <v>0.36239999999999956</v>
      </c>
      <c r="R81" s="12">
        <f t="shared" si="19"/>
        <v>0.1070000000000001</v>
      </c>
      <c r="S81" s="3">
        <v>596.58560591737705</v>
      </c>
      <c r="T81" s="3">
        <v>175.992753745626</v>
      </c>
      <c r="U81" s="3">
        <v>1479.21013065792</v>
      </c>
      <c r="V81" s="3">
        <v>155.317063719082</v>
      </c>
      <c r="W81" s="3">
        <v>255.806840657202</v>
      </c>
      <c r="X81" s="3">
        <v>92.704399054169897</v>
      </c>
      <c r="Y81" s="3">
        <v>424.90559516889402</v>
      </c>
      <c r="Z81" s="3">
        <v>45.464898683071702</v>
      </c>
      <c r="AA81" s="12">
        <f t="shared" si="20"/>
        <v>1.3090142325695533</v>
      </c>
      <c r="AB81" s="12">
        <f t="shared" si="21"/>
        <v>1.4595508439156069</v>
      </c>
      <c r="AC81" s="3">
        <v>1017.471</v>
      </c>
      <c r="AD81" s="3">
        <v>777.28031879587502</v>
      </c>
      <c r="AE81" s="3">
        <v>1154.2670000000001</v>
      </c>
      <c r="AF81" s="3">
        <v>790.83712966339203</v>
      </c>
      <c r="AG81" s="21">
        <f t="shared" si="22"/>
        <v>1.4774475452194815</v>
      </c>
      <c r="AH81" s="21">
        <f t="shared" si="23"/>
        <v>1.4973200072952593</v>
      </c>
      <c r="AI81" s="3">
        <v>1187.6949999999999</v>
      </c>
      <c r="AJ81" s="3">
        <v>803.88302369378698</v>
      </c>
      <c r="AK81" s="3">
        <v>1082.6949999999999</v>
      </c>
      <c r="AL81" s="3">
        <v>723.08858141538303</v>
      </c>
    </row>
    <row r="82" spans="1:38" x14ac:dyDescent="0.2">
      <c r="A82" s="3">
        <v>25</v>
      </c>
      <c r="B82" s="11">
        <f t="shared" si="12"/>
        <v>0.4596689610710093</v>
      </c>
      <c r="C82" s="3">
        <v>21856.27</v>
      </c>
      <c r="D82" s="3">
        <v>2328.2939999999999</v>
      </c>
      <c r="E82" s="3">
        <v>0.83666529999999995</v>
      </c>
      <c r="F82" s="3">
        <v>2735.52133652668</v>
      </c>
      <c r="H82" s="11">
        <f t="shared" si="13"/>
        <v>0.24683125783630519</v>
      </c>
      <c r="I82" s="11">
        <f t="shared" si="14"/>
        <v>0.14216449409349671</v>
      </c>
      <c r="J82" s="11">
        <f t="shared" si="15"/>
        <v>7.0673209141207019E-2</v>
      </c>
      <c r="K82" s="3">
        <v>1468.90964915211</v>
      </c>
      <c r="L82" s="3">
        <v>591.66206524883398</v>
      </c>
      <c r="M82" s="3">
        <v>254.36853464891601</v>
      </c>
      <c r="N82" s="3">
        <v>420.58108747681803</v>
      </c>
      <c r="O82" s="12">
        <f t="shared" si="16"/>
        <v>0.29499999999999998</v>
      </c>
      <c r="P82" s="12">
        <f t="shared" si="17"/>
        <v>0.10600000000000022</v>
      </c>
      <c r="Q82" s="12">
        <f t="shared" si="18"/>
        <v>0.35339999999999994</v>
      </c>
      <c r="R82" s="12">
        <f t="shared" si="19"/>
        <v>0.10699999999999993</v>
      </c>
      <c r="S82" s="3">
        <v>591.66206524883398</v>
      </c>
      <c r="T82" s="3">
        <v>174.540309248406</v>
      </c>
      <c r="U82" s="3">
        <v>1468.90964915211</v>
      </c>
      <c r="V82" s="3">
        <v>155.70442281012399</v>
      </c>
      <c r="W82" s="3">
        <v>254.36853464891601</v>
      </c>
      <c r="X82" s="3">
        <v>89.893840144926898</v>
      </c>
      <c r="Y82" s="3">
        <v>420.58108747681803</v>
      </c>
      <c r="Z82" s="3">
        <v>45.002176360019497</v>
      </c>
      <c r="AA82" s="12">
        <f t="shared" si="20"/>
        <v>1.3019050009987441</v>
      </c>
      <c r="AB82" s="12">
        <f t="shared" si="21"/>
        <v>1.4467527399569007</v>
      </c>
      <c r="AC82" s="3">
        <v>1014.361</v>
      </c>
      <c r="AD82" s="3">
        <v>779.13595786316398</v>
      </c>
      <c r="AE82" s="3">
        <v>1147.789</v>
      </c>
      <c r="AF82" s="3">
        <v>793.35533177161506</v>
      </c>
      <c r="AG82" s="21">
        <f t="shared" si="22"/>
        <v>1.4784023668261566</v>
      </c>
      <c r="AH82" s="21">
        <f t="shared" si="23"/>
        <v>1.4980169972043831</v>
      </c>
      <c r="AI82" s="3">
        <v>1194.133</v>
      </c>
      <c r="AJ82" s="3">
        <v>807.71853914409803</v>
      </c>
      <c r="AK82" s="3">
        <v>1089.133</v>
      </c>
      <c r="AL82" s="3">
        <v>727.04982789417795</v>
      </c>
    </row>
    <row r="83" spans="1:38" x14ac:dyDescent="0.2">
      <c r="A83" s="3">
        <v>25</v>
      </c>
      <c r="B83" s="11">
        <f t="shared" si="12"/>
        <v>0.45338694219119213</v>
      </c>
      <c r="C83" s="3">
        <v>21970.13</v>
      </c>
      <c r="D83" s="3">
        <v>2337.3789999999999</v>
      </c>
      <c r="E83" s="3">
        <v>0.83649790000000002</v>
      </c>
      <c r="F83" s="3">
        <v>2711.8594834067999</v>
      </c>
      <c r="H83" s="11">
        <f t="shared" si="13"/>
        <v>0.24368987913707005</v>
      </c>
      <c r="I83" s="11">
        <f t="shared" si="14"/>
        <v>0.14020440768690112</v>
      </c>
      <c r="J83" s="11">
        <f t="shared" si="15"/>
        <v>6.9492655367220296E-2</v>
      </c>
      <c r="K83" s="3">
        <v>1457.5909631500599</v>
      </c>
      <c r="L83" s="3">
        <v>585.98536999943599</v>
      </c>
      <c r="M83" s="3">
        <v>252.624252861781</v>
      </c>
      <c r="N83" s="3">
        <v>415.65889739551898</v>
      </c>
      <c r="O83" s="12">
        <f t="shared" si="16"/>
        <v>0.29499999999999893</v>
      </c>
      <c r="P83" s="12">
        <f t="shared" si="17"/>
        <v>0.10800000000000036</v>
      </c>
      <c r="Q83" s="12">
        <f t="shared" si="18"/>
        <v>0.3483999999999996</v>
      </c>
      <c r="R83" s="12">
        <f t="shared" si="19"/>
        <v>0.10699999999999993</v>
      </c>
      <c r="S83" s="3">
        <v>585.98536999943599</v>
      </c>
      <c r="T83" s="3">
        <v>172.86568414983299</v>
      </c>
      <c r="U83" s="3">
        <v>1457.5909631500599</v>
      </c>
      <c r="V83" s="3">
        <v>157.41982402020699</v>
      </c>
      <c r="W83" s="3">
        <v>252.624252861781</v>
      </c>
      <c r="X83" s="3">
        <v>88.014289697044404</v>
      </c>
      <c r="Y83" s="3">
        <v>415.65889739551898</v>
      </c>
      <c r="Z83" s="3">
        <v>44.475502021320501</v>
      </c>
      <c r="AA83" s="12">
        <f t="shared" si="20"/>
        <v>1.2940799997341403</v>
      </c>
      <c r="AB83" s="12">
        <f t="shared" si="21"/>
        <v>1.4332745316652313</v>
      </c>
      <c r="AC83" s="3">
        <v>1011.06</v>
      </c>
      <c r="AD83" s="3">
        <v>781.29636514567505</v>
      </c>
      <c r="AE83" s="3">
        <v>1142.123</v>
      </c>
      <c r="AF83" s="3">
        <v>796.86269082939702</v>
      </c>
      <c r="AG83" s="21">
        <f t="shared" si="22"/>
        <v>1.4811770754782756</v>
      </c>
      <c r="AH83" s="21">
        <f t="shared" si="23"/>
        <v>1.5010126514246747</v>
      </c>
      <c r="AI83" s="3">
        <v>1200.5930000000001</v>
      </c>
      <c r="AJ83" s="3">
        <v>810.56682545017497</v>
      </c>
      <c r="AK83" s="3">
        <v>1095.5930000000001</v>
      </c>
      <c r="AL83" s="3">
        <v>729.90257541142398</v>
      </c>
    </row>
    <row r="84" spans="1:38" x14ac:dyDescent="0.2">
      <c r="A84" s="3">
        <v>26</v>
      </c>
      <c r="B84" s="11">
        <f t="shared" si="12"/>
        <v>0.44602804928440665</v>
      </c>
      <c r="C84" s="3">
        <v>22076.46</v>
      </c>
      <c r="D84" s="3">
        <v>2344.9389999999999</v>
      </c>
      <c r="E84" s="3">
        <v>0.8394104</v>
      </c>
      <c r="F84" s="3">
        <v>2681.1667295542002</v>
      </c>
      <c r="H84" s="11">
        <f t="shared" si="13"/>
        <v>0.24071898676753606</v>
      </c>
      <c r="I84" s="11">
        <f t="shared" si="14"/>
        <v>0.13756536940580882</v>
      </c>
      <c r="J84" s="11">
        <f t="shared" si="15"/>
        <v>6.7743693111062098E-2</v>
      </c>
      <c r="K84" s="3">
        <v>1447.01154900143</v>
      </c>
      <c r="L84" s="3">
        <v>594.68959602874202</v>
      </c>
      <c r="M84" s="3">
        <v>232.24425304518101</v>
      </c>
      <c r="N84" s="3">
        <v>407.22133147884898</v>
      </c>
      <c r="O84" s="12">
        <f t="shared" si="16"/>
        <v>0.29399999999999971</v>
      </c>
      <c r="P84" s="12">
        <f t="shared" si="17"/>
        <v>0.10799999999999968</v>
      </c>
      <c r="Q84" s="12">
        <f t="shared" si="18"/>
        <v>0.34640000000000087</v>
      </c>
      <c r="R84" s="12">
        <f t="shared" si="19"/>
        <v>0.1069999999999999</v>
      </c>
      <c r="S84" s="3">
        <v>594.68959602874202</v>
      </c>
      <c r="T84" s="3">
        <v>174.83874123244999</v>
      </c>
      <c r="U84" s="3">
        <v>1447.01154900143</v>
      </c>
      <c r="V84" s="3">
        <v>156.27724729215399</v>
      </c>
      <c r="W84" s="3">
        <v>232.24425304518101</v>
      </c>
      <c r="X84" s="3">
        <v>80.449409254850906</v>
      </c>
      <c r="Y84" s="3">
        <v>407.22133147884898</v>
      </c>
      <c r="Z84" s="3">
        <v>43.572682468236799</v>
      </c>
      <c r="AA84" s="12">
        <f t="shared" si="20"/>
        <v>1.2913591671579037</v>
      </c>
      <c r="AB84" s="12">
        <f t="shared" si="21"/>
        <v>1.4241804812739494</v>
      </c>
      <c r="AC84" s="3">
        <v>1009.244</v>
      </c>
      <c r="AD84" s="3">
        <v>781.536249300186</v>
      </c>
      <c r="AE84" s="3">
        <v>1137.144</v>
      </c>
      <c r="AF84" s="3">
        <v>798.45498162059403</v>
      </c>
      <c r="AG84" s="21">
        <f t="shared" si="22"/>
        <v>1.4800767651768214</v>
      </c>
      <c r="AH84" s="21">
        <f t="shared" si="23"/>
        <v>1.4977400659482112</v>
      </c>
      <c r="AI84" s="3">
        <v>1199.2929999999999</v>
      </c>
      <c r="AJ84" s="3">
        <v>810.291079636483</v>
      </c>
      <c r="AK84" s="3">
        <v>1094.2929999999999</v>
      </c>
      <c r="AL84" s="3">
        <v>730.62944958156595</v>
      </c>
    </row>
    <row r="85" spans="1:38" x14ac:dyDescent="0.2">
      <c r="A85" s="3">
        <v>26</v>
      </c>
      <c r="B85" s="11">
        <f t="shared" si="12"/>
        <v>0.43856361909135022</v>
      </c>
      <c r="C85" s="3">
        <v>22186.560000000001</v>
      </c>
      <c r="D85" s="3">
        <v>2354.2629999999999</v>
      </c>
      <c r="E85" s="3">
        <v>0.84336949999999999</v>
      </c>
      <c r="F85" s="3">
        <v>2650.2480207459598</v>
      </c>
      <c r="H85" s="11">
        <f t="shared" si="13"/>
        <v>0.23709940058071904</v>
      </c>
      <c r="I85" s="11">
        <f t="shared" si="14"/>
        <v>0.13518385142082057</v>
      </c>
      <c r="J85" s="11">
        <f t="shared" si="15"/>
        <v>6.6280367089810346E-2</v>
      </c>
      <c r="K85" s="3">
        <v>1432.7960408823101</v>
      </c>
      <c r="L85" s="3">
        <v>587.91651323403903</v>
      </c>
      <c r="M85" s="3">
        <v>229.00198859504201</v>
      </c>
      <c r="N85" s="3">
        <v>400.533478034567</v>
      </c>
      <c r="O85" s="12">
        <f t="shared" si="16"/>
        <v>0.29400000000000087</v>
      </c>
      <c r="P85" s="12">
        <f t="shared" si="17"/>
        <v>0.10800000000000036</v>
      </c>
      <c r="Q85" s="12">
        <f t="shared" si="18"/>
        <v>0.34740000000000043</v>
      </c>
      <c r="R85" s="12">
        <f t="shared" si="19"/>
        <v>0.10700000000000007</v>
      </c>
      <c r="S85" s="3">
        <v>587.91651323403903</v>
      </c>
      <c r="T85" s="3">
        <v>172.847454890808</v>
      </c>
      <c r="U85" s="3">
        <v>1432.7960408823101</v>
      </c>
      <c r="V85" s="3">
        <v>154.74197241529001</v>
      </c>
      <c r="W85" s="3">
        <v>229.00198859504201</v>
      </c>
      <c r="X85" s="3">
        <v>79.555290837917696</v>
      </c>
      <c r="Y85" s="3">
        <v>400.533478034567</v>
      </c>
      <c r="Z85" s="3">
        <v>42.857082149698698</v>
      </c>
      <c r="AA85" s="12">
        <f t="shared" si="20"/>
        <v>1.2840512396549879</v>
      </c>
      <c r="AB85" s="12">
        <f t="shared" si="21"/>
        <v>1.4177653760398345</v>
      </c>
      <c r="AC85" s="3">
        <v>1004.8579999999999</v>
      </c>
      <c r="AD85" s="3">
        <v>782.56845908267303</v>
      </c>
      <c r="AE85" s="3">
        <v>1132.7619999999999</v>
      </c>
      <c r="AF85" s="3">
        <v>798.97705159374198</v>
      </c>
      <c r="AG85" s="21">
        <f t="shared" si="22"/>
        <v>1.476843806984345</v>
      </c>
      <c r="AH85" s="21">
        <f t="shared" si="23"/>
        <v>1.4940607982547929</v>
      </c>
      <c r="AI85" s="3">
        <v>1198.404</v>
      </c>
      <c r="AJ85" s="3">
        <v>811.46292812581999</v>
      </c>
      <c r="AK85" s="3">
        <v>1093.404</v>
      </c>
      <c r="AL85" s="3">
        <v>731.833671880824</v>
      </c>
    </row>
    <row r="86" spans="1:38" x14ac:dyDescent="0.2">
      <c r="A86" s="3">
        <v>26</v>
      </c>
      <c r="B86" s="11">
        <f t="shared" si="12"/>
        <v>0.43039399362620118</v>
      </c>
      <c r="C86" s="3">
        <v>22291.21</v>
      </c>
      <c r="D86" s="3">
        <v>2365.5709999999999</v>
      </c>
      <c r="E86" s="3">
        <v>0.84713930000000004</v>
      </c>
      <c r="F86" s="3">
        <v>2614.1246886475501</v>
      </c>
      <c r="H86" s="11">
        <f t="shared" si="13"/>
        <v>0.23320954085607384</v>
      </c>
      <c r="I86" s="11">
        <f t="shared" si="14"/>
        <v>0.13251622815858385</v>
      </c>
      <c r="J86" s="11">
        <f>4*N86/($C86+($D86*$E86))</f>
        <v>6.4668224611543312E-2</v>
      </c>
      <c r="K86" s="3">
        <v>1416.46683598818</v>
      </c>
      <c r="L86" s="3">
        <v>579.45897938873804</v>
      </c>
      <c r="M86" s="3">
        <v>225.41736369672699</v>
      </c>
      <c r="N86" s="3">
        <v>392.78150957390397</v>
      </c>
      <c r="O86" s="12">
        <f t="shared" si="16"/>
        <v>0.29500000000000048</v>
      </c>
      <c r="P86" s="12">
        <f t="shared" si="17"/>
        <v>0.10500000000000007</v>
      </c>
      <c r="Q86" s="12">
        <f t="shared" si="18"/>
        <v>0.33840000000000037</v>
      </c>
      <c r="R86" s="12">
        <f t="shared" si="19"/>
        <v>0.10699999999999993</v>
      </c>
      <c r="S86" s="3">
        <v>579.45897938873804</v>
      </c>
      <c r="T86" s="3">
        <v>170.94039891967799</v>
      </c>
      <c r="U86" s="3">
        <v>1416.46683598818</v>
      </c>
      <c r="V86" s="3">
        <v>148.72901777875899</v>
      </c>
      <c r="W86" s="3">
        <v>225.41736369672699</v>
      </c>
      <c r="X86" s="3">
        <v>76.281235874972495</v>
      </c>
      <c r="Y86" s="3">
        <v>392.78150957390397</v>
      </c>
      <c r="Z86" s="3">
        <v>42.027621524407699</v>
      </c>
      <c r="AA86" s="12">
        <f t="shared" si="20"/>
        <v>1.2761991342937082</v>
      </c>
      <c r="AB86" s="12">
        <f t="shared" si="21"/>
        <v>1.4110800192708515</v>
      </c>
      <c r="AC86" s="3">
        <v>999.57799999999997</v>
      </c>
      <c r="AD86" s="3">
        <v>783.24610410678599</v>
      </c>
      <c r="AE86" s="3">
        <v>1124.9570000000001</v>
      </c>
      <c r="AF86" s="3">
        <v>797.23118791044897</v>
      </c>
      <c r="AG86" s="21">
        <f t="shared" si="22"/>
        <v>1.480468576997382</v>
      </c>
      <c r="AH86" s="21">
        <f t="shared" si="23"/>
        <v>1.4989163092535838</v>
      </c>
      <c r="AI86" s="3">
        <v>1200.5999999999999</v>
      </c>
      <c r="AJ86" s="3">
        <v>810.95946152062299</v>
      </c>
      <c r="AK86" s="3">
        <v>1095.5999999999999</v>
      </c>
      <c r="AL86" s="3">
        <v>730.92806665475302</v>
      </c>
    </row>
    <row r="87" spans="1:38" x14ac:dyDescent="0.2">
      <c r="A87" s="3">
        <v>26</v>
      </c>
      <c r="B87" s="11">
        <f t="shared" si="12"/>
        <v>0.42330780692834308</v>
      </c>
      <c r="C87" s="3">
        <v>22376.71</v>
      </c>
      <c r="D87" s="3">
        <v>2376.5770000000002</v>
      </c>
      <c r="E87" s="3">
        <v>0.84883359999999997</v>
      </c>
      <c r="F87" s="3">
        <v>2581.5456671583402</v>
      </c>
      <c r="H87" s="11">
        <f t="shared" ref="H87" si="24">4*K87/($C87+($D87*$E87))</f>
        <v>0.22970124578295187</v>
      </c>
      <c r="I87" s="11">
        <f t="shared" ref="I87" si="25">4*(L87+M87)/($C87+($D87*$E87))</f>
        <v>0.13026469669058194</v>
      </c>
      <c r="J87" s="11">
        <f>4*N87/($C87+($D87*$E87))</f>
        <v>6.3341864454809563E-2</v>
      </c>
      <c r="K87" s="3">
        <v>1400.8346788941501</v>
      </c>
      <c r="L87" s="3">
        <v>572.26800469728801</v>
      </c>
      <c r="M87" s="3">
        <v>222.152173294357</v>
      </c>
      <c r="N87" s="3">
        <v>386.29081027254699</v>
      </c>
      <c r="O87" s="12">
        <f t="shared" ref="O87" si="26">T87/S87</f>
        <v>0.29500000000000004</v>
      </c>
      <c r="P87" s="12">
        <f t="shared" ref="P87" si="27">V87/U87</f>
        <v>0.10600000000000007</v>
      </c>
      <c r="Q87" s="12">
        <f t="shared" ref="Q87" si="28">X87/W87</f>
        <v>0.33339999999999992</v>
      </c>
      <c r="R87" s="12">
        <f t="shared" ref="R87" si="29">Z87/Y87</f>
        <v>0.10700000000000019</v>
      </c>
      <c r="S87" s="3">
        <v>572.26800469728801</v>
      </c>
      <c r="T87" s="3">
        <v>168.8190613857</v>
      </c>
      <c r="U87" s="3">
        <v>1400.8346788941501</v>
      </c>
      <c r="V87" s="3">
        <v>148.48847596278</v>
      </c>
      <c r="W87" s="3">
        <v>222.152173294357</v>
      </c>
      <c r="X87" s="3">
        <v>74.065534576338607</v>
      </c>
      <c r="Y87" s="3">
        <v>386.29081027254699</v>
      </c>
      <c r="Z87" s="3">
        <v>41.333116699162602</v>
      </c>
      <c r="AA87" s="12">
        <f t="shared" ref="AA87" si="30">AC87/AD87</f>
        <v>1.2707291528355724</v>
      </c>
      <c r="AB87" s="12">
        <f t="shared" ref="AB87" si="31">AE87/AF87</f>
        <v>1.3942990728065319</v>
      </c>
      <c r="AC87" s="3">
        <v>996.14279999999997</v>
      </c>
      <c r="AD87" s="3">
        <v>783.91433593630404</v>
      </c>
      <c r="AE87" s="3">
        <v>1107.954</v>
      </c>
      <c r="AF87" s="3">
        <v>794.631526054049</v>
      </c>
      <c r="AG87" s="21">
        <f t="shared" ref="AG87" si="32">AI87/AJ87</f>
        <v>1.483122586500222</v>
      </c>
      <c r="AH87" s="21">
        <f t="shared" ref="AH87" si="33">AK87/AL87</f>
        <v>1.5037188791940255</v>
      </c>
      <c r="AI87" s="3">
        <v>1198.0899999999999</v>
      </c>
      <c r="AJ87" s="3">
        <v>807.81589526404298</v>
      </c>
      <c r="AK87" s="3">
        <v>1093.0899999999999</v>
      </c>
      <c r="AL87" s="3">
        <v>726.92443722318797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/>
  </sheetViews>
  <sheetFormatPr defaultRowHeight="12.75" x14ac:dyDescent="0.2"/>
  <sheetData>
    <row r="1" spans="1:14" x14ac:dyDescent="0.2">
      <c r="A1">
        <v>24</v>
      </c>
      <c r="B1" t="s">
        <v>69</v>
      </c>
    </row>
    <row r="2" spans="1:14" x14ac:dyDescent="0.2">
      <c r="A2" s="16" t="s">
        <v>26</v>
      </c>
      <c r="B2" t="s">
        <v>31</v>
      </c>
      <c r="C2" t="s">
        <v>73</v>
      </c>
      <c r="D2">
        <v>15456.93</v>
      </c>
      <c r="E2" s="17">
        <v>44497.68372685185</v>
      </c>
      <c r="F2" t="b">
        <v>1</v>
      </c>
      <c r="G2" s="16" t="s">
        <v>13</v>
      </c>
      <c r="H2" s="16" t="s">
        <v>74</v>
      </c>
      <c r="I2" s="16" t="s">
        <v>75</v>
      </c>
      <c r="J2">
        <v>0</v>
      </c>
      <c r="K2" s="16" t="s">
        <v>33</v>
      </c>
      <c r="L2" t="b">
        <v>0</v>
      </c>
      <c r="M2" t="b">
        <v>0</v>
      </c>
      <c r="N2" t="b">
        <v>0</v>
      </c>
    </row>
    <row r="3" spans="1:14" x14ac:dyDescent="0.2">
      <c r="A3" s="16" t="s">
        <v>26</v>
      </c>
      <c r="B3" t="s">
        <v>27</v>
      </c>
      <c r="C3" t="s">
        <v>73</v>
      </c>
      <c r="D3">
        <v>1694.895</v>
      </c>
      <c r="E3" s="17">
        <v>44497.683738425927</v>
      </c>
      <c r="F3" t="b">
        <v>1</v>
      </c>
      <c r="G3" s="16" t="s">
        <v>14</v>
      </c>
      <c r="H3" s="16" t="s">
        <v>74</v>
      </c>
      <c r="I3" s="16" t="s">
        <v>75</v>
      </c>
      <c r="J3">
        <v>0</v>
      </c>
      <c r="K3" s="16" t="s">
        <v>33</v>
      </c>
      <c r="L3" t="b">
        <v>0</v>
      </c>
      <c r="M3" t="b">
        <v>0</v>
      </c>
      <c r="N3" t="b">
        <v>0</v>
      </c>
    </row>
    <row r="4" spans="1:14" x14ac:dyDescent="0.2">
      <c r="A4" s="16" t="s">
        <v>26</v>
      </c>
      <c r="B4" t="s">
        <v>34</v>
      </c>
      <c r="C4" t="s">
        <v>73</v>
      </c>
      <c r="D4">
        <v>0.87785429999999998</v>
      </c>
      <c r="E4" s="17">
        <v>44497.683738425927</v>
      </c>
      <c r="F4" t="b">
        <v>1</v>
      </c>
      <c r="G4" s="16" t="s">
        <v>15</v>
      </c>
      <c r="H4" s="16" t="s">
        <v>74</v>
      </c>
      <c r="I4" s="16" t="s">
        <v>75</v>
      </c>
      <c r="J4">
        <v>0</v>
      </c>
      <c r="K4" s="16" t="s">
        <v>33</v>
      </c>
      <c r="L4" t="b">
        <v>0</v>
      </c>
      <c r="M4" t="b">
        <v>0</v>
      </c>
      <c r="N4" t="b">
        <v>0</v>
      </c>
    </row>
    <row r="5" spans="1:14" x14ac:dyDescent="0.2">
      <c r="A5" s="16" t="s">
        <v>26</v>
      </c>
      <c r="B5" t="s">
        <v>35</v>
      </c>
      <c r="C5" t="s">
        <v>73</v>
      </c>
      <c r="D5">
        <v>8632.1972581543796</v>
      </c>
      <c r="E5" s="17">
        <v>44497.683738425927</v>
      </c>
      <c r="F5" t="b">
        <v>1</v>
      </c>
      <c r="G5" s="16" t="s">
        <v>16</v>
      </c>
      <c r="H5" s="16" t="s">
        <v>74</v>
      </c>
      <c r="I5" s="16" t="s">
        <v>75</v>
      </c>
      <c r="J5">
        <v>0</v>
      </c>
      <c r="K5" s="16" t="s">
        <v>33</v>
      </c>
      <c r="L5" t="b">
        <v>0</v>
      </c>
      <c r="M5" t="b">
        <v>0</v>
      </c>
      <c r="N5" t="b">
        <v>0</v>
      </c>
    </row>
    <row r="6" spans="1:14" x14ac:dyDescent="0.2">
      <c r="A6" s="16" t="s">
        <v>26</v>
      </c>
      <c r="B6" t="s">
        <v>30</v>
      </c>
      <c r="C6" t="s">
        <v>73</v>
      </c>
      <c r="D6">
        <v>3548.1623747067101</v>
      </c>
      <c r="E6" s="17">
        <v>44497.683749999997</v>
      </c>
      <c r="F6" t="b">
        <v>1</v>
      </c>
      <c r="G6" s="16" t="s">
        <v>19</v>
      </c>
      <c r="H6" s="16" t="s">
        <v>74</v>
      </c>
      <c r="I6" s="16" t="s">
        <v>75</v>
      </c>
      <c r="J6">
        <v>0</v>
      </c>
      <c r="K6" s="16" t="s">
        <v>33</v>
      </c>
      <c r="L6" t="b">
        <v>0</v>
      </c>
      <c r="M6" t="b">
        <v>0</v>
      </c>
      <c r="N6" t="b">
        <v>0</v>
      </c>
    </row>
    <row r="7" spans="1:14" x14ac:dyDescent="0.2">
      <c r="A7" s="16" t="s">
        <v>26</v>
      </c>
      <c r="B7" t="s">
        <v>29</v>
      </c>
      <c r="C7" t="s">
        <v>73</v>
      </c>
      <c r="D7">
        <v>1788.93294917566</v>
      </c>
      <c r="E7" s="17">
        <v>44497.683749999997</v>
      </c>
      <c r="F7" t="b">
        <v>1</v>
      </c>
      <c r="G7" s="16" t="s">
        <v>20</v>
      </c>
      <c r="H7" s="16" t="s">
        <v>74</v>
      </c>
      <c r="I7" s="16" t="s">
        <v>75</v>
      </c>
      <c r="J7">
        <v>0</v>
      </c>
      <c r="K7" s="16" t="s">
        <v>33</v>
      </c>
      <c r="L7" t="b">
        <v>0</v>
      </c>
      <c r="M7" t="b">
        <v>0</v>
      </c>
      <c r="N7" t="b">
        <v>0</v>
      </c>
    </row>
    <row r="8" spans="1:14" x14ac:dyDescent="0.2">
      <c r="A8" s="16" t="s">
        <v>26</v>
      </c>
      <c r="B8" t="s">
        <v>36</v>
      </c>
      <c r="C8" t="s">
        <v>73</v>
      </c>
      <c r="D8">
        <v>1634.40504274574</v>
      </c>
      <c r="E8" s="17">
        <v>44497.683749999997</v>
      </c>
      <c r="F8" t="b">
        <v>1</v>
      </c>
      <c r="G8" s="16" t="s">
        <v>21</v>
      </c>
      <c r="H8" s="16" t="s">
        <v>74</v>
      </c>
      <c r="I8" s="16" t="s">
        <v>75</v>
      </c>
      <c r="J8">
        <v>0</v>
      </c>
      <c r="K8" s="16" t="s">
        <v>33</v>
      </c>
      <c r="L8" t="b">
        <v>0</v>
      </c>
      <c r="M8" t="b">
        <v>0</v>
      </c>
      <c r="N8" t="b">
        <v>0</v>
      </c>
    </row>
    <row r="9" spans="1:14" x14ac:dyDescent="0.2">
      <c r="A9" s="16" t="s">
        <v>26</v>
      </c>
      <c r="B9" t="s">
        <v>37</v>
      </c>
      <c r="C9" t="s">
        <v>73</v>
      </c>
      <c r="D9">
        <v>1660.6968915262701</v>
      </c>
      <c r="E9" s="17">
        <v>44497.683749999997</v>
      </c>
      <c r="F9" t="b">
        <v>1</v>
      </c>
      <c r="G9" s="16" t="s">
        <v>22</v>
      </c>
      <c r="H9" s="16" t="s">
        <v>74</v>
      </c>
      <c r="I9" s="16" t="s">
        <v>75</v>
      </c>
      <c r="J9">
        <v>0</v>
      </c>
      <c r="K9" s="16" t="s">
        <v>33</v>
      </c>
      <c r="L9" t="b">
        <v>0</v>
      </c>
      <c r="M9" t="b">
        <v>0</v>
      </c>
      <c r="N9" t="b">
        <v>0</v>
      </c>
    </row>
    <row r="10" spans="1:14" x14ac:dyDescent="0.2">
      <c r="A10" s="16" t="s">
        <v>26</v>
      </c>
      <c r="B10" t="s">
        <v>28</v>
      </c>
      <c r="C10" t="s">
        <v>73</v>
      </c>
      <c r="D10">
        <v>1788.93294917566</v>
      </c>
      <c r="E10" s="17">
        <v>44497.683749999997</v>
      </c>
      <c r="F10" t="b">
        <v>1</v>
      </c>
      <c r="G10" s="16" t="s">
        <v>20</v>
      </c>
      <c r="H10" s="16" t="s">
        <v>74</v>
      </c>
      <c r="I10" s="16" t="s">
        <v>75</v>
      </c>
      <c r="J10">
        <v>0</v>
      </c>
      <c r="K10" s="16" t="s">
        <v>33</v>
      </c>
      <c r="L10" t="b">
        <v>0</v>
      </c>
      <c r="M10" t="b">
        <v>0</v>
      </c>
      <c r="N10" t="b">
        <v>0</v>
      </c>
    </row>
    <row r="11" spans="1:14" x14ac:dyDescent="0.2">
      <c r="A11" s="16" t="s">
        <v>26</v>
      </c>
      <c r="B11" t="s">
        <v>32</v>
      </c>
      <c r="C11" t="s">
        <v>73</v>
      </c>
      <c r="D11">
        <v>430.33199999999999</v>
      </c>
      <c r="E11" s="17">
        <v>44497.683761574073</v>
      </c>
      <c r="F11" t="b">
        <v>1</v>
      </c>
      <c r="G11" s="16" t="s">
        <v>39</v>
      </c>
      <c r="H11" s="16" t="s">
        <v>74</v>
      </c>
      <c r="I11" s="16" t="s">
        <v>75</v>
      </c>
      <c r="J11">
        <v>0</v>
      </c>
      <c r="K11" s="16" t="s">
        <v>33</v>
      </c>
      <c r="L11" t="b">
        <v>0</v>
      </c>
      <c r="M11" t="b">
        <v>0</v>
      </c>
      <c r="N11" t="b">
        <v>0</v>
      </c>
    </row>
    <row r="12" spans="1:14" x14ac:dyDescent="0.2">
      <c r="A12" s="16" t="s">
        <v>26</v>
      </c>
      <c r="B12" t="s">
        <v>55</v>
      </c>
      <c r="C12" t="s">
        <v>73</v>
      </c>
      <c r="D12">
        <v>3548.1623747067101</v>
      </c>
      <c r="E12" s="17">
        <v>44497.683761574073</v>
      </c>
      <c r="F12" t="b">
        <v>1</v>
      </c>
      <c r="G12" s="16" t="s">
        <v>19</v>
      </c>
      <c r="H12" s="16" t="s">
        <v>74</v>
      </c>
      <c r="I12" s="16" t="s">
        <v>75</v>
      </c>
      <c r="J12">
        <v>0</v>
      </c>
      <c r="K12" s="16" t="s">
        <v>33</v>
      </c>
      <c r="L12" t="b">
        <v>0</v>
      </c>
      <c r="M12" t="b">
        <v>0</v>
      </c>
      <c r="N12" t="b">
        <v>0</v>
      </c>
    </row>
    <row r="13" spans="1:14" x14ac:dyDescent="0.2">
      <c r="A13" s="16" t="s">
        <v>26</v>
      </c>
      <c r="B13" t="s">
        <v>56</v>
      </c>
      <c r="C13" t="s">
        <v>73</v>
      </c>
      <c r="D13">
        <v>196.12</v>
      </c>
      <c r="E13" s="17">
        <v>44497.683761574073</v>
      </c>
      <c r="F13" t="b">
        <v>1</v>
      </c>
      <c r="G13" s="16" t="s">
        <v>40</v>
      </c>
      <c r="H13" s="16" t="s">
        <v>74</v>
      </c>
      <c r="I13" s="16" t="s">
        <v>75</v>
      </c>
      <c r="J13">
        <v>0</v>
      </c>
      <c r="K13" s="16" t="s">
        <v>33</v>
      </c>
      <c r="L13" t="b">
        <v>0</v>
      </c>
      <c r="M13" t="b">
        <v>0</v>
      </c>
      <c r="N13" t="b">
        <v>0</v>
      </c>
    </row>
    <row r="14" spans="1:14" x14ac:dyDescent="0.2">
      <c r="A14" s="16" t="s">
        <v>26</v>
      </c>
      <c r="B14" t="s">
        <v>57</v>
      </c>
      <c r="C14" t="s">
        <v>73</v>
      </c>
      <c r="D14">
        <v>1634.40504274574</v>
      </c>
      <c r="E14" s="17">
        <v>44497.683761574073</v>
      </c>
      <c r="F14" t="b">
        <v>1</v>
      </c>
      <c r="G14" s="16" t="s">
        <v>21</v>
      </c>
      <c r="H14" s="16" t="s">
        <v>74</v>
      </c>
      <c r="I14" s="16" t="s">
        <v>75</v>
      </c>
      <c r="J14">
        <v>0</v>
      </c>
      <c r="K14" s="16" t="s">
        <v>33</v>
      </c>
      <c r="L14" t="b">
        <v>0</v>
      </c>
      <c r="M14" t="b">
        <v>0</v>
      </c>
      <c r="N14" t="b">
        <v>0</v>
      </c>
    </row>
    <row r="15" spans="1:14" x14ac:dyDescent="0.2">
      <c r="A15" s="16" t="s">
        <v>26</v>
      </c>
      <c r="B15" t="s">
        <v>58</v>
      </c>
      <c r="C15" t="s">
        <v>73</v>
      </c>
      <c r="D15">
        <v>231.59299999999999</v>
      </c>
      <c r="E15" s="17">
        <v>44497.683761574073</v>
      </c>
      <c r="F15" t="b">
        <v>1</v>
      </c>
      <c r="G15" s="16" t="s">
        <v>41</v>
      </c>
      <c r="H15" s="16" t="s">
        <v>74</v>
      </c>
      <c r="I15" s="16" t="s">
        <v>75</v>
      </c>
      <c r="J15">
        <v>0</v>
      </c>
      <c r="K15" s="16" t="s">
        <v>33</v>
      </c>
      <c r="L15" t="b">
        <v>0</v>
      </c>
      <c r="M15" t="b">
        <v>0</v>
      </c>
      <c r="N15" t="b">
        <v>0</v>
      </c>
    </row>
    <row r="16" spans="1:14" x14ac:dyDescent="0.2">
      <c r="A16" s="16" t="s">
        <v>26</v>
      </c>
      <c r="B16" t="s">
        <v>59</v>
      </c>
      <c r="C16" t="s">
        <v>73</v>
      </c>
      <c r="D16">
        <v>1660.6968915262701</v>
      </c>
      <c r="E16" s="17">
        <v>44497.683761574073</v>
      </c>
      <c r="F16" t="b">
        <v>1</v>
      </c>
      <c r="G16" s="16" t="s">
        <v>22</v>
      </c>
      <c r="H16" s="16" t="s">
        <v>74</v>
      </c>
      <c r="I16" s="16" t="s">
        <v>75</v>
      </c>
      <c r="J16">
        <v>0</v>
      </c>
      <c r="K16" s="16" t="s">
        <v>33</v>
      </c>
      <c r="L16" t="b">
        <v>0</v>
      </c>
      <c r="M16" t="b">
        <v>0</v>
      </c>
      <c r="N16" t="b">
        <v>0</v>
      </c>
    </row>
    <row r="17" spans="1:14" x14ac:dyDescent="0.2">
      <c r="A17" s="16" t="s">
        <v>26</v>
      </c>
      <c r="B17" t="s">
        <v>60</v>
      </c>
      <c r="C17" t="s">
        <v>73</v>
      </c>
      <c r="D17">
        <v>176.75</v>
      </c>
      <c r="E17" s="17">
        <v>44497.68377314815</v>
      </c>
      <c r="F17" t="b">
        <v>1</v>
      </c>
      <c r="G17" s="16" t="s">
        <v>42</v>
      </c>
      <c r="H17" s="16" t="s">
        <v>74</v>
      </c>
      <c r="I17" s="16" t="s">
        <v>75</v>
      </c>
      <c r="J17">
        <v>0</v>
      </c>
      <c r="K17" s="16" t="s">
        <v>33</v>
      </c>
      <c r="L17" t="b">
        <v>0</v>
      </c>
      <c r="M17" t="b">
        <v>0</v>
      </c>
      <c r="N17" t="b">
        <v>0</v>
      </c>
    </row>
    <row r="18" spans="1:14" x14ac:dyDescent="0.2">
      <c r="A18" s="16" t="s">
        <v>26</v>
      </c>
      <c r="B18" t="s">
        <v>61</v>
      </c>
      <c r="C18" t="s">
        <v>73</v>
      </c>
      <c r="D18">
        <v>798.33333333333337</v>
      </c>
      <c r="E18" s="17">
        <v>44497.68377314815</v>
      </c>
      <c r="F18" t="b">
        <v>1</v>
      </c>
      <c r="G18" s="16" t="s">
        <v>45</v>
      </c>
      <c r="H18" s="16" t="s">
        <v>74</v>
      </c>
      <c r="I18" s="16" t="s">
        <v>75</v>
      </c>
      <c r="J18">
        <v>0</v>
      </c>
      <c r="K18" s="16" t="s">
        <v>33</v>
      </c>
      <c r="L18" t="b">
        <v>0</v>
      </c>
      <c r="M18" t="b">
        <v>0</v>
      </c>
      <c r="N18" t="b">
        <v>0</v>
      </c>
    </row>
    <row r="19" spans="1:14" x14ac:dyDescent="0.2">
      <c r="A19" s="16" t="s">
        <v>26</v>
      </c>
      <c r="B19" t="s">
        <v>62</v>
      </c>
      <c r="C19" t="s">
        <v>73</v>
      </c>
      <c r="D19">
        <v>540.65975895761801</v>
      </c>
      <c r="E19" s="17">
        <v>44497.68377314815</v>
      </c>
      <c r="F19" t="b">
        <v>1</v>
      </c>
      <c r="G19" s="16" t="s">
        <v>46</v>
      </c>
      <c r="H19" s="16" t="s">
        <v>74</v>
      </c>
      <c r="I19" s="16" t="s">
        <v>75</v>
      </c>
      <c r="J19">
        <v>0</v>
      </c>
      <c r="K19" s="16" t="s">
        <v>33</v>
      </c>
      <c r="L19" t="b">
        <v>0</v>
      </c>
      <c r="M19" t="b">
        <v>0</v>
      </c>
      <c r="N19" t="b">
        <v>0</v>
      </c>
    </row>
    <row r="20" spans="1:14" x14ac:dyDescent="0.2">
      <c r="A20" s="16" t="s">
        <v>26</v>
      </c>
      <c r="B20" t="s">
        <v>63</v>
      </c>
      <c r="C20" t="s">
        <v>73</v>
      </c>
      <c r="D20">
        <v>910</v>
      </c>
      <c r="E20" s="17">
        <v>44497.68377314815</v>
      </c>
      <c r="F20" t="b">
        <v>1</v>
      </c>
      <c r="G20" s="16" t="s">
        <v>47</v>
      </c>
      <c r="H20" s="16" t="s">
        <v>74</v>
      </c>
      <c r="I20" s="16" t="s">
        <v>75</v>
      </c>
      <c r="J20">
        <v>0</v>
      </c>
      <c r="K20" s="16" t="s">
        <v>33</v>
      </c>
      <c r="L20" t="b">
        <v>0</v>
      </c>
      <c r="M20" t="b">
        <v>0</v>
      </c>
      <c r="N20" t="b">
        <v>0</v>
      </c>
    </row>
    <row r="21" spans="1:14" x14ac:dyDescent="0.2">
      <c r="A21" s="16" t="s">
        <v>26</v>
      </c>
      <c r="B21" t="s">
        <v>64</v>
      </c>
      <c r="C21" t="s">
        <v>73</v>
      </c>
      <c r="D21">
        <v>560.50089771443004</v>
      </c>
      <c r="E21" s="17">
        <v>44497.68378472222</v>
      </c>
      <c r="F21" t="b">
        <v>1</v>
      </c>
      <c r="G21" s="16" t="s">
        <v>48</v>
      </c>
      <c r="H21" s="16" t="s">
        <v>74</v>
      </c>
      <c r="I21" s="16" t="s">
        <v>75</v>
      </c>
      <c r="J21">
        <v>0</v>
      </c>
      <c r="K21" s="16" t="s">
        <v>33</v>
      </c>
      <c r="L21" t="b">
        <v>0</v>
      </c>
      <c r="M21" t="b">
        <v>0</v>
      </c>
      <c r="N21" t="b">
        <v>0</v>
      </c>
    </row>
    <row r="22" spans="1:14" x14ac:dyDescent="0.2">
      <c r="A22" s="16" t="s">
        <v>26</v>
      </c>
      <c r="B22" t="s">
        <v>65</v>
      </c>
      <c r="C22" t="s">
        <v>73</v>
      </c>
      <c r="D22">
        <v>943.33333333333337</v>
      </c>
      <c r="E22" s="17">
        <v>44497.68378472222</v>
      </c>
      <c r="F22" t="b">
        <v>1</v>
      </c>
      <c r="G22" s="16" t="s">
        <v>51</v>
      </c>
      <c r="H22" s="16" t="s">
        <v>74</v>
      </c>
      <c r="I22" s="16" t="s">
        <v>75</v>
      </c>
      <c r="J22">
        <v>0</v>
      </c>
      <c r="K22" s="16" t="s">
        <v>33</v>
      </c>
      <c r="L22" t="b">
        <v>0</v>
      </c>
      <c r="M22" t="b">
        <v>0</v>
      </c>
      <c r="N22" t="b">
        <v>0</v>
      </c>
    </row>
    <row r="23" spans="1:14" x14ac:dyDescent="0.2">
      <c r="A23" s="16" t="s">
        <v>26</v>
      </c>
      <c r="B23" t="s">
        <v>66</v>
      </c>
      <c r="C23" t="s">
        <v>73</v>
      </c>
      <c r="D23">
        <v>588.62821300386895</v>
      </c>
      <c r="E23" s="17">
        <v>44497.68378472222</v>
      </c>
      <c r="F23" t="b">
        <v>1</v>
      </c>
      <c r="G23" s="16" t="s">
        <v>52</v>
      </c>
      <c r="H23" s="16" t="s">
        <v>74</v>
      </c>
      <c r="I23" s="16" t="s">
        <v>75</v>
      </c>
      <c r="J23">
        <v>0</v>
      </c>
      <c r="K23" s="16" t="s">
        <v>33</v>
      </c>
      <c r="L23" t="b">
        <v>0</v>
      </c>
      <c r="M23" t="b">
        <v>0</v>
      </c>
      <c r="N23" t="b">
        <v>0</v>
      </c>
    </row>
    <row r="24" spans="1:14" x14ac:dyDescent="0.2">
      <c r="A24" s="16" t="s">
        <v>26</v>
      </c>
      <c r="B24" t="s">
        <v>67</v>
      </c>
      <c r="C24" t="s">
        <v>73</v>
      </c>
      <c r="D24">
        <v>833.33333333333337</v>
      </c>
      <c r="E24" s="17">
        <v>44497.683796296296</v>
      </c>
      <c r="F24" t="b">
        <v>1</v>
      </c>
      <c r="G24" s="16" t="s">
        <v>53</v>
      </c>
      <c r="H24" s="16" t="s">
        <v>74</v>
      </c>
      <c r="I24" s="16" t="s">
        <v>75</v>
      </c>
      <c r="J24">
        <v>0</v>
      </c>
      <c r="K24" s="16" t="s">
        <v>33</v>
      </c>
      <c r="L24" t="b">
        <v>0</v>
      </c>
      <c r="M24" t="b">
        <v>0</v>
      </c>
      <c r="N24" t="b">
        <v>0</v>
      </c>
    </row>
    <row r="25" spans="1:14" x14ac:dyDescent="0.2">
      <c r="A25" s="16" t="s">
        <v>26</v>
      </c>
      <c r="B25" t="s">
        <v>68</v>
      </c>
      <c r="C25" t="s">
        <v>73</v>
      </c>
      <c r="D25">
        <v>501.50671500390098</v>
      </c>
      <c r="E25" s="17">
        <v>44497.683796296296</v>
      </c>
      <c r="F25" t="b">
        <v>1</v>
      </c>
      <c r="G25" s="16" t="s">
        <v>54</v>
      </c>
      <c r="H25" s="16" t="s">
        <v>74</v>
      </c>
      <c r="I25" s="16" t="s">
        <v>75</v>
      </c>
      <c r="J25">
        <v>0</v>
      </c>
      <c r="K25" s="16" t="s">
        <v>33</v>
      </c>
      <c r="L25" t="b">
        <v>0</v>
      </c>
      <c r="M25" t="b">
        <v>0</v>
      </c>
      <c r="N25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showGridLines="0" showOutlineSymbols="0" zoomScaleNormal="100" zoomScaleSheetLayoutView="100" workbookViewId="0">
      <selection activeCell="A2" sqref="A2"/>
    </sheetView>
  </sheetViews>
  <sheetFormatPr defaultColWidth="9.140625" defaultRowHeight="12.75" x14ac:dyDescent="0.2"/>
  <cols>
    <col min="1" max="10" width="8.7109375" style="1" customWidth="1"/>
    <col min="11" max="18" width="9.28515625" style="1" customWidth="1"/>
    <col min="19" max="16384" width="9.140625" style="1"/>
  </cols>
  <sheetData>
    <row r="1" spans="1:8" ht="13.5" customHeight="1" x14ac:dyDescent="0.2">
      <c r="A1" s="19">
        <v>44497</v>
      </c>
      <c r="B1" s="19"/>
    </row>
    <row r="2" spans="1:8" ht="13.5" customHeight="1" x14ac:dyDescent="0.2">
      <c r="A2" s="6" t="s">
        <v>69</v>
      </c>
      <c r="B2" s="6"/>
      <c r="C2" s="6"/>
      <c r="D2" s="6"/>
      <c r="E2" s="6"/>
      <c r="F2" s="6"/>
      <c r="G2" s="6"/>
      <c r="H2" s="6"/>
    </row>
    <row r="3" spans="1:8" s="7" customFormat="1" ht="13.5" customHeight="1" x14ac:dyDescent="0.25">
      <c r="A3" s="8" t="s">
        <v>17</v>
      </c>
      <c r="B3" s="8"/>
      <c r="C3" s="8"/>
      <c r="D3" s="8"/>
      <c r="E3" s="8"/>
      <c r="F3" s="8"/>
      <c r="G3" s="8"/>
      <c r="H3" s="8"/>
    </row>
    <row r="4" spans="1:8" ht="13.5" customHeight="1" x14ac:dyDescent="0.2">
      <c r="A4" s="9" t="s">
        <v>18</v>
      </c>
      <c r="B4" s="9"/>
      <c r="C4" s="9"/>
      <c r="D4" s="9"/>
      <c r="E4" s="9"/>
      <c r="F4" s="9"/>
      <c r="G4" s="9"/>
      <c r="H4" s="9"/>
    </row>
    <row r="5" spans="1:8" ht="12.75" customHeight="1" x14ac:dyDescent="0.2"/>
    <row r="6" spans="1:8" ht="12.75" customHeight="1" x14ac:dyDescent="0.2"/>
    <row r="7" spans="1:8" ht="12.75" customHeight="1" x14ac:dyDescent="0.2"/>
    <row r="8" spans="1:8" ht="12.75" customHeight="1" x14ac:dyDescent="0.2"/>
    <row r="9" spans="1:8" ht="12.75" customHeight="1" x14ac:dyDescent="0.2"/>
    <row r="10" spans="1:8" ht="12.75" customHeight="1" x14ac:dyDescent="0.2"/>
    <row r="11" spans="1:8" ht="12.75" customHeight="1" x14ac:dyDescent="0.2"/>
    <row r="12" spans="1:8" ht="12.75" customHeight="1" x14ac:dyDescent="0.2"/>
    <row r="13" spans="1:8" ht="12.75" customHeight="1" x14ac:dyDescent="0.2"/>
    <row r="14" spans="1:8" ht="12.75" customHeight="1" x14ac:dyDescent="0.2"/>
    <row r="15" spans="1:8" ht="12.75" customHeight="1" x14ac:dyDescent="0.2"/>
    <row r="16" spans="1:8" ht="12.75" customHeight="1" x14ac:dyDescent="0.2"/>
    <row r="17" spans="1:1" ht="12.75" customHeight="1" x14ac:dyDescent="0.2"/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>
      <c r="A29" s="18" t="s">
        <v>76</v>
      </c>
    </row>
    <row r="30" spans="1:1" ht="12.75" customHeight="1" x14ac:dyDescent="0.2">
      <c r="A30" s="2"/>
    </row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</sheetData>
  <mergeCells count="1">
    <mergeCell ref="A1:B1"/>
  </mergeCells>
  <printOptions horizontalCentered="1"/>
  <pageMargins left="0.25" right="0.25" top="0.25" bottom="1.75" header="0.3" footer="0.3"/>
  <pageSetup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showGridLines="0" showOutlineSymbols="0" zoomScaleNormal="100" zoomScaleSheetLayoutView="100" workbookViewId="0">
      <selection activeCell="A2" sqref="A2"/>
    </sheetView>
  </sheetViews>
  <sheetFormatPr defaultColWidth="9.140625" defaultRowHeight="12.75" x14ac:dyDescent="0.2"/>
  <cols>
    <col min="1" max="10" width="8.7109375" style="1" customWidth="1"/>
    <col min="11" max="18" width="9.28515625" style="1" customWidth="1"/>
    <col min="19" max="16384" width="9.140625" style="1"/>
  </cols>
  <sheetData>
    <row r="1" spans="1:8" ht="13.5" customHeight="1" x14ac:dyDescent="0.2">
      <c r="A1" s="19">
        <v>44497</v>
      </c>
      <c r="B1" s="19"/>
    </row>
    <row r="2" spans="1:8" ht="13.5" customHeight="1" x14ac:dyDescent="0.2">
      <c r="A2" s="6" t="s">
        <v>70</v>
      </c>
      <c r="B2" s="6"/>
      <c r="C2" s="6"/>
      <c r="D2" s="6"/>
      <c r="E2" s="6"/>
      <c r="F2" s="6"/>
      <c r="G2" s="6"/>
      <c r="H2" s="6"/>
    </row>
    <row r="3" spans="1:8" s="7" customFormat="1" ht="13.5" customHeight="1" x14ac:dyDescent="0.25">
      <c r="A3" s="8" t="s">
        <v>24</v>
      </c>
      <c r="B3" s="8"/>
      <c r="C3" s="8"/>
      <c r="D3" s="8"/>
      <c r="E3" s="8"/>
      <c r="F3" s="8"/>
      <c r="G3" s="8"/>
      <c r="H3" s="8"/>
    </row>
    <row r="4" spans="1:8" ht="13.5" customHeight="1" x14ac:dyDescent="0.2">
      <c r="A4" s="9" t="s">
        <v>18</v>
      </c>
      <c r="B4" s="9"/>
      <c r="C4" s="9"/>
      <c r="D4" s="9"/>
      <c r="E4" s="9"/>
      <c r="F4" s="9"/>
      <c r="G4" s="9"/>
      <c r="H4" s="9"/>
    </row>
    <row r="5" spans="1:8" ht="12.75" customHeight="1" x14ac:dyDescent="0.2"/>
    <row r="6" spans="1:8" ht="12.75" customHeight="1" x14ac:dyDescent="0.2"/>
    <row r="7" spans="1:8" ht="12.75" customHeight="1" x14ac:dyDescent="0.2"/>
    <row r="8" spans="1:8" ht="12.75" customHeight="1" x14ac:dyDescent="0.2">
      <c r="H8" s="5"/>
    </row>
    <row r="9" spans="1:8" ht="12.75" customHeight="1" x14ac:dyDescent="0.2"/>
    <row r="10" spans="1:8" ht="12.75" customHeight="1" x14ac:dyDescent="0.2"/>
    <row r="11" spans="1:8" ht="12.75" customHeight="1" x14ac:dyDescent="0.2"/>
    <row r="12" spans="1:8" ht="12.75" customHeight="1" x14ac:dyDescent="0.2"/>
    <row r="13" spans="1:8" ht="12.75" customHeight="1" x14ac:dyDescent="0.2"/>
    <row r="14" spans="1:8" ht="12.75" customHeight="1" x14ac:dyDescent="0.2"/>
    <row r="15" spans="1:8" ht="12.75" customHeight="1" x14ac:dyDescent="0.2"/>
    <row r="16" spans="1:8" ht="12.75" customHeight="1" x14ac:dyDescent="0.2"/>
    <row r="17" spans="1:1" ht="12.75" customHeight="1" x14ac:dyDescent="0.2"/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>
      <c r="A29" s="18" t="s">
        <v>76</v>
      </c>
    </row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</sheetData>
  <mergeCells count="1">
    <mergeCell ref="A1:B1"/>
  </mergeCells>
  <printOptions horizontalCentered="1"/>
  <pageMargins left="0.25" right="0.25" top="0.25" bottom="1.75" header="0.3" footer="0.3"/>
  <pageSetup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showGridLines="0" zoomScaleNormal="100" zoomScaleSheetLayoutView="100" workbookViewId="0">
      <selection activeCell="A2" sqref="A2"/>
    </sheetView>
  </sheetViews>
  <sheetFormatPr defaultColWidth="9.140625" defaultRowHeight="12.75" x14ac:dyDescent="0.2"/>
  <cols>
    <col min="1" max="10" width="8.7109375" style="1" customWidth="1"/>
    <col min="11" max="18" width="9.28515625" style="1" customWidth="1"/>
    <col min="19" max="16384" width="9.140625" style="1"/>
  </cols>
  <sheetData>
    <row r="1" spans="1:8" ht="13.5" customHeight="1" x14ac:dyDescent="0.2">
      <c r="A1" s="19">
        <v>44497</v>
      </c>
      <c r="B1" s="19"/>
    </row>
    <row r="2" spans="1:8" ht="13.5" customHeight="1" x14ac:dyDescent="0.2">
      <c r="A2" s="6" t="s">
        <v>71</v>
      </c>
      <c r="B2" s="6"/>
      <c r="C2" s="6"/>
      <c r="D2" s="6"/>
      <c r="E2" s="6"/>
      <c r="F2" s="6"/>
      <c r="G2" s="6"/>
      <c r="H2" s="6"/>
    </row>
    <row r="3" spans="1:8" s="7" customFormat="1" ht="13.5" customHeight="1" x14ac:dyDescent="0.25">
      <c r="A3" s="8" t="s">
        <v>1</v>
      </c>
      <c r="B3" s="8"/>
      <c r="C3" s="8"/>
      <c r="D3" s="8"/>
      <c r="E3" s="8"/>
      <c r="F3" s="8"/>
      <c r="G3" s="8"/>
      <c r="H3" s="8"/>
    </row>
    <row r="4" spans="1:8" s="7" customFormat="1" ht="13.5" customHeight="1" x14ac:dyDescent="0.25">
      <c r="A4" s="8"/>
      <c r="B4" s="8"/>
      <c r="C4" s="8"/>
      <c r="D4" s="8"/>
      <c r="E4" s="8"/>
      <c r="F4" s="8"/>
      <c r="G4" s="8"/>
      <c r="H4" s="8"/>
    </row>
    <row r="5" spans="1:8" ht="12.75" customHeight="1" x14ac:dyDescent="0.2">
      <c r="A5" s="9"/>
      <c r="B5" s="9"/>
      <c r="C5" s="9"/>
      <c r="D5" s="9"/>
      <c r="E5" s="9"/>
      <c r="F5" s="9"/>
      <c r="G5" s="9"/>
      <c r="H5" s="9"/>
    </row>
    <row r="6" spans="1:8" ht="12.75" customHeight="1" x14ac:dyDescent="0.2"/>
    <row r="7" spans="1:8" ht="12.75" customHeight="1" x14ac:dyDescent="0.2"/>
    <row r="8" spans="1:8" ht="12.75" customHeight="1" x14ac:dyDescent="0.2"/>
    <row r="9" spans="1:8" ht="12.75" customHeight="1" x14ac:dyDescent="0.2"/>
    <row r="10" spans="1:8" ht="12.75" customHeight="1" x14ac:dyDescent="0.2"/>
    <row r="11" spans="1:8" ht="12.75" customHeight="1" x14ac:dyDescent="0.2"/>
    <row r="12" spans="1:8" ht="12.75" customHeight="1" x14ac:dyDescent="0.2"/>
    <row r="13" spans="1:8" ht="12.75" customHeight="1" x14ac:dyDescent="0.2"/>
    <row r="14" spans="1:8" ht="12.75" customHeight="1" x14ac:dyDescent="0.2"/>
    <row r="15" spans="1:8" ht="12.75" customHeight="1" x14ac:dyDescent="0.2"/>
    <row r="16" spans="1:8" ht="12.75" customHeight="1" x14ac:dyDescent="0.2"/>
    <row r="17" spans="1:1" ht="12.75" customHeight="1" x14ac:dyDescent="0.2"/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>
      <c r="A29" s="18" t="s">
        <v>76</v>
      </c>
    </row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</sheetData>
  <mergeCells count="1">
    <mergeCell ref="A1:B1"/>
  </mergeCells>
  <printOptions horizontalCentered="1"/>
  <pageMargins left="0.25" right="0.25" top="0.25" bottom="1.75" header="0.3" footer="0.3"/>
  <pageSetup orientation="portrait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showGridLines="0" showOutlineSymbols="0" zoomScaleNormal="100" zoomScaleSheetLayoutView="100" workbookViewId="0">
      <selection activeCell="A2" sqref="A2"/>
    </sheetView>
  </sheetViews>
  <sheetFormatPr defaultColWidth="9.140625" defaultRowHeight="12.75" x14ac:dyDescent="0.2"/>
  <cols>
    <col min="1" max="10" width="8.7109375" style="1" customWidth="1"/>
    <col min="11" max="18" width="9.28515625" style="1" customWidth="1"/>
    <col min="19" max="16384" width="9.140625" style="1"/>
  </cols>
  <sheetData>
    <row r="1" spans="1:8" ht="13.5" customHeight="1" x14ac:dyDescent="0.2">
      <c r="A1" s="19">
        <v>44497</v>
      </c>
      <c r="B1" s="19"/>
    </row>
    <row r="2" spans="1:8" ht="13.5" customHeight="1" x14ac:dyDescent="0.2">
      <c r="A2" s="6" t="s">
        <v>72</v>
      </c>
      <c r="B2" s="6"/>
      <c r="C2" s="6"/>
      <c r="D2" s="6"/>
      <c r="E2" s="6"/>
      <c r="F2" s="6"/>
      <c r="G2" s="6"/>
      <c r="H2" s="6"/>
    </row>
    <row r="3" spans="1:8" s="7" customFormat="1" ht="13.5" customHeight="1" x14ac:dyDescent="0.25">
      <c r="A3" s="8" t="s">
        <v>2</v>
      </c>
      <c r="B3" s="8"/>
      <c r="C3" s="8"/>
      <c r="D3" s="8"/>
      <c r="E3" s="8"/>
      <c r="F3" s="8"/>
      <c r="G3" s="8"/>
      <c r="H3" s="8"/>
    </row>
    <row r="4" spans="1:8" ht="11.25" customHeight="1" x14ac:dyDescent="0.2">
      <c r="A4" s="9"/>
      <c r="B4" s="9"/>
      <c r="C4" s="9"/>
      <c r="D4" s="9"/>
      <c r="E4" s="9"/>
      <c r="F4" s="9"/>
      <c r="G4" s="9"/>
      <c r="H4" s="9"/>
    </row>
    <row r="5" spans="1:8" ht="12.75" customHeight="1" x14ac:dyDescent="0.2"/>
    <row r="6" spans="1:8" ht="12.75" customHeight="1" x14ac:dyDescent="0.2"/>
    <row r="7" spans="1:8" ht="12.75" customHeight="1" x14ac:dyDescent="0.2"/>
    <row r="8" spans="1:8" ht="12.75" customHeight="1" x14ac:dyDescent="0.2"/>
    <row r="9" spans="1:8" ht="12.75" customHeight="1" x14ac:dyDescent="0.2"/>
    <row r="10" spans="1:8" ht="12.75" customHeight="1" x14ac:dyDescent="0.2"/>
    <row r="11" spans="1:8" ht="12.75" customHeight="1" x14ac:dyDescent="0.2"/>
    <row r="12" spans="1:8" ht="12.75" customHeight="1" x14ac:dyDescent="0.2"/>
    <row r="13" spans="1:8" ht="12.75" customHeight="1" x14ac:dyDescent="0.2"/>
    <row r="14" spans="1:8" ht="12.75" customHeight="1" x14ac:dyDescent="0.2"/>
    <row r="15" spans="1:8" ht="12.75" customHeight="1" x14ac:dyDescent="0.2"/>
    <row r="16" spans="1:8" ht="12.75" customHeight="1" x14ac:dyDescent="0.2"/>
    <row r="17" spans="1:1" ht="12.75" customHeight="1" x14ac:dyDescent="0.2"/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>
      <c r="A29" s="18" t="s">
        <v>76</v>
      </c>
    </row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</sheetData>
  <mergeCells count="1">
    <mergeCell ref="A1:B1"/>
  </mergeCells>
  <printOptions horizontalCentered="1"/>
  <pageMargins left="0.25" right="0.25" top="0.25" bottom="1.75" header="0.3" footer="0.3"/>
  <pageSetup orientation="portrait" horizontalDpi="1200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showGridLines="0" zoomScaleNormal="100" zoomScaleSheetLayoutView="100" workbookViewId="0">
      <selection activeCell="A2" sqref="A2"/>
    </sheetView>
  </sheetViews>
  <sheetFormatPr defaultColWidth="9.140625" defaultRowHeight="12.75" x14ac:dyDescent="0.2"/>
  <cols>
    <col min="1" max="10" width="8.7109375" style="1" customWidth="1"/>
    <col min="11" max="18" width="9.28515625" style="1" customWidth="1"/>
    <col min="19" max="16384" width="9.140625" style="1"/>
  </cols>
  <sheetData>
    <row r="1" spans="1:8" ht="13.5" customHeight="1" x14ac:dyDescent="0.2">
      <c r="A1" s="19">
        <v>44497</v>
      </c>
      <c r="B1" s="19"/>
    </row>
    <row r="2" spans="1:8" ht="13.5" customHeight="1" x14ac:dyDescent="0.2">
      <c r="A2" s="6" t="s">
        <v>0</v>
      </c>
      <c r="B2" s="6"/>
      <c r="C2" s="6"/>
      <c r="D2" s="6"/>
      <c r="E2" s="6"/>
      <c r="F2" s="6"/>
      <c r="G2" s="6"/>
      <c r="H2" s="6"/>
    </row>
    <row r="3" spans="1:8" s="7" customFormat="1" ht="13.5" customHeight="1" x14ac:dyDescent="0.25">
      <c r="A3" s="8" t="s">
        <v>3</v>
      </c>
      <c r="B3" s="8"/>
      <c r="C3" s="8"/>
      <c r="D3" s="8"/>
      <c r="E3" s="8"/>
      <c r="F3" s="8"/>
      <c r="G3" s="8"/>
      <c r="H3" s="8"/>
    </row>
    <row r="4" spans="1:8" ht="12.75" customHeight="1" x14ac:dyDescent="0.2">
      <c r="A4" s="4"/>
      <c r="B4" s="4"/>
      <c r="C4" s="4"/>
      <c r="D4" s="4"/>
      <c r="E4" s="4"/>
      <c r="F4" s="4"/>
      <c r="G4" s="4"/>
      <c r="H4" s="4"/>
    </row>
    <row r="5" spans="1:8" ht="12.75" customHeight="1" x14ac:dyDescent="0.2"/>
    <row r="6" spans="1:8" ht="12.75" customHeight="1" x14ac:dyDescent="0.2"/>
    <row r="7" spans="1:8" ht="12.75" customHeight="1" x14ac:dyDescent="0.2"/>
    <row r="8" spans="1:8" ht="12.75" customHeight="1" x14ac:dyDescent="0.2"/>
    <row r="9" spans="1:8" ht="12.75" customHeight="1" x14ac:dyDescent="0.2"/>
    <row r="10" spans="1:8" ht="12.75" customHeight="1" x14ac:dyDescent="0.2"/>
    <row r="11" spans="1:8" ht="12.75" customHeight="1" x14ac:dyDescent="0.2"/>
    <row r="12" spans="1:8" ht="12.75" customHeight="1" x14ac:dyDescent="0.2"/>
    <row r="13" spans="1:8" ht="12.75" customHeight="1" x14ac:dyDescent="0.2"/>
    <row r="14" spans="1:8" ht="12.75" customHeight="1" x14ac:dyDescent="0.2"/>
    <row r="15" spans="1:8" ht="12.75" customHeight="1" x14ac:dyDescent="0.2"/>
    <row r="16" spans="1:8" ht="12.75" customHeight="1" x14ac:dyDescent="0.2"/>
    <row r="17" spans="1:1" ht="12.75" customHeight="1" x14ac:dyDescent="0.2"/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>
      <c r="A29" s="18" t="s">
        <v>76</v>
      </c>
    </row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</sheetData>
  <mergeCells count="1">
    <mergeCell ref="A1:B1"/>
  </mergeCells>
  <printOptions horizontalCentered="1"/>
  <pageMargins left="0.25" right="0.25" top="0.25" bottom="1.75" header="0.3" footer="0.3"/>
  <pageSetup orientation="portrait" horizontalDpi="1200" verticalDpi="1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EF205875115344AE5EA10031CA5D1A" ma:contentTypeVersion="12" ma:contentTypeDescription="Create a new document." ma:contentTypeScope="" ma:versionID="ef784d52b41ac1c6f6e828f3084446ea">
  <xsd:schema xmlns:xsd="http://www.w3.org/2001/XMLSchema" xmlns:xs="http://www.w3.org/2001/XMLSchema" xmlns:p="http://schemas.microsoft.com/office/2006/metadata/properties" xmlns:ns3="fd000610-e53a-4eb0-ab53-8a8d93c38560" xmlns:ns4="68087be5-1784-46ab-a1e9-4772f1d3cc01" targetNamespace="http://schemas.microsoft.com/office/2006/metadata/properties" ma:root="true" ma:fieldsID="55f17c1b68ba9dfc86bf6d92de793ac3" ns3:_="" ns4:_="">
    <xsd:import namespace="fd000610-e53a-4eb0-ab53-8a8d93c38560"/>
    <xsd:import namespace="68087be5-1784-46ab-a1e9-4772f1d3cc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000610-e53a-4eb0-ab53-8a8d93c385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87be5-1784-46ab-a1e9-4772f1d3cc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F7F4D4-9654-4F55-ACE5-74FD7245F1AD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68087be5-1784-46ab-a1e9-4772f1d3cc01"/>
    <ds:schemaRef ds:uri="http://purl.org/dc/dcmitype/"/>
    <ds:schemaRef ds:uri="fd000610-e53a-4eb0-ab53-8a8d93c38560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9208960-33CB-4B0D-8B5F-F75FCF1FC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000610-e53a-4eb0-ab53-8a8d93c38560"/>
    <ds:schemaRef ds:uri="68087be5-1784-46ab-a1e9-4772f1d3cc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242168-FA20-4499-B7A9-F225C5ABC0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data</vt:lpstr>
      <vt:lpstr>Figure 1</vt:lpstr>
      <vt:lpstr>Figure 2</vt:lpstr>
      <vt:lpstr>Figure 3</vt:lpstr>
      <vt:lpstr>Figure 4</vt:lpstr>
      <vt:lpstr>Figure 5</vt:lpstr>
      <vt:lpstr>'Figure 1'!Print_Area</vt:lpstr>
      <vt:lpstr>'Figure 2'!Print_Area</vt:lpstr>
      <vt:lpstr>'Figure 3'!Print_Area</vt:lpstr>
      <vt:lpstr>'Figure 4'!Print_Area</vt:lpstr>
      <vt:lpstr>'Figure 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Bethanie Ballard</dc:creator>
  <cp:lastModifiedBy>JEFFREY MONROE</cp:lastModifiedBy>
  <dcterms:created xsi:type="dcterms:W3CDTF">2015-12-04T17:38:55Z</dcterms:created>
  <dcterms:modified xsi:type="dcterms:W3CDTF">2021-12-14T13:55:30Z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0x01010020EF205875115344AE5EA10031CA5D1A</vt:lpwstr>
  </property>
</Properties>
</file>