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4400" windowHeight="15240" activeTab="5"/>
  </bookViews>
  <sheets>
    <sheet name="Monster" sheetId="6" r:id="rId1"/>
    <sheet name="Teams" sheetId="10" r:id="rId2"/>
    <sheet name="Purse" sheetId="11" r:id="rId3"/>
    <sheet name="Field" sheetId="7" r:id="rId4"/>
    <sheet name="Course" sheetId="8" r:id="rId5"/>
    <sheet name="Sheet1" sheetId="12" r:id="rId6"/>
  </sheets>
  <calcPr calcId="145621" concurrentCalc="0"/>
</workbook>
</file>

<file path=xl/calcChain.xml><?xml version="1.0" encoding="utf-8"?>
<calcChain xmlns="http://schemas.openxmlformats.org/spreadsheetml/2006/main">
  <c r="N23" i="10" l="1"/>
  <c r="O23" i="10"/>
  <c r="N24" i="10"/>
  <c r="O24" i="10"/>
  <c r="N25" i="10"/>
  <c r="O25" i="10"/>
  <c r="N26" i="10"/>
  <c r="O26" i="10"/>
  <c r="N27" i="10"/>
  <c r="O27" i="10"/>
  <c r="T6" i="10"/>
  <c r="S6" i="10"/>
  <c r="R6" i="10"/>
  <c r="Q6" i="10"/>
  <c r="N32" i="10"/>
  <c r="O32" i="10"/>
  <c r="N33" i="10"/>
  <c r="O33" i="10"/>
  <c r="N34" i="10"/>
  <c r="O34" i="10"/>
  <c r="O31" i="10"/>
  <c r="N31" i="10"/>
  <c r="O30" i="10"/>
  <c r="N30" i="10"/>
  <c r="O29" i="10"/>
  <c r="N29" i="10"/>
  <c r="O28" i="10"/>
  <c r="N28" i="10"/>
  <c r="O22" i="10"/>
  <c r="N22" i="10"/>
  <c r="O21" i="10"/>
  <c r="N21" i="10"/>
  <c r="O20" i="10"/>
  <c r="N20" i="10"/>
  <c r="O19" i="10"/>
  <c r="N19" i="10"/>
  <c r="O18" i="10"/>
  <c r="N18" i="10"/>
  <c r="O15" i="10"/>
  <c r="N15" i="10"/>
  <c r="N11" i="10"/>
  <c r="O11" i="10"/>
  <c r="N12" i="10"/>
  <c r="O12" i="10"/>
  <c r="N13" i="10"/>
  <c r="O13" i="10"/>
  <c r="O10" i="10"/>
  <c r="N10" i="10"/>
  <c r="N2" i="10"/>
  <c r="N3" i="10"/>
  <c r="O3" i="10"/>
  <c r="N4" i="10"/>
  <c r="O4" i="10"/>
  <c r="N5" i="10"/>
  <c r="O5" i="10"/>
  <c r="N6" i="10"/>
  <c r="O6" i="10"/>
  <c r="N7" i="10"/>
  <c r="O7" i="10"/>
  <c r="N8" i="10"/>
  <c r="O8" i="10"/>
  <c r="N9" i="10"/>
  <c r="O9" i="10"/>
  <c r="O2" i="10"/>
  <c r="I15" i="10"/>
  <c r="E15" i="10"/>
  <c r="J15" i="10"/>
  <c r="I3" i="11"/>
  <c r="J5" i="11"/>
  <c r="K5" i="11"/>
  <c r="L5" i="11"/>
  <c r="M5" i="11"/>
  <c r="N5" i="11"/>
  <c r="N6" i="11"/>
  <c r="J10" i="11"/>
  <c r="I12" i="10"/>
  <c r="E12" i="10"/>
  <c r="J12" i="10"/>
  <c r="E2" i="10"/>
  <c r="I2" i="10"/>
  <c r="E3" i="10"/>
  <c r="I3" i="10"/>
  <c r="E4" i="10"/>
  <c r="I4" i="10"/>
  <c r="J4" i="10"/>
  <c r="E5" i="10"/>
  <c r="I5" i="10"/>
  <c r="E6" i="10"/>
  <c r="I6" i="10"/>
  <c r="E7" i="10"/>
  <c r="I7" i="10"/>
  <c r="E8" i="10"/>
  <c r="I8" i="10"/>
  <c r="J8" i="10"/>
  <c r="E9" i="10"/>
  <c r="I9" i="10"/>
  <c r="E10" i="10"/>
  <c r="I10" i="10"/>
  <c r="E14" i="10"/>
  <c r="I14" i="10"/>
  <c r="E11" i="10"/>
  <c r="I11" i="10"/>
  <c r="E17" i="10"/>
  <c r="I17" i="10"/>
  <c r="E13" i="10"/>
  <c r="I13" i="10"/>
  <c r="E16" i="10"/>
  <c r="I16" i="10"/>
  <c r="E18" i="10"/>
  <c r="I18" i="10"/>
  <c r="J18" i="10"/>
  <c r="E19" i="10"/>
  <c r="I19" i="10"/>
  <c r="E20" i="10"/>
  <c r="I20" i="10"/>
  <c r="E21" i="10"/>
  <c r="I21" i="10"/>
  <c r="E22" i="10"/>
  <c r="I22" i="10"/>
  <c r="E24" i="10"/>
  <c r="I24" i="10"/>
  <c r="E23" i="10"/>
  <c r="I23" i="10"/>
  <c r="E25" i="10"/>
  <c r="I25" i="10"/>
  <c r="E26" i="10"/>
  <c r="I26" i="10"/>
  <c r="J26" i="10"/>
  <c r="E27" i="10"/>
  <c r="I27" i="10"/>
  <c r="E28" i="10"/>
  <c r="I28" i="10"/>
  <c r="E29" i="10"/>
  <c r="I29" i="10"/>
  <c r="E30" i="10"/>
  <c r="I30" i="10"/>
  <c r="J30" i="10"/>
  <c r="E31" i="10"/>
  <c r="I31" i="10"/>
  <c r="E32" i="10"/>
  <c r="I32" i="10"/>
  <c r="J32" i="10"/>
  <c r="E33" i="10"/>
  <c r="I33" i="10"/>
  <c r="E34" i="10"/>
  <c r="I34" i="10"/>
  <c r="J33" i="10"/>
  <c r="J27" i="10"/>
  <c r="J25" i="10"/>
  <c r="J24" i="10"/>
  <c r="J16" i="10"/>
  <c r="J9" i="10"/>
  <c r="J7" i="10"/>
  <c r="J5" i="10"/>
  <c r="J22" i="10"/>
  <c r="J14" i="10"/>
  <c r="J10" i="10"/>
  <c r="J11" i="10"/>
  <c r="J29" i="10"/>
  <c r="J28" i="10"/>
  <c r="J17" i="10"/>
  <c r="J23" i="10"/>
  <c r="J6" i="10"/>
  <c r="J20" i="10"/>
  <c r="J2" i="10"/>
  <c r="J34" i="10"/>
  <c r="J31" i="10"/>
  <c r="J21" i="10"/>
  <c r="J19" i="10"/>
  <c r="J13" i="10"/>
  <c r="J3" i="10"/>
  <c r="AF28" i="8"/>
  <c r="AE28" i="8"/>
  <c r="AD28" i="8"/>
  <c r="AC28" i="8"/>
  <c r="AB28" i="8"/>
  <c r="AA28" i="8"/>
  <c r="Z28" i="8"/>
  <c r="Y28" i="8"/>
  <c r="X28" i="8"/>
  <c r="AF27" i="8"/>
  <c r="AE27" i="8"/>
  <c r="AD27" i="8"/>
  <c r="AC27" i="8"/>
  <c r="AB27" i="8"/>
  <c r="AA27" i="8"/>
  <c r="Z27" i="8"/>
  <c r="Y27" i="8"/>
  <c r="X27" i="8"/>
  <c r="V28" i="8"/>
  <c r="U28" i="8"/>
  <c r="T28" i="8"/>
  <c r="S28" i="8"/>
  <c r="R28" i="8"/>
  <c r="Q28" i="8"/>
  <c r="P28" i="8"/>
  <c r="O28" i="8"/>
  <c r="N28" i="8"/>
  <c r="V27" i="8"/>
  <c r="U27" i="8"/>
  <c r="T27" i="8"/>
  <c r="S27" i="8"/>
  <c r="R27" i="8"/>
  <c r="Q27" i="8"/>
  <c r="P27" i="8"/>
  <c r="O27" i="8"/>
  <c r="N27" i="8"/>
  <c r="W29" i="8"/>
  <c r="AG29" i="8"/>
  <c r="AH29" i="8"/>
  <c r="AF29" i="8"/>
  <c r="AE29" i="8"/>
  <c r="AD29" i="8"/>
  <c r="AC29" i="8"/>
  <c r="AB29" i="8"/>
  <c r="AA29" i="8"/>
  <c r="Z29" i="8"/>
  <c r="Y29" i="8"/>
  <c r="X29" i="8"/>
  <c r="V29" i="8"/>
  <c r="U29" i="8"/>
  <c r="T29" i="8"/>
  <c r="S29" i="8"/>
  <c r="R29" i="8"/>
  <c r="Q29" i="8"/>
  <c r="P29" i="8"/>
  <c r="O29" i="8"/>
  <c r="N29" i="8"/>
  <c r="AF23" i="8"/>
  <c r="AE23" i="8"/>
  <c r="AD23" i="8"/>
  <c r="AC23" i="8"/>
  <c r="AB23" i="8"/>
  <c r="AA23" i="8"/>
  <c r="Z23" i="8"/>
  <c r="Y23" i="8"/>
  <c r="X23" i="8"/>
  <c r="Y22" i="8"/>
  <c r="Z22" i="8"/>
  <c r="AA22" i="8"/>
  <c r="AB22" i="8"/>
  <c r="AC22" i="8"/>
  <c r="AD22" i="8"/>
  <c r="AE22" i="8"/>
  <c r="AF22" i="8"/>
  <c r="X22" i="8"/>
  <c r="V23" i="8"/>
  <c r="U23" i="8"/>
  <c r="T23" i="8"/>
  <c r="S23" i="8"/>
  <c r="R23" i="8"/>
  <c r="Q23" i="8"/>
  <c r="P23" i="8"/>
  <c r="O23" i="8"/>
  <c r="N23" i="8"/>
  <c r="O22" i="8"/>
  <c r="P22" i="8"/>
  <c r="Q22" i="8"/>
  <c r="R22" i="8"/>
  <c r="S22" i="8"/>
  <c r="T22" i="8"/>
  <c r="U22" i="8"/>
  <c r="V22" i="8"/>
  <c r="N22" i="8"/>
  <c r="Y24" i="8"/>
  <c r="Z24" i="8"/>
  <c r="AA24" i="8"/>
  <c r="AB24" i="8"/>
  <c r="AC24" i="8"/>
  <c r="AD24" i="8"/>
  <c r="AE24" i="8"/>
  <c r="AF24" i="8"/>
  <c r="AG24" i="8"/>
  <c r="X24" i="8"/>
  <c r="O24" i="8"/>
  <c r="P24" i="8"/>
  <c r="Q24" i="8"/>
  <c r="R24" i="8"/>
  <c r="S24" i="8"/>
  <c r="T24" i="8"/>
  <c r="U24" i="8"/>
  <c r="V24" i="8"/>
  <c r="W24" i="8"/>
  <c r="N24" i="8"/>
  <c r="AH24" i="8"/>
  <c r="AF18" i="8"/>
  <c r="AE18" i="8"/>
  <c r="AD18" i="8"/>
  <c r="AC18" i="8"/>
  <c r="AB18" i="8"/>
  <c r="AA18" i="8"/>
  <c r="Z18" i="8"/>
  <c r="Y18" i="8"/>
  <c r="X18" i="8"/>
  <c r="AF17" i="8"/>
  <c r="AE17" i="8"/>
  <c r="AD17" i="8"/>
  <c r="AC17" i="8"/>
  <c r="AB17" i="8"/>
  <c r="AA17" i="8"/>
  <c r="Z17" i="8"/>
  <c r="Y17" i="8"/>
  <c r="X17" i="8"/>
  <c r="V17" i="8"/>
  <c r="U17" i="8"/>
  <c r="T17" i="8"/>
  <c r="S17" i="8"/>
  <c r="R17" i="8"/>
  <c r="Q17" i="8"/>
  <c r="P17" i="8"/>
  <c r="O17" i="8"/>
  <c r="N17" i="8"/>
  <c r="V18" i="8"/>
  <c r="U18" i="8"/>
  <c r="T18" i="8"/>
  <c r="S18" i="8"/>
  <c r="R18" i="8"/>
  <c r="Q18" i="8"/>
  <c r="P18" i="8"/>
  <c r="O18" i="8"/>
  <c r="N18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AH14" i="8"/>
  <c r="AG14" i="8"/>
  <c r="AF14" i="8"/>
  <c r="AE14" i="8"/>
  <c r="AD14" i="8"/>
  <c r="AC14" i="8"/>
  <c r="AB14" i="8"/>
  <c r="AA14" i="8"/>
  <c r="Z14" i="8"/>
  <c r="Y14" i="8"/>
  <c r="X14" i="8"/>
  <c r="AF13" i="8"/>
  <c r="AE13" i="8"/>
  <c r="AD13" i="8"/>
  <c r="AC13" i="8"/>
  <c r="AB13" i="8"/>
  <c r="AA13" i="8"/>
  <c r="Z13" i="8"/>
  <c r="Y13" i="8"/>
  <c r="X13" i="8"/>
  <c r="AF12" i="8"/>
  <c r="AE12" i="8"/>
  <c r="AD12" i="8"/>
  <c r="AC12" i="8"/>
  <c r="AB12" i="8"/>
  <c r="AA12" i="8"/>
  <c r="Z12" i="8"/>
  <c r="Y12" i="8"/>
  <c r="X12" i="8"/>
  <c r="W14" i="8"/>
  <c r="V14" i="8"/>
  <c r="U14" i="8"/>
  <c r="T14" i="8"/>
  <c r="S14" i="8"/>
  <c r="R14" i="8"/>
  <c r="O14" i="8"/>
  <c r="Q14" i="8"/>
  <c r="P14" i="8"/>
  <c r="N14" i="8"/>
  <c r="V13" i="8"/>
  <c r="U13" i="8"/>
  <c r="T13" i="8"/>
  <c r="S13" i="8"/>
  <c r="R13" i="8"/>
  <c r="Q13" i="8"/>
  <c r="P13" i="8"/>
  <c r="O13" i="8"/>
  <c r="N13" i="8"/>
  <c r="V12" i="8"/>
  <c r="U12" i="8"/>
  <c r="T12" i="8"/>
  <c r="S12" i="8"/>
  <c r="R12" i="8"/>
  <c r="Q12" i="8"/>
  <c r="P12" i="8"/>
  <c r="O12" i="8"/>
  <c r="N12" i="8"/>
  <c r="AF8" i="8"/>
  <c r="AE8" i="8"/>
  <c r="AD8" i="8"/>
  <c r="AC8" i="8"/>
  <c r="AB8" i="8"/>
  <c r="AA8" i="8"/>
  <c r="Z8" i="8"/>
  <c r="Y8" i="8"/>
  <c r="X8" i="8"/>
  <c r="Y7" i="8"/>
  <c r="Z7" i="8"/>
  <c r="AA7" i="8"/>
  <c r="AB7" i="8"/>
  <c r="AC7" i="8"/>
  <c r="AD7" i="8"/>
  <c r="AE7" i="8"/>
  <c r="AF7" i="8"/>
  <c r="X7" i="8"/>
  <c r="O8" i="8"/>
  <c r="P8" i="8"/>
  <c r="Q8" i="8"/>
  <c r="R8" i="8"/>
  <c r="S8" i="8"/>
  <c r="T8" i="8"/>
  <c r="U8" i="8"/>
  <c r="V8" i="8"/>
  <c r="N8" i="8"/>
  <c r="O7" i="8"/>
  <c r="P7" i="8"/>
  <c r="Q7" i="8"/>
  <c r="R7" i="8"/>
  <c r="S7" i="8"/>
  <c r="T7" i="8"/>
  <c r="U7" i="8"/>
  <c r="V7" i="8"/>
  <c r="N7" i="8"/>
  <c r="Y9" i="8"/>
  <c r="Z9" i="8"/>
  <c r="AA9" i="8"/>
  <c r="AB9" i="8"/>
  <c r="AC9" i="8"/>
  <c r="AD9" i="8"/>
  <c r="AE9" i="8"/>
  <c r="AF9" i="8"/>
  <c r="AG9" i="8"/>
  <c r="AH9" i="8"/>
  <c r="X9" i="8"/>
  <c r="W9" i="8"/>
  <c r="O9" i="8"/>
  <c r="P9" i="8"/>
  <c r="Q9" i="8"/>
  <c r="R9" i="8"/>
  <c r="S9" i="8"/>
  <c r="T9" i="8"/>
  <c r="U9" i="8"/>
  <c r="V9" i="8"/>
  <c r="N9" i="8"/>
  <c r="V3" i="8"/>
  <c r="U3" i="8"/>
  <c r="T3" i="8"/>
  <c r="S3" i="8"/>
  <c r="R3" i="8"/>
  <c r="Q3" i="8"/>
  <c r="P3" i="8"/>
  <c r="O3" i="8"/>
  <c r="N3" i="8"/>
  <c r="X3" i="8"/>
  <c r="Y3" i="8"/>
  <c r="Z3" i="8"/>
  <c r="AA3" i="8"/>
  <c r="AB3" i="8"/>
  <c r="AC3" i="8"/>
  <c r="AD3" i="8"/>
  <c r="AF3" i="8"/>
  <c r="AE3" i="8"/>
  <c r="Y2" i="8"/>
  <c r="Z2" i="8"/>
  <c r="AA2" i="8"/>
  <c r="AB2" i="8"/>
  <c r="AC2" i="8"/>
  <c r="AD2" i="8"/>
  <c r="AE2" i="8"/>
  <c r="AF2" i="8"/>
  <c r="X2" i="8"/>
  <c r="O2" i="8"/>
  <c r="P2" i="8"/>
  <c r="Q2" i="8"/>
  <c r="R2" i="8"/>
  <c r="S2" i="8"/>
  <c r="T2" i="8"/>
  <c r="U2" i="8"/>
  <c r="V2" i="8"/>
  <c r="N2" i="8"/>
  <c r="AH4" i="8"/>
  <c r="Y4" i="8"/>
  <c r="Z4" i="8"/>
  <c r="AA4" i="8"/>
  <c r="AB4" i="8"/>
  <c r="AC4" i="8"/>
  <c r="AD4" i="8"/>
  <c r="AE4" i="8"/>
  <c r="AF4" i="8"/>
  <c r="AG4" i="8"/>
  <c r="X4" i="8"/>
  <c r="W4" i="8"/>
  <c r="V4" i="8"/>
  <c r="O4" i="8"/>
  <c r="P4" i="8"/>
  <c r="Q4" i="8"/>
  <c r="R4" i="8"/>
  <c r="S4" i="8"/>
  <c r="T4" i="8"/>
  <c r="U4" i="8"/>
  <c r="N4" i="8"/>
  <c r="K14" i="8"/>
  <c r="K4" i="8"/>
  <c r="K9" i="8"/>
  <c r="AH19" i="8"/>
</calcChain>
</file>

<file path=xl/sharedStrings.xml><?xml version="1.0" encoding="utf-8"?>
<sst xmlns="http://schemas.openxmlformats.org/spreadsheetml/2006/main" count="826" uniqueCount="456">
  <si>
    <t>Total</t>
  </si>
  <si>
    <t>Horse Race Winner</t>
  </si>
  <si>
    <t>Horse Race Final Hole</t>
  </si>
  <si>
    <t>Practice</t>
  </si>
  <si>
    <t>Shipping</t>
  </si>
  <si>
    <t>Web Fee</t>
  </si>
  <si>
    <t>Name</t>
  </si>
  <si>
    <t>M</t>
  </si>
  <si>
    <t>L</t>
  </si>
  <si>
    <t>XL</t>
  </si>
  <si>
    <t>XXL</t>
  </si>
  <si>
    <t>HCP</t>
  </si>
  <si>
    <t>Hole</t>
  </si>
  <si>
    <t>Flight</t>
  </si>
  <si>
    <t>Scott Hinners</t>
  </si>
  <si>
    <t>Aaron Wald </t>
  </si>
  <si>
    <t>Jon Hanson </t>
  </si>
  <si>
    <t>Andy Ness </t>
  </si>
  <si>
    <t>Andy Podolak </t>
  </si>
  <si>
    <t>Brad Epker </t>
  </si>
  <si>
    <t>Jeremy Gies </t>
  </si>
  <si>
    <t>Brian Giesinger </t>
  </si>
  <si>
    <t>Doug Wald </t>
  </si>
  <si>
    <t>Chad Bodine </t>
  </si>
  <si>
    <t>Todd Bodine </t>
  </si>
  <si>
    <t>Chris Callahan (rookie)</t>
  </si>
  <si>
    <t>Craig McDowell (rookie)</t>
  </si>
  <si>
    <t>Chris Stafford </t>
  </si>
  <si>
    <t>Garth Billstin </t>
  </si>
  <si>
    <t>Clyde Gies (rookie)</t>
  </si>
  <si>
    <t>Jon Gies </t>
  </si>
  <si>
    <t>Colette Podolak </t>
  </si>
  <si>
    <t>unknown </t>
  </si>
  <si>
    <t>Daryl Podolak </t>
  </si>
  <si>
    <t>Dick Dadisman </t>
  </si>
  <si>
    <t>Dewey Wald </t>
  </si>
  <si>
    <t>Patti Wald </t>
  </si>
  <si>
    <t>Dwane Liuska </t>
  </si>
  <si>
    <t>Marshal Hagen </t>
  </si>
  <si>
    <t>Guy Rasmussen </t>
  </si>
  <si>
    <t>Jeanne Rasmussen </t>
  </si>
  <si>
    <t>Ian Quarders </t>
  </si>
  <si>
    <t>Scott Hanson </t>
  </si>
  <si>
    <t>Jake Jorde </t>
  </si>
  <si>
    <t>Jeff Herberger </t>
  </si>
  <si>
    <t>Jeff Haseleu </t>
  </si>
  <si>
    <t>Neil Hefta </t>
  </si>
  <si>
    <t>Jeff Wald </t>
  </si>
  <si>
    <t>Mike Schuette </t>
  </si>
  <si>
    <t>Jeff Wurmlinger </t>
  </si>
  <si>
    <t>KT Thayer </t>
  </si>
  <si>
    <t>Jim Clark </t>
  </si>
  <si>
    <t>Mike Levitt </t>
  </si>
  <si>
    <t>Joe Bichler </t>
  </si>
  <si>
    <t>Mike Bichler </t>
  </si>
  <si>
    <t>Joel Pullis (rookie)</t>
  </si>
  <si>
    <t>Derek Gulbransen </t>
  </si>
  <si>
    <t>Joel Van Dyk </t>
  </si>
  <si>
    <t>Shawn Dumphy </t>
  </si>
  <si>
    <t>John Blackburn </t>
  </si>
  <si>
    <t>Wayne Podolak </t>
  </si>
  <si>
    <t>John Francis (rookie)</t>
  </si>
  <si>
    <t>Steve Francis </t>
  </si>
  <si>
    <t>Justin Kosanovich (rookie)</t>
  </si>
  <si>
    <t>Bob Cruzan </t>
  </si>
  <si>
    <t>Kirk Redfern </t>
  </si>
  <si>
    <t>Pat Evenson </t>
  </si>
  <si>
    <t>Mike Stork </t>
  </si>
  <si>
    <t>Rick Becker </t>
  </si>
  <si>
    <t>Paul Plemel </t>
  </si>
  <si>
    <t>Steve Wald </t>
  </si>
  <si>
    <t>Rick Levitt </t>
  </si>
  <si>
    <t>Size</t>
  </si>
  <si>
    <t>Team</t>
  </si>
  <si>
    <t>10:00AM</t>
  </si>
  <si>
    <t>10:10AM</t>
  </si>
  <si>
    <t>Hoslo, Bob (rookie) - 11.7</t>
  </si>
  <si>
    <t>Wurmlinger, Dennis (rookie) - 12.7</t>
  </si>
  <si>
    <t>9:30AM</t>
  </si>
  <si>
    <t>9:40AM</t>
  </si>
  <si>
    <t>9:50AM</t>
  </si>
  <si>
    <t>Opening Round - 6/14</t>
  </si>
  <si>
    <t>Final Round - 6/15</t>
  </si>
  <si>
    <t>aaron.wald@docusign.com</t>
  </si>
  <si>
    <t>andyne@comcast.net</t>
  </si>
  <si>
    <t>andypodolak@hotmail.com</t>
  </si>
  <si>
    <t>cruzan4@yahoo.com</t>
  </si>
  <si>
    <t>rdholso1@cox.net</t>
  </si>
  <si>
    <t>bepker@gmail.com</t>
  </si>
  <si>
    <t>bgoose@hotmail.com</t>
  </si>
  <si>
    <t>chadbodine@hotmail.com</t>
  </si>
  <si>
    <t>ccallahan@emjmetals.com</t>
  </si>
  <si>
    <t>cwstafford@gmail.com</t>
  </si>
  <si>
    <t>cpodolak@arrow.com</t>
  </si>
  <si>
    <t>luskin8@gmail.com</t>
  </si>
  <si>
    <t>coug72@hotmail.com</t>
  </si>
  <si>
    <t>David McCrory</t>
  </si>
  <si>
    <t>dmmccrory@gmail.com</t>
  </si>
  <si>
    <t>madelynnwurmlinger@yahoo.com</t>
  </si>
  <si>
    <t>belvman@hotmail.com</t>
  </si>
  <si>
    <t>Ddadisma@co.kitsap.wa.us</t>
  </si>
  <si>
    <t>dougwald@cox.net</t>
  </si>
  <si>
    <t>d_liuska@hotmail.com</t>
  </si>
  <si>
    <t>gbillstin@hotmail.com</t>
  </si>
  <si>
    <t>iquarders@machinetoolworks.com</t>
  </si>
  <si>
    <t>jhaseleu@aerotek.com</t>
  </si>
  <si>
    <t>wald@kcoe.com</t>
  </si>
  <si>
    <t>hockeytown77@gmail.com</t>
  </si>
  <si>
    <t>j.gies@comcast.net</t>
  </si>
  <si>
    <t>bichler@cox.net</t>
  </si>
  <si>
    <t>joel.m.pullis@boeing.com</t>
  </si>
  <si>
    <t>joelvandyk@aol.com</t>
  </si>
  <si>
    <t>JBlackburn@desmoineswa.gov</t>
  </si>
  <si>
    <t>jong@jeld-wen.com</t>
  </si>
  <si>
    <t>jonhanson22@gmail.com</t>
  </si>
  <si>
    <t>kr4@cox.net</t>
  </si>
  <si>
    <t>kt@vitroagency.com</t>
  </si>
  <si>
    <t>marshal_hagen@hotmail.com</t>
  </si>
  <si>
    <t>tbodine1@cox.net</t>
  </si>
  <si>
    <t>mlevitt12@yahoo.com</t>
  </si>
  <si>
    <t>mike.roseleip@docusign.com</t>
  </si>
  <si>
    <t>mikeshooty@hotmail.com</t>
  </si>
  <si>
    <t>michael.stork@digeo.com</t>
  </si>
  <si>
    <t>mitchell.mondala@becu.org</t>
  </si>
  <si>
    <t>gdkpikp@msn.com</t>
  </si>
  <si>
    <t>dewpwald@comcast.net</t>
  </si>
  <si>
    <t>paul.plemel@braxtontech.com</t>
  </si>
  <si>
    <t>rick.becker@boeing.com</t>
  </si>
  <si>
    <t>hallidie@hallidie.com</t>
  </si>
  <si>
    <t>Scott.hinners@co.beltrami.mn.us</t>
  </si>
  <si>
    <t>sdumphy@ssmvending.com</t>
  </si>
  <si>
    <t>stephen.m.francis@boeing.com</t>
  </si>
  <si>
    <t>swald@srt.com</t>
  </si>
  <si>
    <t>wayne.podolak@avnet.com</t>
  </si>
  <si>
    <t>Mike Roseleip</t>
  </si>
  <si>
    <t>Laura Roseleip</t>
  </si>
  <si>
    <t>roseleip@comcast.net</t>
  </si>
  <si>
    <t>dewey.wald@docusign.com</t>
  </si>
  <si>
    <t>Practice Round Preferred Time</t>
  </si>
  <si>
    <t>Email</t>
  </si>
  <si>
    <t>par</t>
  </si>
  <si>
    <t>hcp blue</t>
  </si>
  <si>
    <t>hcp green</t>
  </si>
  <si>
    <t>Anza</t>
  </si>
  <si>
    <t>Otero</t>
  </si>
  <si>
    <t>Rancho</t>
  </si>
  <si>
    <t>Otero/Anza</t>
  </si>
  <si>
    <t>out</t>
  </si>
  <si>
    <t>In</t>
  </si>
  <si>
    <t>Anza/Otero</t>
  </si>
  <si>
    <t>Otero/Rancho</t>
  </si>
  <si>
    <t>Rancho/Otero</t>
  </si>
  <si>
    <t>Anza/Rancho</t>
  </si>
  <si>
    <t>Rancho/Anza</t>
  </si>
  <si>
    <t>Mitch Mondala </t>
  </si>
  <si>
    <t>Day 1</t>
  </si>
  <si>
    <t>Day 2</t>
  </si>
  <si>
    <t>clydegies@msn.com</t>
  </si>
  <si>
    <t>Jake</t>
  </si>
  <si>
    <t>Jorde</t>
  </si>
  <si>
    <t>Jeff</t>
  </si>
  <si>
    <t>Herberger</t>
  </si>
  <si>
    <t>Jim</t>
  </si>
  <si>
    <t>Clark</t>
  </si>
  <si>
    <t>Mike</t>
  </si>
  <si>
    <t>Levitt</t>
  </si>
  <si>
    <t>Chris</t>
  </si>
  <si>
    <t>Callahan</t>
  </si>
  <si>
    <t>Craig</t>
  </si>
  <si>
    <t>McDowell</t>
  </si>
  <si>
    <t>Aaron</t>
  </si>
  <si>
    <t>Wald</t>
  </si>
  <si>
    <t>Jon</t>
  </si>
  <si>
    <t>Hanson</t>
  </si>
  <si>
    <t>Todd</t>
  </si>
  <si>
    <t>Bodine</t>
  </si>
  <si>
    <t>Chad</t>
  </si>
  <si>
    <t>Doug</t>
  </si>
  <si>
    <t>Brian</t>
  </si>
  <si>
    <t>Giesinger</t>
  </si>
  <si>
    <t>Andy</t>
  </si>
  <si>
    <t>Ness</t>
  </si>
  <si>
    <t>David</t>
  </si>
  <si>
    <t>McCrory</t>
  </si>
  <si>
    <t>Steve</t>
  </si>
  <si>
    <t>Paul</t>
  </si>
  <si>
    <t>Plemel</t>
  </si>
  <si>
    <t>Scott</t>
  </si>
  <si>
    <t>Hinners</t>
  </si>
  <si>
    <t>Rick</t>
  </si>
  <si>
    <t>Kirk</t>
  </si>
  <si>
    <t>Redfern</t>
  </si>
  <si>
    <t>Pat</t>
  </si>
  <si>
    <t>Evenson</t>
  </si>
  <si>
    <t>Schuette</t>
  </si>
  <si>
    <t>Wayne</t>
  </si>
  <si>
    <t>Podolak</t>
  </si>
  <si>
    <t>John</t>
  </si>
  <si>
    <t>Blackburn</t>
  </si>
  <si>
    <t>Bob</t>
  </si>
  <si>
    <t>Holso</t>
  </si>
  <si>
    <t>Dennis</t>
  </si>
  <si>
    <t>Wurmlinger</t>
  </si>
  <si>
    <t>Haseleu</t>
  </si>
  <si>
    <t>Neil</t>
  </si>
  <si>
    <t>Hefta</t>
  </si>
  <si>
    <t>Francis</t>
  </si>
  <si>
    <t>Stork</t>
  </si>
  <si>
    <t>Becker</t>
  </si>
  <si>
    <t>Joe</t>
  </si>
  <si>
    <t>Bichler</t>
  </si>
  <si>
    <t>Ian</t>
  </si>
  <si>
    <t>Quarders</t>
  </si>
  <si>
    <t>Gies</t>
  </si>
  <si>
    <t>Clyde</t>
  </si>
  <si>
    <t>Joel</t>
  </si>
  <si>
    <t>Van Dyk</t>
  </si>
  <si>
    <t>Shawn</t>
  </si>
  <si>
    <t>Dumphy</t>
  </si>
  <si>
    <t>KT</t>
  </si>
  <si>
    <t>Thayer</t>
  </si>
  <si>
    <t>Derek</t>
  </si>
  <si>
    <t>Gulbransen</t>
  </si>
  <si>
    <t>Pullis</t>
  </si>
  <si>
    <t>Dewey</t>
  </si>
  <si>
    <t>Patti</t>
  </si>
  <si>
    <t>Brad</t>
  </si>
  <si>
    <t>Epker</t>
  </si>
  <si>
    <t>Jeremy</t>
  </si>
  <si>
    <t>Darryl</t>
  </si>
  <si>
    <t>Dick</t>
  </si>
  <si>
    <t>Dadisman</t>
  </si>
  <si>
    <t>Dwane</t>
  </si>
  <si>
    <t>Liuska</t>
  </si>
  <si>
    <t>Marshal</t>
  </si>
  <si>
    <t>Hagen</t>
  </si>
  <si>
    <t>Cruzan</t>
  </si>
  <si>
    <t>Justin</t>
  </si>
  <si>
    <t>Kosanovich</t>
  </si>
  <si>
    <t>Garth</t>
  </si>
  <si>
    <t>Billsten</t>
  </si>
  <si>
    <t>Christopher</t>
  </si>
  <si>
    <t>Stafford</t>
  </si>
  <si>
    <t>Mitch</t>
  </si>
  <si>
    <t>Mondala</t>
  </si>
  <si>
    <t>Guy</t>
  </si>
  <si>
    <t>Rasmussen</t>
  </si>
  <si>
    <t>Jeanne</t>
  </si>
  <si>
    <t>Laura</t>
  </si>
  <si>
    <t>Roseleip</t>
  </si>
  <si>
    <t>FirstName</t>
  </si>
  <si>
    <t>LastName</t>
  </si>
  <si>
    <t>HcpIndex</t>
  </si>
  <si>
    <t>Handicap</t>
  </si>
  <si>
    <t>Team HCP</t>
  </si>
  <si>
    <t>Aaron Wald</t>
  </si>
  <si>
    <t>Jon Hanson</t>
  </si>
  <si>
    <t>Mike Levitt</t>
  </si>
  <si>
    <t>James Clark</t>
  </si>
  <si>
    <t>Mike Schuette</t>
  </si>
  <si>
    <t>Jeff Wald</t>
  </si>
  <si>
    <t>Doug Wald</t>
  </si>
  <si>
    <t>Brian Giesinger</t>
  </si>
  <si>
    <t>Chris Callahan</t>
  </si>
  <si>
    <t>Dr. Craig McDowell</t>
  </si>
  <si>
    <t>Jeff Haseleu</t>
  </si>
  <si>
    <t>KT Thayer</t>
  </si>
  <si>
    <t>Jeff Wurmlinger</t>
  </si>
  <si>
    <t>Chad Bodine</t>
  </si>
  <si>
    <t>Todd Bodine</t>
  </si>
  <si>
    <t>Neil Hefta</t>
  </si>
  <si>
    <t>Marshal Hagen</t>
  </si>
  <si>
    <t>Dwane Liuska</t>
  </si>
  <si>
    <t>Dewey Wald</t>
  </si>
  <si>
    <t>Patti Wald</t>
  </si>
  <si>
    <t>Jake Jorde</t>
  </si>
  <si>
    <t>Jeff Herberger</t>
  </si>
  <si>
    <t>Steve Wald</t>
  </si>
  <si>
    <t>Paul Plemel</t>
  </si>
  <si>
    <t>Mike Bichler</t>
  </si>
  <si>
    <t>Joe Bichler</t>
  </si>
  <si>
    <t>Kirk Redfern</t>
  </si>
  <si>
    <t>Pat Evenson</t>
  </si>
  <si>
    <t>Bob Holso</t>
  </si>
  <si>
    <t>Dennis Wurmlinger</t>
  </si>
  <si>
    <t>Steve Francis</t>
  </si>
  <si>
    <t>John Francis</t>
  </si>
  <si>
    <t>Brad Epker</t>
  </si>
  <si>
    <t>Jeremy Gies</t>
  </si>
  <si>
    <t>Jon Gies</t>
  </si>
  <si>
    <t>Clyde Gies</t>
  </si>
  <si>
    <t>Andy Ness</t>
  </si>
  <si>
    <t>Rick Levitt</t>
  </si>
  <si>
    <t>Wayne Podolak</t>
  </si>
  <si>
    <t>John Blackburn</t>
  </si>
  <si>
    <t>Andy Podolak</t>
  </si>
  <si>
    <t>Mitch Mondala</t>
  </si>
  <si>
    <t>Mike Stork</t>
  </si>
  <si>
    <t>Rick Becker</t>
  </si>
  <si>
    <t>Scott Hanson</t>
  </si>
  <si>
    <t>Ian Quarders</t>
  </si>
  <si>
    <t>Joel Van Dyk</t>
  </si>
  <si>
    <t>Shawn Dumphy</t>
  </si>
  <si>
    <t>Derek Gulbransen</t>
  </si>
  <si>
    <t>Joel Pullis</t>
  </si>
  <si>
    <t>Dick Dadisman</t>
  </si>
  <si>
    <t>Darryl Podolak</t>
  </si>
  <si>
    <t>Bob Cruzan</t>
  </si>
  <si>
    <t>Justin Kosanovich</t>
  </si>
  <si>
    <t>Garth Billsten</t>
  </si>
  <si>
    <t>Christopher Stafford</t>
  </si>
  <si>
    <t>Guy Rasmussen</t>
  </si>
  <si>
    <t>Jeanne Rasmussen</t>
  </si>
  <si>
    <t>Tubac - Anza/Rancho</t>
  </si>
  <si>
    <t>Tubac - Otero/Rancho</t>
  </si>
  <si>
    <t>O-1A</t>
  </si>
  <si>
    <t>O-1B</t>
  </si>
  <si>
    <t>R-9</t>
  </si>
  <si>
    <t>R-7</t>
  </si>
  <si>
    <t>R-5</t>
  </si>
  <si>
    <t>R-4A</t>
  </si>
  <si>
    <t>R-4B</t>
  </si>
  <si>
    <t>R-3</t>
  </si>
  <si>
    <t>R-2</t>
  </si>
  <si>
    <t>R-1</t>
  </si>
  <si>
    <t>O-9</t>
  </si>
  <si>
    <t>O-8</t>
  </si>
  <si>
    <t>R-8</t>
  </si>
  <si>
    <t>R-6</t>
  </si>
  <si>
    <t>R-4</t>
  </si>
  <si>
    <t>A-9</t>
  </si>
  <si>
    <t>A-8</t>
  </si>
  <si>
    <t>A-7</t>
  </si>
  <si>
    <t>A-6</t>
  </si>
  <si>
    <t>A-5</t>
  </si>
  <si>
    <t>A-4</t>
  </si>
  <si>
    <t>R-7A</t>
  </si>
  <si>
    <t>R-5A</t>
  </si>
  <si>
    <t>R-5B</t>
  </si>
  <si>
    <t>Chowder</t>
  </si>
  <si>
    <t>Chowder Walker</t>
  </si>
  <si>
    <t>Walker</t>
  </si>
  <si>
    <t>Dick Haug</t>
  </si>
  <si>
    <t>Haug</t>
  </si>
  <si>
    <t>Myron</t>
  </si>
  <si>
    <t>Curt</t>
  </si>
  <si>
    <t>Erie</t>
  </si>
  <si>
    <t>Irwin</t>
  </si>
  <si>
    <t>Practice Round - 6/13</t>
  </si>
  <si>
    <t>Tubac - Otero/Anza</t>
  </si>
  <si>
    <t>Tee Time</t>
  </si>
  <si>
    <t>Mitch Mondola </t>
  </si>
  <si>
    <t>Craig McDowell</t>
  </si>
  <si>
    <t>Wurmlinger, Dennis</t>
  </si>
  <si>
    <t>Hoslo, Bob</t>
  </si>
  <si>
    <t>Champ Shirts</t>
  </si>
  <si>
    <t>Myron Irwin</t>
  </si>
  <si>
    <t>Curt Erie</t>
  </si>
  <si>
    <t>R-3B</t>
  </si>
  <si>
    <t>R-3A</t>
  </si>
  <si>
    <t>R-7B</t>
  </si>
  <si>
    <t>HR Flight</t>
  </si>
  <si>
    <t>6-8</t>
  </si>
  <si>
    <t>3-5</t>
  </si>
  <si>
    <t>1-3</t>
  </si>
  <si>
    <t>5-7</t>
  </si>
  <si>
    <t>HR Cap</t>
  </si>
  <si>
    <t>HR Holes</t>
  </si>
  <si>
    <t>A-1B</t>
  </si>
  <si>
    <t>A-1A</t>
  </si>
  <si>
    <t>Event Spending</t>
  </si>
  <si>
    <t># to payout</t>
  </si>
  <si>
    <t>66 Player $200</t>
  </si>
  <si>
    <t>Cash Needed For Prizes</t>
  </si>
  <si>
    <t>Golf Green Fees Day 1</t>
  </si>
  <si>
    <t>Golf Green Fees Day 2</t>
  </si>
  <si>
    <t xml:space="preserve">Tee Prizes </t>
  </si>
  <si>
    <t xml:space="preserve">Champions Dinner </t>
  </si>
  <si>
    <t>From Monster Account</t>
  </si>
  <si>
    <t>Monster Overall Winner</t>
  </si>
  <si>
    <t>To Bring Cash</t>
  </si>
  <si>
    <t>100s</t>
  </si>
  <si>
    <t>Flight 1st Place</t>
  </si>
  <si>
    <t>50s</t>
  </si>
  <si>
    <t>Flight 2nd Place</t>
  </si>
  <si>
    <t>Herby</t>
  </si>
  <si>
    <t>20s</t>
  </si>
  <si>
    <t>Flight 3rd Place</t>
  </si>
  <si>
    <t>Clarkie</t>
  </si>
  <si>
    <t>10s</t>
  </si>
  <si>
    <t>Flight 4th Place</t>
  </si>
  <si>
    <t>5s</t>
  </si>
  <si>
    <t>Closest to Pins</t>
  </si>
  <si>
    <t>Lev</t>
  </si>
  <si>
    <t>cash xtra</t>
  </si>
  <si>
    <t>Practice Round Pins</t>
  </si>
  <si>
    <t xml:space="preserve">Callahan, Chris </t>
  </si>
  <si>
    <t>Paid Doug</t>
  </si>
  <si>
    <t>Total Cost</t>
  </si>
  <si>
    <t xml:space="preserve">Wald, Steve </t>
  </si>
  <si>
    <t>LEFT OVER</t>
  </si>
  <si>
    <t>In mail</t>
  </si>
  <si>
    <t xml:space="preserve">Hefta, Neil </t>
  </si>
  <si>
    <t>Admin Only Section</t>
  </si>
  <si>
    <t>Extended Cost</t>
  </si>
  <si>
    <t>Item Cost</t>
  </si>
  <si>
    <t>Revenue</t>
  </si>
  <si>
    <t>HR Team</t>
  </si>
  <si>
    <t>HR Hole</t>
  </si>
  <si>
    <t>HR Flight 1</t>
  </si>
  <si>
    <t>HR Flight 2</t>
  </si>
  <si>
    <t>HR Flight 3</t>
  </si>
  <si>
    <t>HR Flight 4</t>
  </si>
  <si>
    <t>Round 1</t>
  </si>
  <si>
    <t>Round 2</t>
  </si>
  <si>
    <t>Overall</t>
  </si>
  <si>
    <t>Player</t>
  </si>
  <si>
    <t>R1</t>
  </si>
  <si>
    <t>Hcp</t>
  </si>
  <si>
    <t>Net</t>
  </si>
  <si>
    <t>SC</t>
  </si>
  <si>
    <t>R2</t>
  </si>
  <si>
    <t>Callahan - McDowell</t>
  </si>
  <si>
    <t>Plemel - Wald</t>
  </si>
  <si>
    <t>Hinners - Levitt</t>
  </si>
  <si>
    <t>Giesinger - Wald</t>
  </si>
  <si>
    <t>Schuette - Wald</t>
  </si>
  <si>
    <t>Hanson - Wald</t>
  </si>
  <si>
    <t>Blackburn - Podolak</t>
  </si>
  <si>
    <t>Herberger - Jorde</t>
  </si>
  <si>
    <t>McCrory - Ness</t>
  </si>
  <si>
    <t>Bodine - Bodine</t>
  </si>
  <si>
    <t>Clark - Levitt</t>
  </si>
  <si>
    <t>Jim Clark</t>
  </si>
  <si>
    <t>Thayer - Wurmlinger</t>
  </si>
  <si>
    <t>Francis - Francis</t>
  </si>
  <si>
    <t>Hanson - Quarders</t>
  </si>
  <si>
    <t>Haseleu - Hefta</t>
  </si>
  <si>
    <t>Erie - Irwin</t>
  </si>
  <si>
    <t>Gies - Gies</t>
  </si>
  <si>
    <t>Becker - Stork</t>
  </si>
  <si>
    <t>Haug - Walker</t>
  </si>
  <si>
    <t>Evenson - Redfern</t>
  </si>
  <si>
    <t>Holso - Wurmlinger</t>
  </si>
  <si>
    <t>Bichler - Bichler</t>
  </si>
  <si>
    <t>Epker - Gies</t>
  </si>
  <si>
    <t>Hagen - Liuska</t>
  </si>
  <si>
    <t>Cruzan - Kosanovich</t>
  </si>
  <si>
    <t>Dumphy - Van Dyk</t>
  </si>
  <si>
    <t>Mondala - Podolak</t>
  </si>
  <si>
    <t>Roseleip - Roseleip</t>
  </si>
  <si>
    <t>Dadisman - Podolak</t>
  </si>
  <si>
    <t>Rasmussen - Rasmussen</t>
  </si>
  <si>
    <t>Wald - Wald</t>
  </si>
  <si>
    <t>Gulbransen - Pullis</t>
  </si>
  <si>
    <t>Billsten - Stafford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</si>
</sst>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&quot;$&quot;#,##0.00"/>
    <numFmt numFmtId="165" formatCode="0_);\(0\)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sz val="8"/>
      <name val="Verdana"/>
      <family val="2"/>
    </font>
    <font>
      <u/>
      <sz val="10"/>
      <color theme="10"/>
      <name val="Arial"/>
    </font>
    <font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4"/>
      <name val="Arial"/>
      <family val="2"/>
    </font>
    <font>
      <b/>
      <sz val="11"/>
      <color rgb="FFFF0000"/>
      <name val="Calibri"/>
      <family val="2"/>
      <scheme val="minor"/>
    </font>
    <font>
      <sz val="10"/>
      <color rgb="FF00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5DEB3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FAFAD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0" fontId="8" fillId="0" borderId="0" applyNumberFormat="0" applyFill="0" applyBorder="0" applyAlignment="0" applyProtection="0"/>
    <xf numFmtId="0" fontId="11" fillId="10" borderId="2" applyNumberFormat="0" applyAlignment="0" applyProtection="0"/>
    <xf numFmtId="0" fontId="3" fillId="0" borderId="0"/>
    <xf numFmtId="0" fontId="1" fillId="0" borderId="0"/>
    <xf numFmtId="44" fontId="1" fillId="0" borderId="0" applyFont="0" applyFill="0" applyBorder="0" applyAlignment="0" applyProtection="0"/>
  </cellStyleXfs>
  <cellXfs count="11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3" fillId="3" borderId="0" xfId="0" applyFont="1" applyFill="1" applyBorder="1"/>
    <xf numFmtId="0" fontId="4" fillId="5" borderId="0" xfId="0" applyFont="1" applyFill="1" applyBorder="1" applyAlignment="1">
      <alignment horizontal="center"/>
    </xf>
    <xf numFmtId="0" fontId="5" fillId="5" borderId="0" xfId="0" applyFont="1" applyFill="1" applyBorder="1"/>
    <xf numFmtId="0" fontId="5" fillId="5" borderId="0" xfId="0" applyFont="1" applyFill="1" applyBorder="1" applyAlignment="1">
      <alignment horizontal="center"/>
    </xf>
    <xf numFmtId="0" fontId="4" fillId="5" borderId="0" xfId="0" applyFont="1" applyFill="1" applyBorder="1"/>
    <xf numFmtId="0" fontId="5" fillId="5" borderId="0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/>
    <xf numFmtId="0" fontId="2" fillId="5" borderId="0" xfId="0" applyFont="1" applyFill="1" applyBorder="1"/>
    <xf numFmtId="0" fontId="0" fillId="5" borderId="0" xfId="0" applyFill="1" applyBorder="1" applyAlignment="1">
      <alignment horizontal="center"/>
    </xf>
    <xf numFmtId="0" fontId="0" fillId="6" borderId="0" xfId="0" applyFill="1" applyBorder="1" applyAlignment="1">
      <alignment horizontal="left"/>
    </xf>
    <xf numFmtId="0" fontId="0" fillId="6" borderId="0" xfId="0" applyFill="1" applyBorder="1"/>
    <xf numFmtId="0" fontId="0" fillId="5" borderId="0" xfId="0" applyFill="1" applyBorder="1"/>
    <xf numFmtId="0" fontId="3" fillId="0" borderId="0" xfId="0" applyFont="1" applyBorder="1" applyAlignment="1">
      <alignment horizontal="left"/>
    </xf>
    <xf numFmtId="0" fontId="0" fillId="5" borderId="0" xfId="0" applyFill="1" applyBorder="1" applyProtection="1">
      <protection locked="0"/>
    </xf>
    <xf numFmtId="0" fontId="7" fillId="7" borderId="0" xfId="0" applyFont="1" applyFill="1" applyBorder="1" applyAlignment="1">
      <alignment vertical="center" wrapText="1"/>
    </xf>
    <xf numFmtId="0" fontId="9" fillId="0" borderId="1" xfId="0" applyFont="1" applyBorder="1"/>
    <xf numFmtId="0" fontId="10" fillId="7" borderId="1" xfId="1" applyFont="1" applyFill="1" applyBorder="1" applyAlignment="1">
      <alignment vertical="center" wrapText="1"/>
    </xf>
    <xf numFmtId="0" fontId="9" fillId="0" borderId="1" xfId="0" applyFont="1" applyFill="1" applyBorder="1"/>
    <xf numFmtId="20" fontId="9" fillId="0" borderId="1" xfId="0" applyNumberFormat="1" applyFont="1" applyBorder="1"/>
    <xf numFmtId="0" fontId="9" fillId="7" borderId="1" xfId="0" applyFont="1" applyFill="1" applyBorder="1" applyAlignment="1">
      <alignment vertical="center" wrapText="1"/>
    </xf>
    <xf numFmtId="0" fontId="0" fillId="8" borderId="0" xfId="0" applyFill="1"/>
    <xf numFmtId="0" fontId="9" fillId="9" borderId="1" xfId="0" applyFont="1" applyFill="1" applyBorder="1" applyAlignment="1">
      <alignment vertical="center" wrapText="1"/>
    </xf>
    <xf numFmtId="0" fontId="9" fillId="9" borderId="1" xfId="0" applyFont="1" applyFill="1" applyBorder="1"/>
    <xf numFmtId="18" fontId="9" fillId="9" borderId="1" xfId="0" applyNumberFormat="1" applyFont="1" applyFill="1" applyBorder="1"/>
    <xf numFmtId="0" fontId="8" fillId="9" borderId="1" xfId="1" applyFill="1" applyBorder="1"/>
    <xf numFmtId="0" fontId="8" fillId="0" borderId="1" xfId="1" applyBorder="1"/>
    <xf numFmtId="0" fontId="11" fillId="10" borderId="0" xfId="2" applyBorder="1"/>
    <xf numFmtId="0" fontId="11" fillId="10" borderId="0" xfId="2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0" fillId="6" borderId="0" xfId="0" applyFill="1" applyBorder="1" applyAlignment="1" applyProtection="1">
      <alignment horizontal="center"/>
      <protection locked="0"/>
    </xf>
    <xf numFmtId="0" fontId="3" fillId="3" borderId="0" xfId="0" applyFont="1" applyFill="1" applyBorder="1" applyAlignment="1">
      <alignment horizontal="center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0" xfId="3"/>
    <xf numFmtId="0" fontId="3" fillId="0" borderId="0" xfId="3" applyAlignment="1">
      <alignment horizontal="center"/>
    </xf>
    <xf numFmtId="0" fontId="3" fillId="12" borderId="0" xfId="3" applyFill="1" applyAlignment="1">
      <alignment horizontal="center"/>
    </xf>
    <xf numFmtId="0" fontId="3" fillId="12" borderId="0" xfId="3" applyFill="1"/>
    <xf numFmtId="0" fontId="3" fillId="11" borderId="0" xfId="3" applyFill="1" applyAlignment="1">
      <alignment horizontal="center"/>
    </xf>
    <xf numFmtId="0" fontId="3" fillId="11" borderId="0" xfId="3" applyFill="1"/>
    <xf numFmtId="0" fontId="3" fillId="6" borderId="0" xfId="3" applyFill="1" applyAlignment="1">
      <alignment horizontal="center"/>
    </xf>
    <xf numFmtId="0" fontId="3" fillId="6" borderId="0" xfId="3" applyFill="1"/>
    <xf numFmtId="0" fontId="5" fillId="5" borderId="0" xfId="0" applyFont="1" applyFill="1" applyBorder="1" applyAlignment="1">
      <alignment horizontal="center" vertical="center"/>
    </xf>
    <xf numFmtId="18" fontId="2" fillId="3" borderId="0" xfId="0" applyNumberFormat="1" applyFont="1" applyFill="1" applyAlignment="1">
      <alignment horizontal="center" vertical="center"/>
    </xf>
    <xf numFmtId="0" fontId="3" fillId="13" borderId="0" xfId="3" applyFont="1" applyFill="1" applyAlignment="1">
      <alignment horizontal="center"/>
    </xf>
    <xf numFmtId="0" fontId="3" fillId="14" borderId="0" xfId="3" applyFont="1" applyFill="1" applyAlignment="1">
      <alignment horizontal="center"/>
    </xf>
    <xf numFmtId="0" fontId="3" fillId="15" borderId="0" xfId="3" applyFont="1" applyFill="1" applyAlignment="1">
      <alignment horizontal="center"/>
    </xf>
    <xf numFmtId="0" fontId="3" fillId="16" borderId="0" xfId="3" applyFont="1" applyFill="1" applyAlignment="1">
      <alignment horizontal="center"/>
    </xf>
    <xf numFmtId="0" fontId="3" fillId="0" borderId="0" xfId="3" applyFont="1" applyAlignment="1">
      <alignment horizontal="center"/>
    </xf>
    <xf numFmtId="0" fontId="12" fillId="0" borderId="0" xfId="3" applyFont="1" applyAlignment="1">
      <alignment horizontal="center" vertical="center"/>
    </xf>
    <xf numFmtId="0" fontId="12" fillId="0" borderId="0" xfId="3" applyFont="1" applyAlignment="1">
      <alignment horizontal="center"/>
    </xf>
    <xf numFmtId="0" fontId="1" fillId="0" borderId="0" xfId="4"/>
    <xf numFmtId="0" fontId="1" fillId="16" borderId="0" xfId="4" applyFill="1"/>
    <xf numFmtId="44" fontId="0" fillId="16" borderId="0" xfId="5" applyFont="1" applyFill="1" applyAlignment="1">
      <alignment horizontal="center"/>
    </xf>
    <xf numFmtId="44" fontId="0" fillId="0" borderId="0" xfId="5" applyFont="1" applyAlignment="1">
      <alignment horizontal="center"/>
    </xf>
    <xf numFmtId="164" fontId="1" fillId="0" borderId="0" xfId="4" applyNumberFormat="1"/>
    <xf numFmtId="0" fontId="1" fillId="0" borderId="0" xfId="4" applyFill="1"/>
    <xf numFmtId="0" fontId="3" fillId="16" borderId="0" xfId="4" applyFont="1" applyFill="1"/>
    <xf numFmtId="165" fontId="0" fillId="0" borderId="0" xfId="5" applyNumberFormat="1" applyFont="1" applyAlignment="1">
      <alignment horizontal="center"/>
    </xf>
    <xf numFmtId="0" fontId="1" fillId="16" borderId="0" xfId="4" applyFill="1" applyAlignment="1">
      <alignment horizontal="center"/>
    </xf>
    <xf numFmtId="0" fontId="1" fillId="16" borderId="0" xfId="4" applyFill="1" applyAlignment="1">
      <alignment horizontal="left"/>
    </xf>
    <xf numFmtId="44" fontId="13" fillId="4" borderId="0" xfId="4" applyNumberFormat="1" applyFont="1" applyFill="1"/>
    <xf numFmtId="0" fontId="1" fillId="4" borderId="0" xfId="4" applyFill="1"/>
    <xf numFmtId="0" fontId="13" fillId="4" borderId="0" xfId="4" applyFont="1" applyFill="1" applyAlignment="1">
      <alignment horizontal="right"/>
    </xf>
    <xf numFmtId="44" fontId="15" fillId="4" borderId="0" xfId="4" applyNumberFormat="1" applyFont="1" applyFill="1"/>
    <xf numFmtId="0" fontId="1" fillId="4" borderId="0" xfId="4" applyFont="1" applyFill="1"/>
    <xf numFmtId="44" fontId="1" fillId="4" borderId="0" xfId="4" applyNumberFormat="1" applyFont="1" applyFill="1"/>
    <xf numFmtId="44" fontId="1" fillId="4" borderId="0" xfId="4" applyNumberFormat="1" applyFont="1" applyFill="1" applyAlignment="1">
      <alignment horizontal="right"/>
    </xf>
    <xf numFmtId="0" fontId="1" fillId="4" borderId="0" xfId="4" applyFont="1" applyFill="1" applyAlignment="1">
      <alignment horizontal="right"/>
    </xf>
    <xf numFmtId="44" fontId="1" fillId="4" borderId="0" xfId="4" applyNumberFormat="1" applyFill="1"/>
    <xf numFmtId="44" fontId="1" fillId="0" borderId="0" xfId="4" applyNumberFormat="1"/>
    <xf numFmtId="0" fontId="1" fillId="2" borderId="0" xfId="4" applyFill="1"/>
    <xf numFmtId="165" fontId="0" fillId="16" borderId="0" xfId="5" applyNumberFormat="1" applyFont="1" applyFill="1" applyAlignment="1">
      <alignment horizontal="center"/>
    </xf>
    <xf numFmtId="1" fontId="0" fillId="16" borderId="0" xfId="5" applyNumberFormat="1" applyFont="1" applyFill="1" applyAlignment="1">
      <alignment horizontal="center"/>
    </xf>
    <xf numFmtId="0" fontId="13" fillId="16" borderId="0" xfId="4" applyFont="1" applyFill="1"/>
    <xf numFmtId="44" fontId="3" fillId="16" borderId="0" xfId="5" applyFont="1" applyFill="1" applyAlignment="1">
      <alignment horizontal="center"/>
    </xf>
    <xf numFmtId="44" fontId="1" fillId="4" borderId="0" xfId="4" applyNumberFormat="1" applyFont="1" applyFill="1" applyBorder="1"/>
    <xf numFmtId="44" fontId="1" fillId="0" borderId="0" xfId="4" applyNumberFormat="1" applyFont="1" applyBorder="1"/>
    <xf numFmtId="164" fontId="1" fillId="16" borderId="0" xfId="4" applyNumberFormat="1" applyFill="1"/>
    <xf numFmtId="44" fontId="1" fillId="16" borderId="0" xfId="4" applyNumberFormat="1" applyFill="1" applyAlignment="1">
      <alignment horizontal="center"/>
    </xf>
    <xf numFmtId="0" fontId="1" fillId="0" borderId="0" xfId="4" applyAlignment="1">
      <alignment horizontal="center"/>
    </xf>
    <xf numFmtId="164" fontId="0" fillId="16" borderId="0" xfId="5" applyNumberFormat="1" applyFont="1" applyFill="1" applyAlignment="1">
      <alignment horizontal="center"/>
    </xf>
    <xf numFmtId="0" fontId="3" fillId="16" borderId="0" xfId="4" applyFont="1" applyFill="1" applyAlignment="1">
      <alignment horizontal="center"/>
    </xf>
    <xf numFmtId="44" fontId="1" fillId="0" borderId="0" xfId="4" applyNumberFormat="1" applyFont="1"/>
    <xf numFmtId="0" fontId="1" fillId="0" borderId="0" xfId="4" applyFont="1" applyAlignment="1">
      <alignment horizontal="center"/>
    </xf>
    <xf numFmtId="44" fontId="1" fillId="0" borderId="0" xfId="4" applyNumberFormat="1" applyFont="1" applyAlignment="1">
      <alignment horizontal="center"/>
    </xf>
    <xf numFmtId="44" fontId="13" fillId="0" borderId="0" xfId="4" applyNumberFormat="1" applyFont="1" applyAlignment="1">
      <alignment horizontal="center"/>
    </xf>
    <xf numFmtId="0" fontId="1" fillId="2" borderId="0" xfId="4" applyFont="1" applyFill="1" applyAlignment="1">
      <alignment horizontal="center"/>
    </xf>
    <xf numFmtId="164" fontId="1" fillId="16" borderId="0" xfId="4" applyNumberFormat="1" applyFill="1" applyAlignment="1">
      <alignment horizontal="center"/>
    </xf>
    <xf numFmtId="44" fontId="2" fillId="16" borderId="0" xfId="5" applyFont="1" applyFill="1" applyAlignment="1">
      <alignment horizontal="left"/>
    </xf>
    <xf numFmtId="0" fontId="13" fillId="4" borderId="0" xfId="4" applyFont="1" applyFill="1" applyAlignment="1">
      <alignment horizontal="center"/>
    </xf>
    <xf numFmtId="44" fontId="13" fillId="4" borderId="0" xfId="4" applyNumberFormat="1" applyFont="1" applyFill="1" applyAlignment="1">
      <alignment horizontal="center"/>
    </xf>
    <xf numFmtId="0" fontId="3" fillId="17" borderId="0" xfId="3" applyFont="1" applyFill="1" applyAlignment="1">
      <alignment horizontal="center"/>
    </xf>
    <xf numFmtId="0" fontId="3" fillId="0" borderId="0" xfId="3" applyAlignment="1">
      <alignment horizontal="left" vertical="center"/>
    </xf>
    <xf numFmtId="0" fontId="3" fillId="13" borderId="0" xfId="3" applyFont="1" applyFill="1" applyAlignment="1">
      <alignment horizontal="left" vertical="center"/>
    </xf>
    <xf numFmtId="0" fontId="3" fillId="14" borderId="0" xfId="3" applyFont="1" applyFill="1" applyAlignment="1">
      <alignment horizontal="left" vertical="center"/>
    </xf>
    <xf numFmtId="0" fontId="3" fillId="17" borderId="0" xfId="3" applyFont="1" applyFill="1" applyAlignment="1">
      <alignment horizontal="left" vertical="center"/>
    </xf>
    <xf numFmtId="0" fontId="3" fillId="15" borderId="0" xfId="3" applyFont="1" applyFill="1" applyAlignment="1">
      <alignment horizontal="left" vertical="center"/>
    </xf>
    <xf numFmtId="0" fontId="3" fillId="16" borderId="0" xfId="3" applyFont="1" applyFill="1" applyAlignment="1">
      <alignment horizontal="left" vertical="center"/>
    </xf>
    <xf numFmtId="0" fontId="6" fillId="3" borderId="0" xfId="0" applyFont="1" applyFill="1" applyBorder="1" applyAlignment="1" applyProtection="1">
      <alignment horizontal="center" vertical="center"/>
      <protection locked="0"/>
    </xf>
    <xf numFmtId="0" fontId="6" fillId="6" borderId="0" xfId="0" applyFont="1" applyFill="1" applyBorder="1" applyAlignment="1" applyProtection="1">
      <alignment horizontal="center" vertical="center"/>
      <protection locked="0"/>
    </xf>
    <xf numFmtId="18" fontId="2" fillId="6" borderId="0" xfId="0" applyNumberFormat="1" applyFont="1" applyFill="1" applyAlignment="1">
      <alignment horizontal="center" vertical="center"/>
    </xf>
    <xf numFmtId="18" fontId="2" fillId="3" borderId="0" xfId="0" applyNumberFormat="1" applyFont="1" applyFill="1" applyAlignment="1">
      <alignment horizontal="center" vertical="center"/>
    </xf>
    <xf numFmtId="0" fontId="14" fillId="13" borderId="0" xfId="3" quotePrefix="1" applyFont="1" applyFill="1" applyAlignment="1">
      <alignment horizontal="center" vertical="center"/>
    </xf>
    <xf numFmtId="0" fontId="14" fillId="13" borderId="0" xfId="3" applyFont="1" applyFill="1" applyAlignment="1">
      <alignment horizontal="center" vertical="center"/>
    </xf>
    <xf numFmtId="0" fontId="14" fillId="15" borderId="0" xfId="3" quotePrefix="1" applyFont="1" applyFill="1" applyAlignment="1">
      <alignment horizontal="center" vertical="center"/>
    </xf>
    <xf numFmtId="0" fontId="14" fillId="16" borderId="0" xfId="3" quotePrefix="1" applyFont="1" applyFill="1" applyAlignment="1">
      <alignment horizontal="center" vertical="center"/>
    </xf>
    <xf numFmtId="0" fontId="14" fillId="14" borderId="0" xfId="3" quotePrefix="1" applyFont="1" applyFill="1" applyAlignment="1">
      <alignment horizontal="center" vertical="center"/>
    </xf>
    <xf numFmtId="0" fontId="14" fillId="14" borderId="0" xfId="3" applyFont="1" applyFill="1" applyAlignment="1">
      <alignment horizontal="center" vertical="center"/>
    </xf>
    <xf numFmtId="0" fontId="16" fillId="18" borderId="3" xfId="0" applyFont="1" applyFill="1" applyBorder="1" applyAlignment="1">
      <alignment horizontal="center" vertical="center"/>
    </xf>
    <xf numFmtId="0" fontId="16" fillId="18" borderId="3" xfId="0" applyFont="1" applyFill="1" applyBorder="1" applyAlignment="1">
      <alignment vertical="center"/>
    </xf>
    <xf numFmtId="0" fontId="16" fillId="18" borderId="3" xfId="0" applyFont="1" applyFill="1" applyBorder="1" applyAlignment="1">
      <alignment horizontal="left" vertical="center"/>
    </xf>
    <xf numFmtId="0" fontId="16" fillId="19" borderId="3" xfId="0" applyFont="1" applyFill="1" applyBorder="1" applyAlignment="1">
      <alignment horizontal="center" vertical="center"/>
    </xf>
    <xf numFmtId="0" fontId="16" fillId="19" borderId="3" xfId="0" applyFont="1" applyFill="1" applyBorder="1" applyAlignment="1">
      <alignment vertical="center"/>
    </xf>
    <xf numFmtId="0" fontId="16" fillId="19" borderId="3" xfId="0" applyFont="1" applyFill="1" applyBorder="1" applyAlignment="1">
      <alignment horizontal="left" vertical="center"/>
    </xf>
    <xf numFmtId="0" fontId="16" fillId="20" borderId="3" xfId="0" applyFont="1" applyFill="1" applyBorder="1" applyAlignment="1">
      <alignment horizontal="center" vertical="center"/>
    </xf>
    <xf numFmtId="0" fontId="16" fillId="20" borderId="3" xfId="0" applyFont="1" applyFill="1" applyBorder="1" applyAlignment="1">
      <alignment vertical="center"/>
    </xf>
    <xf numFmtId="0" fontId="16" fillId="20" borderId="3" xfId="0" applyFont="1" applyFill="1" applyBorder="1" applyAlignment="1">
      <alignment horizontal="left" vertical="center"/>
    </xf>
  </cellXfs>
  <cellStyles count="6">
    <cellStyle name="Check Cell" xfId="2" builtinId="23"/>
    <cellStyle name="Currency 2" xfId="5"/>
    <cellStyle name="Hyperlink" xfId="1" builtinId="8"/>
    <cellStyle name="Normal" xfId="0" builtinId="0"/>
    <cellStyle name="Normal 2" xfId="3"/>
    <cellStyle name="Normal 3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luskin8@gmail.com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mailto:dewey.wald@docusign.com" TargetMode="External"/><Relationship Id="rId7" Type="http://schemas.openxmlformats.org/officeDocument/2006/relationships/hyperlink" Target="mailto:dmmccrory@gmail.com" TargetMode="External"/><Relationship Id="rId12" Type="http://schemas.openxmlformats.org/officeDocument/2006/relationships/hyperlink" Target="mailto:Scott.hinners@co.beltrami.mn.us" TargetMode="External"/><Relationship Id="rId2" Type="http://schemas.openxmlformats.org/officeDocument/2006/relationships/hyperlink" Target="mailto:dewpwald@comcast.net" TargetMode="External"/><Relationship Id="rId1" Type="http://schemas.openxmlformats.org/officeDocument/2006/relationships/hyperlink" Target="mailto:roseleip@comcast.net" TargetMode="External"/><Relationship Id="rId6" Type="http://schemas.openxmlformats.org/officeDocument/2006/relationships/hyperlink" Target="mailto:ccallahan@emjmetals.com" TargetMode="External"/><Relationship Id="rId11" Type="http://schemas.openxmlformats.org/officeDocument/2006/relationships/hyperlink" Target="mailto:madelynnwurmlinger@yahoo.com" TargetMode="External"/><Relationship Id="rId5" Type="http://schemas.openxmlformats.org/officeDocument/2006/relationships/hyperlink" Target="mailto:joel.m.pullis@boeing.com" TargetMode="External"/><Relationship Id="rId10" Type="http://schemas.openxmlformats.org/officeDocument/2006/relationships/hyperlink" Target="mailto:rdholso1@cox.net" TargetMode="External"/><Relationship Id="rId4" Type="http://schemas.openxmlformats.org/officeDocument/2006/relationships/hyperlink" Target="mailto:clydegies@msn.com" TargetMode="External"/><Relationship Id="rId9" Type="http://schemas.openxmlformats.org/officeDocument/2006/relationships/hyperlink" Target="mailto:cruzan4@yahoo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0"/>
  <sheetViews>
    <sheetView workbookViewId="0">
      <selection activeCell="Q16" sqref="Q16"/>
    </sheetView>
  </sheetViews>
  <sheetFormatPr defaultRowHeight="12.75" x14ac:dyDescent="0.2"/>
  <cols>
    <col min="1" max="1" width="5.7109375" customWidth="1"/>
    <col min="2" max="2" width="9" bestFit="1" customWidth="1"/>
    <col min="3" max="3" width="18.5703125" bestFit="1" customWidth="1"/>
    <col min="4" max="4" width="19.140625" customWidth="1"/>
    <col min="5" max="5" width="5.7109375" customWidth="1"/>
    <col min="6" max="6" width="6.140625" style="1" bestFit="1" customWidth="1"/>
    <col min="7" max="7" width="5.28515625" style="1" bestFit="1" customWidth="1"/>
    <col min="8" max="8" width="18.42578125" bestFit="1" customWidth="1"/>
    <col min="9" max="9" width="4.42578125" style="1" bestFit="1" customWidth="1"/>
    <col min="10" max="10" width="5.28515625" style="1" bestFit="1" customWidth="1"/>
    <col min="11" max="11" width="18.85546875" style="2" bestFit="1" customWidth="1"/>
    <col min="12" max="12" width="4.42578125" style="1" bestFit="1" customWidth="1"/>
    <col min="13" max="13" width="5.7109375" customWidth="1"/>
    <col min="14" max="14" width="5.7109375" bestFit="1" customWidth="1"/>
    <col min="15" max="15" width="5.28515625" bestFit="1" customWidth="1"/>
    <col min="16" max="16" width="17.5703125" bestFit="1" customWidth="1"/>
    <col min="17" max="17" width="4.42578125" style="1" bestFit="1" customWidth="1"/>
    <col min="18" max="18" width="5.28515625" bestFit="1" customWidth="1"/>
    <col min="19" max="19" width="18.28515625" bestFit="1" customWidth="1"/>
    <col min="20" max="20" width="4.42578125" style="1" bestFit="1" customWidth="1"/>
    <col min="21" max="21" width="5.7109375" customWidth="1"/>
  </cols>
  <sheetData>
    <row r="1" spans="1:21" x14ac:dyDescent="0.2">
      <c r="A1" s="43"/>
      <c r="B1" s="43"/>
      <c r="C1" s="43" t="s">
        <v>348</v>
      </c>
      <c r="D1" s="43" t="s">
        <v>349</v>
      </c>
      <c r="E1" s="43"/>
      <c r="F1" s="4"/>
      <c r="G1" s="4"/>
      <c r="H1" s="5" t="s">
        <v>81</v>
      </c>
      <c r="I1" s="6"/>
      <c r="J1" s="4"/>
      <c r="K1" s="6" t="s">
        <v>314</v>
      </c>
      <c r="L1" s="6"/>
      <c r="M1" s="7"/>
      <c r="N1" s="4"/>
      <c r="O1" s="4"/>
      <c r="P1" s="5" t="s">
        <v>82</v>
      </c>
      <c r="Q1" s="6"/>
      <c r="R1" s="4"/>
      <c r="S1" s="6" t="s">
        <v>313</v>
      </c>
      <c r="T1" s="6"/>
      <c r="U1" s="7"/>
    </row>
    <row r="2" spans="1:21" s="1" customFormat="1" x14ac:dyDescent="0.2">
      <c r="A2" s="43"/>
      <c r="B2" s="43" t="s">
        <v>350</v>
      </c>
      <c r="C2" s="43" t="s">
        <v>73</v>
      </c>
      <c r="D2" s="43" t="s">
        <v>73</v>
      </c>
      <c r="E2" s="43"/>
      <c r="F2" s="8" t="s">
        <v>12</v>
      </c>
      <c r="G2" s="8" t="s">
        <v>13</v>
      </c>
      <c r="H2" s="8" t="s">
        <v>73</v>
      </c>
      <c r="I2" s="8" t="s">
        <v>11</v>
      </c>
      <c r="J2" s="8" t="s">
        <v>13</v>
      </c>
      <c r="K2" s="8" t="s">
        <v>73</v>
      </c>
      <c r="L2" s="8" t="s">
        <v>11</v>
      </c>
      <c r="M2" s="4"/>
      <c r="N2" s="8" t="s">
        <v>12</v>
      </c>
      <c r="O2" s="8" t="s">
        <v>13</v>
      </c>
      <c r="P2" s="8" t="s">
        <v>73</v>
      </c>
      <c r="Q2" s="8" t="s">
        <v>11</v>
      </c>
      <c r="R2" s="8" t="s">
        <v>13</v>
      </c>
      <c r="S2" s="8" t="s">
        <v>73</v>
      </c>
      <c r="T2" s="8" t="s">
        <v>11</v>
      </c>
      <c r="U2" s="4"/>
    </row>
    <row r="3" spans="1:21" ht="12.75" customHeight="1" x14ac:dyDescent="0.2">
      <c r="A3" s="43"/>
      <c r="B3" s="102">
        <v>0.40277777777777773</v>
      </c>
      <c r="C3" s="9" t="s">
        <v>59</v>
      </c>
      <c r="D3" s="9" t="s">
        <v>286</v>
      </c>
      <c r="E3" s="43"/>
      <c r="F3" s="101" t="s">
        <v>315</v>
      </c>
      <c r="G3" s="101">
        <v>1</v>
      </c>
      <c r="H3" s="9" t="s">
        <v>255</v>
      </c>
      <c r="I3" s="31">
        <v>8</v>
      </c>
      <c r="J3" s="101">
        <v>1</v>
      </c>
      <c r="K3" s="9" t="s">
        <v>259</v>
      </c>
      <c r="L3" s="31">
        <v>16</v>
      </c>
      <c r="M3" s="10"/>
      <c r="N3" s="101" t="s">
        <v>369</v>
      </c>
      <c r="O3" s="101">
        <v>1</v>
      </c>
      <c r="P3" s="9" t="s">
        <v>255</v>
      </c>
      <c r="Q3" s="31">
        <v>8</v>
      </c>
      <c r="R3" s="101">
        <v>1</v>
      </c>
      <c r="S3" s="9" t="s">
        <v>257</v>
      </c>
      <c r="T3" s="31">
        <v>2</v>
      </c>
      <c r="U3" s="10"/>
    </row>
    <row r="4" spans="1:21" ht="12.75" customHeight="1" x14ac:dyDescent="0.2">
      <c r="A4" s="43"/>
      <c r="B4" s="102"/>
      <c r="C4" s="9" t="s">
        <v>60</v>
      </c>
      <c r="D4" s="9" t="s">
        <v>62</v>
      </c>
      <c r="E4" s="43"/>
      <c r="F4" s="101"/>
      <c r="G4" s="101"/>
      <c r="H4" s="12" t="s">
        <v>256</v>
      </c>
      <c r="I4" s="34">
        <v>2</v>
      </c>
      <c r="J4" s="101"/>
      <c r="K4" s="13" t="s">
        <v>260</v>
      </c>
      <c r="L4" s="32">
        <v>7</v>
      </c>
      <c r="M4" s="14"/>
      <c r="N4" s="101"/>
      <c r="O4" s="101"/>
      <c r="P4" s="12" t="s">
        <v>256</v>
      </c>
      <c r="Q4" s="34">
        <v>2</v>
      </c>
      <c r="R4" s="101"/>
      <c r="S4" s="13" t="s">
        <v>258</v>
      </c>
      <c r="T4" s="32">
        <v>5</v>
      </c>
      <c r="U4" s="14"/>
    </row>
    <row r="5" spans="1:21" ht="12.75" customHeight="1" x14ac:dyDescent="0.2">
      <c r="A5" s="43"/>
      <c r="B5" s="103">
        <v>0.40972222222222227</v>
      </c>
      <c r="C5" s="3" t="s">
        <v>41</v>
      </c>
      <c r="D5" s="3" t="s">
        <v>57</v>
      </c>
      <c r="E5" s="43"/>
      <c r="F5" s="100" t="s">
        <v>316</v>
      </c>
      <c r="G5" s="100">
        <v>1</v>
      </c>
      <c r="H5" s="3" t="s">
        <v>261</v>
      </c>
      <c r="I5" s="33">
        <v>5</v>
      </c>
      <c r="J5" s="100">
        <v>1</v>
      </c>
      <c r="K5" s="3" t="s">
        <v>263</v>
      </c>
      <c r="L5" s="33">
        <v>2</v>
      </c>
      <c r="M5" s="14"/>
      <c r="N5" s="100" t="s">
        <v>368</v>
      </c>
      <c r="O5" s="100">
        <v>1</v>
      </c>
      <c r="P5" s="3" t="s">
        <v>261</v>
      </c>
      <c r="Q5" s="33">
        <v>5</v>
      </c>
      <c r="R5" s="100">
        <v>2</v>
      </c>
      <c r="S5" s="3" t="s">
        <v>265</v>
      </c>
      <c r="T5" s="33">
        <v>8</v>
      </c>
      <c r="U5" s="14"/>
    </row>
    <row r="6" spans="1:21" ht="12.75" customHeight="1" x14ac:dyDescent="0.2">
      <c r="A6" s="43"/>
      <c r="B6" s="103">
        <v>0.40972222222222227</v>
      </c>
      <c r="C6" s="3" t="s">
        <v>42</v>
      </c>
      <c r="D6" s="3" t="s">
        <v>58</v>
      </c>
      <c r="E6" s="43"/>
      <c r="F6" s="100"/>
      <c r="G6" s="100"/>
      <c r="H6" s="3" t="s">
        <v>262</v>
      </c>
      <c r="I6" s="33">
        <v>12</v>
      </c>
      <c r="J6" s="100"/>
      <c r="K6" s="3" t="s">
        <v>264</v>
      </c>
      <c r="L6" s="33">
        <v>9</v>
      </c>
      <c r="M6" s="14"/>
      <c r="N6" s="100"/>
      <c r="O6" s="100"/>
      <c r="P6" s="3" t="s">
        <v>262</v>
      </c>
      <c r="Q6" s="33">
        <v>12</v>
      </c>
      <c r="R6" s="100"/>
      <c r="S6" s="3" t="s">
        <v>270</v>
      </c>
      <c r="T6" s="33">
        <v>20</v>
      </c>
      <c r="U6" s="14"/>
    </row>
    <row r="7" spans="1:21" ht="12.75" customHeight="1" x14ac:dyDescent="0.2">
      <c r="A7" s="43"/>
      <c r="B7" s="102">
        <v>0.41666666666666669</v>
      </c>
      <c r="C7" s="9" t="s">
        <v>18</v>
      </c>
      <c r="D7" s="9" t="s">
        <v>33</v>
      </c>
      <c r="E7" s="43"/>
      <c r="F7" s="101" t="s">
        <v>317</v>
      </c>
      <c r="G7" s="101">
        <v>2</v>
      </c>
      <c r="H7" s="9" t="s">
        <v>266</v>
      </c>
      <c r="I7" s="31">
        <v>22</v>
      </c>
      <c r="J7" s="101">
        <v>1</v>
      </c>
      <c r="K7" s="9" t="s">
        <v>268</v>
      </c>
      <c r="L7" s="31">
        <v>6</v>
      </c>
      <c r="M7" s="14"/>
      <c r="N7" s="101" t="s">
        <v>317</v>
      </c>
      <c r="O7" s="101">
        <v>1</v>
      </c>
      <c r="P7" s="9" t="s">
        <v>263</v>
      </c>
      <c r="Q7" s="31">
        <v>2</v>
      </c>
      <c r="R7" s="101">
        <v>1</v>
      </c>
      <c r="S7" s="9" t="s">
        <v>275</v>
      </c>
      <c r="T7" s="31">
        <v>0</v>
      </c>
      <c r="U7" s="14"/>
    </row>
    <row r="8" spans="1:21" ht="12.75" customHeight="1" x14ac:dyDescent="0.2">
      <c r="A8" s="43"/>
      <c r="B8" s="102">
        <v>0.41666666666666669</v>
      </c>
      <c r="C8" s="9" t="s">
        <v>351</v>
      </c>
      <c r="D8" s="9" t="s">
        <v>34</v>
      </c>
      <c r="E8" s="43"/>
      <c r="F8" s="101"/>
      <c r="G8" s="101"/>
      <c r="H8" s="9" t="s">
        <v>267</v>
      </c>
      <c r="I8" s="31">
        <v>13</v>
      </c>
      <c r="J8" s="101"/>
      <c r="K8" s="9" t="s">
        <v>269</v>
      </c>
      <c r="L8" s="31">
        <v>10</v>
      </c>
      <c r="M8" s="14"/>
      <c r="N8" s="101"/>
      <c r="O8" s="101"/>
      <c r="P8" s="9" t="s">
        <v>264</v>
      </c>
      <c r="Q8" s="31">
        <v>9</v>
      </c>
      <c r="R8" s="101"/>
      <c r="S8" s="9" t="s">
        <v>276</v>
      </c>
      <c r="T8" s="31">
        <v>3</v>
      </c>
      <c r="U8" s="14"/>
    </row>
    <row r="9" spans="1:21" ht="12.75" customHeight="1" x14ac:dyDescent="0.2">
      <c r="A9" s="43"/>
      <c r="B9" s="103">
        <v>0.4236111111111111</v>
      </c>
      <c r="C9" s="3" t="s">
        <v>17</v>
      </c>
      <c r="D9" s="3" t="s">
        <v>67</v>
      </c>
      <c r="E9" s="43"/>
      <c r="F9" s="100" t="s">
        <v>327</v>
      </c>
      <c r="G9" s="100">
        <v>1</v>
      </c>
      <c r="H9" s="3" t="s">
        <v>257</v>
      </c>
      <c r="I9" s="33">
        <v>2</v>
      </c>
      <c r="J9" s="100">
        <v>3</v>
      </c>
      <c r="K9" s="3" t="s">
        <v>271</v>
      </c>
      <c r="L9" s="33">
        <v>22</v>
      </c>
      <c r="M9" s="14"/>
      <c r="N9" s="100" t="s">
        <v>327</v>
      </c>
      <c r="O9" s="100">
        <v>1</v>
      </c>
      <c r="P9" s="3" t="s">
        <v>260</v>
      </c>
      <c r="Q9" s="33">
        <v>16</v>
      </c>
      <c r="R9" s="100">
        <v>2</v>
      </c>
      <c r="S9" s="3" t="s">
        <v>281</v>
      </c>
      <c r="T9" s="33">
        <v>13</v>
      </c>
      <c r="U9" s="14"/>
    </row>
    <row r="10" spans="1:21" ht="12.75" customHeight="1" x14ac:dyDescent="0.2">
      <c r="A10" s="43"/>
      <c r="B10" s="103"/>
      <c r="C10" s="3" t="s">
        <v>96</v>
      </c>
      <c r="D10" s="3" t="s">
        <v>68</v>
      </c>
      <c r="E10" s="43"/>
      <c r="F10" s="100"/>
      <c r="G10" s="100"/>
      <c r="H10" s="3" t="s">
        <v>258</v>
      </c>
      <c r="I10" s="33">
        <v>5</v>
      </c>
      <c r="J10" s="100"/>
      <c r="K10" s="3" t="s">
        <v>272</v>
      </c>
      <c r="L10" s="33">
        <v>24</v>
      </c>
      <c r="M10" s="14"/>
      <c r="N10" s="100"/>
      <c r="O10" s="100"/>
      <c r="P10" s="3" t="s">
        <v>259</v>
      </c>
      <c r="Q10" s="33">
        <v>7</v>
      </c>
      <c r="R10" s="100"/>
      <c r="S10" s="3" t="s">
        <v>282</v>
      </c>
      <c r="T10" s="33">
        <v>13</v>
      </c>
      <c r="U10" s="14"/>
    </row>
    <row r="11" spans="1:21" ht="12.75" customHeight="1" x14ac:dyDescent="0.2">
      <c r="A11" s="43"/>
      <c r="B11" s="102">
        <v>0.43055555555555558</v>
      </c>
      <c r="C11" s="9" t="s">
        <v>35</v>
      </c>
      <c r="D11" s="9" t="s">
        <v>51</v>
      </c>
      <c r="E11" s="43"/>
      <c r="F11" s="101" t="s">
        <v>336</v>
      </c>
      <c r="G11" s="101">
        <v>1</v>
      </c>
      <c r="H11" s="9" t="s">
        <v>275</v>
      </c>
      <c r="I11" s="31">
        <v>0</v>
      </c>
      <c r="J11" s="101">
        <v>2</v>
      </c>
      <c r="K11" s="9" t="s">
        <v>265</v>
      </c>
      <c r="L11" s="31">
        <v>8</v>
      </c>
      <c r="M11" s="14"/>
      <c r="N11" s="101" t="s">
        <v>318</v>
      </c>
      <c r="O11" s="101">
        <v>3</v>
      </c>
      <c r="P11" s="9" t="s">
        <v>271</v>
      </c>
      <c r="Q11" s="31">
        <v>22</v>
      </c>
      <c r="R11" s="101">
        <v>1</v>
      </c>
      <c r="S11" s="9" t="s">
        <v>268</v>
      </c>
      <c r="T11" s="31">
        <v>6</v>
      </c>
      <c r="U11" s="14"/>
    </row>
    <row r="12" spans="1:21" ht="12.75" customHeight="1" x14ac:dyDescent="0.2">
      <c r="A12" s="43"/>
      <c r="B12" s="102">
        <v>0.4236111111111111</v>
      </c>
      <c r="C12" s="9" t="s">
        <v>43</v>
      </c>
      <c r="D12" s="9" t="s">
        <v>22</v>
      </c>
      <c r="E12" s="43"/>
      <c r="F12" s="101"/>
      <c r="G12" s="101"/>
      <c r="H12" s="9" t="s">
        <v>276</v>
      </c>
      <c r="I12" s="31">
        <v>3</v>
      </c>
      <c r="J12" s="101"/>
      <c r="K12" s="9" t="s">
        <v>270</v>
      </c>
      <c r="L12" s="31">
        <v>20</v>
      </c>
      <c r="M12" s="14"/>
      <c r="N12" s="101"/>
      <c r="O12" s="101"/>
      <c r="P12" s="9" t="s">
        <v>272</v>
      </c>
      <c r="Q12" s="31">
        <v>24</v>
      </c>
      <c r="R12" s="101"/>
      <c r="S12" s="9" t="s">
        <v>269</v>
      </c>
      <c r="T12" s="31">
        <v>10</v>
      </c>
      <c r="U12" s="14"/>
    </row>
    <row r="13" spans="1:21" ht="12.75" customHeight="1" x14ac:dyDescent="0.2">
      <c r="A13" s="43"/>
      <c r="B13" s="103">
        <v>0.4375</v>
      </c>
      <c r="C13" s="3" t="s">
        <v>263</v>
      </c>
      <c r="D13" s="3" t="s">
        <v>44</v>
      </c>
      <c r="E13" s="43"/>
      <c r="F13" s="100" t="s">
        <v>360</v>
      </c>
      <c r="G13" s="100">
        <v>1</v>
      </c>
      <c r="H13" s="15" t="s">
        <v>277</v>
      </c>
      <c r="I13" s="33">
        <v>8</v>
      </c>
      <c r="J13" s="100">
        <v>2</v>
      </c>
      <c r="K13" s="15" t="s">
        <v>281</v>
      </c>
      <c r="L13" s="33">
        <v>13</v>
      </c>
      <c r="M13" s="14"/>
      <c r="N13" s="100" t="s">
        <v>328</v>
      </c>
      <c r="O13" s="100">
        <v>1</v>
      </c>
      <c r="P13" s="15" t="s">
        <v>277</v>
      </c>
      <c r="Q13" s="33">
        <v>8</v>
      </c>
      <c r="R13" s="100">
        <v>3</v>
      </c>
      <c r="S13" s="15" t="s">
        <v>273</v>
      </c>
      <c r="T13" s="33">
        <v>10</v>
      </c>
      <c r="U13" s="14"/>
    </row>
    <row r="14" spans="1:21" ht="12.75" customHeight="1" x14ac:dyDescent="0.2">
      <c r="A14" s="43"/>
      <c r="B14" s="103">
        <v>0.43055555555555558</v>
      </c>
      <c r="C14" s="3" t="s">
        <v>352</v>
      </c>
      <c r="D14" s="3"/>
      <c r="E14" s="43"/>
      <c r="F14" s="100"/>
      <c r="G14" s="100"/>
      <c r="H14" s="3" t="s">
        <v>278</v>
      </c>
      <c r="I14" s="33">
        <v>12</v>
      </c>
      <c r="J14" s="100"/>
      <c r="K14" s="3" t="s">
        <v>282</v>
      </c>
      <c r="L14" s="33">
        <v>13</v>
      </c>
      <c r="M14" s="14"/>
      <c r="N14" s="100"/>
      <c r="O14" s="100"/>
      <c r="P14" s="3" t="s">
        <v>278</v>
      </c>
      <c r="Q14" s="33">
        <v>12</v>
      </c>
      <c r="R14" s="100"/>
      <c r="S14" s="3" t="s">
        <v>274</v>
      </c>
      <c r="T14" s="33">
        <v>28</v>
      </c>
      <c r="U14" s="14"/>
    </row>
    <row r="15" spans="1:21" ht="12.75" customHeight="1" x14ac:dyDescent="0.2">
      <c r="A15" s="43"/>
      <c r="B15" s="102">
        <v>0.44444444444444442</v>
      </c>
      <c r="C15" s="9" t="s">
        <v>14</v>
      </c>
      <c r="D15" s="9" t="s">
        <v>340</v>
      </c>
      <c r="E15" s="43"/>
      <c r="F15" s="101" t="s">
        <v>328</v>
      </c>
      <c r="G15" s="101">
        <v>2</v>
      </c>
      <c r="H15" s="9" t="s">
        <v>285</v>
      </c>
      <c r="I15" s="31">
        <v>11</v>
      </c>
      <c r="J15" s="101">
        <v>2</v>
      </c>
      <c r="K15" s="9" t="s">
        <v>279</v>
      </c>
      <c r="L15" s="31">
        <v>15</v>
      </c>
      <c r="M15" s="14"/>
      <c r="N15" s="101" t="s">
        <v>319</v>
      </c>
      <c r="O15" s="101">
        <v>2</v>
      </c>
      <c r="P15" s="9" t="s">
        <v>266</v>
      </c>
      <c r="Q15" s="31">
        <v>22</v>
      </c>
      <c r="R15" s="101">
        <v>2</v>
      </c>
      <c r="S15" s="9" t="s">
        <v>283</v>
      </c>
      <c r="T15" s="31">
        <v>12</v>
      </c>
      <c r="U15" s="14"/>
    </row>
    <row r="16" spans="1:21" ht="12.75" customHeight="1" x14ac:dyDescent="0.2">
      <c r="A16" s="43"/>
      <c r="B16" s="102"/>
      <c r="C16" s="9" t="s">
        <v>52</v>
      </c>
      <c r="D16" s="9" t="s">
        <v>342</v>
      </c>
      <c r="E16" s="43"/>
      <c r="F16" s="101"/>
      <c r="G16" s="101"/>
      <c r="H16" s="9" t="s">
        <v>286</v>
      </c>
      <c r="I16" s="31">
        <v>18</v>
      </c>
      <c r="J16" s="101"/>
      <c r="K16" s="9" t="s">
        <v>280</v>
      </c>
      <c r="L16" s="31">
        <v>17</v>
      </c>
      <c r="M16" s="14"/>
      <c r="N16" s="101"/>
      <c r="O16" s="101"/>
      <c r="P16" s="9" t="s">
        <v>267</v>
      </c>
      <c r="Q16" s="31">
        <v>13</v>
      </c>
      <c r="R16" s="101"/>
      <c r="S16" s="9" t="s">
        <v>284</v>
      </c>
      <c r="T16" s="31">
        <v>13</v>
      </c>
      <c r="U16" s="14"/>
    </row>
    <row r="17" spans="1:21" ht="12.75" customHeight="1" x14ac:dyDescent="0.2">
      <c r="A17" s="43"/>
      <c r="B17" s="103">
        <v>0.4513888888888889</v>
      </c>
      <c r="C17" s="3" t="s">
        <v>37</v>
      </c>
      <c r="D17" s="3" t="s">
        <v>21</v>
      </c>
      <c r="E17" s="43"/>
      <c r="F17" s="100" t="s">
        <v>337</v>
      </c>
      <c r="G17" s="100">
        <v>3</v>
      </c>
      <c r="H17" s="3" t="s">
        <v>287</v>
      </c>
      <c r="I17" s="33">
        <v>23</v>
      </c>
      <c r="J17" s="100">
        <v>2</v>
      </c>
      <c r="K17" s="3" t="s">
        <v>289</v>
      </c>
      <c r="L17" s="33">
        <v>12</v>
      </c>
      <c r="M17" s="14"/>
      <c r="N17" s="100" t="s">
        <v>329</v>
      </c>
      <c r="O17" s="100">
        <v>2</v>
      </c>
      <c r="P17" s="3" t="s">
        <v>289</v>
      </c>
      <c r="Q17" s="33">
        <v>12</v>
      </c>
      <c r="R17" s="100">
        <v>2</v>
      </c>
      <c r="S17" s="3" t="s">
        <v>279</v>
      </c>
      <c r="T17" s="33">
        <v>15</v>
      </c>
      <c r="U17" s="14"/>
    </row>
    <row r="18" spans="1:21" ht="12.75" customHeight="1" x14ac:dyDescent="0.2">
      <c r="A18" s="43"/>
      <c r="B18" s="103"/>
      <c r="C18" s="3" t="s">
        <v>38</v>
      </c>
      <c r="D18" s="3"/>
      <c r="E18" s="43"/>
      <c r="F18" s="100"/>
      <c r="G18" s="100"/>
      <c r="H18" s="3" t="s">
        <v>288</v>
      </c>
      <c r="I18" s="33">
        <v>19</v>
      </c>
      <c r="J18" s="100"/>
      <c r="K18" s="3" t="s">
        <v>290</v>
      </c>
      <c r="L18" s="33">
        <v>22</v>
      </c>
      <c r="M18" s="14"/>
      <c r="N18" s="100"/>
      <c r="O18" s="100"/>
      <c r="P18" s="3" t="s">
        <v>290</v>
      </c>
      <c r="Q18" s="33">
        <v>22</v>
      </c>
      <c r="R18" s="100"/>
      <c r="S18" s="3" t="s">
        <v>280</v>
      </c>
      <c r="T18" s="33">
        <v>17</v>
      </c>
      <c r="U18" s="14"/>
    </row>
    <row r="19" spans="1:21" ht="12.75" customHeight="1" x14ac:dyDescent="0.2">
      <c r="A19" s="43"/>
      <c r="B19" s="102">
        <v>0.45833333333333331</v>
      </c>
      <c r="C19" s="9" t="s">
        <v>304</v>
      </c>
      <c r="D19" s="9" t="s">
        <v>56</v>
      </c>
      <c r="E19" s="43"/>
      <c r="F19" s="101" t="s">
        <v>338</v>
      </c>
      <c r="G19" s="101">
        <v>1</v>
      </c>
      <c r="H19" s="9" t="s">
        <v>291</v>
      </c>
      <c r="I19" s="31">
        <v>12</v>
      </c>
      <c r="J19" s="101">
        <v>3</v>
      </c>
      <c r="K19" s="9" t="s">
        <v>309</v>
      </c>
      <c r="L19" s="31">
        <v>21</v>
      </c>
      <c r="M19" s="16"/>
      <c r="N19" s="101" t="s">
        <v>322</v>
      </c>
      <c r="O19" s="101">
        <v>1</v>
      </c>
      <c r="P19" s="9" t="s">
        <v>291</v>
      </c>
      <c r="Q19" s="31">
        <v>12</v>
      </c>
      <c r="R19" s="101">
        <v>2</v>
      </c>
      <c r="S19" s="9" t="s">
        <v>297</v>
      </c>
      <c r="T19" s="31">
        <v>11</v>
      </c>
      <c r="U19" s="16"/>
    </row>
    <row r="20" spans="1:21" ht="12.75" customHeight="1" x14ac:dyDescent="0.2">
      <c r="A20" s="43"/>
      <c r="B20" s="102"/>
      <c r="C20" s="9" t="s">
        <v>308</v>
      </c>
      <c r="D20" s="9" t="s">
        <v>64</v>
      </c>
      <c r="E20" s="43"/>
      <c r="F20" s="101"/>
      <c r="G20" s="101"/>
      <c r="H20" s="9" t="s">
        <v>96</v>
      </c>
      <c r="I20" s="31">
        <v>6</v>
      </c>
      <c r="J20" s="101"/>
      <c r="K20" s="9" t="s">
        <v>310</v>
      </c>
      <c r="L20" s="31">
        <v>31</v>
      </c>
      <c r="M20" s="14"/>
      <c r="N20" s="101"/>
      <c r="O20" s="101"/>
      <c r="P20" s="9" t="s">
        <v>96</v>
      </c>
      <c r="Q20" s="31">
        <v>6</v>
      </c>
      <c r="R20" s="101"/>
      <c r="S20" s="9" t="s">
        <v>298</v>
      </c>
      <c r="T20" s="31">
        <v>18</v>
      </c>
      <c r="U20" s="14"/>
    </row>
    <row r="21" spans="1:21" ht="12.75" customHeight="1" x14ac:dyDescent="0.2">
      <c r="A21" s="43"/>
      <c r="B21" s="103">
        <v>0.46527777777777773</v>
      </c>
      <c r="C21" s="3" t="s">
        <v>39</v>
      </c>
      <c r="D21" s="3" t="s">
        <v>134</v>
      </c>
      <c r="E21" s="43"/>
      <c r="F21" s="100" t="s">
        <v>320</v>
      </c>
      <c r="G21" s="100">
        <v>1</v>
      </c>
      <c r="H21" s="3" t="s">
        <v>292</v>
      </c>
      <c r="I21" s="33">
        <v>14</v>
      </c>
      <c r="J21" s="100">
        <v>2</v>
      </c>
      <c r="K21" s="3" t="s">
        <v>283</v>
      </c>
      <c r="L21" s="33">
        <v>12</v>
      </c>
      <c r="M21" s="14"/>
      <c r="N21" s="100" t="s">
        <v>323</v>
      </c>
      <c r="O21" s="100">
        <v>3</v>
      </c>
      <c r="P21" s="3" t="s">
        <v>301</v>
      </c>
      <c r="Q21" s="33">
        <v>21</v>
      </c>
      <c r="R21" s="100">
        <v>2</v>
      </c>
      <c r="S21" s="3" t="s">
        <v>285</v>
      </c>
      <c r="T21" s="33">
        <v>11</v>
      </c>
      <c r="U21" s="14"/>
    </row>
    <row r="22" spans="1:21" ht="12.75" customHeight="1" x14ac:dyDescent="0.2">
      <c r="A22" s="43"/>
      <c r="B22" s="103"/>
      <c r="C22" s="3" t="s">
        <v>40</v>
      </c>
      <c r="D22" s="3" t="s">
        <v>135</v>
      </c>
      <c r="E22" s="43"/>
      <c r="F22" s="100"/>
      <c r="G22" s="100"/>
      <c r="H22" s="3" t="s">
        <v>14</v>
      </c>
      <c r="I22" s="33">
        <v>7</v>
      </c>
      <c r="J22" s="100"/>
      <c r="K22" s="3" t="s">
        <v>284</v>
      </c>
      <c r="L22" s="33">
        <v>13</v>
      </c>
      <c r="M22" s="14"/>
      <c r="N22" s="100"/>
      <c r="O22" s="100"/>
      <c r="P22" s="3" t="s">
        <v>302</v>
      </c>
      <c r="Q22" s="33">
        <v>14</v>
      </c>
      <c r="R22" s="100"/>
      <c r="S22" s="3" t="s">
        <v>286</v>
      </c>
      <c r="T22" s="33">
        <v>18</v>
      </c>
      <c r="U22" s="14"/>
    </row>
    <row r="23" spans="1:21" ht="12.75" customHeight="1" x14ac:dyDescent="0.2">
      <c r="A23" s="43"/>
      <c r="B23" s="102">
        <v>0.47916666666666669</v>
      </c>
      <c r="C23" s="9" t="s">
        <v>49</v>
      </c>
      <c r="D23" s="9" t="s">
        <v>353</v>
      </c>
      <c r="E23" s="43"/>
      <c r="F23" s="101" t="s">
        <v>321</v>
      </c>
      <c r="G23" s="101">
        <v>2</v>
      </c>
      <c r="H23" s="9" t="s">
        <v>299</v>
      </c>
      <c r="I23" s="31">
        <v>18</v>
      </c>
      <c r="J23" s="101">
        <v>3</v>
      </c>
      <c r="K23" s="9" t="s">
        <v>306</v>
      </c>
      <c r="L23" s="31">
        <v>27</v>
      </c>
      <c r="M23" s="14"/>
      <c r="N23" s="101" t="s">
        <v>324</v>
      </c>
      <c r="O23" s="101">
        <v>1</v>
      </c>
      <c r="P23" s="9" t="s">
        <v>294</v>
      </c>
      <c r="Q23" s="31">
        <v>10</v>
      </c>
      <c r="R23" s="101">
        <v>3</v>
      </c>
      <c r="S23" s="9" t="s">
        <v>306</v>
      </c>
      <c r="T23" s="31">
        <v>27</v>
      </c>
      <c r="U23" s="14"/>
    </row>
    <row r="24" spans="1:21" ht="12.75" customHeight="1" x14ac:dyDescent="0.2">
      <c r="A24" s="43"/>
      <c r="B24" s="102"/>
      <c r="C24" s="9" t="s">
        <v>50</v>
      </c>
      <c r="D24" s="9" t="s">
        <v>354</v>
      </c>
      <c r="E24" s="43"/>
      <c r="F24" s="101"/>
      <c r="G24" s="101"/>
      <c r="H24" s="9" t="s">
        <v>300</v>
      </c>
      <c r="I24" s="31">
        <v>14</v>
      </c>
      <c r="J24" s="101"/>
      <c r="K24" s="9" t="s">
        <v>305</v>
      </c>
      <c r="L24" s="31">
        <v>15</v>
      </c>
      <c r="M24" s="14"/>
      <c r="N24" s="101"/>
      <c r="O24" s="101"/>
      <c r="P24" s="9" t="s">
        <v>293</v>
      </c>
      <c r="Q24" s="31">
        <v>14</v>
      </c>
      <c r="R24" s="101"/>
      <c r="S24" s="9" t="s">
        <v>305</v>
      </c>
      <c r="T24" s="31">
        <v>15</v>
      </c>
      <c r="U24" s="14"/>
    </row>
    <row r="25" spans="1:21" ht="12.75" customHeight="1" x14ac:dyDescent="0.2">
      <c r="A25" s="43"/>
      <c r="B25" s="103">
        <v>0.4861111111111111</v>
      </c>
      <c r="C25" s="3" t="s">
        <v>16</v>
      </c>
      <c r="D25" s="3" t="s">
        <v>24</v>
      </c>
      <c r="E25" s="43"/>
      <c r="F25" s="100" t="s">
        <v>359</v>
      </c>
      <c r="G25" s="100">
        <v>2</v>
      </c>
      <c r="H25" s="3" t="s">
        <v>297</v>
      </c>
      <c r="I25" s="33">
        <v>11</v>
      </c>
      <c r="J25" s="100">
        <v>3</v>
      </c>
      <c r="K25" s="3" t="s">
        <v>303</v>
      </c>
      <c r="L25" s="33">
        <v>30</v>
      </c>
      <c r="M25" s="14"/>
      <c r="N25" s="100" t="s">
        <v>330</v>
      </c>
      <c r="O25" s="100">
        <v>1</v>
      </c>
      <c r="P25" s="3" t="s">
        <v>292</v>
      </c>
      <c r="Q25" s="33">
        <v>14</v>
      </c>
      <c r="R25" s="100">
        <v>2</v>
      </c>
      <c r="S25" s="3" t="s">
        <v>356</v>
      </c>
      <c r="T25" s="33">
        <v>15</v>
      </c>
      <c r="U25" s="14"/>
    </row>
    <row r="26" spans="1:21" ht="12.75" customHeight="1" x14ac:dyDescent="0.2">
      <c r="A26" s="43"/>
      <c r="B26" s="103"/>
      <c r="C26" s="3" t="s">
        <v>23</v>
      </c>
      <c r="D26" s="3"/>
      <c r="E26" s="43"/>
      <c r="F26" s="100"/>
      <c r="G26" s="100"/>
      <c r="H26" s="3" t="s">
        <v>298</v>
      </c>
      <c r="I26" s="33">
        <v>18</v>
      </c>
      <c r="J26" s="100"/>
      <c r="K26" s="3" t="s">
        <v>304</v>
      </c>
      <c r="L26" s="33">
        <v>9</v>
      </c>
      <c r="M26" s="14"/>
      <c r="N26" s="100"/>
      <c r="O26" s="100"/>
      <c r="P26" s="3" t="s">
        <v>14</v>
      </c>
      <c r="Q26" s="33">
        <v>7</v>
      </c>
      <c r="R26" s="100"/>
      <c r="S26" s="3"/>
      <c r="T26" s="33"/>
      <c r="U26" s="14"/>
    </row>
    <row r="27" spans="1:21" ht="12.75" customHeight="1" x14ac:dyDescent="0.2">
      <c r="A27" s="43"/>
      <c r="B27" s="102">
        <v>0.52083333333333337</v>
      </c>
      <c r="C27" s="9" t="s">
        <v>70</v>
      </c>
      <c r="D27" s="9" t="s">
        <v>54</v>
      </c>
      <c r="E27" s="43"/>
      <c r="F27" s="101" t="s">
        <v>358</v>
      </c>
      <c r="G27" s="101">
        <v>3</v>
      </c>
      <c r="H27" s="9" t="s">
        <v>307</v>
      </c>
      <c r="I27" s="31">
        <v>23</v>
      </c>
      <c r="J27" s="101">
        <v>3</v>
      </c>
      <c r="K27" s="9" t="s">
        <v>301</v>
      </c>
      <c r="L27" s="31">
        <v>21</v>
      </c>
      <c r="M27" s="14"/>
      <c r="N27" s="101" t="s">
        <v>331</v>
      </c>
      <c r="O27" s="101">
        <v>2</v>
      </c>
      <c r="P27" s="9" t="s">
        <v>340</v>
      </c>
      <c r="Q27" s="31">
        <v>20</v>
      </c>
      <c r="R27" s="101">
        <v>2</v>
      </c>
      <c r="S27" s="9" t="s">
        <v>357</v>
      </c>
      <c r="T27" s="31">
        <v>12</v>
      </c>
      <c r="U27" s="14"/>
    </row>
    <row r="28" spans="1:21" ht="12.75" customHeight="1" x14ac:dyDescent="0.2">
      <c r="A28" s="43"/>
      <c r="B28" s="102"/>
      <c r="C28" s="9" t="s">
        <v>69</v>
      </c>
      <c r="D28" s="9" t="s">
        <v>53</v>
      </c>
      <c r="E28" s="43"/>
      <c r="F28" s="101"/>
      <c r="G28" s="101"/>
      <c r="H28" s="9" t="s">
        <v>308</v>
      </c>
      <c r="I28" s="31">
        <v>28</v>
      </c>
      <c r="J28" s="101"/>
      <c r="K28" s="9" t="s">
        <v>302</v>
      </c>
      <c r="L28" s="31">
        <v>14</v>
      </c>
      <c r="M28" s="14"/>
      <c r="N28" s="101"/>
      <c r="O28" s="101"/>
      <c r="P28" s="9" t="s">
        <v>342</v>
      </c>
      <c r="Q28" s="31">
        <v>8</v>
      </c>
      <c r="R28" s="101"/>
      <c r="S28" s="9"/>
      <c r="T28" s="31"/>
      <c r="U28" s="14"/>
    </row>
    <row r="29" spans="1:21" ht="12.75" customHeight="1" x14ac:dyDescent="0.2">
      <c r="A29" s="43"/>
      <c r="B29" s="103">
        <v>0.59722222222222221</v>
      </c>
      <c r="C29" s="3" t="s">
        <v>19</v>
      </c>
      <c r="D29" s="3" t="s">
        <v>28</v>
      </c>
      <c r="E29" s="43"/>
      <c r="F29" s="100" t="s">
        <v>323</v>
      </c>
      <c r="G29" s="100">
        <v>1</v>
      </c>
      <c r="H29" s="3" t="s">
        <v>294</v>
      </c>
      <c r="I29" s="33">
        <v>10</v>
      </c>
      <c r="J29" s="100">
        <v>3</v>
      </c>
      <c r="K29" s="3" t="s">
        <v>295</v>
      </c>
      <c r="L29" s="33">
        <v>19</v>
      </c>
      <c r="M29" s="14"/>
      <c r="N29" s="100" t="s">
        <v>332</v>
      </c>
      <c r="O29" s="100">
        <v>3</v>
      </c>
      <c r="P29" s="3" t="s">
        <v>307</v>
      </c>
      <c r="Q29" s="33">
        <v>23</v>
      </c>
      <c r="R29" s="100">
        <v>3</v>
      </c>
      <c r="S29" s="3" t="s">
        <v>303</v>
      </c>
      <c r="T29" s="33">
        <v>30</v>
      </c>
      <c r="U29" s="14"/>
    </row>
    <row r="30" spans="1:21" ht="12.75" customHeight="1" x14ac:dyDescent="0.2">
      <c r="A30" s="43"/>
      <c r="B30" s="103"/>
      <c r="C30" s="3" t="s">
        <v>27</v>
      </c>
      <c r="D30" s="3"/>
      <c r="E30" s="43"/>
      <c r="F30" s="100"/>
      <c r="G30" s="100"/>
      <c r="H30" s="3" t="s">
        <v>293</v>
      </c>
      <c r="I30" s="33">
        <v>14</v>
      </c>
      <c r="J30" s="100"/>
      <c r="K30" s="3" t="s">
        <v>296</v>
      </c>
      <c r="L30" s="33">
        <v>35</v>
      </c>
      <c r="M30" s="14"/>
      <c r="N30" s="100"/>
      <c r="O30" s="100"/>
      <c r="P30" s="3" t="s">
        <v>308</v>
      </c>
      <c r="Q30" s="33">
        <v>28</v>
      </c>
      <c r="R30" s="100"/>
      <c r="S30" s="3" t="s">
        <v>304</v>
      </c>
      <c r="T30" s="33">
        <v>9</v>
      </c>
      <c r="U30" s="14"/>
    </row>
    <row r="31" spans="1:21" ht="12.75" customHeight="1" x14ac:dyDescent="0.2">
      <c r="A31" s="43"/>
      <c r="B31" s="102">
        <v>0.60416666666666663</v>
      </c>
      <c r="C31" s="9" t="s">
        <v>290</v>
      </c>
      <c r="D31" s="9" t="s">
        <v>30</v>
      </c>
      <c r="E31" s="43"/>
      <c r="F31" s="101" t="s">
        <v>324</v>
      </c>
      <c r="G31" s="101">
        <v>2</v>
      </c>
      <c r="H31" s="9" t="s">
        <v>340</v>
      </c>
      <c r="I31" s="31">
        <v>20</v>
      </c>
      <c r="J31" s="101">
        <v>2</v>
      </c>
      <c r="K31" s="9" t="s">
        <v>356</v>
      </c>
      <c r="L31" s="31">
        <v>15</v>
      </c>
      <c r="M31" s="14"/>
      <c r="N31" s="101" t="s">
        <v>333</v>
      </c>
      <c r="O31" s="101">
        <v>3</v>
      </c>
      <c r="P31" s="9" t="s">
        <v>295</v>
      </c>
      <c r="Q31" s="31">
        <v>19</v>
      </c>
      <c r="R31" s="101">
        <v>2</v>
      </c>
      <c r="S31" s="9" t="s">
        <v>299</v>
      </c>
      <c r="T31" s="31">
        <v>18</v>
      </c>
      <c r="U31" s="14"/>
    </row>
    <row r="32" spans="1:21" ht="12.75" customHeight="1" x14ac:dyDescent="0.2">
      <c r="A32" s="43"/>
      <c r="B32" s="102"/>
      <c r="C32" s="9" t="s">
        <v>20</v>
      </c>
      <c r="D32" s="9"/>
      <c r="E32" s="43"/>
      <c r="F32" s="101"/>
      <c r="G32" s="101"/>
      <c r="H32" s="9" t="s">
        <v>342</v>
      </c>
      <c r="I32" s="31">
        <v>8</v>
      </c>
      <c r="J32" s="101"/>
      <c r="K32" s="9" t="s">
        <v>357</v>
      </c>
      <c r="L32" s="31">
        <v>12</v>
      </c>
      <c r="M32" s="14"/>
      <c r="N32" s="101"/>
      <c r="O32" s="101"/>
      <c r="P32" s="9" t="s">
        <v>296</v>
      </c>
      <c r="Q32" s="31">
        <v>35</v>
      </c>
      <c r="R32" s="101"/>
      <c r="S32" s="9" t="s">
        <v>300</v>
      </c>
      <c r="T32" s="31">
        <v>14</v>
      </c>
      <c r="U32" s="14"/>
    </row>
    <row r="33" spans="1:21" ht="12.75" customHeight="1" x14ac:dyDescent="0.2">
      <c r="A33" s="43"/>
      <c r="B33" s="44"/>
      <c r="C33" s="3"/>
      <c r="D33" s="3"/>
      <c r="E33" s="43"/>
      <c r="F33" s="100" t="s">
        <v>325</v>
      </c>
      <c r="G33" s="100">
        <v>3</v>
      </c>
      <c r="H33" s="3" t="s">
        <v>311</v>
      </c>
      <c r="I33" s="33">
        <v>25</v>
      </c>
      <c r="J33" s="100">
        <v>3</v>
      </c>
      <c r="K33" s="3" t="s">
        <v>134</v>
      </c>
      <c r="L33" s="33">
        <v>36</v>
      </c>
      <c r="M33" s="14"/>
      <c r="N33" s="100" t="s">
        <v>334</v>
      </c>
      <c r="O33" s="100">
        <v>3</v>
      </c>
      <c r="P33" s="3" t="s">
        <v>309</v>
      </c>
      <c r="Q33" s="33">
        <v>21</v>
      </c>
      <c r="R33" s="100">
        <v>3</v>
      </c>
      <c r="S33" s="3" t="s">
        <v>287</v>
      </c>
      <c r="T33" s="33">
        <v>23</v>
      </c>
      <c r="U33" s="14"/>
    </row>
    <row r="34" spans="1:21" ht="12.75" customHeight="1" x14ac:dyDescent="0.2">
      <c r="A34" s="43"/>
      <c r="B34" s="44"/>
      <c r="C34" s="3"/>
      <c r="D34" s="3"/>
      <c r="E34" s="43"/>
      <c r="F34" s="100"/>
      <c r="G34" s="100"/>
      <c r="H34" s="3" t="s">
        <v>312</v>
      </c>
      <c r="I34" s="33">
        <v>43</v>
      </c>
      <c r="J34" s="100"/>
      <c r="K34" s="3"/>
      <c r="L34" s="33"/>
      <c r="M34" s="14"/>
      <c r="N34" s="100"/>
      <c r="O34" s="100"/>
      <c r="P34" s="3" t="s">
        <v>310</v>
      </c>
      <c r="Q34" s="33">
        <v>31</v>
      </c>
      <c r="R34" s="100"/>
      <c r="S34" s="3" t="s">
        <v>288</v>
      </c>
      <c r="T34" s="33">
        <v>19</v>
      </c>
      <c r="U34" s="14"/>
    </row>
    <row r="35" spans="1:21" ht="12.75" customHeight="1" x14ac:dyDescent="0.2">
      <c r="A35" s="11"/>
      <c r="B35" s="44"/>
      <c r="C35" s="3"/>
      <c r="D35" s="3"/>
      <c r="E35" s="11"/>
      <c r="F35" s="101" t="s">
        <v>326</v>
      </c>
      <c r="G35" s="101">
        <v>3</v>
      </c>
      <c r="H35" s="9" t="s">
        <v>273</v>
      </c>
      <c r="I35" s="31">
        <v>10</v>
      </c>
      <c r="J35" s="101">
        <v>3</v>
      </c>
      <c r="K35" s="9" t="s">
        <v>135</v>
      </c>
      <c r="L35" s="31">
        <v>40</v>
      </c>
      <c r="M35" s="14"/>
      <c r="N35" s="101" t="s">
        <v>335</v>
      </c>
      <c r="O35" s="101">
        <v>3</v>
      </c>
      <c r="P35" s="9" t="s">
        <v>311</v>
      </c>
      <c r="Q35" s="31">
        <v>25</v>
      </c>
      <c r="R35" s="101">
        <v>3</v>
      </c>
      <c r="S35" s="9" t="s">
        <v>135</v>
      </c>
      <c r="T35" s="31">
        <v>40</v>
      </c>
      <c r="U35" s="14"/>
    </row>
    <row r="36" spans="1:21" ht="12.75" customHeight="1" x14ac:dyDescent="0.2">
      <c r="A36" s="11"/>
      <c r="B36" s="44"/>
      <c r="C36" s="3"/>
      <c r="D36" s="3"/>
      <c r="E36" s="11"/>
      <c r="F36" s="101"/>
      <c r="G36" s="101"/>
      <c r="H36" s="9" t="s">
        <v>274</v>
      </c>
      <c r="I36" s="31">
        <v>28</v>
      </c>
      <c r="J36" s="101"/>
      <c r="K36" s="9"/>
      <c r="L36" s="31"/>
      <c r="M36" s="14"/>
      <c r="N36" s="101"/>
      <c r="O36" s="101"/>
      <c r="P36" s="9" t="s">
        <v>312</v>
      </c>
      <c r="Q36" s="31">
        <v>43</v>
      </c>
      <c r="R36" s="101"/>
      <c r="S36" s="9" t="s">
        <v>134</v>
      </c>
      <c r="T36" s="31">
        <v>36</v>
      </c>
      <c r="U36" s="14"/>
    </row>
    <row r="37" spans="1:21" x14ac:dyDescent="0.2">
      <c r="A37" s="11"/>
      <c r="B37" s="43"/>
      <c r="C37" s="43"/>
      <c r="D37" s="43"/>
      <c r="E37" s="11"/>
      <c r="F37" s="11"/>
      <c r="G37" s="11"/>
      <c r="H37" s="11"/>
      <c r="I37" s="11"/>
      <c r="J37" s="11"/>
      <c r="K37" s="11"/>
      <c r="L37" s="11"/>
      <c r="M37" s="14"/>
      <c r="N37" s="11"/>
      <c r="O37" s="11"/>
      <c r="P37" s="11"/>
      <c r="Q37" s="11"/>
      <c r="R37" s="11"/>
      <c r="S37" s="11"/>
      <c r="T37" s="11"/>
      <c r="U37" s="14"/>
    </row>
    <row r="38" spans="1:21" x14ac:dyDescent="0.2">
      <c r="A38" s="11"/>
      <c r="B38" s="43"/>
      <c r="C38" s="43"/>
      <c r="D38" s="43"/>
      <c r="E38" s="11"/>
      <c r="F38" s="11"/>
      <c r="G38" s="11"/>
      <c r="H38" s="11"/>
      <c r="I38" s="11"/>
      <c r="J38" s="11"/>
      <c r="K38" s="11"/>
      <c r="L38" s="11"/>
      <c r="M38" s="14"/>
      <c r="N38" s="11"/>
      <c r="O38" s="11"/>
      <c r="P38" s="11"/>
      <c r="Q38" s="11"/>
      <c r="R38" s="11"/>
      <c r="S38" s="11"/>
      <c r="T38" s="11"/>
      <c r="U38" s="14"/>
    </row>
    <row r="39" spans="1:21" x14ac:dyDescent="0.2">
      <c r="K39" s="1"/>
      <c r="L39"/>
      <c r="P39" s="1"/>
      <c r="Q39"/>
      <c r="S39" s="1"/>
      <c r="T39"/>
    </row>
    <row r="40" spans="1:21" x14ac:dyDescent="0.2">
      <c r="K40" s="1"/>
      <c r="L40"/>
      <c r="P40" s="1"/>
      <c r="Q40"/>
      <c r="S40" s="1"/>
      <c r="T40"/>
    </row>
    <row r="41" spans="1:21" x14ac:dyDescent="0.2">
      <c r="K41" s="1"/>
      <c r="L41"/>
      <c r="P41" s="1"/>
      <c r="Q41"/>
      <c r="S41" s="1"/>
      <c r="T41"/>
    </row>
    <row r="42" spans="1:21" x14ac:dyDescent="0.2">
      <c r="K42" s="1"/>
      <c r="L42"/>
      <c r="P42" s="1"/>
      <c r="Q42"/>
      <c r="S42" s="1"/>
      <c r="T42"/>
    </row>
    <row r="43" spans="1:21" x14ac:dyDescent="0.2">
      <c r="K43" s="1"/>
      <c r="L43"/>
      <c r="P43" s="1"/>
      <c r="Q43"/>
      <c r="S43" s="1"/>
      <c r="T43"/>
    </row>
    <row r="44" spans="1:21" x14ac:dyDescent="0.2">
      <c r="K44" s="1"/>
      <c r="L44"/>
      <c r="P44" s="1"/>
      <c r="Q44"/>
      <c r="S44" s="1"/>
      <c r="T44"/>
    </row>
    <row r="45" spans="1:21" x14ac:dyDescent="0.2">
      <c r="K45" s="1"/>
      <c r="L45"/>
      <c r="P45" s="1"/>
      <c r="Q45"/>
      <c r="S45" s="1"/>
      <c r="T45"/>
    </row>
    <row r="46" spans="1:21" x14ac:dyDescent="0.2">
      <c r="K46" s="1"/>
      <c r="L46"/>
      <c r="P46" s="1"/>
      <c r="Q46"/>
      <c r="S46" s="1"/>
      <c r="T46"/>
    </row>
    <row r="47" spans="1:21" x14ac:dyDescent="0.2">
      <c r="K47" s="1"/>
      <c r="L47"/>
      <c r="P47" s="1"/>
      <c r="Q47"/>
      <c r="S47" s="1"/>
      <c r="T47"/>
    </row>
    <row r="48" spans="1:21" x14ac:dyDescent="0.2">
      <c r="K48" s="1"/>
      <c r="L48"/>
      <c r="P48" s="1"/>
      <c r="Q48"/>
      <c r="S48" s="1"/>
      <c r="T48"/>
    </row>
    <row r="49" spans="11:20" x14ac:dyDescent="0.2">
      <c r="K49" s="1"/>
      <c r="L49"/>
      <c r="P49" s="1"/>
      <c r="Q49"/>
      <c r="S49" s="1"/>
      <c r="T49"/>
    </row>
    <row r="50" spans="11:20" x14ac:dyDescent="0.2">
      <c r="K50" s="1"/>
      <c r="L50"/>
      <c r="P50" s="1"/>
      <c r="Q50"/>
      <c r="S50" s="1"/>
      <c r="T50"/>
    </row>
    <row r="51" spans="11:20" x14ac:dyDescent="0.2">
      <c r="K51" s="1"/>
      <c r="L51"/>
      <c r="P51" s="1"/>
      <c r="Q51"/>
      <c r="S51" s="1"/>
      <c r="T51"/>
    </row>
    <row r="52" spans="11:20" x14ac:dyDescent="0.2">
      <c r="K52" s="1"/>
      <c r="L52"/>
      <c r="P52" s="1"/>
      <c r="Q52"/>
      <c r="S52" s="1"/>
      <c r="T52"/>
    </row>
    <row r="53" spans="11:20" x14ac:dyDescent="0.2">
      <c r="K53" s="1"/>
      <c r="L53"/>
      <c r="P53" s="1"/>
      <c r="Q53"/>
      <c r="S53" s="1"/>
      <c r="T53"/>
    </row>
    <row r="54" spans="11:20" x14ac:dyDescent="0.2">
      <c r="K54" s="1"/>
      <c r="L54"/>
      <c r="P54" s="1"/>
      <c r="Q54"/>
      <c r="S54" s="1"/>
      <c r="T54"/>
    </row>
    <row r="55" spans="11:20" x14ac:dyDescent="0.2">
      <c r="K55" s="1"/>
      <c r="L55"/>
      <c r="P55" s="1"/>
      <c r="Q55"/>
      <c r="S55" s="1"/>
      <c r="T55"/>
    </row>
    <row r="56" spans="11:20" x14ac:dyDescent="0.2">
      <c r="K56" s="1"/>
      <c r="L56"/>
      <c r="P56" s="1"/>
      <c r="Q56"/>
      <c r="S56" s="1"/>
      <c r="T56"/>
    </row>
    <row r="57" spans="11:20" x14ac:dyDescent="0.2">
      <c r="K57" s="1"/>
      <c r="L57"/>
      <c r="P57" s="1"/>
      <c r="Q57"/>
      <c r="S57" s="1"/>
      <c r="T57"/>
    </row>
    <row r="58" spans="11:20" x14ac:dyDescent="0.2">
      <c r="K58" s="1"/>
      <c r="L58"/>
      <c r="P58" s="1"/>
      <c r="Q58"/>
      <c r="S58" s="1"/>
      <c r="T58"/>
    </row>
    <row r="59" spans="11:20" x14ac:dyDescent="0.2">
      <c r="K59" s="1"/>
      <c r="L59"/>
      <c r="P59" s="1"/>
      <c r="Q59"/>
      <c r="S59" s="1"/>
      <c r="T59"/>
    </row>
    <row r="60" spans="11:20" x14ac:dyDescent="0.2">
      <c r="K60" s="1"/>
      <c r="L60"/>
      <c r="P60" s="1"/>
      <c r="Q60"/>
      <c r="S60" s="1"/>
      <c r="T60"/>
    </row>
    <row r="61" spans="11:20" x14ac:dyDescent="0.2">
      <c r="K61" s="1"/>
      <c r="L61"/>
      <c r="P61" s="1"/>
      <c r="Q61"/>
      <c r="S61" s="1"/>
      <c r="T61"/>
    </row>
    <row r="62" spans="11:20" x14ac:dyDescent="0.2">
      <c r="K62" s="1"/>
      <c r="L62"/>
      <c r="P62" s="1"/>
      <c r="Q62"/>
      <c r="S62" s="1"/>
      <c r="T62"/>
    </row>
    <row r="63" spans="11:20" x14ac:dyDescent="0.2">
      <c r="K63" s="1"/>
      <c r="L63"/>
      <c r="P63" s="1"/>
      <c r="Q63"/>
      <c r="S63" s="1"/>
      <c r="T63"/>
    </row>
    <row r="64" spans="11:20" x14ac:dyDescent="0.2">
      <c r="K64" s="1"/>
      <c r="L64"/>
      <c r="P64" s="1"/>
      <c r="Q64"/>
      <c r="S64" s="1"/>
      <c r="T64"/>
    </row>
    <row r="65" spans="11:20" x14ac:dyDescent="0.2">
      <c r="K65" s="1"/>
      <c r="L65"/>
      <c r="P65" s="1"/>
      <c r="Q65"/>
      <c r="S65" s="1"/>
      <c r="T65"/>
    </row>
    <row r="66" spans="11:20" x14ac:dyDescent="0.2">
      <c r="K66" s="1"/>
      <c r="L66"/>
      <c r="P66" s="1"/>
      <c r="Q66"/>
      <c r="S66" s="1"/>
      <c r="T66"/>
    </row>
    <row r="67" spans="11:20" x14ac:dyDescent="0.2">
      <c r="K67" s="1"/>
      <c r="L67"/>
      <c r="P67" s="1"/>
      <c r="Q67"/>
      <c r="S67" s="1"/>
      <c r="T67"/>
    </row>
    <row r="68" spans="11:20" x14ac:dyDescent="0.2">
      <c r="K68" s="1"/>
      <c r="L68"/>
      <c r="P68" s="1"/>
      <c r="Q68"/>
      <c r="S68" s="1"/>
      <c r="T68"/>
    </row>
    <row r="69" spans="11:20" x14ac:dyDescent="0.2">
      <c r="K69" s="1"/>
      <c r="L69"/>
      <c r="P69" s="1"/>
      <c r="Q69"/>
      <c r="S69" s="1"/>
      <c r="T69"/>
    </row>
    <row r="70" spans="11:20" x14ac:dyDescent="0.2">
      <c r="K70" s="1"/>
      <c r="L70"/>
      <c r="P70" s="1"/>
      <c r="Q70"/>
      <c r="S70" s="1"/>
      <c r="T70"/>
    </row>
    <row r="71" spans="11:20" x14ac:dyDescent="0.2">
      <c r="K71" s="1"/>
      <c r="L71"/>
      <c r="P71" s="1"/>
      <c r="Q71"/>
      <c r="S71" s="1"/>
      <c r="T71"/>
    </row>
    <row r="72" spans="11:20" x14ac:dyDescent="0.2">
      <c r="K72" s="1"/>
      <c r="L72"/>
      <c r="P72" s="1"/>
      <c r="Q72"/>
      <c r="S72" s="1"/>
      <c r="T72"/>
    </row>
    <row r="73" spans="11:20" x14ac:dyDescent="0.2">
      <c r="K73" s="1"/>
      <c r="L73"/>
      <c r="P73" s="1"/>
      <c r="Q73"/>
      <c r="S73" s="1"/>
      <c r="T73"/>
    </row>
    <row r="74" spans="11:20" x14ac:dyDescent="0.2">
      <c r="K74" s="1"/>
      <c r="L74"/>
      <c r="P74" s="1"/>
      <c r="Q74"/>
      <c r="S74" s="1"/>
      <c r="T74"/>
    </row>
    <row r="75" spans="11:20" x14ac:dyDescent="0.2">
      <c r="K75" s="1"/>
      <c r="L75"/>
      <c r="P75" s="1"/>
      <c r="Q75"/>
      <c r="S75" s="1"/>
      <c r="T75"/>
    </row>
    <row r="76" spans="11:20" x14ac:dyDescent="0.2">
      <c r="K76" s="1"/>
      <c r="L76"/>
      <c r="P76" s="1"/>
      <c r="Q76"/>
      <c r="S76" s="1"/>
      <c r="T76"/>
    </row>
    <row r="77" spans="11:20" x14ac:dyDescent="0.2">
      <c r="K77" s="1"/>
      <c r="L77"/>
      <c r="P77" s="1"/>
      <c r="Q77"/>
      <c r="S77" s="1"/>
      <c r="T77"/>
    </row>
    <row r="78" spans="11:20" x14ac:dyDescent="0.2">
      <c r="K78" s="1"/>
      <c r="L78"/>
      <c r="P78" s="1"/>
      <c r="Q78"/>
      <c r="S78" s="1"/>
      <c r="T78"/>
    </row>
    <row r="79" spans="11:20" x14ac:dyDescent="0.2">
      <c r="K79" s="1"/>
      <c r="L79"/>
      <c r="P79" s="1"/>
      <c r="Q79"/>
      <c r="S79" s="1"/>
      <c r="T79"/>
    </row>
    <row r="80" spans="11:20" x14ac:dyDescent="0.2">
      <c r="K80" s="1"/>
      <c r="L80"/>
      <c r="P80" s="1"/>
      <c r="Q80"/>
      <c r="S80" s="1"/>
      <c r="T80"/>
    </row>
    <row r="81" spans="11:20" x14ac:dyDescent="0.2">
      <c r="K81" s="1"/>
      <c r="L81"/>
      <c r="P81" s="1"/>
      <c r="Q81"/>
      <c r="S81" s="1"/>
      <c r="T81"/>
    </row>
    <row r="82" spans="11:20" x14ac:dyDescent="0.2">
      <c r="K82" s="1"/>
      <c r="L82"/>
      <c r="P82" s="1"/>
      <c r="Q82"/>
      <c r="S82" s="1"/>
      <c r="T82"/>
    </row>
    <row r="83" spans="11:20" x14ac:dyDescent="0.2">
      <c r="K83" s="1"/>
      <c r="L83"/>
      <c r="P83" s="1"/>
      <c r="Q83"/>
      <c r="S83" s="1"/>
      <c r="T83"/>
    </row>
    <row r="84" spans="11:20" x14ac:dyDescent="0.2">
      <c r="K84" s="1"/>
      <c r="L84"/>
      <c r="P84" s="1"/>
      <c r="Q84"/>
      <c r="S84" s="1"/>
      <c r="T84"/>
    </row>
    <row r="85" spans="11:20" x14ac:dyDescent="0.2">
      <c r="K85" s="1"/>
      <c r="L85"/>
      <c r="P85" s="1"/>
      <c r="Q85"/>
      <c r="S85" s="1"/>
      <c r="T85"/>
    </row>
    <row r="86" spans="11:20" x14ac:dyDescent="0.2">
      <c r="K86" s="1"/>
      <c r="L86"/>
      <c r="P86" s="1"/>
      <c r="Q86"/>
      <c r="S86" s="1"/>
      <c r="T86"/>
    </row>
    <row r="87" spans="11:20" x14ac:dyDescent="0.2">
      <c r="K87" s="1"/>
      <c r="L87"/>
      <c r="P87" s="1"/>
      <c r="Q87"/>
      <c r="S87" s="1"/>
      <c r="T87"/>
    </row>
    <row r="88" spans="11:20" x14ac:dyDescent="0.2">
      <c r="K88" s="1"/>
      <c r="L88"/>
      <c r="P88" s="1"/>
      <c r="Q88"/>
      <c r="S88" s="1"/>
      <c r="T88"/>
    </row>
    <row r="89" spans="11:20" x14ac:dyDescent="0.2">
      <c r="K89" s="1"/>
      <c r="L89"/>
      <c r="P89" s="1"/>
      <c r="Q89"/>
      <c r="S89" s="1"/>
      <c r="T89"/>
    </row>
    <row r="90" spans="11:20" x14ac:dyDescent="0.2">
      <c r="K90" s="1"/>
      <c r="L90"/>
      <c r="P90" s="1"/>
      <c r="Q90"/>
      <c r="S90" s="1"/>
      <c r="T90"/>
    </row>
    <row r="91" spans="11:20" x14ac:dyDescent="0.2">
      <c r="K91" s="1"/>
      <c r="L91"/>
      <c r="P91" s="1"/>
      <c r="Q91"/>
      <c r="S91" s="1"/>
      <c r="T91"/>
    </row>
    <row r="92" spans="11:20" x14ac:dyDescent="0.2">
      <c r="K92" s="1"/>
      <c r="L92"/>
      <c r="P92" s="1"/>
      <c r="Q92"/>
      <c r="S92" s="1"/>
      <c r="T92"/>
    </row>
    <row r="93" spans="11:20" x14ac:dyDescent="0.2">
      <c r="K93" s="1"/>
      <c r="L93"/>
      <c r="P93" s="1"/>
      <c r="Q93"/>
      <c r="S93" s="1"/>
      <c r="T93"/>
    </row>
    <row r="94" spans="11:20" x14ac:dyDescent="0.2">
      <c r="K94" s="1"/>
      <c r="L94"/>
      <c r="P94" s="1"/>
      <c r="Q94"/>
      <c r="S94" s="1"/>
      <c r="T94"/>
    </row>
    <row r="95" spans="11:20" x14ac:dyDescent="0.2">
      <c r="K95" s="1"/>
      <c r="L95"/>
      <c r="P95" s="1"/>
      <c r="Q95"/>
      <c r="S95" s="1"/>
      <c r="T95"/>
    </row>
    <row r="96" spans="11:20" x14ac:dyDescent="0.2">
      <c r="K96" s="1"/>
      <c r="L96"/>
      <c r="P96" s="1"/>
      <c r="Q96"/>
      <c r="S96" s="1"/>
      <c r="T96"/>
    </row>
    <row r="97" spans="11:20" x14ac:dyDescent="0.2">
      <c r="K97" s="1"/>
      <c r="L97"/>
      <c r="P97" s="1"/>
      <c r="Q97"/>
      <c r="S97" s="1"/>
      <c r="T97"/>
    </row>
    <row r="98" spans="11:20" x14ac:dyDescent="0.2">
      <c r="K98" s="1"/>
      <c r="L98"/>
      <c r="P98" s="1"/>
      <c r="Q98"/>
      <c r="S98" s="1"/>
      <c r="T98"/>
    </row>
    <row r="99" spans="11:20" x14ac:dyDescent="0.2">
      <c r="K99" s="1"/>
      <c r="L99"/>
      <c r="P99" s="1"/>
      <c r="Q99"/>
      <c r="S99" s="1"/>
      <c r="T99"/>
    </row>
    <row r="100" spans="11:20" x14ac:dyDescent="0.2">
      <c r="K100" s="1"/>
      <c r="L100"/>
      <c r="P100" s="1"/>
      <c r="Q100"/>
      <c r="S100" s="1"/>
      <c r="T100"/>
    </row>
    <row r="101" spans="11:20" x14ac:dyDescent="0.2">
      <c r="K101" s="1"/>
      <c r="L101"/>
      <c r="P101" s="1"/>
      <c r="Q101"/>
      <c r="S101" s="1"/>
      <c r="T101"/>
    </row>
    <row r="102" spans="11:20" x14ac:dyDescent="0.2">
      <c r="K102" s="1"/>
      <c r="L102"/>
      <c r="P102" s="1"/>
      <c r="Q102"/>
      <c r="S102" s="1"/>
      <c r="T102"/>
    </row>
    <row r="103" spans="11:20" x14ac:dyDescent="0.2">
      <c r="K103" s="1"/>
      <c r="L103"/>
      <c r="P103" s="1"/>
      <c r="Q103"/>
      <c r="S103" s="1"/>
      <c r="T103"/>
    </row>
    <row r="104" spans="11:20" x14ac:dyDescent="0.2">
      <c r="K104" s="1"/>
      <c r="L104"/>
      <c r="P104" s="1"/>
      <c r="Q104"/>
      <c r="S104" s="1"/>
      <c r="T104"/>
    </row>
    <row r="105" spans="11:20" x14ac:dyDescent="0.2">
      <c r="K105" s="1"/>
      <c r="L105"/>
      <c r="P105" s="1"/>
      <c r="Q105"/>
      <c r="S105" s="1"/>
      <c r="T105"/>
    </row>
    <row r="106" spans="11:20" x14ac:dyDescent="0.2">
      <c r="K106" s="1"/>
      <c r="L106"/>
      <c r="P106" s="1"/>
      <c r="Q106"/>
      <c r="S106" s="1"/>
      <c r="T106"/>
    </row>
    <row r="107" spans="11:20" x14ac:dyDescent="0.2">
      <c r="K107" s="1"/>
      <c r="L107"/>
      <c r="P107" s="1"/>
      <c r="Q107"/>
      <c r="S107" s="1"/>
      <c r="T107"/>
    </row>
    <row r="108" spans="11:20" x14ac:dyDescent="0.2">
      <c r="K108" s="1"/>
      <c r="L108"/>
      <c r="P108" s="1"/>
      <c r="Q108"/>
      <c r="S108" s="1"/>
      <c r="T108"/>
    </row>
    <row r="109" spans="11:20" x14ac:dyDescent="0.2">
      <c r="K109" s="1"/>
      <c r="L109"/>
      <c r="P109" s="1"/>
      <c r="Q109"/>
      <c r="S109" s="1"/>
      <c r="T109"/>
    </row>
    <row r="110" spans="11:20" x14ac:dyDescent="0.2">
      <c r="K110" s="1"/>
      <c r="L110"/>
      <c r="P110" s="1"/>
      <c r="Q110"/>
      <c r="S110" s="1"/>
      <c r="T110"/>
    </row>
    <row r="111" spans="11:20" x14ac:dyDescent="0.2">
      <c r="K111" s="1"/>
      <c r="L111"/>
      <c r="P111" s="1"/>
      <c r="Q111"/>
      <c r="S111" s="1"/>
      <c r="T111"/>
    </row>
    <row r="112" spans="11:20" x14ac:dyDescent="0.2">
      <c r="K112" s="1"/>
      <c r="L112"/>
      <c r="P112" s="1"/>
      <c r="Q112"/>
      <c r="S112" s="1"/>
      <c r="T112"/>
    </row>
    <row r="113" spans="11:20" x14ac:dyDescent="0.2">
      <c r="K113" s="1"/>
      <c r="L113"/>
      <c r="P113" s="1"/>
      <c r="Q113"/>
      <c r="S113" s="1"/>
      <c r="T113"/>
    </row>
    <row r="114" spans="11:20" x14ac:dyDescent="0.2">
      <c r="K114" s="1"/>
      <c r="L114"/>
      <c r="P114" s="1"/>
      <c r="Q114"/>
      <c r="S114" s="1"/>
      <c r="T114"/>
    </row>
    <row r="115" spans="11:20" x14ac:dyDescent="0.2">
      <c r="K115" s="1"/>
      <c r="L115"/>
      <c r="P115" s="1"/>
      <c r="Q115"/>
      <c r="S115" s="1"/>
      <c r="T115"/>
    </row>
    <row r="116" spans="11:20" x14ac:dyDescent="0.2">
      <c r="K116" s="1"/>
      <c r="L116"/>
      <c r="P116" s="1"/>
      <c r="Q116"/>
      <c r="S116" s="1"/>
      <c r="T116"/>
    </row>
    <row r="117" spans="11:20" x14ac:dyDescent="0.2">
      <c r="K117" s="1"/>
      <c r="L117"/>
      <c r="P117" s="1"/>
      <c r="Q117"/>
      <c r="S117" s="1"/>
      <c r="T117"/>
    </row>
    <row r="118" spans="11:20" x14ac:dyDescent="0.2">
      <c r="K118" s="1"/>
      <c r="L118"/>
      <c r="P118" s="1"/>
      <c r="Q118"/>
      <c r="S118" s="1"/>
      <c r="T118"/>
    </row>
    <row r="119" spans="11:20" x14ac:dyDescent="0.2">
      <c r="K119" s="1"/>
      <c r="L119"/>
      <c r="P119" s="1"/>
      <c r="Q119"/>
      <c r="S119" s="1"/>
      <c r="T119"/>
    </row>
    <row r="120" spans="11:20" x14ac:dyDescent="0.2">
      <c r="K120" s="1"/>
      <c r="L120"/>
      <c r="P120" s="1"/>
      <c r="Q120"/>
      <c r="S120" s="1"/>
      <c r="T120"/>
    </row>
    <row r="121" spans="11:20" x14ac:dyDescent="0.2">
      <c r="K121" s="1"/>
      <c r="L121"/>
      <c r="P121" s="1"/>
      <c r="Q121"/>
      <c r="S121" s="1"/>
      <c r="T121"/>
    </row>
    <row r="122" spans="11:20" x14ac:dyDescent="0.2">
      <c r="K122" s="1"/>
      <c r="L122"/>
      <c r="P122" s="1"/>
      <c r="Q122"/>
      <c r="S122" s="1"/>
      <c r="T122"/>
    </row>
    <row r="123" spans="11:20" x14ac:dyDescent="0.2">
      <c r="K123" s="1"/>
      <c r="L123"/>
      <c r="P123" s="1"/>
      <c r="Q123"/>
      <c r="S123" s="1"/>
      <c r="T123"/>
    </row>
    <row r="124" spans="11:20" x14ac:dyDescent="0.2">
      <c r="K124" s="1"/>
      <c r="L124"/>
      <c r="P124" s="1"/>
      <c r="Q124"/>
      <c r="S124" s="1"/>
      <c r="T124"/>
    </row>
    <row r="125" spans="11:20" x14ac:dyDescent="0.2">
      <c r="K125" s="1"/>
      <c r="L125"/>
      <c r="P125" s="1"/>
      <c r="Q125"/>
      <c r="S125" s="1"/>
      <c r="T125"/>
    </row>
    <row r="126" spans="11:20" x14ac:dyDescent="0.2">
      <c r="K126" s="1"/>
      <c r="L126"/>
      <c r="P126" s="1"/>
      <c r="Q126"/>
      <c r="S126" s="1"/>
      <c r="T126"/>
    </row>
    <row r="127" spans="11:20" x14ac:dyDescent="0.2">
      <c r="K127" s="1"/>
      <c r="L127"/>
      <c r="P127" s="1"/>
      <c r="Q127"/>
      <c r="S127" s="1"/>
      <c r="T127"/>
    </row>
    <row r="128" spans="11:20" x14ac:dyDescent="0.2">
      <c r="K128" s="1"/>
      <c r="L128"/>
      <c r="P128" s="1"/>
      <c r="Q128"/>
      <c r="S128" s="1"/>
      <c r="T128"/>
    </row>
    <row r="129" spans="11:20" x14ac:dyDescent="0.2">
      <c r="K129" s="1"/>
      <c r="L129"/>
      <c r="P129" s="1"/>
      <c r="Q129"/>
      <c r="S129" s="1"/>
      <c r="T129"/>
    </row>
    <row r="130" spans="11:20" x14ac:dyDescent="0.2">
      <c r="K130" s="1"/>
      <c r="L130"/>
      <c r="P130" s="1"/>
      <c r="Q130"/>
      <c r="S130" s="1"/>
      <c r="T130"/>
    </row>
    <row r="131" spans="11:20" x14ac:dyDescent="0.2">
      <c r="K131" s="1"/>
      <c r="L131"/>
      <c r="P131" s="1"/>
      <c r="Q131"/>
      <c r="S131" s="1"/>
      <c r="T131"/>
    </row>
    <row r="132" spans="11:20" x14ac:dyDescent="0.2">
      <c r="K132" s="1"/>
      <c r="L132"/>
      <c r="P132" s="1"/>
      <c r="Q132"/>
      <c r="S132" s="1"/>
      <c r="T132"/>
    </row>
    <row r="133" spans="11:20" x14ac:dyDescent="0.2">
      <c r="K133" s="1"/>
      <c r="L133"/>
      <c r="P133" s="1"/>
      <c r="Q133"/>
      <c r="S133" s="1"/>
      <c r="T133"/>
    </row>
    <row r="134" spans="11:20" x14ac:dyDescent="0.2">
      <c r="K134" s="1"/>
      <c r="L134"/>
      <c r="P134" s="1"/>
      <c r="Q134"/>
      <c r="S134" s="1"/>
      <c r="T134"/>
    </row>
    <row r="135" spans="11:20" x14ac:dyDescent="0.2">
      <c r="K135" s="1"/>
      <c r="L135"/>
      <c r="P135" s="1"/>
      <c r="Q135"/>
      <c r="S135" s="1"/>
      <c r="T135"/>
    </row>
    <row r="136" spans="11:20" x14ac:dyDescent="0.2">
      <c r="K136" s="1"/>
      <c r="L136"/>
      <c r="P136" s="1"/>
      <c r="Q136"/>
      <c r="S136" s="1"/>
      <c r="T136"/>
    </row>
    <row r="137" spans="11:20" x14ac:dyDescent="0.2">
      <c r="K137" s="1"/>
      <c r="L137"/>
      <c r="P137" s="1"/>
      <c r="Q137"/>
      <c r="S137" s="1"/>
      <c r="T137"/>
    </row>
    <row r="138" spans="11:20" x14ac:dyDescent="0.2">
      <c r="K138" s="1"/>
      <c r="L138"/>
      <c r="P138" s="1"/>
      <c r="Q138"/>
      <c r="S138" s="1"/>
      <c r="T138"/>
    </row>
    <row r="139" spans="11:20" x14ac:dyDescent="0.2">
      <c r="K139" s="1"/>
      <c r="L139"/>
      <c r="P139" s="1"/>
      <c r="Q139"/>
      <c r="S139" s="1"/>
      <c r="T139"/>
    </row>
    <row r="140" spans="11:20" x14ac:dyDescent="0.2">
      <c r="K140" s="1"/>
      <c r="L140"/>
      <c r="P140" s="1"/>
      <c r="Q140"/>
      <c r="S140" s="1"/>
      <c r="T140"/>
    </row>
    <row r="141" spans="11:20" x14ac:dyDescent="0.2">
      <c r="K141" s="1"/>
      <c r="L141"/>
      <c r="P141" s="1"/>
      <c r="Q141"/>
      <c r="S141" s="1"/>
      <c r="T141"/>
    </row>
    <row r="142" spans="11:20" x14ac:dyDescent="0.2">
      <c r="K142" s="1"/>
      <c r="L142"/>
      <c r="P142" s="1"/>
      <c r="Q142"/>
      <c r="S142" s="1"/>
      <c r="T142"/>
    </row>
    <row r="143" spans="11:20" x14ac:dyDescent="0.2">
      <c r="K143" s="1"/>
      <c r="L143"/>
      <c r="P143" s="1"/>
      <c r="Q143"/>
      <c r="S143" s="1"/>
      <c r="T143"/>
    </row>
    <row r="144" spans="11:20" x14ac:dyDescent="0.2">
      <c r="K144" s="1"/>
      <c r="L144"/>
      <c r="P144" s="1"/>
      <c r="Q144"/>
      <c r="S144" s="1"/>
      <c r="T144"/>
    </row>
    <row r="145" spans="11:20" x14ac:dyDescent="0.2">
      <c r="K145" s="1"/>
      <c r="L145"/>
      <c r="P145" s="1"/>
      <c r="Q145"/>
      <c r="S145" s="1"/>
      <c r="T145"/>
    </row>
    <row r="146" spans="11:20" x14ac:dyDescent="0.2">
      <c r="K146" s="1"/>
      <c r="L146"/>
      <c r="P146" s="1"/>
      <c r="Q146"/>
      <c r="S146" s="1"/>
      <c r="T146"/>
    </row>
    <row r="147" spans="11:20" x14ac:dyDescent="0.2">
      <c r="K147" s="1"/>
      <c r="L147"/>
      <c r="P147" s="1"/>
      <c r="Q147"/>
      <c r="S147" s="1"/>
      <c r="T147"/>
    </row>
    <row r="148" spans="11:20" x14ac:dyDescent="0.2">
      <c r="K148" s="1"/>
      <c r="L148"/>
      <c r="P148" s="1"/>
      <c r="Q148"/>
      <c r="S148" s="1"/>
      <c r="T148"/>
    </row>
    <row r="149" spans="11:20" x14ac:dyDescent="0.2">
      <c r="K149" s="1"/>
      <c r="L149"/>
      <c r="P149" s="1"/>
      <c r="Q149"/>
      <c r="S149" s="1"/>
      <c r="T149"/>
    </row>
    <row r="150" spans="11:20" x14ac:dyDescent="0.2">
      <c r="K150" s="1"/>
      <c r="L150"/>
      <c r="P150" s="1"/>
      <c r="Q150"/>
      <c r="S150" s="1"/>
      <c r="T150"/>
    </row>
    <row r="151" spans="11:20" x14ac:dyDescent="0.2">
      <c r="K151" s="1"/>
      <c r="L151"/>
      <c r="P151" s="1"/>
      <c r="Q151"/>
      <c r="S151" s="1"/>
      <c r="T151"/>
    </row>
    <row r="152" spans="11:20" x14ac:dyDescent="0.2">
      <c r="K152" s="1"/>
      <c r="L152"/>
      <c r="P152" s="1"/>
      <c r="Q152"/>
      <c r="S152" s="1"/>
      <c r="T152"/>
    </row>
    <row r="153" spans="11:20" x14ac:dyDescent="0.2">
      <c r="K153" s="1"/>
      <c r="L153"/>
      <c r="P153" s="1"/>
      <c r="Q153"/>
      <c r="S153" s="1"/>
      <c r="T153"/>
    </row>
    <row r="154" spans="11:20" x14ac:dyDescent="0.2">
      <c r="K154" s="1"/>
      <c r="L154"/>
      <c r="P154" s="1"/>
      <c r="Q154"/>
      <c r="S154" s="1"/>
      <c r="T154"/>
    </row>
    <row r="155" spans="11:20" x14ac:dyDescent="0.2">
      <c r="K155" s="1"/>
      <c r="L155"/>
      <c r="P155" s="1"/>
      <c r="Q155"/>
      <c r="S155" s="1"/>
      <c r="T155"/>
    </row>
    <row r="156" spans="11:20" x14ac:dyDescent="0.2">
      <c r="K156" s="1"/>
      <c r="L156"/>
      <c r="P156" s="1"/>
      <c r="Q156"/>
      <c r="S156" s="1"/>
      <c r="T156"/>
    </row>
    <row r="157" spans="11:20" x14ac:dyDescent="0.2">
      <c r="K157" s="1"/>
      <c r="L157"/>
      <c r="P157" s="1"/>
      <c r="Q157"/>
      <c r="S157" s="1"/>
      <c r="T157"/>
    </row>
    <row r="158" spans="11:20" x14ac:dyDescent="0.2">
      <c r="K158" s="1"/>
      <c r="L158"/>
      <c r="P158" s="1"/>
      <c r="Q158"/>
      <c r="S158" s="1"/>
      <c r="T158"/>
    </row>
    <row r="159" spans="11:20" x14ac:dyDescent="0.2">
      <c r="K159" s="1"/>
      <c r="L159"/>
      <c r="P159" s="1"/>
      <c r="Q159"/>
      <c r="S159" s="1"/>
      <c r="T159"/>
    </row>
    <row r="160" spans="11:20" x14ac:dyDescent="0.2">
      <c r="K160" s="1"/>
      <c r="L160"/>
      <c r="P160" s="1"/>
      <c r="Q160"/>
      <c r="S160" s="1"/>
      <c r="T160"/>
    </row>
    <row r="161" spans="11:20" x14ac:dyDescent="0.2">
      <c r="K161" s="1"/>
      <c r="L161"/>
      <c r="P161" s="1"/>
      <c r="Q161"/>
      <c r="S161" s="1"/>
      <c r="T161"/>
    </row>
    <row r="162" spans="11:20" x14ac:dyDescent="0.2">
      <c r="K162" s="1"/>
      <c r="L162"/>
      <c r="P162" s="1"/>
      <c r="Q162"/>
      <c r="S162" s="1"/>
      <c r="T162"/>
    </row>
    <row r="163" spans="11:20" x14ac:dyDescent="0.2">
      <c r="K163" s="1"/>
      <c r="L163"/>
      <c r="P163" s="1"/>
      <c r="Q163"/>
      <c r="S163" s="1"/>
      <c r="T163"/>
    </row>
    <row r="164" spans="11:20" x14ac:dyDescent="0.2">
      <c r="K164" s="1"/>
      <c r="L164"/>
      <c r="P164" s="1"/>
      <c r="Q164"/>
      <c r="S164" s="1"/>
      <c r="T164"/>
    </row>
    <row r="165" spans="11:20" x14ac:dyDescent="0.2">
      <c r="K165" s="1"/>
      <c r="L165"/>
      <c r="P165" s="1"/>
      <c r="Q165"/>
      <c r="S165" s="1"/>
      <c r="T165"/>
    </row>
    <row r="166" spans="11:20" x14ac:dyDescent="0.2">
      <c r="K166" s="1"/>
      <c r="L166"/>
      <c r="P166" s="1"/>
      <c r="Q166"/>
      <c r="S166" s="1"/>
      <c r="T166"/>
    </row>
    <row r="167" spans="11:20" x14ac:dyDescent="0.2">
      <c r="K167" s="1"/>
      <c r="L167"/>
      <c r="P167" s="1"/>
      <c r="Q167"/>
      <c r="S167" s="1"/>
      <c r="T167"/>
    </row>
    <row r="168" spans="11:20" x14ac:dyDescent="0.2">
      <c r="K168" s="1"/>
      <c r="L168"/>
      <c r="P168" s="1"/>
      <c r="Q168"/>
      <c r="S168" s="1"/>
      <c r="T168"/>
    </row>
    <row r="169" spans="11:20" x14ac:dyDescent="0.2">
      <c r="K169" s="1"/>
      <c r="L169"/>
      <c r="P169" s="1"/>
      <c r="Q169"/>
      <c r="S169" s="1"/>
      <c r="T169"/>
    </row>
    <row r="170" spans="11:20" x14ac:dyDescent="0.2">
      <c r="K170" s="1"/>
      <c r="L170"/>
      <c r="P170" s="1"/>
      <c r="Q170"/>
      <c r="S170" s="1"/>
      <c r="T170"/>
    </row>
    <row r="171" spans="11:20" x14ac:dyDescent="0.2">
      <c r="K171" s="1"/>
      <c r="L171"/>
      <c r="P171" s="1"/>
      <c r="Q171"/>
      <c r="S171" s="1"/>
      <c r="T171"/>
    </row>
    <row r="172" spans="11:20" x14ac:dyDescent="0.2">
      <c r="K172" s="1"/>
      <c r="L172"/>
      <c r="P172" s="1"/>
      <c r="Q172"/>
      <c r="S172" s="1"/>
      <c r="T172"/>
    </row>
    <row r="173" spans="11:20" x14ac:dyDescent="0.2">
      <c r="K173" s="1"/>
      <c r="L173"/>
      <c r="P173" s="1"/>
      <c r="Q173"/>
      <c r="S173" s="1"/>
      <c r="T173"/>
    </row>
    <row r="174" spans="11:20" x14ac:dyDescent="0.2">
      <c r="K174" s="1"/>
      <c r="L174"/>
      <c r="P174" s="1"/>
      <c r="Q174"/>
      <c r="S174" s="1"/>
      <c r="T174"/>
    </row>
    <row r="175" spans="11:20" x14ac:dyDescent="0.2">
      <c r="K175" s="1"/>
      <c r="L175"/>
      <c r="P175" s="1"/>
      <c r="Q175"/>
      <c r="S175" s="1"/>
      <c r="T175"/>
    </row>
    <row r="176" spans="11:20" x14ac:dyDescent="0.2">
      <c r="K176" s="1"/>
      <c r="L176"/>
      <c r="P176" s="1"/>
      <c r="Q176"/>
      <c r="S176" s="1"/>
      <c r="T176"/>
    </row>
    <row r="177" spans="11:20" x14ac:dyDescent="0.2">
      <c r="K177" s="1"/>
      <c r="L177"/>
      <c r="P177" s="1"/>
      <c r="Q177"/>
      <c r="S177" s="1"/>
      <c r="T177"/>
    </row>
    <row r="178" spans="11:20" x14ac:dyDescent="0.2">
      <c r="K178" s="1"/>
      <c r="L178"/>
      <c r="P178" s="1"/>
      <c r="Q178"/>
      <c r="S178" s="1"/>
      <c r="T178"/>
    </row>
    <row r="179" spans="11:20" x14ac:dyDescent="0.2">
      <c r="K179" s="1"/>
      <c r="L179"/>
      <c r="P179" s="1"/>
      <c r="Q179"/>
      <c r="S179" s="1"/>
      <c r="T179"/>
    </row>
    <row r="180" spans="11:20" x14ac:dyDescent="0.2">
      <c r="K180" s="1"/>
      <c r="L180"/>
      <c r="P180" s="1"/>
      <c r="Q180"/>
      <c r="S180" s="1"/>
      <c r="T180"/>
    </row>
    <row r="181" spans="11:20" x14ac:dyDescent="0.2">
      <c r="K181" s="1"/>
      <c r="L181"/>
      <c r="P181" s="1"/>
      <c r="Q181"/>
      <c r="S181" s="1"/>
      <c r="T181"/>
    </row>
    <row r="182" spans="11:20" x14ac:dyDescent="0.2">
      <c r="K182" s="1"/>
      <c r="L182"/>
      <c r="P182" s="1"/>
      <c r="Q182"/>
      <c r="S182" s="1"/>
      <c r="T182"/>
    </row>
    <row r="183" spans="11:20" x14ac:dyDescent="0.2">
      <c r="K183" s="1"/>
      <c r="L183"/>
      <c r="P183" s="1"/>
      <c r="Q183"/>
      <c r="S183" s="1"/>
      <c r="T183"/>
    </row>
    <row r="184" spans="11:20" x14ac:dyDescent="0.2">
      <c r="K184" s="1"/>
      <c r="L184"/>
      <c r="P184" s="1"/>
      <c r="Q184"/>
      <c r="S184" s="1"/>
      <c r="T184"/>
    </row>
    <row r="185" spans="11:20" x14ac:dyDescent="0.2">
      <c r="K185" s="1"/>
      <c r="L185"/>
      <c r="P185" s="1"/>
      <c r="Q185"/>
      <c r="S185" s="1"/>
      <c r="T185"/>
    </row>
    <row r="186" spans="11:20" x14ac:dyDescent="0.2">
      <c r="K186" s="1"/>
      <c r="L186"/>
      <c r="P186" s="1"/>
      <c r="Q186"/>
      <c r="S186" s="1"/>
      <c r="T186"/>
    </row>
    <row r="187" spans="11:20" x14ac:dyDescent="0.2">
      <c r="K187" s="1"/>
      <c r="L187"/>
      <c r="P187" s="1"/>
      <c r="Q187"/>
      <c r="S187" s="1"/>
      <c r="T187"/>
    </row>
    <row r="188" spans="11:20" x14ac:dyDescent="0.2">
      <c r="K188" s="1"/>
      <c r="L188"/>
      <c r="P188" s="1"/>
      <c r="Q188"/>
      <c r="S188" s="1"/>
      <c r="T188"/>
    </row>
    <row r="189" spans="11:20" x14ac:dyDescent="0.2">
      <c r="K189" s="1"/>
      <c r="L189"/>
      <c r="P189" s="1"/>
      <c r="Q189"/>
      <c r="S189" s="1"/>
      <c r="T189"/>
    </row>
    <row r="190" spans="11:20" x14ac:dyDescent="0.2">
      <c r="K190" s="1"/>
      <c r="L190"/>
      <c r="P190" s="1"/>
      <c r="Q190"/>
      <c r="S190" s="1"/>
      <c r="T190"/>
    </row>
    <row r="191" spans="11:20" x14ac:dyDescent="0.2">
      <c r="K191" s="1"/>
      <c r="L191"/>
      <c r="P191" s="1"/>
      <c r="Q191"/>
      <c r="S191" s="1"/>
      <c r="T191"/>
    </row>
    <row r="192" spans="11:20" x14ac:dyDescent="0.2">
      <c r="K192" s="1"/>
      <c r="L192"/>
      <c r="P192" s="1"/>
      <c r="Q192"/>
      <c r="S192" s="1"/>
      <c r="T192"/>
    </row>
    <row r="193" spans="11:20" x14ac:dyDescent="0.2">
      <c r="K193" s="1"/>
      <c r="L193"/>
      <c r="P193" s="1"/>
      <c r="Q193"/>
      <c r="S193" s="1"/>
      <c r="T193"/>
    </row>
    <row r="194" spans="11:20" x14ac:dyDescent="0.2">
      <c r="K194" s="1"/>
      <c r="L194"/>
      <c r="P194" s="1"/>
      <c r="Q194"/>
      <c r="S194" s="1"/>
      <c r="T194"/>
    </row>
    <row r="195" spans="11:20" x14ac:dyDescent="0.2">
      <c r="K195" s="1"/>
      <c r="L195"/>
      <c r="P195" s="1"/>
      <c r="Q195"/>
      <c r="S195" s="1"/>
      <c r="T195"/>
    </row>
    <row r="196" spans="11:20" x14ac:dyDescent="0.2">
      <c r="K196" s="1"/>
      <c r="L196"/>
      <c r="P196" s="1"/>
      <c r="Q196"/>
      <c r="S196" s="1"/>
      <c r="T196"/>
    </row>
    <row r="197" spans="11:20" x14ac:dyDescent="0.2">
      <c r="K197" s="1"/>
      <c r="L197"/>
      <c r="P197" s="1"/>
      <c r="Q197"/>
      <c r="S197" s="1"/>
      <c r="T197"/>
    </row>
    <row r="198" spans="11:20" x14ac:dyDescent="0.2">
      <c r="K198" s="1"/>
      <c r="L198"/>
      <c r="P198" s="1"/>
      <c r="Q198"/>
      <c r="S198" s="1"/>
      <c r="T198"/>
    </row>
    <row r="199" spans="11:20" x14ac:dyDescent="0.2">
      <c r="K199" s="1"/>
      <c r="L199"/>
      <c r="P199" s="1"/>
      <c r="Q199"/>
      <c r="S199" s="1"/>
      <c r="T199"/>
    </row>
    <row r="200" spans="11:20" x14ac:dyDescent="0.2">
      <c r="K200" s="1"/>
      <c r="L200"/>
      <c r="P200" s="1"/>
      <c r="Q200"/>
      <c r="S200" s="1"/>
      <c r="T200"/>
    </row>
    <row r="201" spans="11:20" x14ac:dyDescent="0.2">
      <c r="K201" s="1"/>
      <c r="L201"/>
      <c r="P201" s="1"/>
      <c r="Q201"/>
      <c r="S201" s="1"/>
      <c r="T201"/>
    </row>
    <row r="202" spans="11:20" x14ac:dyDescent="0.2">
      <c r="K202" s="1"/>
      <c r="L202"/>
      <c r="P202" s="1"/>
      <c r="Q202"/>
      <c r="S202" s="1"/>
      <c r="T202"/>
    </row>
    <row r="203" spans="11:20" x14ac:dyDescent="0.2">
      <c r="K203" s="1"/>
      <c r="L203"/>
      <c r="P203" s="1"/>
      <c r="Q203"/>
      <c r="S203" s="1"/>
      <c r="T203"/>
    </row>
    <row r="204" spans="11:20" x14ac:dyDescent="0.2">
      <c r="K204" s="1"/>
      <c r="L204"/>
      <c r="P204" s="1"/>
      <c r="Q204"/>
      <c r="S204" s="1"/>
      <c r="T204"/>
    </row>
    <row r="205" spans="11:20" x14ac:dyDescent="0.2">
      <c r="K205" s="1"/>
      <c r="L205"/>
      <c r="P205" s="1"/>
      <c r="Q205"/>
      <c r="S205" s="1"/>
      <c r="T205"/>
    </row>
    <row r="206" spans="11:20" x14ac:dyDescent="0.2">
      <c r="K206" s="1"/>
      <c r="L206"/>
      <c r="P206" s="1"/>
      <c r="Q206"/>
      <c r="S206" s="1"/>
      <c r="T206"/>
    </row>
    <row r="207" spans="11:20" x14ac:dyDescent="0.2">
      <c r="K207" s="1"/>
      <c r="L207"/>
      <c r="P207" s="1"/>
      <c r="Q207"/>
      <c r="S207" s="1"/>
      <c r="T207"/>
    </row>
    <row r="208" spans="11:20" x14ac:dyDescent="0.2">
      <c r="K208" s="1"/>
      <c r="L208"/>
      <c r="P208" s="1"/>
      <c r="Q208"/>
      <c r="S208" s="1"/>
      <c r="T208"/>
    </row>
    <row r="209" spans="11:20" x14ac:dyDescent="0.2">
      <c r="K209" s="1"/>
      <c r="L209"/>
      <c r="P209" s="1"/>
      <c r="Q209"/>
      <c r="S209" s="1"/>
      <c r="T209"/>
    </row>
    <row r="210" spans="11:20" x14ac:dyDescent="0.2">
      <c r="K210" s="1"/>
      <c r="L210"/>
      <c r="P210" s="1"/>
      <c r="Q210"/>
      <c r="S210" s="1"/>
      <c r="T210"/>
    </row>
    <row r="211" spans="11:20" x14ac:dyDescent="0.2">
      <c r="K211" s="1"/>
      <c r="L211"/>
      <c r="P211" s="1"/>
      <c r="Q211"/>
      <c r="S211" s="1"/>
      <c r="T211"/>
    </row>
    <row r="212" spans="11:20" x14ac:dyDescent="0.2">
      <c r="K212" s="1"/>
      <c r="L212"/>
      <c r="P212" s="1"/>
      <c r="Q212"/>
      <c r="S212" s="1"/>
      <c r="T212"/>
    </row>
    <row r="213" spans="11:20" x14ac:dyDescent="0.2">
      <c r="K213" s="1"/>
      <c r="L213"/>
      <c r="P213" s="1"/>
      <c r="Q213"/>
      <c r="S213" s="1"/>
      <c r="T213"/>
    </row>
    <row r="214" spans="11:20" x14ac:dyDescent="0.2">
      <c r="K214" s="1"/>
      <c r="L214"/>
      <c r="P214" s="1"/>
      <c r="Q214"/>
      <c r="S214" s="1"/>
      <c r="T214"/>
    </row>
    <row r="215" spans="11:20" x14ac:dyDescent="0.2">
      <c r="K215" s="1"/>
      <c r="L215"/>
      <c r="P215" s="1"/>
      <c r="Q215"/>
      <c r="S215" s="1"/>
      <c r="T215"/>
    </row>
    <row r="216" spans="11:20" x14ac:dyDescent="0.2">
      <c r="K216" s="1"/>
      <c r="L216"/>
      <c r="P216" s="1"/>
      <c r="Q216"/>
      <c r="S216" s="1"/>
      <c r="T216"/>
    </row>
    <row r="217" spans="11:20" x14ac:dyDescent="0.2">
      <c r="K217" s="1"/>
      <c r="L217"/>
      <c r="P217" s="1"/>
      <c r="Q217"/>
      <c r="S217" s="1"/>
      <c r="T217"/>
    </row>
    <row r="218" spans="11:20" x14ac:dyDescent="0.2">
      <c r="K218" s="1"/>
      <c r="L218"/>
      <c r="P218" s="1"/>
      <c r="Q218"/>
      <c r="S218" s="1"/>
      <c r="T218"/>
    </row>
    <row r="219" spans="11:20" x14ac:dyDescent="0.2">
      <c r="K219" s="1"/>
      <c r="L219"/>
      <c r="P219" s="1"/>
      <c r="Q219"/>
      <c r="S219" s="1"/>
      <c r="T219"/>
    </row>
    <row r="220" spans="11:20" x14ac:dyDescent="0.2">
      <c r="K220" s="1"/>
      <c r="L220"/>
      <c r="P220" s="1"/>
      <c r="Q220"/>
      <c r="S220" s="1"/>
      <c r="T220"/>
    </row>
    <row r="221" spans="11:20" x14ac:dyDescent="0.2">
      <c r="K221" s="1"/>
      <c r="L221"/>
      <c r="P221" s="1"/>
      <c r="Q221"/>
      <c r="S221" s="1"/>
      <c r="T221"/>
    </row>
    <row r="222" spans="11:20" x14ac:dyDescent="0.2">
      <c r="K222" s="1"/>
      <c r="L222"/>
      <c r="P222" s="1"/>
      <c r="Q222"/>
      <c r="S222" s="1"/>
      <c r="T222"/>
    </row>
    <row r="223" spans="11:20" x14ac:dyDescent="0.2">
      <c r="K223" s="1"/>
      <c r="L223"/>
      <c r="P223" s="1"/>
      <c r="Q223"/>
      <c r="S223" s="1"/>
      <c r="T223"/>
    </row>
    <row r="224" spans="11:20" x14ac:dyDescent="0.2">
      <c r="K224" s="1"/>
      <c r="L224"/>
      <c r="P224" s="1"/>
      <c r="Q224"/>
      <c r="S224" s="1"/>
      <c r="T224"/>
    </row>
    <row r="225" spans="11:20" x14ac:dyDescent="0.2">
      <c r="K225" s="1"/>
      <c r="L225"/>
      <c r="P225" s="1"/>
      <c r="Q225"/>
      <c r="S225" s="1"/>
      <c r="T225"/>
    </row>
    <row r="226" spans="11:20" x14ac:dyDescent="0.2">
      <c r="K226" s="1"/>
      <c r="L226"/>
      <c r="P226" s="1"/>
      <c r="Q226"/>
      <c r="S226" s="1"/>
      <c r="T226"/>
    </row>
    <row r="227" spans="11:20" x14ac:dyDescent="0.2">
      <c r="K227" s="1"/>
      <c r="L227"/>
      <c r="P227" s="1"/>
      <c r="Q227"/>
      <c r="S227" s="1"/>
      <c r="T227"/>
    </row>
    <row r="228" spans="11:20" x14ac:dyDescent="0.2">
      <c r="K228" s="1"/>
      <c r="L228"/>
      <c r="P228" s="1"/>
      <c r="Q228"/>
      <c r="S228" s="1"/>
      <c r="T228"/>
    </row>
    <row r="229" spans="11:20" x14ac:dyDescent="0.2">
      <c r="K229" s="1"/>
      <c r="L229"/>
      <c r="P229" s="1"/>
      <c r="Q229"/>
      <c r="S229" s="1"/>
      <c r="T229"/>
    </row>
    <row r="230" spans="11:20" x14ac:dyDescent="0.2">
      <c r="K230" s="1"/>
      <c r="L230"/>
      <c r="P230" s="1"/>
      <c r="Q230"/>
      <c r="S230" s="1"/>
      <c r="T230"/>
    </row>
    <row r="231" spans="11:20" x14ac:dyDescent="0.2">
      <c r="K231" s="1"/>
      <c r="L231"/>
      <c r="P231" s="1"/>
      <c r="Q231"/>
      <c r="S231" s="1"/>
      <c r="T231"/>
    </row>
    <row r="232" spans="11:20" x14ac:dyDescent="0.2">
      <c r="K232" s="1"/>
      <c r="L232"/>
      <c r="P232" s="1"/>
      <c r="Q232"/>
      <c r="S232" s="1"/>
      <c r="T232"/>
    </row>
    <row r="233" spans="11:20" x14ac:dyDescent="0.2">
      <c r="K233" s="1"/>
      <c r="L233"/>
      <c r="P233" s="1"/>
      <c r="Q233"/>
      <c r="S233" s="1"/>
      <c r="T233"/>
    </row>
    <row r="234" spans="11:20" x14ac:dyDescent="0.2">
      <c r="K234" s="1"/>
      <c r="L234"/>
      <c r="P234" s="1"/>
      <c r="Q234"/>
      <c r="S234" s="1"/>
      <c r="T234"/>
    </row>
    <row r="235" spans="11:20" x14ac:dyDescent="0.2">
      <c r="K235" s="1"/>
      <c r="L235"/>
      <c r="P235" s="1"/>
      <c r="Q235"/>
      <c r="S235" s="1"/>
      <c r="T235"/>
    </row>
    <row r="236" spans="11:20" x14ac:dyDescent="0.2">
      <c r="K236" s="1"/>
      <c r="L236"/>
      <c r="P236" s="1"/>
      <c r="Q236"/>
      <c r="S236" s="1"/>
      <c r="T236"/>
    </row>
    <row r="237" spans="11:20" x14ac:dyDescent="0.2">
      <c r="K237" s="1"/>
      <c r="L237"/>
      <c r="P237" s="1"/>
      <c r="Q237"/>
      <c r="S237" s="1"/>
      <c r="T237"/>
    </row>
    <row r="238" spans="11:20" x14ac:dyDescent="0.2">
      <c r="K238" s="1"/>
      <c r="L238"/>
      <c r="P238" s="1"/>
      <c r="Q238"/>
      <c r="S238" s="1"/>
      <c r="T238"/>
    </row>
    <row r="239" spans="11:20" x14ac:dyDescent="0.2">
      <c r="K239" s="1"/>
      <c r="L239"/>
      <c r="P239" s="1"/>
      <c r="Q239"/>
      <c r="S239" s="1"/>
      <c r="T239"/>
    </row>
    <row r="240" spans="11:20" x14ac:dyDescent="0.2">
      <c r="K240" s="1"/>
      <c r="L240"/>
      <c r="P240" s="1"/>
      <c r="Q240"/>
      <c r="S240" s="1"/>
      <c r="T240"/>
    </row>
    <row r="241" spans="11:20" x14ac:dyDescent="0.2">
      <c r="K241" s="1"/>
      <c r="L241"/>
      <c r="P241" s="1"/>
      <c r="Q241"/>
      <c r="S241" s="1"/>
      <c r="T241"/>
    </row>
    <row r="242" spans="11:20" x14ac:dyDescent="0.2">
      <c r="K242" s="1"/>
      <c r="L242"/>
      <c r="P242" s="1"/>
      <c r="Q242"/>
      <c r="S242" s="1"/>
      <c r="T242"/>
    </row>
    <row r="243" spans="11:20" x14ac:dyDescent="0.2">
      <c r="K243" s="1"/>
      <c r="L243"/>
      <c r="P243" s="1"/>
      <c r="Q243"/>
      <c r="S243" s="1"/>
      <c r="T243"/>
    </row>
    <row r="244" spans="11:20" x14ac:dyDescent="0.2">
      <c r="K244" s="1"/>
      <c r="L244"/>
      <c r="P244" s="1"/>
      <c r="Q244"/>
      <c r="S244" s="1"/>
      <c r="T244"/>
    </row>
    <row r="245" spans="11:20" x14ac:dyDescent="0.2">
      <c r="K245" s="1"/>
      <c r="L245"/>
      <c r="P245" s="1"/>
      <c r="Q245"/>
      <c r="S245" s="1"/>
      <c r="T245"/>
    </row>
    <row r="246" spans="11:20" x14ac:dyDescent="0.2">
      <c r="K246" s="1"/>
      <c r="L246"/>
      <c r="P246" s="1"/>
      <c r="Q246"/>
      <c r="S246" s="1"/>
      <c r="T246"/>
    </row>
    <row r="247" spans="11:20" x14ac:dyDescent="0.2">
      <c r="K247" s="1"/>
      <c r="L247"/>
      <c r="P247" s="1"/>
      <c r="Q247"/>
      <c r="S247" s="1"/>
      <c r="T247"/>
    </row>
    <row r="248" spans="11:20" x14ac:dyDescent="0.2">
      <c r="K248" s="1"/>
      <c r="L248"/>
      <c r="P248" s="1"/>
      <c r="Q248"/>
      <c r="S248" s="1"/>
      <c r="T248"/>
    </row>
    <row r="249" spans="11:20" x14ac:dyDescent="0.2">
      <c r="K249" s="1"/>
      <c r="L249"/>
      <c r="P249" s="1"/>
      <c r="Q249"/>
      <c r="S249" s="1"/>
      <c r="T249"/>
    </row>
    <row r="250" spans="11:20" x14ac:dyDescent="0.2">
      <c r="K250" s="1"/>
      <c r="L250"/>
      <c r="P250" s="1"/>
      <c r="Q250"/>
      <c r="S250" s="1"/>
      <c r="T250"/>
    </row>
    <row r="251" spans="11:20" x14ac:dyDescent="0.2">
      <c r="K251" s="1"/>
      <c r="L251"/>
      <c r="P251" s="1"/>
      <c r="Q251"/>
      <c r="S251" s="1"/>
      <c r="T251"/>
    </row>
    <row r="252" spans="11:20" x14ac:dyDescent="0.2">
      <c r="K252" s="1"/>
      <c r="L252"/>
      <c r="P252" s="1"/>
      <c r="Q252"/>
      <c r="S252" s="1"/>
      <c r="T252"/>
    </row>
    <row r="253" spans="11:20" x14ac:dyDescent="0.2">
      <c r="K253" s="1"/>
      <c r="L253"/>
      <c r="P253" s="1"/>
      <c r="Q253"/>
      <c r="S253" s="1"/>
      <c r="T253"/>
    </row>
    <row r="254" spans="11:20" x14ac:dyDescent="0.2">
      <c r="K254" s="1"/>
      <c r="L254"/>
      <c r="P254" s="1"/>
      <c r="Q254"/>
      <c r="S254" s="1"/>
      <c r="T254"/>
    </row>
    <row r="255" spans="11:20" x14ac:dyDescent="0.2">
      <c r="K255" s="1"/>
      <c r="L255"/>
      <c r="P255" s="1"/>
      <c r="Q255"/>
      <c r="S255" s="1"/>
      <c r="T255"/>
    </row>
    <row r="256" spans="11:20" x14ac:dyDescent="0.2">
      <c r="K256" s="1"/>
      <c r="L256"/>
      <c r="P256" s="1"/>
      <c r="Q256"/>
      <c r="S256" s="1"/>
      <c r="T256"/>
    </row>
    <row r="257" spans="11:20" x14ac:dyDescent="0.2">
      <c r="K257" s="1"/>
      <c r="L257"/>
      <c r="P257" s="1"/>
      <c r="Q257"/>
      <c r="S257" s="1"/>
      <c r="T257"/>
    </row>
    <row r="258" spans="11:20" x14ac:dyDescent="0.2">
      <c r="K258" s="1"/>
      <c r="L258"/>
      <c r="P258" s="1"/>
      <c r="Q258"/>
      <c r="S258" s="1"/>
      <c r="T258"/>
    </row>
    <row r="259" spans="11:20" x14ac:dyDescent="0.2">
      <c r="K259" s="1"/>
      <c r="L259"/>
      <c r="P259" s="1"/>
      <c r="Q259"/>
      <c r="S259" s="1"/>
      <c r="T259"/>
    </row>
    <row r="260" spans="11:20" x14ac:dyDescent="0.2">
      <c r="K260" s="1"/>
      <c r="L260"/>
      <c r="P260" s="1"/>
      <c r="Q260"/>
      <c r="S260" s="1"/>
      <c r="T260"/>
    </row>
    <row r="261" spans="11:20" x14ac:dyDescent="0.2">
      <c r="K261" s="1"/>
      <c r="L261"/>
      <c r="P261" s="1"/>
      <c r="Q261"/>
      <c r="S261" s="1"/>
      <c r="T261"/>
    </row>
    <row r="262" spans="11:20" x14ac:dyDescent="0.2">
      <c r="K262" s="1"/>
      <c r="L262"/>
      <c r="P262" s="1"/>
      <c r="Q262"/>
      <c r="S262" s="1"/>
      <c r="T262"/>
    </row>
    <row r="263" spans="11:20" x14ac:dyDescent="0.2">
      <c r="K263" s="1"/>
      <c r="L263"/>
      <c r="P263" s="1"/>
      <c r="Q263"/>
      <c r="S263" s="1"/>
      <c r="T263"/>
    </row>
    <row r="264" spans="11:20" x14ac:dyDescent="0.2">
      <c r="K264" s="1"/>
      <c r="L264"/>
      <c r="P264" s="1"/>
      <c r="Q264"/>
      <c r="S264" s="1"/>
      <c r="T264"/>
    </row>
    <row r="265" spans="11:20" x14ac:dyDescent="0.2">
      <c r="K265" s="1"/>
      <c r="L265"/>
      <c r="P265" s="1"/>
      <c r="Q265"/>
      <c r="S265" s="1"/>
      <c r="T265"/>
    </row>
    <row r="266" spans="11:20" x14ac:dyDescent="0.2">
      <c r="K266" s="1"/>
      <c r="L266"/>
      <c r="P266" s="1"/>
      <c r="Q266"/>
      <c r="S266" s="1"/>
      <c r="T266"/>
    </row>
    <row r="267" spans="11:20" x14ac:dyDescent="0.2">
      <c r="K267" s="1"/>
      <c r="L267"/>
      <c r="P267" s="1"/>
      <c r="Q267"/>
      <c r="S267" s="1"/>
      <c r="T267"/>
    </row>
    <row r="268" spans="11:20" x14ac:dyDescent="0.2">
      <c r="K268" s="1"/>
      <c r="L268"/>
      <c r="P268" s="1"/>
      <c r="Q268"/>
      <c r="S268" s="1"/>
      <c r="T268"/>
    </row>
    <row r="269" spans="11:20" x14ac:dyDescent="0.2">
      <c r="K269" s="1"/>
      <c r="L269"/>
      <c r="P269" s="1"/>
      <c r="Q269"/>
      <c r="S269" s="1"/>
      <c r="T269"/>
    </row>
    <row r="270" spans="11:20" x14ac:dyDescent="0.2">
      <c r="K270" s="1"/>
      <c r="L270"/>
      <c r="P270" s="1"/>
      <c r="Q270"/>
      <c r="S270" s="1"/>
      <c r="T270"/>
    </row>
    <row r="271" spans="11:20" x14ac:dyDescent="0.2">
      <c r="K271" s="1"/>
      <c r="L271"/>
      <c r="P271" s="1"/>
      <c r="Q271"/>
      <c r="S271" s="1"/>
      <c r="T271"/>
    </row>
    <row r="272" spans="11:20" x14ac:dyDescent="0.2">
      <c r="K272" s="1"/>
      <c r="L272"/>
      <c r="P272" s="1"/>
      <c r="Q272"/>
      <c r="S272" s="1"/>
      <c r="T272"/>
    </row>
    <row r="273" spans="11:20" x14ac:dyDescent="0.2">
      <c r="K273" s="1"/>
      <c r="L273"/>
      <c r="P273" s="1"/>
      <c r="Q273"/>
      <c r="S273" s="1"/>
      <c r="T273"/>
    </row>
    <row r="274" spans="11:20" x14ac:dyDescent="0.2">
      <c r="K274" s="1"/>
      <c r="L274"/>
      <c r="P274" s="1"/>
      <c r="Q274"/>
      <c r="S274" s="1"/>
      <c r="T274"/>
    </row>
    <row r="275" spans="11:20" x14ac:dyDescent="0.2">
      <c r="K275" s="1"/>
      <c r="L275"/>
      <c r="P275" s="1"/>
      <c r="Q275"/>
      <c r="S275" s="1"/>
      <c r="T275"/>
    </row>
    <row r="276" spans="11:20" x14ac:dyDescent="0.2">
      <c r="K276" s="1"/>
      <c r="L276"/>
      <c r="P276" s="1"/>
      <c r="Q276"/>
      <c r="S276" s="1"/>
      <c r="T276"/>
    </row>
    <row r="277" spans="11:20" x14ac:dyDescent="0.2">
      <c r="K277" s="1"/>
      <c r="L277"/>
      <c r="P277" s="1"/>
      <c r="Q277"/>
      <c r="S277" s="1"/>
      <c r="T277"/>
    </row>
    <row r="278" spans="11:20" x14ac:dyDescent="0.2">
      <c r="K278" s="1"/>
      <c r="L278"/>
      <c r="P278" s="1"/>
      <c r="Q278"/>
      <c r="S278" s="1"/>
      <c r="T278"/>
    </row>
    <row r="279" spans="11:20" x14ac:dyDescent="0.2">
      <c r="K279" s="1"/>
      <c r="L279"/>
      <c r="P279" s="1"/>
      <c r="Q279"/>
      <c r="S279" s="1"/>
      <c r="T279"/>
    </row>
    <row r="280" spans="11:20" x14ac:dyDescent="0.2">
      <c r="K280" s="1"/>
      <c r="L280"/>
      <c r="P280" s="1"/>
      <c r="Q280"/>
      <c r="S280" s="1"/>
      <c r="T280"/>
    </row>
    <row r="281" spans="11:20" x14ac:dyDescent="0.2">
      <c r="K281" s="1"/>
      <c r="L281"/>
      <c r="P281" s="1"/>
      <c r="Q281"/>
      <c r="S281" s="1"/>
      <c r="T281"/>
    </row>
    <row r="282" spans="11:20" x14ac:dyDescent="0.2">
      <c r="K282" s="1"/>
      <c r="L282"/>
      <c r="P282" s="1"/>
      <c r="Q282"/>
      <c r="S282" s="1"/>
      <c r="T282"/>
    </row>
    <row r="283" spans="11:20" x14ac:dyDescent="0.2">
      <c r="K283" s="1"/>
      <c r="L283"/>
      <c r="P283" s="1"/>
      <c r="Q283"/>
      <c r="S283" s="1"/>
      <c r="T283"/>
    </row>
    <row r="284" spans="11:20" x14ac:dyDescent="0.2">
      <c r="K284" s="1"/>
      <c r="L284"/>
      <c r="P284" s="1"/>
      <c r="Q284"/>
      <c r="S284" s="1"/>
      <c r="T284"/>
    </row>
    <row r="285" spans="11:20" x14ac:dyDescent="0.2">
      <c r="K285" s="1"/>
      <c r="L285"/>
      <c r="P285" s="1"/>
      <c r="Q285"/>
      <c r="S285" s="1"/>
      <c r="T285"/>
    </row>
    <row r="286" spans="11:20" x14ac:dyDescent="0.2">
      <c r="K286" s="1"/>
      <c r="L286"/>
      <c r="P286" s="1"/>
      <c r="Q286"/>
      <c r="S286" s="1"/>
      <c r="T286"/>
    </row>
    <row r="287" spans="11:20" x14ac:dyDescent="0.2">
      <c r="K287" s="1"/>
      <c r="L287"/>
      <c r="P287" s="1"/>
      <c r="Q287"/>
      <c r="S287" s="1"/>
      <c r="T287"/>
    </row>
    <row r="288" spans="11:20" x14ac:dyDescent="0.2">
      <c r="K288" s="1"/>
      <c r="L288"/>
      <c r="P288" s="1"/>
      <c r="Q288"/>
      <c r="S288" s="1"/>
      <c r="T288"/>
    </row>
    <row r="289" spans="11:20" x14ac:dyDescent="0.2">
      <c r="K289" s="1"/>
      <c r="L289"/>
      <c r="P289" s="1"/>
      <c r="Q289"/>
      <c r="S289" s="1"/>
      <c r="T289"/>
    </row>
    <row r="290" spans="11:20" x14ac:dyDescent="0.2">
      <c r="K290" s="1"/>
      <c r="L290"/>
      <c r="P290" s="1"/>
      <c r="Q290"/>
      <c r="S290" s="1"/>
      <c r="T290"/>
    </row>
    <row r="291" spans="11:20" x14ac:dyDescent="0.2">
      <c r="K291" s="1"/>
      <c r="L291"/>
      <c r="P291" s="1"/>
      <c r="Q291"/>
      <c r="S291" s="1"/>
      <c r="T291"/>
    </row>
    <row r="292" spans="11:20" x14ac:dyDescent="0.2">
      <c r="K292" s="1"/>
      <c r="L292"/>
      <c r="P292" s="1"/>
      <c r="Q292"/>
      <c r="S292" s="1"/>
      <c r="T292"/>
    </row>
    <row r="293" spans="11:20" x14ac:dyDescent="0.2">
      <c r="K293" s="1"/>
      <c r="L293"/>
      <c r="P293" s="1"/>
      <c r="Q293"/>
      <c r="S293" s="1"/>
      <c r="T293"/>
    </row>
    <row r="294" spans="11:20" x14ac:dyDescent="0.2">
      <c r="K294" s="1"/>
      <c r="L294"/>
      <c r="P294" s="1"/>
      <c r="Q294"/>
      <c r="S294" s="1"/>
      <c r="T294"/>
    </row>
    <row r="295" spans="11:20" x14ac:dyDescent="0.2">
      <c r="K295" s="1"/>
      <c r="L295"/>
      <c r="P295" s="1"/>
      <c r="Q295"/>
      <c r="S295" s="1"/>
      <c r="T295"/>
    </row>
    <row r="296" spans="11:20" x14ac:dyDescent="0.2">
      <c r="K296" s="1"/>
      <c r="L296"/>
      <c r="P296" s="1"/>
      <c r="Q296"/>
      <c r="S296" s="1"/>
      <c r="T296"/>
    </row>
    <row r="297" spans="11:20" x14ac:dyDescent="0.2">
      <c r="K297" s="1"/>
      <c r="L297"/>
      <c r="P297" s="1"/>
      <c r="Q297"/>
      <c r="S297" s="1"/>
      <c r="T297"/>
    </row>
    <row r="298" spans="11:20" x14ac:dyDescent="0.2">
      <c r="K298" s="1"/>
      <c r="L298"/>
      <c r="P298" s="1"/>
      <c r="Q298"/>
      <c r="S298" s="1"/>
      <c r="T298"/>
    </row>
    <row r="299" spans="11:20" x14ac:dyDescent="0.2">
      <c r="K299" s="1"/>
      <c r="L299"/>
      <c r="P299" s="1"/>
      <c r="Q299"/>
      <c r="S299" s="1"/>
      <c r="T299"/>
    </row>
    <row r="300" spans="11:20" x14ac:dyDescent="0.2">
      <c r="K300" s="1"/>
      <c r="L300"/>
      <c r="P300" s="1"/>
      <c r="Q300"/>
      <c r="S300" s="1"/>
      <c r="T300"/>
    </row>
    <row r="301" spans="11:20" x14ac:dyDescent="0.2">
      <c r="K301" s="1"/>
      <c r="L301"/>
      <c r="P301" s="1"/>
      <c r="Q301"/>
      <c r="S301" s="1"/>
      <c r="T301"/>
    </row>
    <row r="302" spans="11:20" x14ac:dyDescent="0.2">
      <c r="K302" s="1"/>
      <c r="L302"/>
      <c r="P302" s="1"/>
      <c r="Q302"/>
      <c r="S302" s="1"/>
      <c r="T302"/>
    </row>
    <row r="303" spans="11:20" x14ac:dyDescent="0.2">
      <c r="K303" s="1"/>
      <c r="L303"/>
      <c r="P303" s="1"/>
      <c r="Q303"/>
      <c r="S303" s="1"/>
      <c r="T303"/>
    </row>
    <row r="304" spans="11:20" x14ac:dyDescent="0.2">
      <c r="K304" s="1"/>
      <c r="L304"/>
      <c r="P304" s="1"/>
      <c r="Q304"/>
      <c r="S304" s="1"/>
      <c r="T304"/>
    </row>
    <row r="305" spans="11:20" x14ac:dyDescent="0.2">
      <c r="K305" s="1"/>
      <c r="L305"/>
      <c r="P305" s="1"/>
      <c r="Q305"/>
      <c r="S305" s="1"/>
      <c r="T305"/>
    </row>
    <row r="306" spans="11:20" x14ac:dyDescent="0.2">
      <c r="K306" s="1"/>
      <c r="L306"/>
      <c r="P306" s="1"/>
      <c r="Q306"/>
      <c r="S306" s="1"/>
      <c r="T306"/>
    </row>
    <row r="307" spans="11:20" x14ac:dyDescent="0.2">
      <c r="K307" s="1"/>
      <c r="L307"/>
      <c r="P307" s="1"/>
      <c r="Q307"/>
      <c r="S307" s="1"/>
      <c r="T307"/>
    </row>
    <row r="308" spans="11:20" x14ac:dyDescent="0.2">
      <c r="K308" s="1"/>
      <c r="L308"/>
      <c r="P308" s="1"/>
      <c r="Q308"/>
      <c r="S308" s="1"/>
      <c r="T308"/>
    </row>
    <row r="309" spans="11:20" x14ac:dyDescent="0.2">
      <c r="P309" s="1"/>
      <c r="Q309"/>
      <c r="S309" s="1"/>
      <c r="T309"/>
    </row>
    <row r="310" spans="11:20" x14ac:dyDescent="0.2">
      <c r="P310" s="1"/>
      <c r="Q310"/>
      <c r="S310" s="1"/>
      <c r="T310"/>
    </row>
  </sheetData>
  <mergeCells count="117">
    <mergeCell ref="B9:B10"/>
    <mergeCell ref="B19:B20"/>
    <mergeCell ref="B21:B22"/>
    <mergeCell ref="F19:F20"/>
    <mergeCell ref="F13:F14"/>
    <mergeCell ref="B23:B24"/>
    <mergeCell ref="B25:B26"/>
    <mergeCell ref="B27:B28"/>
    <mergeCell ref="B29:B30"/>
    <mergeCell ref="B31:B32"/>
    <mergeCell ref="F23:F24"/>
    <mergeCell ref="G23:G24"/>
    <mergeCell ref="B17:B18"/>
    <mergeCell ref="B15:B16"/>
    <mergeCell ref="B3:B4"/>
    <mergeCell ref="B5:B6"/>
    <mergeCell ref="B7:B8"/>
    <mergeCell ref="B11:B12"/>
    <mergeCell ref="B13:B14"/>
    <mergeCell ref="R35:R36"/>
    <mergeCell ref="R3:R4"/>
    <mergeCell ref="R5:R6"/>
    <mergeCell ref="R9:R10"/>
    <mergeCell ref="R11:R12"/>
    <mergeCell ref="R13:R14"/>
    <mergeCell ref="R15:R16"/>
    <mergeCell ref="R17:R18"/>
    <mergeCell ref="R7:R8"/>
    <mergeCell ref="R19:R20"/>
    <mergeCell ref="R25:R26"/>
    <mergeCell ref="R23:R24"/>
    <mergeCell ref="R29:R30"/>
    <mergeCell ref="R31:R32"/>
    <mergeCell ref="R33:R34"/>
    <mergeCell ref="R21:R22"/>
    <mergeCell ref="R27:R28"/>
    <mergeCell ref="O35:O36"/>
    <mergeCell ref="J3:J4"/>
    <mergeCell ref="O31:O32"/>
    <mergeCell ref="O33:O34"/>
    <mergeCell ref="J31:J32"/>
    <mergeCell ref="N27:N28"/>
    <mergeCell ref="O23:O24"/>
    <mergeCell ref="O29:O30"/>
    <mergeCell ref="J23:J24"/>
    <mergeCell ref="N21:N22"/>
    <mergeCell ref="O21:O22"/>
    <mergeCell ref="O27:O28"/>
    <mergeCell ref="J25:J26"/>
    <mergeCell ref="J21:J22"/>
    <mergeCell ref="F35:F36"/>
    <mergeCell ref="N35:N36"/>
    <mergeCell ref="G27:G28"/>
    <mergeCell ref="G35:G36"/>
    <mergeCell ref="J27:J28"/>
    <mergeCell ref="J35:J36"/>
    <mergeCell ref="F33:F34"/>
    <mergeCell ref="N33:N34"/>
    <mergeCell ref="G29:G30"/>
    <mergeCell ref="J33:J34"/>
    <mergeCell ref="F29:F30"/>
    <mergeCell ref="N29:N30"/>
    <mergeCell ref="G33:G34"/>
    <mergeCell ref="N31:N32"/>
    <mergeCell ref="F31:F32"/>
    <mergeCell ref="G31:G32"/>
    <mergeCell ref="F27:F28"/>
    <mergeCell ref="J29:J30"/>
    <mergeCell ref="N19:N20"/>
    <mergeCell ref="F21:F22"/>
    <mergeCell ref="N25:N26"/>
    <mergeCell ref="O19:O20"/>
    <mergeCell ref="O25:O26"/>
    <mergeCell ref="G19:G20"/>
    <mergeCell ref="G21:G22"/>
    <mergeCell ref="F15:F16"/>
    <mergeCell ref="N17:N18"/>
    <mergeCell ref="F17:F18"/>
    <mergeCell ref="O17:O18"/>
    <mergeCell ref="G15:G16"/>
    <mergeCell ref="G17:G18"/>
    <mergeCell ref="N23:N24"/>
    <mergeCell ref="G25:G26"/>
    <mergeCell ref="F25:F26"/>
    <mergeCell ref="N15:N16"/>
    <mergeCell ref="J15:J16"/>
    <mergeCell ref="J17:J18"/>
    <mergeCell ref="J19:J20"/>
    <mergeCell ref="F3:F4"/>
    <mergeCell ref="N3:N4"/>
    <mergeCell ref="F5:F6"/>
    <mergeCell ref="N5:N6"/>
    <mergeCell ref="O3:O4"/>
    <mergeCell ref="O5:O6"/>
    <mergeCell ref="G3:G4"/>
    <mergeCell ref="G5:G6"/>
    <mergeCell ref="F11:F12"/>
    <mergeCell ref="N7:N8"/>
    <mergeCell ref="O7:O8"/>
    <mergeCell ref="J5:J6"/>
    <mergeCell ref="J7:J8"/>
    <mergeCell ref="J9:J10"/>
    <mergeCell ref="J11:J12"/>
    <mergeCell ref="O13:O14"/>
    <mergeCell ref="O15:O16"/>
    <mergeCell ref="G11:G12"/>
    <mergeCell ref="G13:G14"/>
    <mergeCell ref="F7:F8"/>
    <mergeCell ref="N9:N10"/>
    <mergeCell ref="F9:F10"/>
    <mergeCell ref="N11:N12"/>
    <mergeCell ref="O9:O10"/>
    <mergeCell ref="O11:O12"/>
    <mergeCell ref="G7:G8"/>
    <mergeCell ref="G9:G10"/>
    <mergeCell ref="N13:N14"/>
    <mergeCell ref="J13:J1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workbookViewId="0">
      <selection activeCell="D43" sqref="D43"/>
    </sheetView>
  </sheetViews>
  <sheetFormatPr defaultRowHeight="12.75" x14ac:dyDescent="0.2"/>
  <cols>
    <col min="1" max="1" width="6" style="36" bestFit="1" customWidth="1"/>
    <col min="2" max="2" width="10.140625" style="35" bestFit="1" customWidth="1"/>
    <col min="3" max="3" width="10.85546875" style="35" bestFit="1" customWidth="1"/>
    <col min="4" max="4" width="9.28515625" style="36" bestFit="1" customWidth="1"/>
    <col min="5" max="5" width="9.140625" style="36" bestFit="1" customWidth="1"/>
    <col min="6" max="6" width="10.42578125" style="35" bestFit="1" customWidth="1"/>
    <col min="7" max="7" width="10.85546875" style="35" bestFit="1" customWidth="1"/>
    <col min="8" max="8" width="9.28515625" style="36" bestFit="1" customWidth="1"/>
    <col min="9" max="9" width="9.140625" style="36" bestFit="1" customWidth="1"/>
    <col min="10" max="10" width="9.85546875" style="35" bestFit="1" customWidth="1"/>
    <col min="11" max="12" width="8.85546875" style="36" bestFit="1" customWidth="1"/>
    <col min="13" max="13" width="11.42578125" style="35" customWidth="1"/>
    <col min="14" max="14" width="16" style="94" bestFit="1" customWidth="1"/>
    <col min="15" max="15" width="17.5703125" style="94" bestFit="1" customWidth="1"/>
    <col min="16" max="16" width="9.140625" style="35"/>
    <col min="17" max="20" width="10.28515625" style="35" bestFit="1" customWidth="1"/>
    <col min="21" max="16384" width="9.140625" style="35"/>
  </cols>
  <sheetData>
    <row r="1" spans="1:20" ht="15" x14ac:dyDescent="0.25">
      <c r="A1" s="30" t="s">
        <v>13</v>
      </c>
      <c r="B1" s="29" t="s">
        <v>250</v>
      </c>
      <c r="C1" s="29" t="s">
        <v>251</v>
      </c>
      <c r="D1" s="30" t="s">
        <v>252</v>
      </c>
      <c r="E1" s="30" t="s">
        <v>253</v>
      </c>
      <c r="F1" s="29" t="s">
        <v>250</v>
      </c>
      <c r="G1" s="29" t="s">
        <v>251</v>
      </c>
      <c r="H1" s="30" t="s">
        <v>252</v>
      </c>
      <c r="I1" s="30" t="s">
        <v>253</v>
      </c>
      <c r="J1" s="30" t="s">
        <v>254</v>
      </c>
      <c r="K1" s="30" t="s">
        <v>361</v>
      </c>
      <c r="L1" s="30" t="s">
        <v>367</v>
      </c>
      <c r="M1" s="30" t="s">
        <v>366</v>
      </c>
      <c r="N1" s="30" t="s">
        <v>407</v>
      </c>
      <c r="O1" s="30" t="s">
        <v>407</v>
      </c>
      <c r="P1" s="30" t="s">
        <v>408</v>
      </c>
      <c r="Q1" s="30" t="s">
        <v>409</v>
      </c>
      <c r="R1" s="30" t="s">
        <v>410</v>
      </c>
      <c r="S1" s="30" t="s">
        <v>411</v>
      </c>
      <c r="T1" s="30" t="s">
        <v>412</v>
      </c>
    </row>
    <row r="2" spans="1:20" ht="12.75" customHeight="1" x14ac:dyDescent="0.2">
      <c r="A2" s="41">
        <v>1</v>
      </c>
      <c r="B2" s="42" t="s">
        <v>158</v>
      </c>
      <c r="C2" s="42" t="s">
        <v>159</v>
      </c>
      <c r="D2" s="41">
        <v>0.1</v>
      </c>
      <c r="E2" s="41">
        <f t="shared" ref="E2:E34" si="0">ROUND(D2,0)</f>
        <v>0</v>
      </c>
      <c r="F2" s="42" t="s">
        <v>160</v>
      </c>
      <c r="G2" s="42" t="s">
        <v>161</v>
      </c>
      <c r="H2" s="41">
        <v>2.5</v>
      </c>
      <c r="I2" s="41">
        <f t="shared" ref="I2:I34" si="1">ROUND(H2,0)</f>
        <v>3</v>
      </c>
      <c r="J2" s="41">
        <f t="shared" ref="J2:J34" si="2">I2+E2</f>
        <v>3</v>
      </c>
      <c r="K2" s="45">
        <v>1</v>
      </c>
      <c r="L2" s="104" t="s">
        <v>362</v>
      </c>
      <c r="M2" s="105" t="s">
        <v>177</v>
      </c>
      <c r="N2" s="95" t="str">
        <f>CONCATENATE(B2," ", C2)</f>
        <v>Jake Jorde</v>
      </c>
      <c r="O2" s="95" t="str">
        <f>CONCATENATE(F2," ", G2)</f>
        <v>Jeff Herberger</v>
      </c>
      <c r="P2" s="45">
        <v>1</v>
      </c>
      <c r="Q2" s="45">
        <v>3</v>
      </c>
      <c r="R2" s="45">
        <v>3</v>
      </c>
      <c r="S2" s="45">
        <v>2</v>
      </c>
      <c r="T2" s="45">
        <v>2</v>
      </c>
    </row>
    <row r="3" spans="1:20" ht="12.75" customHeight="1" x14ac:dyDescent="0.2">
      <c r="A3" s="41">
        <v>1</v>
      </c>
      <c r="B3" s="42" t="s">
        <v>162</v>
      </c>
      <c r="C3" s="42" t="s">
        <v>163</v>
      </c>
      <c r="D3" s="41">
        <v>5</v>
      </c>
      <c r="E3" s="41">
        <f t="shared" si="0"/>
        <v>5</v>
      </c>
      <c r="F3" s="42" t="s">
        <v>164</v>
      </c>
      <c r="G3" s="42" t="s">
        <v>165</v>
      </c>
      <c r="H3" s="41">
        <v>1.9</v>
      </c>
      <c r="I3" s="41">
        <f t="shared" si="1"/>
        <v>2</v>
      </c>
      <c r="J3" s="41">
        <f t="shared" si="2"/>
        <v>7</v>
      </c>
      <c r="K3" s="45">
        <v>1</v>
      </c>
      <c r="L3" s="104"/>
      <c r="M3" s="105"/>
      <c r="N3" s="95" t="str">
        <f t="shared" ref="N3:N9" si="3">CONCATENATE(B3," ", C3)</f>
        <v>Jim Clark</v>
      </c>
      <c r="O3" s="95" t="str">
        <f t="shared" ref="O3:O10" si="4">CONCATENATE(F3," ", G3)</f>
        <v>Mike Levitt</v>
      </c>
      <c r="P3" s="46">
        <v>2</v>
      </c>
      <c r="Q3" s="46">
        <v>2</v>
      </c>
      <c r="R3" s="46">
        <v>2</v>
      </c>
      <c r="S3" s="46">
        <v>2</v>
      </c>
      <c r="T3" s="46">
        <v>2</v>
      </c>
    </row>
    <row r="4" spans="1:20" ht="12.75" customHeight="1" x14ac:dyDescent="0.2">
      <c r="A4" s="41">
        <v>1</v>
      </c>
      <c r="B4" s="42" t="s">
        <v>170</v>
      </c>
      <c r="C4" s="42" t="s">
        <v>171</v>
      </c>
      <c r="D4" s="41">
        <v>7.7</v>
      </c>
      <c r="E4" s="41">
        <f t="shared" si="0"/>
        <v>8</v>
      </c>
      <c r="F4" s="42" t="s">
        <v>172</v>
      </c>
      <c r="G4" s="42" t="s">
        <v>173</v>
      </c>
      <c r="H4" s="41">
        <v>2.4</v>
      </c>
      <c r="I4" s="41">
        <f t="shared" si="1"/>
        <v>2</v>
      </c>
      <c r="J4" s="41">
        <f t="shared" si="2"/>
        <v>10</v>
      </c>
      <c r="K4" s="45">
        <v>1</v>
      </c>
      <c r="L4" s="104"/>
      <c r="M4" s="105"/>
      <c r="N4" s="95" t="str">
        <f t="shared" si="3"/>
        <v>Aaron Wald</v>
      </c>
      <c r="O4" s="95" t="str">
        <f t="shared" si="4"/>
        <v>Jon Hanson</v>
      </c>
      <c r="P4" s="47">
        <v>3</v>
      </c>
      <c r="Q4" s="47">
        <v>2</v>
      </c>
      <c r="R4" s="47">
        <v>2</v>
      </c>
      <c r="S4" s="47">
        <v>2</v>
      </c>
      <c r="T4" s="47">
        <v>2</v>
      </c>
    </row>
    <row r="5" spans="1:20" ht="12.75" customHeight="1" x14ac:dyDescent="0.2">
      <c r="A5" s="41">
        <v>1</v>
      </c>
      <c r="B5" s="42" t="s">
        <v>166</v>
      </c>
      <c r="C5" s="42" t="s">
        <v>167</v>
      </c>
      <c r="D5" s="41">
        <v>2.2000000000000002</v>
      </c>
      <c r="E5" s="41">
        <f t="shared" si="0"/>
        <v>2</v>
      </c>
      <c r="F5" s="42" t="s">
        <v>168</v>
      </c>
      <c r="G5" s="42" t="s">
        <v>169</v>
      </c>
      <c r="H5" s="41">
        <v>8.5</v>
      </c>
      <c r="I5" s="41">
        <f t="shared" si="1"/>
        <v>9</v>
      </c>
      <c r="J5" s="41">
        <f t="shared" si="2"/>
        <v>11</v>
      </c>
      <c r="K5" s="45">
        <v>1</v>
      </c>
      <c r="L5" s="104"/>
      <c r="M5" s="105"/>
      <c r="N5" s="95" t="str">
        <f t="shared" si="3"/>
        <v>Chris Callahan</v>
      </c>
      <c r="O5" s="95" t="str">
        <f t="shared" si="4"/>
        <v>Craig McDowell</v>
      </c>
      <c r="P5" s="48">
        <v>4</v>
      </c>
      <c r="Q5" s="48">
        <v>1</v>
      </c>
      <c r="R5" s="48">
        <v>1</v>
      </c>
      <c r="S5" s="48">
        <v>1</v>
      </c>
      <c r="T5" s="48">
        <v>1</v>
      </c>
    </row>
    <row r="6" spans="1:20" ht="12.75" customHeight="1" x14ac:dyDescent="0.2">
      <c r="A6" s="41">
        <v>1</v>
      </c>
      <c r="B6" s="42" t="s">
        <v>174</v>
      </c>
      <c r="C6" s="42" t="s">
        <v>175</v>
      </c>
      <c r="D6" s="41">
        <v>10</v>
      </c>
      <c r="E6" s="41">
        <f t="shared" si="0"/>
        <v>10</v>
      </c>
      <c r="F6" s="42" t="s">
        <v>176</v>
      </c>
      <c r="G6" s="42" t="s">
        <v>175</v>
      </c>
      <c r="H6" s="41">
        <v>6.1</v>
      </c>
      <c r="I6" s="41">
        <f t="shared" si="1"/>
        <v>6</v>
      </c>
      <c r="J6" s="41">
        <f t="shared" si="2"/>
        <v>16</v>
      </c>
      <c r="K6" s="45">
        <v>1</v>
      </c>
      <c r="L6" s="104"/>
      <c r="M6" s="105"/>
      <c r="N6" s="95" t="str">
        <f t="shared" si="3"/>
        <v>Todd Bodine</v>
      </c>
      <c r="O6" s="95" t="str">
        <f t="shared" si="4"/>
        <v>Chad Bodine</v>
      </c>
      <c r="P6" s="36"/>
      <c r="Q6" s="36">
        <f>SUM(Q2:Q5)</f>
        <v>8</v>
      </c>
      <c r="R6" s="36">
        <f>SUM(R2:R5)</f>
        <v>8</v>
      </c>
      <c r="S6" s="36">
        <f>SUM(S2:S5)</f>
        <v>7</v>
      </c>
      <c r="T6" s="36">
        <f>SUM(T2:T5)</f>
        <v>7</v>
      </c>
    </row>
    <row r="7" spans="1:20" ht="12.75" customHeight="1" x14ac:dyDescent="0.2">
      <c r="A7" s="41">
        <v>1</v>
      </c>
      <c r="B7" s="42" t="s">
        <v>177</v>
      </c>
      <c r="C7" s="42" t="s">
        <v>171</v>
      </c>
      <c r="D7" s="41">
        <v>5.3</v>
      </c>
      <c r="E7" s="41">
        <f t="shared" si="0"/>
        <v>5</v>
      </c>
      <c r="F7" s="42" t="s">
        <v>178</v>
      </c>
      <c r="G7" s="42" t="s">
        <v>179</v>
      </c>
      <c r="H7" s="41">
        <v>11.7</v>
      </c>
      <c r="I7" s="41">
        <f t="shared" si="1"/>
        <v>12</v>
      </c>
      <c r="J7" s="41">
        <f t="shared" si="2"/>
        <v>17</v>
      </c>
      <c r="K7" s="45">
        <v>1</v>
      </c>
      <c r="L7" s="104"/>
      <c r="M7" s="105"/>
      <c r="N7" s="95" t="str">
        <f t="shared" si="3"/>
        <v>Doug Wald</v>
      </c>
      <c r="O7" s="95" t="str">
        <f t="shared" si="4"/>
        <v>Brian Giesinger</v>
      </c>
    </row>
    <row r="8" spans="1:20" ht="12.75" customHeight="1" x14ac:dyDescent="0.2">
      <c r="A8" s="41">
        <v>1</v>
      </c>
      <c r="B8" s="42" t="s">
        <v>180</v>
      </c>
      <c r="C8" s="42" t="s">
        <v>181</v>
      </c>
      <c r="D8" s="41">
        <v>11.8</v>
      </c>
      <c r="E8" s="41">
        <f t="shared" si="0"/>
        <v>12</v>
      </c>
      <c r="F8" s="42" t="s">
        <v>182</v>
      </c>
      <c r="G8" s="42" t="s">
        <v>183</v>
      </c>
      <c r="H8" s="41">
        <v>6.3</v>
      </c>
      <c r="I8" s="41">
        <f t="shared" si="1"/>
        <v>6</v>
      </c>
      <c r="J8" s="41">
        <f t="shared" si="2"/>
        <v>18</v>
      </c>
      <c r="K8" s="45">
        <v>1</v>
      </c>
      <c r="L8" s="104"/>
      <c r="M8" s="105"/>
      <c r="N8" s="95" t="str">
        <f t="shared" si="3"/>
        <v>Andy Ness</v>
      </c>
      <c r="O8" s="95" t="str">
        <f t="shared" si="4"/>
        <v>David McCrory</v>
      </c>
    </row>
    <row r="9" spans="1:20" ht="12.75" customHeight="1" x14ac:dyDescent="0.2">
      <c r="A9" s="41">
        <v>1</v>
      </c>
      <c r="B9" s="42" t="s">
        <v>184</v>
      </c>
      <c r="C9" s="42" t="s">
        <v>171</v>
      </c>
      <c r="D9" s="41">
        <v>8</v>
      </c>
      <c r="E9" s="41">
        <f t="shared" si="0"/>
        <v>8</v>
      </c>
      <c r="F9" s="42" t="s">
        <v>185</v>
      </c>
      <c r="G9" s="42" t="s">
        <v>186</v>
      </c>
      <c r="H9" s="41">
        <v>11.6</v>
      </c>
      <c r="I9" s="41">
        <f t="shared" si="1"/>
        <v>12</v>
      </c>
      <c r="J9" s="41">
        <f t="shared" si="2"/>
        <v>20</v>
      </c>
      <c r="K9" s="45">
        <v>1</v>
      </c>
      <c r="L9" s="104"/>
      <c r="M9" s="105"/>
      <c r="N9" s="95" t="str">
        <f t="shared" si="3"/>
        <v>Steve Wald</v>
      </c>
      <c r="O9" s="95" t="str">
        <f t="shared" si="4"/>
        <v>Paul Plemel</v>
      </c>
    </row>
    <row r="10" spans="1:20" ht="12.75" customHeight="1" x14ac:dyDescent="0.2">
      <c r="A10" s="41">
        <v>1</v>
      </c>
      <c r="B10" s="42" t="s">
        <v>187</v>
      </c>
      <c r="C10" s="42" t="s">
        <v>188</v>
      </c>
      <c r="D10" s="41">
        <v>7.3</v>
      </c>
      <c r="E10" s="41">
        <f t="shared" si="0"/>
        <v>7</v>
      </c>
      <c r="F10" s="42" t="s">
        <v>189</v>
      </c>
      <c r="G10" s="42" t="s">
        <v>165</v>
      </c>
      <c r="H10" s="41">
        <v>14</v>
      </c>
      <c r="I10" s="41">
        <f t="shared" si="1"/>
        <v>14</v>
      </c>
      <c r="J10" s="41">
        <f t="shared" si="2"/>
        <v>21</v>
      </c>
      <c r="K10" s="46">
        <v>2</v>
      </c>
      <c r="L10" s="108" t="s">
        <v>363</v>
      </c>
      <c r="M10" s="109" t="s">
        <v>195</v>
      </c>
      <c r="N10" s="96" t="str">
        <f>CONCATENATE(B10," ", C10)</f>
        <v>Scott Hinners</v>
      </c>
      <c r="O10" s="96" t="str">
        <f t="shared" si="4"/>
        <v>Rick Levitt</v>
      </c>
    </row>
    <row r="11" spans="1:20" ht="12.75" customHeight="1" x14ac:dyDescent="0.2">
      <c r="A11" s="41">
        <v>1</v>
      </c>
      <c r="B11" s="42" t="s">
        <v>160</v>
      </c>
      <c r="C11" s="42" t="s">
        <v>171</v>
      </c>
      <c r="D11" s="41">
        <v>7.4</v>
      </c>
      <c r="E11" s="41">
        <f t="shared" si="0"/>
        <v>7</v>
      </c>
      <c r="F11" s="42" t="s">
        <v>164</v>
      </c>
      <c r="G11" s="42" t="s">
        <v>194</v>
      </c>
      <c r="H11" s="41">
        <v>16.100000000000001</v>
      </c>
      <c r="I11" s="41">
        <f t="shared" si="1"/>
        <v>16</v>
      </c>
      <c r="J11" s="41">
        <f t="shared" si="2"/>
        <v>23</v>
      </c>
      <c r="K11" s="46">
        <v>2</v>
      </c>
      <c r="L11" s="108"/>
      <c r="M11" s="109"/>
      <c r="N11" s="96" t="str">
        <f t="shared" ref="N11:N13" si="5">CONCATENATE(B11," ", C11)</f>
        <v>Jeff Wald</v>
      </c>
      <c r="O11" s="96" t="str">
        <f t="shared" ref="O11:O13" si="6">CONCATENATE(F11," ", G11)</f>
        <v>Mike Schuette</v>
      </c>
    </row>
    <row r="12" spans="1:20" ht="12.75" customHeight="1" x14ac:dyDescent="0.2">
      <c r="A12" s="41">
        <v>1</v>
      </c>
      <c r="B12" s="42" t="s">
        <v>195</v>
      </c>
      <c r="C12" s="42" t="s">
        <v>196</v>
      </c>
      <c r="D12" s="41">
        <v>14.3</v>
      </c>
      <c r="E12" s="41">
        <f t="shared" si="0"/>
        <v>14</v>
      </c>
      <c r="F12" s="42" t="s">
        <v>197</v>
      </c>
      <c r="G12" s="42" t="s">
        <v>198</v>
      </c>
      <c r="H12" s="41">
        <v>10</v>
      </c>
      <c r="I12" s="41">
        <f t="shared" si="1"/>
        <v>10</v>
      </c>
      <c r="J12" s="41">
        <f t="shared" si="2"/>
        <v>24</v>
      </c>
      <c r="K12" s="46">
        <v>2</v>
      </c>
      <c r="L12" s="108"/>
      <c r="M12" s="109"/>
      <c r="N12" s="96" t="str">
        <f t="shared" si="5"/>
        <v>Wayne Podolak</v>
      </c>
      <c r="O12" s="96" t="str">
        <f t="shared" si="6"/>
        <v>John Blackburn</v>
      </c>
    </row>
    <row r="13" spans="1:20" ht="12.75" customHeight="1" x14ac:dyDescent="0.2">
      <c r="A13" s="39">
        <v>2</v>
      </c>
      <c r="B13" s="40" t="s">
        <v>199</v>
      </c>
      <c r="C13" s="40" t="s">
        <v>200</v>
      </c>
      <c r="D13" s="39">
        <v>11.8</v>
      </c>
      <c r="E13" s="39">
        <f t="shared" si="0"/>
        <v>12</v>
      </c>
      <c r="F13" s="40" t="s">
        <v>201</v>
      </c>
      <c r="G13" s="40" t="s">
        <v>202</v>
      </c>
      <c r="H13" s="39">
        <v>12.7</v>
      </c>
      <c r="I13" s="39">
        <f t="shared" si="1"/>
        <v>13</v>
      </c>
      <c r="J13" s="39">
        <f t="shared" si="2"/>
        <v>25</v>
      </c>
      <c r="K13" s="46">
        <v>2</v>
      </c>
      <c r="L13" s="108"/>
      <c r="M13" s="109"/>
      <c r="N13" s="96" t="str">
        <f t="shared" si="5"/>
        <v>Bob Holso</v>
      </c>
      <c r="O13" s="96" t="str">
        <f t="shared" si="6"/>
        <v>Dennis Wurmlinger</v>
      </c>
    </row>
    <row r="14" spans="1:20" ht="12.75" customHeight="1" x14ac:dyDescent="0.2">
      <c r="A14" s="39">
        <v>2</v>
      </c>
      <c r="B14" s="40" t="s">
        <v>190</v>
      </c>
      <c r="C14" s="40" t="s">
        <v>191</v>
      </c>
      <c r="D14" s="39">
        <v>12.5</v>
      </c>
      <c r="E14" s="39">
        <f t="shared" si="0"/>
        <v>13</v>
      </c>
      <c r="F14" s="40" t="s">
        <v>192</v>
      </c>
      <c r="G14" s="40" t="s">
        <v>193</v>
      </c>
      <c r="H14" s="39">
        <v>12.9</v>
      </c>
      <c r="I14" s="39">
        <f t="shared" si="1"/>
        <v>13</v>
      </c>
      <c r="J14" s="39">
        <f t="shared" si="2"/>
        <v>26</v>
      </c>
      <c r="K14" s="93"/>
      <c r="L14" s="108"/>
      <c r="M14" s="109"/>
      <c r="N14" s="97"/>
      <c r="O14" s="97"/>
    </row>
    <row r="15" spans="1:20" ht="12.75" customHeight="1" x14ac:dyDescent="0.2">
      <c r="A15" s="39">
        <v>2</v>
      </c>
      <c r="B15" s="40" t="s">
        <v>344</v>
      </c>
      <c r="C15" s="40" t="s">
        <v>347</v>
      </c>
      <c r="D15" s="39">
        <v>14.6</v>
      </c>
      <c r="E15" s="39">
        <f>ROUND(D15,0)</f>
        <v>15</v>
      </c>
      <c r="F15" s="40" t="s">
        <v>345</v>
      </c>
      <c r="G15" s="40" t="s">
        <v>346</v>
      </c>
      <c r="H15" s="39">
        <v>12.3</v>
      </c>
      <c r="I15" s="39">
        <f>ROUND(H15,0)</f>
        <v>12</v>
      </c>
      <c r="J15" s="39">
        <f t="shared" si="2"/>
        <v>27</v>
      </c>
      <c r="K15" s="46">
        <v>2</v>
      </c>
      <c r="L15" s="108"/>
      <c r="M15" s="109"/>
      <c r="N15" s="96" t="str">
        <f t="shared" ref="N15" si="7">CONCATENATE(B15," ", C15)</f>
        <v>Myron Irwin</v>
      </c>
      <c r="O15" s="96" t="str">
        <f t="shared" ref="O15" si="8">CONCATENATE(F15," ", G15)</f>
        <v>Curt Erie</v>
      </c>
    </row>
    <row r="16" spans="1:20" ht="12.75" customHeight="1" x14ac:dyDescent="0.2">
      <c r="A16" s="39">
        <v>2</v>
      </c>
      <c r="B16" s="40" t="s">
        <v>160</v>
      </c>
      <c r="C16" s="40" t="s">
        <v>203</v>
      </c>
      <c r="D16" s="39">
        <v>7.5</v>
      </c>
      <c r="E16" s="39">
        <f>ROUND(D16,0)</f>
        <v>8</v>
      </c>
      <c r="F16" s="40" t="s">
        <v>204</v>
      </c>
      <c r="G16" s="40" t="s">
        <v>205</v>
      </c>
      <c r="H16" s="39">
        <v>19.7</v>
      </c>
      <c r="I16" s="39">
        <f>ROUND(H16,0)</f>
        <v>20</v>
      </c>
      <c r="J16" s="39">
        <f>I16+E16</f>
        <v>28</v>
      </c>
      <c r="K16" s="93"/>
      <c r="L16" s="108"/>
      <c r="M16" s="109"/>
      <c r="N16" s="97"/>
      <c r="O16" s="97"/>
    </row>
    <row r="17" spans="1:15" ht="12.75" customHeight="1" x14ac:dyDescent="0.2">
      <c r="A17" s="39">
        <v>2</v>
      </c>
      <c r="B17" s="40" t="s">
        <v>339</v>
      </c>
      <c r="C17" s="40" t="s">
        <v>341</v>
      </c>
      <c r="D17" s="39">
        <v>19.7</v>
      </c>
      <c r="E17" s="39">
        <f t="shared" si="0"/>
        <v>20</v>
      </c>
      <c r="F17" s="40" t="s">
        <v>230</v>
      </c>
      <c r="G17" s="40" t="s">
        <v>343</v>
      </c>
      <c r="H17" s="39">
        <v>8.3000000000000007</v>
      </c>
      <c r="I17" s="39">
        <f t="shared" si="1"/>
        <v>8</v>
      </c>
      <c r="J17" s="39">
        <f t="shared" si="2"/>
        <v>28</v>
      </c>
      <c r="K17" s="93"/>
      <c r="L17" s="108"/>
      <c r="M17" s="109"/>
      <c r="N17" s="97"/>
      <c r="O17" s="97"/>
    </row>
    <row r="18" spans="1:15" ht="12.75" customHeight="1" x14ac:dyDescent="0.2">
      <c r="A18" s="39">
        <v>2</v>
      </c>
      <c r="B18" s="40" t="s">
        <v>164</v>
      </c>
      <c r="C18" s="40" t="s">
        <v>207</v>
      </c>
      <c r="D18" s="39">
        <v>10.5</v>
      </c>
      <c r="E18" s="39">
        <f t="shared" si="0"/>
        <v>11</v>
      </c>
      <c r="F18" s="40" t="s">
        <v>189</v>
      </c>
      <c r="G18" s="40" t="s">
        <v>208</v>
      </c>
      <c r="H18" s="39">
        <v>17.600000000000001</v>
      </c>
      <c r="I18" s="39">
        <f t="shared" si="1"/>
        <v>18</v>
      </c>
      <c r="J18" s="39">
        <f t="shared" si="2"/>
        <v>29</v>
      </c>
      <c r="K18" s="46">
        <v>2</v>
      </c>
      <c r="L18" s="108"/>
      <c r="M18" s="109"/>
      <c r="N18" s="96" t="str">
        <f t="shared" ref="N18:N21" si="9">CONCATENATE(B18," ", C18)</f>
        <v>Mike Stork</v>
      </c>
      <c r="O18" s="96" t="str">
        <f t="shared" ref="O18:O21" si="10">CONCATENATE(F18," ", G18)</f>
        <v>Rick Becker</v>
      </c>
    </row>
    <row r="19" spans="1:15" ht="12.75" customHeight="1" x14ac:dyDescent="0.2">
      <c r="A19" s="39">
        <v>2</v>
      </c>
      <c r="B19" s="40" t="s">
        <v>184</v>
      </c>
      <c r="C19" s="40" t="s">
        <v>206</v>
      </c>
      <c r="D19" s="39">
        <v>11</v>
      </c>
      <c r="E19" s="39">
        <f t="shared" si="0"/>
        <v>11</v>
      </c>
      <c r="F19" s="40" t="s">
        <v>197</v>
      </c>
      <c r="G19" s="40" t="s">
        <v>206</v>
      </c>
      <c r="H19" s="39">
        <v>17.899999999999999</v>
      </c>
      <c r="I19" s="39">
        <f t="shared" si="1"/>
        <v>18</v>
      </c>
      <c r="J19" s="39">
        <f t="shared" si="2"/>
        <v>29</v>
      </c>
      <c r="K19" s="46">
        <v>2</v>
      </c>
      <c r="L19" s="108"/>
      <c r="M19" s="109"/>
      <c r="N19" s="96" t="str">
        <f t="shared" si="9"/>
        <v>Steve Francis</v>
      </c>
      <c r="O19" s="96" t="str">
        <f t="shared" si="10"/>
        <v>John Francis</v>
      </c>
    </row>
    <row r="20" spans="1:15" ht="12.75" customHeight="1" x14ac:dyDescent="0.2">
      <c r="A20" s="39">
        <v>2</v>
      </c>
      <c r="B20" s="40" t="s">
        <v>209</v>
      </c>
      <c r="C20" s="40" t="s">
        <v>210</v>
      </c>
      <c r="D20" s="39">
        <v>16.5</v>
      </c>
      <c r="E20" s="39">
        <f t="shared" si="0"/>
        <v>17</v>
      </c>
      <c r="F20" s="40" t="s">
        <v>164</v>
      </c>
      <c r="G20" s="40" t="s">
        <v>210</v>
      </c>
      <c r="H20" s="39">
        <v>15.2</v>
      </c>
      <c r="I20" s="39">
        <f t="shared" si="1"/>
        <v>15</v>
      </c>
      <c r="J20" s="39">
        <f t="shared" si="2"/>
        <v>32</v>
      </c>
      <c r="K20" s="46">
        <v>2</v>
      </c>
      <c r="L20" s="108"/>
      <c r="M20" s="109"/>
      <c r="N20" s="96" t="str">
        <f t="shared" si="9"/>
        <v>Joe Bichler</v>
      </c>
      <c r="O20" s="96" t="str">
        <f t="shared" si="10"/>
        <v>Mike Bichler</v>
      </c>
    </row>
    <row r="21" spans="1:15" ht="12.75" customHeight="1" x14ac:dyDescent="0.2">
      <c r="A21" s="39">
        <v>2</v>
      </c>
      <c r="B21" s="40" t="s">
        <v>187</v>
      </c>
      <c r="C21" s="40" t="s">
        <v>173</v>
      </c>
      <c r="D21" s="39">
        <v>17.7</v>
      </c>
      <c r="E21" s="39">
        <f t="shared" si="0"/>
        <v>18</v>
      </c>
      <c r="F21" s="40" t="s">
        <v>211</v>
      </c>
      <c r="G21" s="40" t="s">
        <v>212</v>
      </c>
      <c r="H21" s="39">
        <v>14.3</v>
      </c>
      <c r="I21" s="39">
        <f t="shared" si="1"/>
        <v>14</v>
      </c>
      <c r="J21" s="39">
        <f t="shared" si="2"/>
        <v>32</v>
      </c>
      <c r="K21" s="47">
        <v>3</v>
      </c>
      <c r="L21" s="106" t="s">
        <v>364</v>
      </c>
      <c r="M21" s="106" t="s">
        <v>224</v>
      </c>
      <c r="N21" s="98" t="str">
        <f t="shared" si="9"/>
        <v>Scott Hanson</v>
      </c>
      <c r="O21" s="98" t="str">
        <f t="shared" si="10"/>
        <v>Ian Quarders</v>
      </c>
    </row>
    <row r="22" spans="1:15" ht="12.75" customHeight="1" x14ac:dyDescent="0.2">
      <c r="A22" s="39">
        <v>2</v>
      </c>
      <c r="B22" s="40" t="s">
        <v>172</v>
      </c>
      <c r="C22" s="40" t="s">
        <v>213</v>
      </c>
      <c r="D22" s="39">
        <v>11.9</v>
      </c>
      <c r="E22" s="39">
        <f t="shared" si="0"/>
        <v>12</v>
      </c>
      <c r="F22" s="40" t="s">
        <v>214</v>
      </c>
      <c r="G22" s="40" t="s">
        <v>213</v>
      </c>
      <c r="H22" s="39">
        <v>21.6</v>
      </c>
      <c r="I22" s="39">
        <f t="shared" si="1"/>
        <v>22</v>
      </c>
      <c r="J22" s="39">
        <f t="shared" si="2"/>
        <v>34</v>
      </c>
      <c r="K22" s="47">
        <v>3</v>
      </c>
      <c r="L22" s="106"/>
      <c r="M22" s="106"/>
      <c r="N22" s="98" t="str">
        <f t="shared" ref="N22:N23" si="11">CONCATENATE(B22," ", C22)</f>
        <v>Jon Gies</v>
      </c>
      <c r="O22" s="98" t="str">
        <f t="shared" ref="O22:O23" si="12">CONCATENATE(F22," ", G22)</f>
        <v>Clyde Gies</v>
      </c>
    </row>
    <row r="23" spans="1:15" ht="12.75" customHeight="1" x14ac:dyDescent="0.2">
      <c r="A23" s="39">
        <v>3</v>
      </c>
      <c r="B23" s="40" t="s">
        <v>219</v>
      </c>
      <c r="C23" s="40" t="s">
        <v>220</v>
      </c>
      <c r="D23" s="39">
        <v>21.5</v>
      </c>
      <c r="E23" s="39">
        <f t="shared" si="0"/>
        <v>22</v>
      </c>
      <c r="F23" s="40" t="s">
        <v>160</v>
      </c>
      <c r="G23" s="40" t="s">
        <v>202</v>
      </c>
      <c r="H23" s="39">
        <v>13</v>
      </c>
      <c r="I23" s="39">
        <f t="shared" si="1"/>
        <v>13</v>
      </c>
      <c r="J23" s="39">
        <f t="shared" si="2"/>
        <v>35</v>
      </c>
      <c r="K23" s="47">
        <v>3</v>
      </c>
      <c r="L23" s="106"/>
      <c r="M23" s="106"/>
      <c r="N23" s="98" t="str">
        <f t="shared" si="11"/>
        <v>KT Thayer</v>
      </c>
      <c r="O23" s="98" t="str">
        <f t="shared" si="12"/>
        <v>Jeff Wurmlinger</v>
      </c>
    </row>
    <row r="24" spans="1:15" ht="12.75" customHeight="1" x14ac:dyDescent="0.2">
      <c r="A24" s="37">
        <v>3</v>
      </c>
      <c r="B24" s="38" t="s">
        <v>215</v>
      </c>
      <c r="C24" s="38" t="s">
        <v>216</v>
      </c>
      <c r="D24" s="37">
        <v>21.2</v>
      </c>
      <c r="E24" s="37">
        <f>ROUND(D24,0)</f>
        <v>21</v>
      </c>
      <c r="F24" s="38" t="s">
        <v>217</v>
      </c>
      <c r="G24" s="38" t="s">
        <v>218</v>
      </c>
      <c r="H24" s="37">
        <v>13.6</v>
      </c>
      <c r="I24" s="37">
        <f>ROUND(H24,0)</f>
        <v>14</v>
      </c>
      <c r="J24" s="37">
        <f>I24+E24</f>
        <v>35</v>
      </c>
      <c r="K24" s="47">
        <v>3</v>
      </c>
      <c r="L24" s="106"/>
      <c r="M24" s="106"/>
      <c r="N24" s="98" t="str">
        <f t="shared" ref="N24:N27" si="13">CONCATENATE(B24," ", C24)</f>
        <v>Joel Van Dyk</v>
      </c>
      <c r="O24" s="98" t="str">
        <f t="shared" ref="O24:O27" si="14">CONCATENATE(F24," ", G24)</f>
        <v>Shawn Dumphy</v>
      </c>
    </row>
    <row r="25" spans="1:15" ht="12.75" customHeight="1" x14ac:dyDescent="0.2">
      <c r="A25" s="37">
        <v>3</v>
      </c>
      <c r="B25" s="38" t="s">
        <v>224</v>
      </c>
      <c r="C25" s="38" t="s">
        <v>171</v>
      </c>
      <c r="D25" s="37">
        <v>9.6</v>
      </c>
      <c r="E25" s="37">
        <f t="shared" si="0"/>
        <v>10</v>
      </c>
      <c r="F25" s="38" t="s">
        <v>225</v>
      </c>
      <c r="G25" s="38" t="s">
        <v>171</v>
      </c>
      <c r="H25" s="37">
        <v>27.6</v>
      </c>
      <c r="I25" s="37">
        <f t="shared" si="1"/>
        <v>28</v>
      </c>
      <c r="J25" s="37">
        <f t="shared" si="2"/>
        <v>38</v>
      </c>
      <c r="K25" s="47">
        <v>3</v>
      </c>
      <c r="L25" s="106"/>
      <c r="M25" s="106"/>
      <c r="N25" s="98" t="str">
        <f t="shared" si="13"/>
        <v>Dewey Wald</v>
      </c>
      <c r="O25" s="98" t="str">
        <f t="shared" si="14"/>
        <v>Patti Wald</v>
      </c>
    </row>
    <row r="26" spans="1:15" ht="12.75" customHeight="1" x14ac:dyDescent="0.2">
      <c r="A26" s="37">
        <v>3</v>
      </c>
      <c r="B26" s="38" t="s">
        <v>221</v>
      </c>
      <c r="C26" s="38" t="s">
        <v>222</v>
      </c>
      <c r="D26" s="37">
        <v>30.3</v>
      </c>
      <c r="E26" s="37">
        <f t="shared" si="0"/>
        <v>30</v>
      </c>
      <c r="F26" s="38" t="s">
        <v>215</v>
      </c>
      <c r="G26" s="38" t="s">
        <v>223</v>
      </c>
      <c r="H26" s="37">
        <v>9.3000000000000007</v>
      </c>
      <c r="I26" s="37">
        <f t="shared" si="1"/>
        <v>9</v>
      </c>
      <c r="J26" s="37">
        <f t="shared" si="2"/>
        <v>39</v>
      </c>
      <c r="K26" s="47">
        <v>3</v>
      </c>
      <c r="L26" s="106"/>
      <c r="M26" s="106"/>
      <c r="N26" s="98" t="str">
        <f t="shared" si="13"/>
        <v>Derek Gulbransen</v>
      </c>
      <c r="O26" s="98" t="str">
        <f t="shared" si="14"/>
        <v>Joel Pullis</v>
      </c>
    </row>
    <row r="27" spans="1:15" ht="12.75" customHeight="1" x14ac:dyDescent="0.2">
      <c r="A27" s="37">
        <v>3</v>
      </c>
      <c r="B27" s="38" t="s">
        <v>226</v>
      </c>
      <c r="C27" s="38" t="s">
        <v>227</v>
      </c>
      <c r="D27" s="37">
        <v>23</v>
      </c>
      <c r="E27" s="37">
        <f t="shared" si="0"/>
        <v>23</v>
      </c>
      <c r="F27" s="38" t="s">
        <v>228</v>
      </c>
      <c r="G27" s="38" t="s">
        <v>213</v>
      </c>
      <c r="H27" s="37">
        <v>18.899999999999999</v>
      </c>
      <c r="I27" s="37">
        <f t="shared" si="1"/>
        <v>19</v>
      </c>
      <c r="J27" s="37">
        <f t="shared" si="2"/>
        <v>42</v>
      </c>
      <c r="K27" s="47">
        <v>3</v>
      </c>
      <c r="L27" s="106"/>
      <c r="M27" s="106"/>
      <c r="N27" s="98" t="str">
        <f t="shared" si="13"/>
        <v>Brad Epker</v>
      </c>
      <c r="O27" s="98" t="str">
        <f t="shared" si="14"/>
        <v>Jeremy Gies</v>
      </c>
    </row>
    <row r="28" spans="1:15" ht="12.75" customHeight="1" x14ac:dyDescent="0.2">
      <c r="A28" s="37">
        <v>3</v>
      </c>
      <c r="B28" s="38" t="s">
        <v>229</v>
      </c>
      <c r="C28" s="38" t="s">
        <v>196</v>
      </c>
      <c r="D28" s="37">
        <v>27.1</v>
      </c>
      <c r="E28" s="37">
        <f t="shared" si="0"/>
        <v>27</v>
      </c>
      <c r="F28" s="38" t="s">
        <v>230</v>
      </c>
      <c r="G28" s="38" t="s">
        <v>231</v>
      </c>
      <c r="H28" s="37">
        <v>15.4</v>
      </c>
      <c r="I28" s="37">
        <f t="shared" si="1"/>
        <v>15</v>
      </c>
      <c r="J28" s="37">
        <f t="shared" si="2"/>
        <v>42</v>
      </c>
      <c r="K28" s="48">
        <v>4</v>
      </c>
      <c r="L28" s="107" t="s">
        <v>365</v>
      </c>
      <c r="M28" s="107" t="s">
        <v>234</v>
      </c>
      <c r="N28" s="99" t="str">
        <f t="shared" ref="N28" si="15">CONCATENATE(B28," ", C28)</f>
        <v>Darryl Podolak</v>
      </c>
      <c r="O28" s="99" t="str">
        <f t="shared" ref="O28" si="16">CONCATENATE(F28," ", G28)</f>
        <v>Dick Dadisman</v>
      </c>
    </row>
    <row r="29" spans="1:15" ht="12.75" customHeight="1" x14ac:dyDescent="0.2">
      <c r="A29" s="37">
        <v>3</v>
      </c>
      <c r="B29" s="38" t="s">
        <v>232</v>
      </c>
      <c r="C29" s="38" t="s">
        <v>233</v>
      </c>
      <c r="D29" s="37">
        <v>23.8</v>
      </c>
      <c r="E29" s="37">
        <f t="shared" si="0"/>
        <v>24</v>
      </c>
      <c r="F29" s="38" t="s">
        <v>234</v>
      </c>
      <c r="G29" s="38" t="s">
        <v>235</v>
      </c>
      <c r="H29" s="37">
        <v>21.6</v>
      </c>
      <c r="I29" s="37">
        <f t="shared" si="1"/>
        <v>22</v>
      </c>
      <c r="J29" s="37">
        <f t="shared" si="2"/>
        <v>46</v>
      </c>
      <c r="K29" s="48">
        <v>4</v>
      </c>
      <c r="L29" s="107"/>
      <c r="M29" s="107"/>
      <c r="N29" s="99" t="str">
        <f t="shared" ref="N29:N31" si="17">CONCATENATE(B29," ", C29)</f>
        <v>Dwane Liuska</v>
      </c>
      <c r="O29" s="99" t="str">
        <f t="shared" ref="O29:O31" si="18">CONCATENATE(F29," ", G29)</f>
        <v>Marshal Hagen</v>
      </c>
    </row>
    <row r="30" spans="1:15" ht="12.75" customHeight="1" x14ac:dyDescent="0.2">
      <c r="A30" s="37">
        <v>3</v>
      </c>
      <c r="B30" s="38" t="s">
        <v>199</v>
      </c>
      <c r="C30" s="38" t="s">
        <v>236</v>
      </c>
      <c r="D30" s="37">
        <v>22.6</v>
      </c>
      <c r="E30" s="37">
        <f t="shared" si="0"/>
        <v>23</v>
      </c>
      <c r="F30" s="38" t="s">
        <v>237</v>
      </c>
      <c r="G30" s="38" t="s">
        <v>238</v>
      </c>
      <c r="H30" s="37">
        <v>27.7</v>
      </c>
      <c r="I30" s="37">
        <f t="shared" si="1"/>
        <v>28</v>
      </c>
      <c r="J30" s="37">
        <f t="shared" si="2"/>
        <v>51</v>
      </c>
      <c r="K30" s="48">
        <v>4</v>
      </c>
      <c r="L30" s="107"/>
      <c r="M30" s="107"/>
      <c r="N30" s="99" t="str">
        <f t="shared" si="17"/>
        <v>Bob Cruzan</v>
      </c>
      <c r="O30" s="99" t="str">
        <f t="shared" si="18"/>
        <v>Justin Kosanovich</v>
      </c>
    </row>
    <row r="31" spans="1:15" ht="12.75" customHeight="1" x14ac:dyDescent="0.2">
      <c r="A31" s="37">
        <v>3</v>
      </c>
      <c r="B31" s="38" t="s">
        <v>239</v>
      </c>
      <c r="C31" s="38" t="s">
        <v>240</v>
      </c>
      <c r="D31" s="37">
        <v>20.9</v>
      </c>
      <c r="E31" s="37">
        <f t="shared" si="0"/>
        <v>21</v>
      </c>
      <c r="F31" s="38" t="s">
        <v>241</v>
      </c>
      <c r="G31" s="38" t="s">
        <v>242</v>
      </c>
      <c r="H31" s="37">
        <v>30.9</v>
      </c>
      <c r="I31" s="37">
        <f t="shared" si="1"/>
        <v>31</v>
      </c>
      <c r="J31" s="37">
        <f t="shared" si="2"/>
        <v>52</v>
      </c>
      <c r="K31" s="48">
        <v>4</v>
      </c>
      <c r="L31" s="107"/>
      <c r="M31" s="107"/>
      <c r="N31" s="99" t="str">
        <f t="shared" si="17"/>
        <v>Garth Billsten</v>
      </c>
      <c r="O31" s="99" t="str">
        <f t="shared" si="18"/>
        <v>Christopher Stafford</v>
      </c>
    </row>
    <row r="32" spans="1:15" ht="12.75" customHeight="1" x14ac:dyDescent="0.2">
      <c r="A32" s="37">
        <v>3</v>
      </c>
      <c r="B32" s="38" t="s">
        <v>180</v>
      </c>
      <c r="C32" s="38" t="s">
        <v>196</v>
      </c>
      <c r="D32" s="37">
        <v>18.8</v>
      </c>
      <c r="E32" s="37">
        <f t="shared" si="0"/>
        <v>19</v>
      </c>
      <c r="F32" s="38" t="s">
        <v>243</v>
      </c>
      <c r="G32" s="38" t="s">
        <v>244</v>
      </c>
      <c r="H32" s="37">
        <v>34.700000000000003</v>
      </c>
      <c r="I32" s="37">
        <f t="shared" si="1"/>
        <v>35</v>
      </c>
      <c r="J32" s="37">
        <f t="shared" si="2"/>
        <v>54</v>
      </c>
      <c r="K32" s="48">
        <v>4</v>
      </c>
      <c r="L32" s="107"/>
      <c r="M32" s="107"/>
      <c r="N32" s="99" t="str">
        <f t="shared" ref="N32:N34" si="19">CONCATENATE(B32," ", C32)</f>
        <v>Andy Podolak</v>
      </c>
      <c r="O32" s="99" t="str">
        <f t="shared" ref="O32:O34" si="20">CONCATENATE(F32," ", G32)</f>
        <v>Mitch Mondala</v>
      </c>
    </row>
    <row r="33" spans="1:15" ht="12.75" customHeight="1" x14ac:dyDescent="0.2">
      <c r="A33" s="37">
        <v>3</v>
      </c>
      <c r="B33" s="38" t="s">
        <v>245</v>
      </c>
      <c r="C33" s="38" t="s">
        <v>246</v>
      </c>
      <c r="D33" s="37">
        <v>24.7</v>
      </c>
      <c r="E33" s="37">
        <f t="shared" si="0"/>
        <v>25</v>
      </c>
      <c r="F33" s="38" t="s">
        <v>247</v>
      </c>
      <c r="G33" s="38" t="s">
        <v>246</v>
      </c>
      <c r="H33" s="37">
        <v>43.2</v>
      </c>
      <c r="I33" s="37">
        <f t="shared" si="1"/>
        <v>43</v>
      </c>
      <c r="J33" s="37">
        <f t="shared" si="2"/>
        <v>68</v>
      </c>
      <c r="K33" s="48">
        <v>4</v>
      </c>
      <c r="L33" s="107"/>
      <c r="M33" s="107"/>
      <c r="N33" s="99" t="str">
        <f t="shared" si="19"/>
        <v>Guy Rasmussen</v>
      </c>
      <c r="O33" s="99" t="str">
        <f t="shared" si="20"/>
        <v>Jeanne Rasmussen</v>
      </c>
    </row>
    <row r="34" spans="1:15" ht="12.75" customHeight="1" x14ac:dyDescent="0.2">
      <c r="A34" s="37">
        <v>3</v>
      </c>
      <c r="B34" s="38" t="s">
        <v>248</v>
      </c>
      <c r="C34" s="38" t="s">
        <v>249</v>
      </c>
      <c r="D34" s="37">
        <v>39.6</v>
      </c>
      <c r="E34" s="37">
        <f t="shared" si="0"/>
        <v>40</v>
      </c>
      <c r="F34" s="38" t="s">
        <v>164</v>
      </c>
      <c r="G34" s="38" t="s">
        <v>249</v>
      </c>
      <c r="H34" s="37">
        <v>35.5</v>
      </c>
      <c r="I34" s="37">
        <f t="shared" si="1"/>
        <v>36</v>
      </c>
      <c r="J34" s="37">
        <f t="shared" si="2"/>
        <v>76</v>
      </c>
      <c r="K34" s="48">
        <v>4</v>
      </c>
      <c r="L34" s="107"/>
      <c r="M34" s="107"/>
      <c r="N34" s="99" t="str">
        <f t="shared" si="19"/>
        <v>Laura Roseleip</v>
      </c>
      <c r="O34" s="99" t="str">
        <f t="shared" si="20"/>
        <v>Mike Roseleip</v>
      </c>
    </row>
    <row r="39" spans="1:15" x14ac:dyDescent="0.2">
      <c r="K39" s="49"/>
    </row>
    <row r="41" spans="1:15" ht="15.75" x14ac:dyDescent="0.2">
      <c r="K41" s="50"/>
    </row>
    <row r="43" spans="1:15" ht="15.75" x14ac:dyDescent="0.25">
      <c r="K43" s="51"/>
    </row>
  </sheetData>
  <sortState ref="A2:N34">
    <sortCondition ref="J2:J34"/>
  </sortState>
  <mergeCells count="8">
    <mergeCell ref="L2:L9"/>
    <mergeCell ref="M2:M9"/>
    <mergeCell ref="L21:L27"/>
    <mergeCell ref="M21:M27"/>
    <mergeCell ref="L28:L34"/>
    <mergeCell ref="M28:M34"/>
    <mergeCell ref="L10:L20"/>
    <mergeCell ref="M10:M2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/>
  </sheetViews>
  <sheetFormatPr defaultRowHeight="15" x14ac:dyDescent="0.25"/>
  <cols>
    <col min="1" max="1" width="4" style="52" customWidth="1"/>
    <col min="2" max="2" width="20.7109375" style="52" bestFit="1" customWidth="1"/>
    <col min="3" max="3" width="11.42578125" style="52" bestFit="1" customWidth="1"/>
    <col min="4" max="4" width="10.28515625" style="52" bestFit="1" customWidth="1"/>
    <col min="5" max="5" width="10.7109375" style="52" bestFit="1" customWidth="1"/>
    <col min="6" max="6" width="14.42578125" style="52" bestFit="1" customWidth="1"/>
    <col min="7" max="7" width="4.7109375" style="52" customWidth="1"/>
    <col min="8" max="8" width="9.140625" style="52"/>
    <col min="9" max="9" width="20.140625" style="52" bestFit="1" customWidth="1"/>
    <col min="10" max="10" width="9.5703125" style="52" bestFit="1" customWidth="1"/>
    <col min="11" max="11" width="7.7109375" style="52" bestFit="1" customWidth="1"/>
    <col min="12" max="12" width="8.7109375" style="52" bestFit="1" customWidth="1"/>
    <col min="13" max="13" width="10.140625" style="52" bestFit="1" customWidth="1"/>
    <col min="14" max="14" width="19.7109375" style="52" bestFit="1" customWidth="1"/>
    <col min="15" max="16384" width="9.140625" style="52"/>
  </cols>
  <sheetData>
    <row r="1" spans="1:15" x14ac:dyDescent="0.25">
      <c r="A1" s="63"/>
      <c r="B1" s="91" t="s">
        <v>370</v>
      </c>
      <c r="C1" s="92" t="s">
        <v>406</v>
      </c>
      <c r="D1" s="92" t="s">
        <v>405</v>
      </c>
      <c r="E1" s="91" t="s">
        <v>371</v>
      </c>
      <c r="F1" s="62" t="s">
        <v>404</v>
      </c>
      <c r="G1" s="62"/>
      <c r="H1" s="81"/>
      <c r="I1" s="90" t="s">
        <v>403</v>
      </c>
      <c r="J1" s="54"/>
      <c r="K1" s="74"/>
      <c r="L1" s="54"/>
      <c r="M1" s="60"/>
      <c r="N1" s="60"/>
      <c r="O1" s="89"/>
    </row>
    <row r="2" spans="1:15" x14ac:dyDescent="0.25">
      <c r="A2" s="63"/>
      <c r="B2" s="88" t="s">
        <v>372</v>
      </c>
      <c r="C2" s="87">
        <v>13200</v>
      </c>
      <c r="D2" s="86"/>
      <c r="E2" s="85"/>
      <c r="F2" s="84"/>
      <c r="G2" s="67"/>
      <c r="H2" s="81"/>
      <c r="I2" s="60" t="s">
        <v>373</v>
      </c>
      <c r="J2" s="54"/>
      <c r="K2" s="74"/>
      <c r="L2" s="54"/>
      <c r="M2" s="83"/>
      <c r="N2" s="60"/>
      <c r="O2" s="53"/>
    </row>
    <row r="3" spans="1:15" x14ac:dyDescent="0.25">
      <c r="A3" s="63"/>
      <c r="B3" s="72" t="s">
        <v>374</v>
      </c>
      <c r="D3" s="71">
        <v>37</v>
      </c>
      <c r="E3" s="52">
        <v>66</v>
      </c>
      <c r="F3" s="71">
        <v>2442</v>
      </c>
      <c r="G3" s="70"/>
      <c r="H3" s="81"/>
      <c r="I3" s="82">
        <f>SUM(D9:D16) +SUM(D19:D22)</f>
        <v>1570</v>
      </c>
      <c r="J3" s="74">
        <v>5</v>
      </c>
      <c r="K3" s="74">
        <v>10</v>
      </c>
      <c r="L3" s="74">
        <v>20</v>
      </c>
      <c r="M3" s="60">
        <v>50</v>
      </c>
      <c r="N3" s="60">
        <v>100</v>
      </c>
      <c r="O3" s="53"/>
    </row>
    <row r="4" spans="1:15" x14ac:dyDescent="0.25">
      <c r="A4" s="63"/>
      <c r="B4" s="72" t="s">
        <v>375</v>
      </c>
      <c r="D4" s="71">
        <v>37</v>
      </c>
      <c r="E4" s="52">
        <v>66</v>
      </c>
      <c r="F4" s="71">
        <v>2442</v>
      </c>
      <c r="G4" s="70"/>
      <c r="H4" s="81"/>
      <c r="I4" s="54"/>
      <c r="J4" s="74">
        <v>12</v>
      </c>
      <c r="K4" s="74">
        <v>6</v>
      </c>
      <c r="L4" s="60">
        <v>24</v>
      </c>
      <c r="M4" s="60">
        <v>28</v>
      </c>
      <c r="N4" s="60">
        <v>28</v>
      </c>
      <c r="O4" s="53"/>
    </row>
    <row r="5" spans="1:15" x14ac:dyDescent="0.25">
      <c r="A5" s="63"/>
      <c r="B5" s="72" t="s">
        <v>376</v>
      </c>
      <c r="D5" s="71">
        <v>16</v>
      </c>
      <c r="E5" s="52">
        <v>66</v>
      </c>
      <c r="F5" s="71">
        <v>1056</v>
      </c>
      <c r="G5" s="70"/>
      <c r="H5" s="81"/>
      <c r="I5" s="54"/>
      <c r="J5" s="54">
        <f>J3*J4</f>
        <v>60</v>
      </c>
      <c r="K5" s="54">
        <f>K3*K4</f>
        <v>60</v>
      </c>
      <c r="L5" s="54">
        <f>L3*L4</f>
        <v>480</v>
      </c>
      <c r="M5" s="54">
        <f>M3*M4</f>
        <v>1400</v>
      </c>
      <c r="N5" s="54">
        <f>N3*N4</f>
        <v>2800</v>
      </c>
      <c r="O5" s="53"/>
    </row>
    <row r="6" spans="1:15" x14ac:dyDescent="0.25">
      <c r="A6" s="63"/>
      <c r="B6" s="72" t="s">
        <v>4</v>
      </c>
      <c r="D6" s="71">
        <v>20</v>
      </c>
      <c r="E6" s="52">
        <v>1</v>
      </c>
      <c r="F6" s="71">
        <v>20</v>
      </c>
      <c r="G6" s="70"/>
      <c r="H6" s="81"/>
      <c r="I6" s="76"/>
      <c r="J6" s="76"/>
      <c r="K6" s="74"/>
      <c r="L6" s="54"/>
      <c r="M6" s="60" t="s">
        <v>0</v>
      </c>
      <c r="N6" s="80">
        <f>SUM(J5:N5)</f>
        <v>4800</v>
      </c>
      <c r="O6" s="53"/>
    </row>
    <row r="7" spans="1:15" x14ac:dyDescent="0.25">
      <c r="A7" s="63"/>
      <c r="B7" s="72" t="s">
        <v>5</v>
      </c>
      <c r="D7" s="71">
        <v>45</v>
      </c>
      <c r="E7" s="52">
        <v>1</v>
      </c>
      <c r="F7" s="71">
        <v>45</v>
      </c>
      <c r="G7" s="70"/>
      <c r="H7" s="55"/>
      <c r="I7" s="54"/>
      <c r="J7" s="76"/>
      <c r="K7" s="74"/>
      <c r="L7" s="54"/>
      <c r="M7" s="53"/>
      <c r="N7" s="53"/>
      <c r="O7" s="53"/>
    </row>
    <row r="8" spans="1:15" x14ac:dyDescent="0.25">
      <c r="A8" s="63"/>
      <c r="B8" s="72" t="s">
        <v>355</v>
      </c>
      <c r="D8" s="71">
        <v>10</v>
      </c>
      <c r="E8" s="52">
        <v>6</v>
      </c>
      <c r="F8" s="71">
        <v>60</v>
      </c>
      <c r="G8" s="70"/>
      <c r="H8" s="55"/>
      <c r="I8" s="54"/>
      <c r="J8" s="76"/>
      <c r="K8" s="74"/>
      <c r="L8" s="54"/>
      <c r="M8" s="53"/>
      <c r="N8" s="53"/>
      <c r="O8" s="79"/>
    </row>
    <row r="9" spans="1:15" x14ac:dyDescent="0.25">
      <c r="A9" s="63"/>
      <c r="B9" s="72" t="s">
        <v>377</v>
      </c>
      <c r="D9" s="71">
        <v>20</v>
      </c>
      <c r="E9" s="52">
        <v>80</v>
      </c>
      <c r="F9" s="78">
        <v>1600</v>
      </c>
      <c r="G9" s="77"/>
      <c r="H9" s="55"/>
      <c r="I9" s="54"/>
      <c r="J9" s="76"/>
      <c r="K9" s="74"/>
      <c r="L9" s="54"/>
      <c r="M9" s="53"/>
      <c r="N9" s="58" t="s">
        <v>378</v>
      </c>
      <c r="O9" s="53"/>
    </row>
    <row r="10" spans="1:15" x14ac:dyDescent="0.25">
      <c r="A10" s="63"/>
      <c r="B10" s="72" t="s">
        <v>379</v>
      </c>
      <c r="D10" s="71">
        <v>200</v>
      </c>
      <c r="E10" s="52">
        <v>1</v>
      </c>
      <c r="F10" s="71">
        <v>200</v>
      </c>
      <c r="G10" s="70"/>
      <c r="H10" s="55"/>
      <c r="I10" s="75" t="s">
        <v>380</v>
      </c>
      <c r="J10" s="53">
        <f>200*11</f>
        <v>2200</v>
      </c>
      <c r="K10" s="74"/>
      <c r="L10" s="54"/>
      <c r="M10" s="53"/>
      <c r="N10" s="58" t="s">
        <v>381</v>
      </c>
      <c r="O10" s="53">
        <v>6</v>
      </c>
    </row>
    <row r="11" spans="1:15" x14ac:dyDescent="0.25">
      <c r="A11" s="63"/>
      <c r="B11" s="72" t="s">
        <v>382</v>
      </c>
      <c r="D11" s="71">
        <v>600</v>
      </c>
      <c r="E11" s="52">
        <v>3</v>
      </c>
      <c r="F11" s="71">
        <v>1800</v>
      </c>
      <c r="G11" s="70"/>
      <c r="H11" s="55"/>
      <c r="I11" s="53" t="s">
        <v>269</v>
      </c>
      <c r="J11" s="53"/>
      <c r="K11" s="74"/>
      <c r="L11" s="54"/>
      <c r="M11" s="53"/>
      <c r="N11" s="58" t="s">
        <v>383</v>
      </c>
      <c r="O11" s="53">
        <v>28</v>
      </c>
    </row>
    <row r="12" spans="1:15" x14ac:dyDescent="0.25">
      <c r="A12" s="63"/>
      <c r="B12" s="72" t="s">
        <v>384</v>
      </c>
      <c r="D12" s="71">
        <v>300</v>
      </c>
      <c r="E12" s="52">
        <v>3</v>
      </c>
      <c r="F12" s="71">
        <v>900</v>
      </c>
      <c r="G12" s="70"/>
      <c r="H12" s="55"/>
      <c r="I12" s="53" t="s">
        <v>385</v>
      </c>
      <c r="J12" s="53"/>
      <c r="K12" s="74"/>
      <c r="L12" s="54"/>
      <c r="M12" s="53"/>
      <c r="N12" s="58" t="s">
        <v>386</v>
      </c>
      <c r="O12" s="53">
        <v>24</v>
      </c>
    </row>
    <row r="13" spans="1:15" x14ac:dyDescent="0.25">
      <c r="A13" s="63"/>
      <c r="B13" s="72" t="s">
        <v>387</v>
      </c>
      <c r="D13" s="71">
        <v>140</v>
      </c>
      <c r="E13" s="52">
        <v>3</v>
      </c>
      <c r="F13" s="71">
        <v>420</v>
      </c>
      <c r="G13" s="70"/>
      <c r="H13" s="55"/>
      <c r="I13" s="53" t="s">
        <v>388</v>
      </c>
      <c r="J13" s="53"/>
      <c r="K13" s="54"/>
      <c r="L13" s="54"/>
      <c r="M13" s="53"/>
      <c r="N13" s="58" t="s">
        <v>389</v>
      </c>
      <c r="O13" s="53">
        <v>6</v>
      </c>
    </row>
    <row r="14" spans="1:15" x14ac:dyDescent="0.25">
      <c r="A14" s="63"/>
      <c r="B14" s="72" t="s">
        <v>390</v>
      </c>
      <c r="D14" s="71">
        <v>60</v>
      </c>
      <c r="E14" s="52">
        <v>3</v>
      </c>
      <c r="F14" s="71">
        <v>180</v>
      </c>
      <c r="G14" s="70"/>
      <c r="H14" s="55"/>
      <c r="I14" s="53" t="s">
        <v>292</v>
      </c>
      <c r="J14" s="53"/>
      <c r="K14" s="54"/>
      <c r="L14" s="54"/>
      <c r="M14" s="53"/>
      <c r="N14" s="58" t="s">
        <v>391</v>
      </c>
      <c r="O14" s="53">
        <v>12</v>
      </c>
    </row>
    <row r="15" spans="1:15" x14ac:dyDescent="0.25">
      <c r="A15" s="63"/>
      <c r="B15" s="72" t="s">
        <v>392</v>
      </c>
      <c r="D15" s="71">
        <v>50</v>
      </c>
      <c r="E15" s="52">
        <v>8</v>
      </c>
      <c r="F15" s="71">
        <v>400</v>
      </c>
      <c r="G15" s="70"/>
      <c r="H15" s="55"/>
      <c r="I15" s="53" t="s">
        <v>393</v>
      </c>
      <c r="J15" s="53"/>
      <c r="K15" s="73"/>
      <c r="L15" s="73"/>
      <c r="M15" s="53"/>
      <c r="N15" s="53"/>
      <c r="O15" s="53"/>
    </row>
    <row r="16" spans="1:15" x14ac:dyDescent="0.25">
      <c r="A16" s="63"/>
      <c r="B16" s="72" t="s">
        <v>1</v>
      </c>
      <c r="D16" s="71">
        <v>200</v>
      </c>
      <c r="E16" s="52">
        <v>1</v>
      </c>
      <c r="F16" s="71">
        <v>200</v>
      </c>
      <c r="G16" s="70"/>
      <c r="H16" s="55"/>
      <c r="I16" s="53" t="s">
        <v>268</v>
      </c>
      <c r="J16" s="53"/>
      <c r="K16" s="54"/>
      <c r="L16" s="54"/>
      <c r="M16" s="53"/>
      <c r="N16" s="61">
        <v>625</v>
      </c>
      <c r="O16" s="58" t="s">
        <v>394</v>
      </c>
    </row>
    <row r="17" spans="1:15" x14ac:dyDescent="0.25">
      <c r="A17" s="63"/>
      <c r="B17" s="72" t="s">
        <v>2</v>
      </c>
      <c r="D17" s="71">
        <v>150</v>
      </c>
      <c r="E17" s="52">
        <v>4</v>
      </c>
      <c r="F17" s="71">
        <v>600</v>
      </c>
      <c r="G17" s="70"/>
      <c r="H17" s="55"/>
      <c r="I17" s="53" t="s">
        <v>275</v>
      </c>
      <c r="J17" s="53"/>
      <c r="K17" s="54"/>
      <c r="L17" s="54"/>
      <c r="M17" s="53"/>
      <c r="N17" s="53"/>
      <c r="O17" s="53"/>
    </row>
    <row r="18" spans="1:15" x14ac:dyDescent="0.25">
      <c r="A18" s="63"/>
      <c r="B18" s="72" t="s">
        <v>395</v>
      </c>
      <c r="D18" s="71">
        <v>25</v>
      </c>
      <c r="E18" s="52">
        <v>4</v>
      </c>
      <c r="F18" s="71">
        <v>100</v>
      </c>
      <c r="G18" s="70"/>
      <c r="H18" s="55"/>
      <c r="I18" s="53" t="s">
        <v>396</v>
      </c>
      <c r="J18" s="58" t="s">
        <v>397</v>
      </c>
      <c r="K18" s="54"/>
      <c r="L18" s="54"/>
      <c r="M18" s="53"/>
      <c r="N18" s="53"/>
      <c r="O18" s="53"/>
    </row>
    <row r="19" spans="1:15" x14ac:dyDescent="0.25">
      <c r="A19" s="63"/>
      <c r="B19" s="69" t="s">
        <v>398</v>
      </c>
      <c r="C19" s="68"/>
      <c r="D19" s="67"/>
      <c r="E19" s="66"/>
      <c r="F19" s="65">
        <v>12465</v>
      </c>
      <c r="G19" s="65"/>
      <c r="H19" s="55"/>
      <c r="I19" s="53" t="s">
        <v>399</v>
      </c>
      <c r="J19" s="53"/>
      <c r="K19" s="54"/>
      <c r="L19" s="54"/>
      <c r="M19" s="53"/>
      <c r="N19" s="53"/>
      <c r="O19" s="53"/>
    </row>
    <row r="20" spans="1:15" x14ac:dyDescent="0.25">
      <c r="A20" s="63"/>
      <c r="B20" s="64" t="s">
        <v>400</v>
      </c>
      <c r="C20" s="63"/>
      <c r="D20" s="63"/>
      <c r="E20" s="63"/>
      <c r="F20" s="62">
        <v>735</v>
      </c>
      <c r="G20" s="62"/>
      <c r="H20" s="55"/>
      <c r="I20" s="61" t="s">
        <v>344</v>
      </c>
      <c r="J20" s="53"/>
      <c r="K20" s="54"/>
      <c r="L20" s="54"/>
      <c r="M20" s="53"/>
      <c r="N20" s="53"/>
      <c r="O20" s="53"/>
    </row>
    <row r="21" spans="1:15" x14ac:dyDescent="0.25">
      <c r="B21" s="57"/>
      <c r="D21" s="56"/>
      <c r="H21" s="55"/>
      <c r="I21" s="61" t="s">
        <v>345</v>
      </c>
      <c r="J21" s="53"/>
      <c r="K21" s="54"/>
      <c r="L21" s="54"/>
      <c r="M21" s="53"/>
      <c r="N21" s="53"/>
      <c r="O21" s="53"/>
    </row>
    <row r="22" spans="1:15" x14ac:dyDescent="0.25">
      <c r="B22" s="57"/>
      <c r="D22" s="56"/>
      <c r="H22" s="55"/>
      <c r="I22" s="60"/>
      <c r="J22" s="53"/>
      <c r="K22" s="54"/>
      <c r="L22" s="54"/>
      <c r="M22" s="53"/>
      <c r="N22" s="53"/>
      <c r="O22" s="53"/>
    </row>
    <row r="23" spans="1:15" x14ac:dyDescent="0.25">
      <c r="B23" s="57"/>
      <c r="D23" s="56"/>
      <c r="E23" s="56"/>
      <c r="H23" s="59"/>
      <c r="I23" s="58" t="s">
        <v>401</v>
      </c>
      <c r="J23" s="54"/>
      <c r="K23" s="54"/>
      <c r="L23" s="54"/>
      <c r="M23" s="53"/>
      <c r="N23" s="53"/>
      <c r="O23" s="53"/>
    </row>
    <row r="24" spans="1:15" x14ac:dyDescent="0.25">
      <c r="B24" s="57"/>
      <c r="D24" s="56"/>
      <c r="E24" s="56"/>
      <c r="H24" s="55"/>
      <c r="I24" s="53" t="s">
        <v>402</v>
      </c>
      <c r="J24" s="54"/>
      <c r="K24" s="54"/>
      <c r="L24" s="54"/>
      <c r="M24" s="53"/>
      <c r="N24" s="53"/>
      <c r="O24" s="5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/>
  </sheetViews>
  <sheetFormatPr defaultRowHeight="12.75" x14ac:dyDescent="0.2"/>
  <cols>
    <col min="1" max="1" width="5.42578125" bestFit="1" customWidth="1"/>
    <col min="2" max="2" width="17.42578125" bestFit="1" customWidth="1"/>
    <col min="3" max="3" width="29.28515625" bestFit="1" customWidth="1"/>
    <col min="4" max="4" width="4.5703125" bestFit="1" customWidth="1"/>
    <col min="5" max="5" width="20" bestFit="1" customWidth="1"/>
    <col min="6" max="6" width="28.28515625" bestFit="1" customWidth="1"/>
    <col min="7" max="7" width="4.5703125" bestFit="1" customWidth="1"/>
    <col min="8" max="8" width="40.140625" customWidth="1"/>
    <col min="9" max="9" width="11.28515625" bestFit="1" customWidth="1"/>
    <col min="12" max="12" width="11.85546875" customWidth="1"/>
  </cols>
  <sheetData>
    <row r="1" spans="1:9" x14ac:dyDescent="0.2">
      <c r="A1" s="18" t="s">
        <v>73</v>
      </c>
      <c r="B1" s="18" t="s">
        <v>6</v>
      </c>
      <c r="C1" s="18" t="s">
        <v>139</v>
      </c>
      <c r="D1" s="18" t="s">
        <v>72</v>
      </c>
      <c r="E1" s="18" t="s">
        <v>6</v>
      </c>
      <c r="F1" s="18" t="s">
        <v>139</v>
      </c>
      <c r="G1" s="18" t="s">
        <v>72</v>
      </c>
      <c r="H1" s="18" t="s">
        <v>138</v>
      </c>
    </row>
    <row r="2" spans="1:9" x14ac:dyDescent="0.2">
      <c r="A2" s="22">
        <v>1</v>
      </c>
      <c r="B2" s="22" t="s">
        <v>15</v>
      </c>
      <c r="C2" s="18" t="s">
        <v>83</v>
      </c>
      <c r="D2" s="22" t="s">
        <v>8</v>
      </c>
      <c r="E2" s="22" t="s">
        <v>16</v>
      </c>
      <c r="F2" s="18" t="s">
        <v>114</v>
      </c>
      <c r="G2" s="22" t="s">
        <v>9</v>
      </c>
      <c r="H2" s="18"/>
    </row>
    <row r="3" spans="1:9" ht="24.6" customHeight="1" x14ac:dyDescent="0.2">
      <c r="A3" s="22">
        <v>2</v>
      </c>
      <c r="B3" s="22" t="s">
        <v>17</v>
      </c>
      <c r="C3" s="18" t="s">
        <v>84</v>
      </c>
      <c r="D3" s="22" t="s">
        <v>9</v>
      </c>
      <c r="E3" s="24" t="s">
        <v>96</v>
      </c>
      <c r="F3" s="27" t="s">
        <v>97</v>
      </c>
      <c r="G3" s="24" t="s">
        <v>8</v>
      </c>
      <c r="H3" s="26" t="s">
        <v>74</v>
      </c>
      <c r="I3" s="17"/>
    </row>
    <row r="4" spans="1:9" x14ac:dyDescent="0.2">
      <c r="A4" s="22">
        <v>3</v>
      </c>
      <c r="B4" s="22" t="s">
        <v>18</v>
      </c>
      <c r="C4" s="18" t="s">
        <v>85</v>
      </c>
      <c r="D4" s="22" t="s">
        <v>9</v>
      </c>
      <c r="E4" s="22" t="s">
        <v>154</v>
      </c>
      <c r="F4" s="18" t="s">
        <v>123</v>
      </c>
      <c r="G4" s="22" t="s">
        <v>8</v>
      </c>
      <c r="H4" s="22" t="s">
        <v>80</v>
      </c>
      <c r="I4" s="17"/>
    </row>
    <row r="5" spans="1:9" x14ac:dyDescent="0.2">
      <c r="A5" s="22">
        <v>4</v>
      </c>
      <c r="B5" s="22" t="s">
        <v>19</v>
      </c>
      <c r="C5" s="18" t="s">
        <v>88</v>
      </c>
      <c r="D5" s="22" t="s">
        <v>10</v>
      </c>
      <c r="E5" s="22" t="s">
        <v>20</v>
      </c>
      <c r="F5" s="18" t="s">
        <v>108</v>
      </c>
      <c r="G5" s="22" t="s">
        <v>9</v>
      </c>
      <c r="H5" s="18"/>
      <c r="I5" s="17"/>
    </row>
    <row r="6" spans="1:9" x14ac:dyDescent="0.2">
      <c r="A6" s="22">
        <v>5</v>
      </c>
      <c r="B6" s="22" t="s">
        <v>21</v>
      </c>
      <c r="C6" s="18" t="s">
        <v>89</v>
      </c>
      <c r="D6" s="22" t="s">
        <v>8</v>
      </c>
      <c r="E6" s="22" t="s">
        <v>22</v>
      </c>
      <c r="F6" s="18" t="s">
        <v>101</v>
      </c>
      <c r="G6" s="18" t="s">
        <v>8</v>
      </c>
      <c r="H6" s="18"/>
    </row>
    <row r="7" spans="1:9" x14ac:dyDescent="0.2">
      <c r="A7" s="22">
        <v>6</v>
      </c>
      <c r="B7" s="22" t="s">
        <v>23</v>
      </c>
      <c r="C7" s="18" t="s">
        <v>90</v>
      </c>
      <c r="D7" s="22" t="s">
        <v>8</v>
      </c>
      <c r="E7" s="22" t="s">
        <v>24</v>
      </c>
      <c r="F7" s="18" t="s">
        <v>118</v>
      </c>
      <c r="G7" s="18" t="s">
        <v>9</v>
      </c>
      <c r="H7" s="18"/>
    </row>
    <row r="8" spans="1:9" ht="25.5" x14ac:dyDescent="0.2">
      <c r="A8" s="24">
        <v>7</v>
      </c>
      <c r="B8" s="24" t="s">
        <v>25</v>
      </c>
      <c r="C8" s="27" t="s">
        <v>91</v>
      </c>
      <c r="D8" s="24" t="s">
        <v>9</v>
      </c>
      <c r="E8" s="24" t="s">
        <v>26</v>
      </c>
      <c r="F8" s="27" t="s">
        <v>94</v>
      </c>
      <c r="G8" s="24" t="s">
        <v>9</v>
      </c>
      <c r="H8" s="25"/>
    </row>
    <row r="9" spans="1:9" x14ac:dyDescent="0.2">
      <c r="A9" s="22">
        <v>8</v>
      </c>
      <c r="B9" s="22" t="s">
        <v>27</v>
      </c>
      <c r="C9" s="18" t="s">
        <v>92</v>
      </c>
      <c r="D9" s="22" t="s">
        <v>8</v>
      </c>
      <c r="E9" s="22" t="s">
        <v>28</v>
      </c>
      <c r="F9" s="18" t="s">
        <v>103</v>
      </c>
      <c r="G9" s="22" t="s">
        <v>8</v>
      </c>
      <c r="H9" s="18"/>
    </row>
    <row r="10" spans="1:9" x14ac:dyDescent="0.2">
      <c r="A10" s="24">
        <v>9</v>
      </c>
      <c r="B10" s="24" t="s">
        <v>29</v>
      </c>
      <c r="C10" s="27" t="s">
        <v>157</v>
      </c>
      <c r="D10" s="24" t="s">
        <v>10</v>
      </c>
      <c r="E10" s="22" t="s">
        <v>30</v>
      </c>
      <c r="F10" s="18" t="s">
        <v>113</v>
      </c>
      <c r="G10" s="22" t="s">
        <v>9</v>
      </c>
      <c r="H10" s="18"/>
    </row>
    <row r="11" spans="1:9" x14ac:dyDescent="0.2">
      <c r="A11" s="22">
        <v>10</v>
      </c>
      <c r="B11" s="22" t="s">
        <v>31</v>
      </c>
      <c r="C11" s="18" t="s">
        <v>93</v>
      </c>
      <c r="D11" s="22"/>
      <c r="E11" s="22" t="s">
        <v>32</v>
      </c>
      <c r="F11" s="22"/>
      <c r="G11" s="18"/>
      <c r="H11" s="18"/>
    </row>
    <row r="12" spans="1:9" x14ac:dyDescent="0.2">
      <c r="A12" s="22">
        <v>11</v>
      </c>
      <c r="B12" s="22" t="s">
        <v>33</v>
      </c>
      <c r="C12" s="18" t="s">
        <v>95</v>
      </c>
      <c r="D12" s="22" t="s">
        <v>9</v>
      </c>
      <c r="E12" s="22" t="s">
        <v>34</v>
      </c>
      <c r="F12" s="18" t="s">
        <v>100</v>
      </c>
      <c r="G12" s="18" t="s">
        <v>9</v>
      </c>
      <c r="H12" s="22" t="s">
        <v>80</v>
      </c>
    </row>
    <row r="13" spans="1:9" x14ac:dyDescent="0.2">
      <c r="A13" s="22">
        <v>12</v>
      </c>
      <c r="B13" s="22" t="s">
        <v>35</v>
      </c>
      <c r="C13" s="19" t="s">
        <v>137</v>
      </c>
      <c r="D13" s="22" t="s">
        <v>8</v>
      </c>
      <c r="E13" s="22" t="s">
        <v>36</v>
      </c>
      <c r="F13" s="19" t="s">
        <v>125</v>
      </c>
      <c r="G13" s="18"/>
      <c r="H13" s="18"/>
    </row>
    <row r="14" spans="1:9" x14ac:dyDescent="0.2">
      <c r="A14" s="22">
        <v>13</v>
      </c>
      <c r="B14" s="22" t="s">
        <v>37</v>
      </c>
      <c r="C14" s="18" t="s">
        <v>102</v>
      </c>
      <c r="D14" s="22" t="s">
        <v>9</v>
      </c>
      <c r="E14" s="22" t="s">
        <v>38</v>
      </c>
      <c r="F14" s="18" t="s">
        <v>117</v>
      </c>
      <c r="G14" s="22" t="s">
        <v>9</v>
      </c>
      <c r="H14" s="18"/>
    </row>
    <row r="15" spans="1:9" x14ac:dyDescent="0.2">
      <c r="A15" s="22">
        <v>14</v>
      </c>
      <c r="B15" s="22" t="s">
        <v>39</v>
      </c>
      <c r="C15" s="22"/>
      <c r="D15" s="22" t="s">
        <v>10</v>
      </c>
      <c r="E15" s="22" t="s">
        <v>40</v>
      </c>
      <c r="F15" s="22"/>
      <c r="G15" s="18"/>
      <c r="H15" s="18"/>
    </row>
    <row r="16" spans="1:9" x14ac:dyDescent="0.2">
      <c r="A16" s="22">
        <v>15</v>
      </c>
      <c r="B16" s="22" t="s">
        <v>41</v>
      </c>
      <c r="C16" s="18" t="s">
        <v>104</v>
      </c>
      <c r="D16" s="22" t="s">
        <v>9</v>
      </c>
      <c r="E16" s="22" t="s">
        <v>42</v>
      </c>
      <c r="F16" s="18" t="s">
        <v>128</v>
      </c>
      <c r="G16" s="18" t="s">
        <v>10</v>
      </c>
      <c r="H16" s="22" t="s">
        <v>79</v>
      </c>
    </row>
    <row r="17" spans="1:8" x14ac:dyDescent="0.2">
      <c r="A17" s="22">
        <v>16</v>
      </c>
      <c r="B17" s="22" t="s">
        <v>43</v>
      </c>
      <c r="C17" s="22"/>
      <c r="D17" s="22" t="s">
        <v>9</v>
      </c>
      <c r="E17" s="22" t="s">
        <v>44</v>
      </c>
      <c r="F17" s="22"/>
      <c r="G17" s="22" t="s">
        <v>9</v>
      </c>
      <c r="H17" s="18"/>
    </row>
    <row r="18" spans="1:8" x14ac:dyDescent="0.2">
      <c r="A18" s="22">
        <v>17</v>
      </c>
      <c r="B18" s="22" t="s">
        <v>45</v>
      </c>
      <c r="C18" s="18" t="s">
        <v>105</v>
      </c>
      <c r="D18" s="22" t="s">
        <v>9</v>
      </c>
      <c r="E18" s="22" t="s">
        <v>46</v>
      </c>
      <c r="F18" s="22"/>
      <c r="G18" s="22" t="s">
        <v>8</v>
      </c>
      <c r="H18" s="18"/>
    </row>
    <row r="19" spans="1:8" x14ac:dyDescent="0.2">
      <c r="A19" s="22">
        <v>18</v>
      </c>
      <c r="B19" s="22" t="s">
        <v>47</v>
      </c>
      <c r="C19" s="18" t="s">
        <v>106</v>
      </c>
      <c r="D19" s="22" t="s">
        <v>9</v>
      </c>
      <c r="E19" s="22" t="s">
        <v>48</v>
      </c>
      <c r="F19" s="18" t="s">
        <v>121</v>
      </c>
      <c r="G19" s="18" t="s">
        <v>8</v>
      </c>
      <c r="H19" s="18"/>
    </row>
    <row r="20" spans="1:8" x14ac:dyDescent="0.2">
      <c r="A20" s="22">
        <v>19</v>
      </c>
      <c r="B20" s="22" t="s">
        <v>49</v>
      </c>
      <c r="C20" s="18" t="s">
        <v>107</v>
      </c>
      <c r="D20" s="22" t="s">
        <v>8</v>
      </c>
      <c r="E20" s="22" t="s">
        <v>50</v>
      </c>
      <c r="F20" s="18" t="s">
        <v>116</v>
      </c>
      <c r="G20" s="18" t="s">
        <v>8</v>
      </c>
      <c r="H20" s="18"/>
    </row>
    <row r="21" spans="1:8" x14ac:dyDescent="0.2">
      <c r="A21" s="22">
        <v>20</v>
      </c>
      <c r="B21" s="22" t="s">
        <v>51</v>
      </c>
      <c r="C21" s="22"/>
      <c r="D21" s="22" t="s">
        <v>8</v>
      </c>
      <c r="E21" s="22" t="s">
        <v>52</v>
      </c>
      <c r="F21" s="18" t="s">
        <v>119</v>
      </c>
      <c r="G21" s="20" t="s">
        <v>7</v>
      </c>
      <c r="H21" s="18"/>
    </row>
    <row r="22" spans="1:8" x14ac:dyDescent="0.2">
      <c r="A22" s="22">
        <v>21</v>
      </c>
      <c r="B22" s="22" t="s">
        <v>53</v>
      </c>
      <c r="C22" s="18" t="s">
        <v>109</v>
      </c>
      <c r="D22" s="22" t="s">
        <v>9</v>
      </c>
      <c r="E22" s="22" t="s">
        <v>54</v>
      </c>
      <c r="F22" s="22"/>
      <c r="G22" s="22" t="s">
        <v>8</v>
      </c>
      <c r="H22" s="18"/>
    </row>
    <row r="23" spans="1:8" x14ac:dyDescent="0.2">
      <c r="A23" s="22">
        <v>22</v>
      </c>
      <c r="B23" s="24" t="s">
        <v>55</v>
      </c>
      <c r="C23" s="27" t="s">
        <v>110</v>
      </c>
      <c r="D23" s="24" t="s">
        <v>9</v>
      </c>
      <c r="E23" s="22" t="s">
        <v>56</v>
      </c>
      <c r="F23" s="18" t="s">
        <v>99</v>
      </c>
      <c r="G23" s="18" t="s">
        <v>9</v>
      </c>
      <c r="H23" s="22" t="s">
        <v>75</v>
      </c>
    </row>
    <row r="24" spans="1:8" x14ac:dyDescent="0.2">
      <c r="A24" s="22">
        <v>23</v>
      </c>
      <c r="B24" s="22" t="s">
        <v>57</v>
      </c>
      <c r="C24" s="18" t="s">
        <v>111</v>
      </c>
      <c r="D24" s="22" t="s">
        <v>9</v>
      </c>
      <c r="E24" s="22" t="s">
        <v>58</v>
      </c>
      <c r="F24" s="18" t="s">
        <v>130</v>
      </c>
      <c r="G24" s="18" t="s">
        <v>8</v>
      </c>
      <c r="H24" s="22" t="s">
        <v>79</v>
      </c>
    </row>
    <row r="25" spans="1:8" x14ac:dyDescent="0.2">
      <c r="A25" s="22">
        <v>24</v>
      </c>
      <c r="B25" s="22" t="s">
        <v>59</v>
      </c>
      <c r="C25" s="18" t="s">
        <v>112</v>
      </c>
      <c r="D25" s="22" t="s">
        <v>9</v>
      </c>
      <c r="E25" s="22" t="s">
        <v>60</v>
      </c>
      <c r="F25" s="18" t="s">
        <v>133</v>
      </c>
      <c r="G25" s="18" t="s">
        <v>9</v>
      </c>
      <c r="H25" s="22" t="s">
        <v>78</v>
      </c>
    </row>
    <row r="26" spans="1:8" ht="25.5" x14ac:dyDescent="0.2">
      <c r="A26" s="24">
        <v>25</v>
      </c>
      <c r="B26" s="24" t="s">
        <v>61</v>
      </c>
      <c r="C26" s="24"/>
      <c r="D26" s="24" t="s">
        <v>8</v>
      </c>
      <c r="E26" s="22" t="s">
        <v>62</v>
      </c>
      <c r="F26" s="18" t="s">
        <v>131</v>
      </c>
      <c r="G26" s="20" t="s">
        <v>8</v>
      </c>
      <c r="H26" s="21" t="s">
        <v>78</v>
      </c>
    </row>
    <row r="27" spans="1:8" ht="25.5" x14ac:dyDescent="0.2">
      <c r="A27" s="24">
        <v>26</v>
      </c>
      <c r="B27" s="24" t="s">
        <v>63</v>
      </c>
      <c r="C27" s="24"/>
      <c r="D27" s="24" t="s">
        <v>10</v>
      </c>
      <c r="E27" s="22" t="s">
        <v>64</v>
      </c>
      <c r="F27" s="28" t="s">
        <v>86</v>
      </c>
      <c r="G27" s="22" t="s">
        <v>10</v>
      </c>
      <c r="H27" s="21" t="s">
        <v>75</v>
      </c>
    </row>
    <row r="28" spans="1:8" x14ac:dyDescent="0.2">
      <c r="A28" s="22">
        <v>27</v>
      </c>
      <c r="B28" s="22" t="s">
        <v>65</v>
      </c>
      <c r="C28" s="18" t="s">
        <v>115</v>
      </c>
      <c r="D28" s="22" t="s">
        <v>9</v>
      </c>
      <c r="E28" s="22" t="s">
        <v>66</v>
      </c>
      <c r="F28" s="18" t="s">
        <v>124</v>
      </c>
      <c r="G28" s="18" t="s">
        <v>10</v>
      </c>
      <c r="H28" s="18"/>
    </row>
    <row r="29" spans="1:8" ht="24" customHeight="1" x14ac:dyDescent="0.2">
      <c r="A29" s="22">
        <v>28</v>
      </c>
      <c r="B29" s="22" t="s">
        <v>67</v>
      </c>
      <c r="C29" s="18" t="s">
        <v>122</v>
      </c>
      <c r="D29" s="22" t="s">
        <v>9</v>
      </c>
      <c r="E29" s="22" t="s">
        <v>68</v>
      </c>
      <c r="F29" s="18" t="s">
        <v>127</v>
      </c>
      <c r="G29" s="18" t="s">
        <v>9</v>
      </c>
      <c r="H29" s="22" t="s">
        <v>74</v>
      </c>
    </row>
    <row r="30" spans="1:8" x14ac:dyDescent="0.2">
      <c r="A30" s="22">
        <v>29</v>
      </c>
      <c r="B30" s="22" t="s">
        <v>69</v>
      </c>
      <c r="C30" s="18" t="s">
        <v>126</v>
      </c>
      <c r="D30" s="22" t="s">
        <v>9</v>
      </c>
      <c r="E30" s="22" t="s">
        <v>70</v>
      </c>
      <c r="F30" s="18" t="s">
        <v>132</v>
      </c>
      <c r="G30" s="18" t="s">
        <v>8</v>
      </c>
      <c r="H30" s="18"/>
    </row>
    <row r="31" spans="1:8" x14ac:dyDescent="0.2">
      <c r="A31" s="22">
        <v>30</v>
      </c>
      <c r="B31" s="22" t="s">
        <v>71</v>
      </c>
      <c r="C31" s="22"/>
      <c r="D31" s="22" t="s">
        <v>8</v>
      </c>
      <c r="E31" s="22" t="s">
        <v>14</v>
      </c>
      <c r="F31" s="28" t="s">
        <v>129</v>
      </c>
      <c r="G31" s="18" t="s">
        <v>9</v>
      </c>
      <c r="H31" s="18"/>
    </row>
    <row r="32" spans="1:8" ht="38.25" x14ac:dyDescent="0.2">
      <c r="A32" s="24">
        <v>31</v>
      </c>
      <c r="B32" s="24" t="s">
        <v>77</v>
      </c>
      <c r="C32" s="27" t="s">
        <v>98</v>
      </c>
      <c r="D32" s="24" t="s">
        <v>8</v>
      </c>
      <c r="E32" s="24" t="s">
        <v>76</v>
      </c>
      <c r="F32" s="27" t="s">
        <v>87</v>
      </c>
      <c r="G32" s="24" t="s">
        <v>9</v>
      </c>
      <c r="H32" s="25"/>
    </row>
    <row r="33" spans="1:8" x14ac:dyDescent="0.2">
      <c r="A33" s="22">
        <v>32</v>
      </c>
      <c r="B33" s="18" t="s">
        <v>134</v>
      </c>
      <c r="C33" s="18" t="s">
        <v>120</v>
      </c>
      <c r="D33" s="22" t="s">
        <v>10</v>
      </c>
      <c r="E33" s="22" t="s">
        <v>135</v>
      </c>
      <c r="F33" s="19" t="s">
        <v>136</v>
      </c>
      <c r="G33" s="18"/>
      <c r="H33" s="18"/>
    </row>
  </sheetData>
  <hyperlinks>
    <hyperlink ref="F33" r:id="rId1"/>
    <hyperlink ref="F13" r:id="rId2"/>
    <hyperlink ref="C13" r:id="rId3"/>
    <hyperlink ref="C10" r:id="rId4"/>
    <hyperlink ref="C23" r:id="rId5"/>
    <hyperlink ref="C8" r:id="rId6"/>
    <hyperlink ref="F3" r:id="rId7"/>
    <hyperlink ref="F8" r:id="rId8"/>
    <hyperlink ref="F27" r:id="rId9"/>
    <hyperlink ref="F32" r:id="rId10"/>
    <hyperlink ref="C32" r:id="rId11"/>
    <hyperlink ref="F31" r:id="rId12"/>
  </hyperlinks>
  <pageMargins left="0.7" right="0.7" top="0.75" bottom="0.75" header="0.3" footer="0.3"/>
  <pageSetup orientation="portrait" r:id="rId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9"/>
  <sheetViews>
    <sheetView workbookViewId="0"/>
  </sheetViews>
  <sheetFormatPr defaultRowHeight="12.75" x14ac:dyDescent="0.2"/>
  <cols>
    <col min="2" max="10" width="2.85546875" customWidth="1"/>
    <col min="11" max="11" width="3" bestFit="1" customWidth="1"/>
    <col min="13" max="13" width="12.42578125" bestFit="1" customWidth="1"/>
    <col min="14" max="22" width="3.140625" customWidth="1"/>
    <col min="23" max="23" width="3.5703125" bestFit="1" customWidth="1"/>
    <col min="24" max="33" width="3.140625" customWidth="1"/>
    <col min="34" max="34" width="5" bestFit="1" customWidth="1"/>
  </cols>
  <sheetData>
    <row r="1" spans="1:34" x14ac:dyDescent="0.2">
      <c r="A1" t="s">
        <v>144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L1" t="s">
        <v>3</v>
      </c>
      <c r="M1" s="23" t="s">
        <v>146</v>
      </c>
      <c r="N1" s="23">
        <v>1</v>
      </c>
      <c r="O1" s="23">
        <v>2</v>
      </c>
      <c r="P1" s="23">
        <v>3</v>
      </c>
      <c r="Q1" s="23">
        <v>4</v>
      </c>
      <c r="R1" s="23">
        <v>5</v>
      </c>
      <c r="S1" s="23">
        <v>6</v>
      </c>
      <c r="T1" s="23">
        <v>7</v>
      </c>
      <c r="U1" s="23">
        <v>8</v>
      </c>
      <c r="V1" s="23">
        <v>9</v>
      </c>
      <c r="W1" s="23" t="s">
        <v>147</v>
      </c>
      <c r="X1" s="23">
        <v>10</v>
      </c>
      <c r="Y1" s="23">
        <v>11</v>
      </c>
      <c r="Z1" s="23">
        <v>12</v>
      </c>
      <c r="AA1" s="23">
        <v>13</v>
      </c>
      <c r="AB1" s="23">
        <v>14</v>
      </c>
      <c r="AC1" s="23">
        <v>15</v>
      </c>
      <c r="AD1" s="23">
        <v>16</v>
      </c>
      <c r="AE1" s="23">
        <v>17</v>
      </c>
      <c r="AF1" s="23">
        <v>18</v>
      </c>
      <c r="AG1" s="23" t="s">
        <v>148</v>
      </c>
      <c r="AH1" s="23" t="s">
        <v>0</v>
      </c>
    </row>
    <row r="2" spans="1:34" x14ac:dyDescent="0.2">
      <c r="A2" t="s">
        <v>141</v>
      </c>
      <c r="B2">
        <v>6</v>
      </c>
      <c r="C2">
        <v>2</v>
      </c>
      <c r="D2">
        <v>7</v>
      </c>
      <c r="E2">
        <v>8</v>
      </c>
      <c r="F2">
        <v>3</v>
      </c>
      <c r="G2">
        <v>9</v>
      </c>
      <c r="H2">
        <v>1</v>
      </c>
      <c r="I2">
        <v>5</v>
      </c>
      <c r="J2">
        <v>4</v>
      </c>
      <c r="M2" s="23" t="s">
        <v>141</v>
      </c>
      <c r="N2" s="23">
        <f>(B2*2)-1</f>
        <v>11</v>
      </c>
      <c r="O2" s="23">
        <f t="shared" ref="O2:V2" si="0">(C2*2)-1</f>
        <v>3</v>
      </c>
      <c r="P2" s="23">
        <f t="shared" si="0"/>
        <v>13</v>
      </c>
      <c r="Q2" s="23">
        <f t="shared" si="0"/>
        <v>15</v>
      </c>
      <c r="R2" s="23">
        <f t="shared" si="0"/>
        <v>5</v>
      </c>
      <c r="S2" s="23">
        <f t="shared" si="0"/>
        <v>17</v>
      </c>
      <c r="T2" s="23">
        <f t="shared" si="0"/>
        <v>1</v>
      </c>
      <c r="U2" s="23">
        <f t="shared" si="0"/>
        <v>9</v>
      </c>
      <c r="V2" s="23">
        <f t="shared" si="0"/>
        <v>7</v>
      </c>
      <c r="W2" s="23"/>
      <c r="X2" s="23">
        <f>B7*2</f>
        <v>12</v>
      </c>
      <c r="Y2" s="23">
        <f t="shared" ref="Y2:AF2" si="1">C7*2</f>
        <v>4</v>
      </c>
      <c r="Z2" s="23">
        <f t="shared" si="1"/>
        <v>10</v>
      </c>
      <c r="AA2" s="23">
        <f t="shared" si="1"/>
        <v>14</v>
      </c>
      <c r="AB2" s="23">
        <f t="shared" si="1"/>
        <v>2</v>
      </c>
      <c r="AC2" s="23">
        <f t="shared" si="1"/>
        <v>6</v>
      </c>
      <c r="AD2" s="23">
        <f t="shared" si="1"/>
        <v>18</v>
      </c>
      <c r="AE2" s="23">
        <f t="shared" si="1"/>
        <v>8</v>
      </c>
      <c r="AF2" s="23">
        <f t="shared" si="1"/>
        <v>16</v>
      </c>
      <c r="AG2" s="23"/>
      <c r="AH2" s="23"/>
    </row>
    <row r="3" spans="1:34" x14ac:dyDescent="0.2">
      <c r="A3" t="s">
        <v>142</v>
      </c>
      <c r="B3">
        <v>6</v>
      </c>
      <c r="C3">
        <v>2</v>
      </c>
      <c r="D3">
        <v>5</v>
      </c>
      <c r="E3">
        <v>7</v>
      </c>
      <c r="F3">
        <v>4</v>
      </c>
      <c r="G3">
        <v>9</v>
      </c>
      <c r="H3">
        <v>1</v>
      </c>
      <c r="I3">
        <v>8</v>
      </c>
      <c r="J3">
        <v>3</v>
      </c>
      <c r="M3" s="23" t="s">
        <v>142</v>
      </c>
      <c r="N3" s="23">
        <f>(B3*2)-1</f>
        <v>11</v>
      </c>
      <c r="O3" s="23">
        <f t="shared" ref="O3" si="2">(C3*2)-1</f>
        <v>3</v>
      </c>
      <c r="P3" s="23">
        <f t="shared" ref="P3" si="3">(D3*2)-1</f>
        <v>9</v>
      </c>
      <c r="Q3" s="23">
        <f t="shared" ref="Q3" si="4">(E3*2)-1</f>
        <v>13</v>
      </c>
      <c r="R3" s="23">
        <f t="shared" ref="R3" si="5">(F3*2)-1</f>
        <v>7</v>
      </c>
      <c r="S3" s="23">
        <f t="shared" ref="S3" si="6">(G3*2)-1</f>
        <v>17</v>
      </c>
      <c r="T3" s="23">
        <f t="shared" ref="T3" si="7">(H3*2)-1</f>
        <v>1</v>
      </c>
      <c r="U3" s="23">
        <f t="shared" ref="U3" si="8">(I3*2)-1</f>
        <v>15</v>
      </c>
      <c r="V3" s="23">
        <f t="shared" ref="V3" si="9">(J3*2)-1</f>
        <v>5</v>
      </c>
      <c r="W3" s="23"/>
      <c r="X3" s="23">
        <f>B8*2</f>
        <v>14</v>
      </c>
      <c r="Y3" s="23">
        <f t="shared" ref="Y3" si="10">C8*2</f>
        <v>4</v>
      </c>
      <c r="Z3" s="23">
        <f t="shared" ref="Z3" si="11">D8*2</f>
        <v>10</v>
      </c>
      <c r="AA3" s="23">
        <f t="shared" ref="AA3" si="12">E8*2</f>
        <v>12</v>
      </c>
      <c r="AB3" s="23">
        <f t="shared" ref="AB3" si="13">F8*2</f>
        <v>2</v>
      </c>
      <c r="AC3" s="23">
        <f t="shared" ref="AC3" si="14">G8*2</f>
        <v>8</v>
      </c>
      <c r="AD3" s="23">
        <f t="shared" ref="AD3" si="15">H8*2</f>
        <v>18</v>
      </c>
      <c r="AE3" s="23">
        <f t="shared" ref="AE3" si="16">I8*2</f>
        <v>16</v>
      </c>
      <c r="AF3" s="23">
        <f t="shared" ref="AF3" si="17">J8*2</f>
        <v>6</v>
      </c>
      <c r="AG3" s="23"/>
      <c r="AH3" s="23"/>
    </row>
    <row r="4" spans="1:34" x14ac:dyDescent="0.2">
      <c r="A4" t="s">
        <v>140</v>
      </c>
      <c r="B4">
        <v>4</v>
      </c>
      <c r="C4">
        <v>5</v>
      </c>
      <c r="D4">
        <v>3</v>
      </c>
      <c r="E4">
        <v>4</v>
      </c>
      <c r="F4">
        <v>4</v>
      </c>
      <c r="G4">
        <v>4</v>
      </c>
      <c r="H4">
        <v>5</v>
      </c>
      <c r="I4">
        <v>3</v>
      </c>
      <c r="J4">
        <v>4</v>
      </c>
      <c r="K4">
        <f>SUM(B4:J4)</f>
        <v>36</v>
      </c>
      <c r="M4" s="23" t="s">
        <v>140</v>
      </c>
      <c r="N4" s="23">
        <f>B4</f>
        <v>4</v>
      </c>
      <c r="O4" s="23">
        <f t="shared" ref="O4:U4" si="18">C4</f>
        <v>5</v>
      </c>
      <c r="P4" s="23">
        <f t="shared" si="18"/>
        <v>3</v>
      </c>
      <c r="Q4" s="23">
        <f t="shared" si="18"/>
        <v>4</v>
      </c>
      <c r="R4" s="23">
        <f t="shared" si="18"/>
        <v>4</v>
      </c>
      <c r="S4" s="23">
        <f t="shared" si="18"/>
        <v>4</v>
      </c>
      <c r="T4" s="23">
        <f t="shared" si="18"/>
        <v>5</v>
      </c>
      <c r="U4" s="23">
        <f t="shared" si="18"/>
        <v>3</v>
      </c>
      <c r="V4" s="23">
        <f>J4</f>
        <v>4</v>
      </c>
      <c r="W4" s="23">
        <f>K4</f>
        <v>36</v>
      </c>
      <c r="X4" s="23">
        <f>B9</f>
        <v>4</v>
      </c>
      <c r="Y4" s="23">
        <f t="shared" ref="Y4:AG4" si="19">C9</f>
        <v>5</v>
      </c>
      <c r="Z4" s="23">
        <f t="shared" si="19"/>
        <v>4</v>
      </c>
      <c r="AA4" s="23">
        <f t="shared" si="19"/>
        <v>3</v>
      </c>
      <c r="AB4" s="23">
        <f t="shared" si="19"/>
        <v>5</v>
      </c>
      <c r="AC4" s="23">
        <f t="shared" si="19"/>
        <v>4</v>
      </c>
      <c r="AD4" s="23">
        <f t="shared" si="19"/>
        <v>3</v>
      </c>
      <c r="AE4" s="23">
        <f t="shared" si="19"/>
        <v>4</v>
      </c>
      <c r="AF4" s="23">
        <f t="shared" si="19"/>
        <v>3</v>
      </c>
      <c r="AG4" s="23">
        <f t="shared" si="19"/>
        <v>35</v>
      </c>
      <c r="AH4" s="23">
        <f>AG4+W4</f>
        <v>71</v>
      </c>
    </row>
    <row r="6" spans="1:34" x14ac:dyDescent="0.2">
      <c r="A6" t="s">
        <v>143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M6" t="s">
        <v>149</v>
      </c>
      <c r="N6">
        <v>1</v>
      </c>
      <c r="O6">
        <v>2</v>
      </c>
      <c r="P6">
        <v>3</v>
      </c>
      <c r="Q6">
        <v>4</v>
      </c>
      <c r="R6">
        <v>5</v>
      </c>
      <c r="S6">
        <v>6</v>
      </c>
      <c r="T6">
        <v>7</v>
      </c>
      <c r="U6">
        <v>8</v>
      </c>
      <c r="V6">
        <v>9</v>
      </c>
      <c r="W6" t="s">
        <v>147</v>
      </c>
      <c r="X6">
        <v>10</v>
      </c>
      <c r="Y6">
        <v>11</v>
      </c>
      <c r="Z6">
        <v>12</v>
      </c>
      <c r="AA6">
        <v>13</v>
      </c>
      <c r="AB6">
        <v>14</v>
      </c>
      <c r="AC6">
        <v>15</v>
      </c>
      <c r="AD6">
        <v>16</v>
      </c>
      <c r="AE6">
        <v>17</v>
      </c>
      <c r="AF6">
        <v>18</v>
      </c>
      <c r="AG6" t="s">
        <v>148</v>
      </c>
      <c r="AH6" t="s">
        <v>0</v>
      </c>
    </row>
    <row r="7" spans="1:34" x14ac:dyDescent="0.2">
      <c r="A7" t="s">
        <v>141</v>
      </c>
      <c r="B7">
        <v>6</v>
      </c>
      <c r="C7">
        <v>2</v>
      </c>
      <c r="D7">
        <v>5</v>
      </c>
      <c r="E7">
        <v>7</v>
      </c>
      <c r="F7">
        <v>1</v>
      </c>
      <c r="G7">
        <v>3</v>
      </c>
      <c r="H7">
        <v>9</v>
      </c>
      <c r="I7">
        <v>4</v>
      </c>
      <c r="J7">
        <v>8</v>
      </c>
      <c r="M7" t="s">
        <v>141</v>
      </c>
      <c r="N7">
        <f>(B7*2)-1</f>
        <v>11</v>
      </c>
      <c r="O7">
        <f t="shared" ref="O7:V8" si="20">(C7*2)-1</f>
        <v>3</v>
      </c>
      <c r="P7">
        <f t="shared" si="20"/>
        <v>9</v>
      </c>
      <c r="Q7">
        <f t="shared" si="20"/>
        <v>13</v>
      </c>
      <c r="R7">
        <f t="shared" si="20"/>
        <v>1</v>
      </c>
      <c r="S7">
        <f t="shared" si="20"/>
        <v>5</v>
      </c>
      <c r="T7">
        <f t="shared" si="20"/>
        <v>17</v>
      </c>
      <c r="U7">
        <f t="shared" si="20"/>
        <v>7</v>
      </c>
      <c r="V7">
        <f t="shared" si="20"/>
        <v>15</v>
      </c>
      <c r="X7">
        <f>B2*2</f>
        <v>12</v>
      </c>
      <c r="Y7">
        <f t="shared" ref="Y7:AF7" si="21">C2*2</f>
        <v>4</v>
      </c>
      <c r="Z7">
        <f t="shared" si="21"/>
        <v>14</v>
      </c>
      <c r="AA7">
        <f t="shared" si="21"/>
        <v>16</v>
      </c>
      <c r="AB7">
        <f t="shared" si="21"/>
        <v>6</v>
      </c>
      <c r="AC7">
        <f t="shared" si="21"/>
        <v>18</v>
      </c>
      <c r="AD7">
        <f t="shared" si="21"/>
        <v>2</v>
      </c>
      <c r="AE7">
        <f t="shared" si="21"/>
        <v>10</v>
      </c>
      <c r="AF7">
        <f t="shared" si="21"/>
        <v>8</v>
      </c>
    </row>
    <row r="8" spans="1:34" x14ac:dyDescent="0.2">
      <c r="A8" t="s">
        <v>142</v>
      </c>
      <c r="B8">
        <v>7</v>
      </c>
      <c r="C8">
        <v>2</v>
      </c>
      <c r="D8">
        <v>5</v>
      </c>
      <c r="E8">
        <v>6</v>
      </c>
      <c r="F8">
        <v>1</v>
      </c>
      <c r="G8">
        <v>4</v>
      </c>
      <c r="H8">
        <v>9</v>
      </c>
      <c r="I8">
        <v>8</v>
      </c>
      <c r="J8">
        <v>3</v>
      </c>
      <c r="M8" t="s">
        <v>142</v>
      </c>
      <c r="N8">
        <f>(B8*2)-1</f>
        <v>13</v>
      </c>
      <c r="O8">
        <f t="shared" si="20"/>
        <v>3</v>
      </c>
      <c r="P8">
        <f t="shared" si="20"/>
        <v>9</v>
      </c>
      <c r="Q8">
        <f t="shared" si="20"/>
        <v>11</v>
      </c>
      <c r="R8">
        <f t="shared" si="20"/>
        <v>1</v>
      </c>
      <c r="S8">
        <f t="shared" si="20"/>
        <v>7</v>
      </c>
      <c r="T8">
        <f t="shared" si="20"/>
        <v>17</v>
      </c>
      <c r="U8">
        <f t="shared" si="20"/>
        <v>15</v>
      </c>
      <c r="V8">
        <f t="shared" si="20"/>
        <v>5</v>
      </c>
      <c r="X8">
        <f>B3*2</f>
        <v>12</v>
      </c>
      <c r="Y8">
        <f t="shared" ref="Y8" si="22">C3*2</f>
        <v>4</v>
      </c>
      <c r="Z8">
        <f t="shared" ref="Z8" si="23">D3*2</f>
        <v>10</v>
      </c>
      <c r="AA8">
        <f t="shared" ref="AA8" si="24">E3*2</f>
        <v>14</v>
      </c>
      <c r="AB8">
        <f t="shared" ref="AB8" si="25">F3*2</f>
        <v>8</v>
      </c>
      <c r="AC8">
        <f t="shared" ref="AC8" si="26">G3*2</f>
        <v>18</v>
      </c>
      <c r="AD8">
        <f t="shared" ref="AD8" si="27">H3*2</f>
        <v>2</v>
      </c>
      <c r="AE8">
        <f t="shared" ref="AE8" si="28">I3*2</f>
        <v>16</v>
      </c>
      <c r="AF8">
        <f t="shared" ref="AF8" si="29">J3*2</f>
        <v>6</v>
      </c>
    </row>
    <row r="9" spans="1:34" x14ac:dyDescent="0.2">
      <c r="A9" t="s">
        <v>140</v>
      </c>
      <c r="B9">
        <v>4</v>
      </c>
      <c r="C9">
        <v>5</v>
      </c>
      <c r="D9">
        <v>4</v>
      </c>
      <c r="E9">
        <v>3</v>
      </c>
      <c r="F9">
        <v>5</v>
      </c>
      <c r="G9">
        <v>4</v>
      </c>
      <c r="H9">
        <v>3</v>
      </c>
      <c r="I9">
        <v>4</v>
      </c>
      <c r="J9">
        <v>3</v>
      </c>
      <c r="K9">
        <f>SUM(B9:J9)</f>
        <v>35</v>
      </c>
      <c r="M9" t="s">
        <v>140</v>
      </c>
      <c r="N9">
        <f>B9</f>
        <v>4</v>
      </c>
      <c r="O9">
        <f t="shared" ref="O9:V9" si="30">C9</f>
        <v>5</v>
      </c>
      <c r="P9">
        <f t="shared" si="30"/>
        <v>4</v>
      </c>
      <c r="Q9">
        <f t="shared" si="30"/>
        <v>3</v>
      </c>
      <c r="R9">
        <f t="shared" si="30"/>
        <v>5</v>
      </c>
      <c r="S9">
        <f t="shared" si="30"/>
        <v>4</v>
      </c>
      <c r="T9">
        <f t="shared" si="30"/>
        <v>3</v>
      </c>
      <c r="U9">
        <f t="shared" si="30"/>
        <v>4</v>
      </c>
      <c r="V9">
        <f t="shared" si="30"/>
        <v>3</v>
      </c>
      <c r="W9">
        <f>K9</f>
        <v>35</v>
      </c>
      <c r="X9">
        <f>B4</f>
        <v>4</v>
      </c>
      <c r="Y9">
        <f t="shared" ref="Y9:AG9" si="31">C4</f>
        <v>5</v>
      </c>
      <c r="Z9">
        <f t="shared" si="31"/>
        <v>3</v>
      </c>
      <c r="AA9">
        <f t="shared" si="31"/>
        <v>4</v>
      </c>
      <c r="AB9">
        <f t="shared" si="31"/>
        <v>4</v>
      </c>
      <c r="AC9">
        <f t="shared" si="31"/>
        <v>4</v>
      </c>
      <c r="AD9">
        <f t="shared" si="31"/>
        <v>5</v>
      </c>
      <c r="AE9">
        <f t="shared" si="31"/>
        <v>3</v>
      </c>
      <c r="AF9">
        <f t="shared" si="31"/>
        <v>4</v>
      </c>
      <c r="AG9">
        <f t="shared" si="31"/>
        <v>36</v>
      </c>
      <c r="AH9">
        <f>AG9+W9</f>
        <v>71</v>
      </c>
    </row>
    <row r="11" spans="1:34" x14ac:dyDescent="0.2">
      <c r="A11" t="s">
        <v>145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M11" s="23" t="s">
        <v>150</v>
      </c>
      <c r="N11" s="23">
        <v>1</v>
      </c>
      <c r="O11" s="23">
        <v>2</v>
      </c>
      <c r="P11" s="23">
        <v>3</v>
      </c>
      <c r="Q11" s="23">
        <v>4</v>
      </c>
      <c r="R11" s="23">
        <v>5</v>
      </c>
      <c r="S11" s="23">
        <v>6</v>
      </c>
      <c r="T11" s="23">
        <v>7</v>
      </c>
      <c r="U11" s="23">
        <v>8</v>
      </c>
      <c r="V11" s="23">
        <v>9</v>
      </c>
      <c r="W11" s="23" t="s">
        <v>147</v>
      </c>
      <c r="X11" s="23">
        <v>10</v>
      </c>
      <c r="Y11" s="23">
        <v>11</v>
      </c>
      <c r="Z11" s="23">
        <v>12</v>
      </c>
      <c r="AA11" s="23">
        <v>13</v>
      </c>
      <c r="AB11" s="23">
        <v>14</v>
      </c>
      <c r="AC11" s="23">
        <v>15</v>
      </c>
      <c r="AD11" s="23">
        <v>16</v>
      </c>
      <c r="AE11" s="23">
        <v>17</v>
      </c>
      <c r="AF11" s="23">
        <v>18</v>
      </c>
      <c r="AG11" s="23" t="s">
        <v>148</v>
      </c>
      <c r="AH11" s="23" t="s">
        <v>0</v>
      </c>
    </row>
    <row r="12" spans="1:34" x14ac:dyDescent="0.2">
      <c r="A12" t="s">
        <v>141</v>
      </c>
      <c r="B12">
        <v>5</v>
      </c>
      <c r="C12">
        <v>7</v>
      </c>
      <c r="D12">
        <v>6</v>
      </c>
      <c r="E12">
        <v>2</v>
      </c>
      <c r="F12">
        <v>9</v>
      </c>
      <c r="G12">
        <v>3</v>
      </c>
      <c r="H12">
        <v>8</v>
      </c>
      <c r="I12">
        <v>1</v>
      </c>
      <c r="J12">
        <v>4</v>
      </c>
      <c r="M12" s="23" t="s">
        <v>141</v>
      </c>
      <c r="N12" s="23">
        <f t="shared" ref="N12:V13" si="32">(B2*2)-1</f>
        <v>11</v>
      </c>
      <c r="O12" s="23">
        <f t="shared" si="32"/>
        <v>3</v>
      </c>
      <c r="P12" s="23">
        <f t="shared" si="32"/>
        <v>13</v>
      </c>
      <c r="Q12" s="23">
        <f t="shared" si="32"/>
        <v>15</v>
      </c>
      <c r="R12" s="23">
        <f t="shared" si="32"/>
        <v>5</v>
      </c>
      <c r="S12" s="23">
        <f t="shared" si="32"/>
        <v>17</v>
      </c>
      <c r="T12" s="23">
        <f t="shared" si="32"/>
        <v>1</v>
      </c>
      <c r="U12" s="23">
        <f t="shared" si="32"/>
        <v>9</v>
      </c>
      <c r="V12" s="23">
        <f t="shared" si="32"/>
        <v>7</v>
      </c>
      <c r="W12" s="23"/>
      <c r="X12" s="23">
        <f t="shared" ref="X12:AF13" si="33">B12*2</f>
        <v>10</v>
      </c>
      <c r="Y12" s="23">
        <f t="shared" si="33"/>
        <v>14</v>
      </c>
      <c r="Z12" s="23">
        <f t="shared" si="33"/>
        <v>12</v>
      </c>
      <c r="AA12" s="23">
        <f t="shared" si="33"/>
        <v>4</v>
      </c>
      <c r="AB12" s="23">
        <f t="shared" si="33"/>
        <v>18</v>
      </c>
      <c r="AC12" s="23">
        <f t="shared" si="33"/>
        <v>6</v>
      </c>
      <c r="AD12" s="23">
        <f t="shared" si="33"/>
        <v>16</v>
      </c>
      <c r="AE12" s="23">
        <f t="shared" si="33"/>
        <v>2</v>
      </c>
      <c r="AF12" s="23">
        <f t="shared" si="33"/>
        <v>8</v>
      </c>
      <c r="AG12" s="23"/>
      <c r="AH12" s="23"/>
    </row>
    <row r="13" spans="1:34" x14ac:dyDescent="0.2">
      <c r="A13" t="s">
        <v>142</v>
      </c>
      <c r="B13">
        <v>4</v>
      </c>
      <c r="C13">
        <v>7</v>
      </c>
      <c r="D13">
        <v>6</v>
      </c>
      <c r="E13">
        <v>2</v>
      </c>
      <c r="F13">
        <v>9</v>
      </c>
      <c r="G13">
        <v>5</v>
      </c>
      <c r="H13">
        <v>8</v>
      </c>
      <c r="I13">
        <v>1</v>
      </c>
      <c r="J13">
        <v>3</v>
      </c>
      <c r="M13" s="23" t="s">
        <v>142</v>
      </c>
      <c r="N13" s="23">
        <f t="shared" si="32"/>
        <v>11</v>
      </c>
      <c r="O13" s="23">
        <f t="shared" si="32"/>
        <v>3</v>
      </c>
      <c r="P13" s="23">
        <f t="shared" si="32"/>
        <v>9</v>
      </c>
      <c r="Q13" s="23">
        <f t="shared" si="32"/>
        <v>13</v>
      </c>
      <c r="R13" s="23">
        <f t="shared" si="32"/>
        <v>7</v>
      </c>
      <c r="S13" s="23">
        <f t="shared" si="32"/>
        <v>17</v>
      </c>
      <c r="T13" s="23">
        <f t="shared" si="32"/>
        <v>1</v>
      </c>
      <c r="U13" s="23">
        <f t="shared" si="32"/>
        <v>15</v>
      </c>
      <c r="V13" s="23">
        <f t="shared" si="32"/>
        <v>5</v>
      </c>
      <c r="W13" s="23"/>
      <c r="X13" s="23">
        <f t="shared" si="33"/>
        <v>8</v>
      </c>
      <c r="Y13" s="23">
        <f t="shared" si="33"/>
        <v>14</v>
      </c>
      <c r="Z13" s="23">
        <f t="shared" si="33"/>
        <v>12</v>
      </c>
      <c r="AA13" s="23">
        <f t="shared" si="33"/>
        <v>4</v>
      </c>
      <c r="AB13" s="23">
        <f t="shared" si="33"/>
        <v>18</v>
      </c>
      <c r="AC13" s="23">
        <f t="shared" si="33"/>
        <v>10</v>
      </c>
      <c r="AD13" s="23">
        <f t="shared" si="33"/>
        <v>16</v>
      </c>
      <c r="AE13" s="23">
        <f t="shared" si="33"/>
        <v>2</v>
      </c>
      <c r="AF13" s="23">
        <f t="shared" si="33"/>
        <v>6</v>
      </c>
      <c r="AG13" s="23"/>
      <c r="AH13" s="23"/>
    </row>
    <row r="14" spans="1:34" x14ac:dyDescent="0.2">
      <c r="A14" t="s">
        <v>140</v>
      </c>
      <c r="B14">
        <v>4</v>
      </c>
      <c r="C14">
        <v>4</v>
      </c>
      <c r="D14">
        <v>4</v>
      </c>
      <c r="E14">
        <v>5</v>
      </c>
      <c r="F14">
        <v>3</v>
      </c>
      <c r="G14">
        <v>4</v>
      </c>
      <c r="H14">
        <v>3</v>
      </c>
      <c r="I14">
        <v>5</v>
      </c>
      <c r="J14">
        <v>4</v>
      </c>
      <c r="K14">
        <f>SUM(B14:J14)</f>
        <v>36</v>
      </c>
      <c r="M14" s="23" t="s">
        <v>140</v>
      </c>
      <c r="N14" s="23">
        <f t="shared" ref="N14:W14" si="34">B4</f>
        <v>4</v>
      </c>
      <c r="O14" s="23">
        <f t="shared" si="34"/>
        <v>5</v>
      </c>
      <c r="P14" s="23">
        <f t="shared" si="34"/>
        <v>3</v>
      </c>
      <c r="Q14" s="23">
        <f t="shared" si="34"/>
        <v>4</v>
      </c>
      <c r="R14" s="23">
        <f t="shared" si="34"/>
        <v>4</v>
      </c>
      <c r="S14" s="23">
        <f t="shared" si="34"/>
        <v>4</v>
      </c>
      <c r="T14" s="23">
        <f t="shared" si="34"/>
        <v>5</v>
      </c>
      <c r="U14" s="23">
        <f t="shared" si="34"/>
        <v>3</v>
      </c>
      <c r="V14" s="23">
        <f t="shared" si="34"/>
        <v>4</v>
      </c>
      <c r="W14" s="23">
        <f t="shared" si="34"/>
        <v>36</v>
      </c>
      <c r="X14" s="23">
        <f t="shared" ref="X14:AG14" si="35">B14</f>
        <v>4</v>
      </c>
      <c r="Y14" s="23">
        <f t="shared" si="35"/>
        <v>4</v>
      </c>
      <c r="Z14" s="23">
        <f t="shared" si="35"/>
        <v>4</v>
      </c>
      <c r="AA14" s="23">
        <f t="shared" si="35"/>
        <v>5</v>
      </c>
      <c r="AB14" s="23">
        <f t="shared" si="35"/>
        <v>3</v>
      </c>
      <c r="AC14" s="23">
        <f t="shared" si="35"/>
        <v>4</v>
      </c>
      <c r="AD14" s="23">
        <f t="shared" si="35"/>
        <v>3</v>
      </c>
      <c r="AE14" s="23">
        <f t="shared" si="35"/>
        <v>5</v>
      </c>
      <c r="AF14" s="23">
        <f t="shared" si="35"/>
        <v>4</v>
      </c>
      <c r="AG14" s="23">
        <f t="shared" si="35"/>
        <v>36</v>
      </c>
      <c r="AH14" s="23">
        <f>AG14+W14</f>
        <v>72</v>
      </c>
    </row>
    <row r="16" spans="1:34" x14ac:dyDescent="0.2">
      <c r="L16" t="s">
        <v>155</v>
      </c>
      <c r="M16" t="s">
        <v>151</v>
      </c>
      <c r="N16">
        <v>1</v>
      </c>
      <c r="O16">
        <v>2</v>
      </c>
      <c r="P16">
        <v>3</v>
      </c>
      <c r="Q16">
        <v>4</v>
      </c>
      <c r="R16">
        <v>5</v>
      </c>
      <c r="S16">
        <v>6</v>
      </c>
      <c r="T16">
        <v>7</v>
      </c>
      <c r="U16">
        <v>8</v>
      </c>
      <c r="V16">
        <v>9</v>
      </c>
      <c r="W16" t="s">
        <v>147</v>
      </c>
      <c r="X16">
        <v>10</v>
      </c>
      <c r="Y16">
        <v>11</v>
      </c>
      <c r="Z16">
        <v>12</v>
      </c>
      <c r="AA16">
        <v>13</v>
      </c>
      <c r="AB16">
        <v>14</v>
      </c>
      <c r="AC16">
        <v>15</v>
      </c>
      <c r="AD16">
        <v>16</v>
      </c>
      <c r="AE16">
        <v>17</v>
      </c>
      <c r="AF16">
        <v>18</v>
      </c>
      <c r="AG16" t="s">
        <v>148</v>
      </c>
      <c r="AH16" t="s">
        <v>0</v>
      </c>
    </row>
    <row r="17" spans="12:34" x14ac:dyDescent="0.2">
      <c r="M17" t="s">
        <v>141</v>
      </c>
      <c r="N17">
        <f t="shared" ref="N17:V18" si="36">(B12*2)-1</f>
        <v>9</v>
      </c>
      <c r="O17">
        <f t="shared" si="36"/>
        <v>13</v>
      </c>
      <c r="P17">
        <f t="shared" si="36"/>
        <v>11</v>
      </c>
      <c r="Q17">
        <f t="shared" si="36"/>
        <v>3</v>
      </c>
      <c r="R17">
        <f t="shared" si="36"/>
        <v>17</v>
      </c>
      <c r="S17">
        <f t="shared" si="36"/>
        <v>5</v>
      </c>
      <c r="T17">
        <f t="shared" si="36"/>
        <v>15</v>
      </c>
      <c r="U17">
        <f t="shared" si="36"/>
        <v>1</v>
      </c>
      <c r="V17">
        <f t="shared" si="36"/>
        <v>7</v>
      </c>
      <c r="X17">
        <f t="shared" ref="X17:AF18" si="37">B2*2</f>
        <v>12</v>
      </c>
      <c r="Y17">
        <f t="shared" si="37"/>
        <v>4</v>
      </c>
      <c r="Z17">
        <f t="shared" si="37"/>
        <v>14</v>
      </c>
      <c r="AA17">
        <f t="shared" si="37"/>
        <v>16</v>
      </c>
      <c r="AB17">
        <f t="shared" si="37"/>
        <v>6</v>
      </c>
      <c r="AC17">
        <f t="shared" si="37"/>
        <v>18</v>
      </c>
      <c r="AD17">
        <f t="shared" si="37"/>
        <v>2</v>
      </c>
      <c r="AE17">
        <f t="shared" si="37"/>
        <v>10</v>
      </c>
      <c r="AF17">
        <f t="shared" si="37"/>
        <v>8</v>
      </c>
    </row>
    <row r="18" spans="12:34" x14ac:dyDescent="0.2">
      <c r="M18" t="s">
        <v>142</v>
      </c>
      <c r="N18">
        <f t="shared" si="36"/>
        <v>7</v>
      </c>
      <c r="O18">
        <f t="shared" si="36"/>
        <v>13</v>
      </c>
      <c r="P18">
        <f t="shared" si="36"/>
        <v>11</v>
      </c>
      <c r="Q18">
        <f t="shared" si="36"/>
        <v>3</v>
      </c>
      <c r="R18">
        <f t="shared" si="36"/>
        <v>17</v>
      </c>
      <c r="S18">
        <f t="shared" si="36"/>
        <v>9</v>
      </c>
      <c r="T18">
        <f t="shared" si="36"/>
        <v>15</v>
      </c>
      <c r="U18">
        <f t="shared" si="36"/>
        <v>1</v>
      </c>
      <c r="V18">
        <f t="shared" si="36"/>
        <v>5</v>
      </c>
      <c r="X18">
        <f t="shared" si="37"/>
        <v>12</v>
      </c>
      <c r="Y18">
        <f t="shared" si="37"/>
        <v>4</v>
      </c>
      <c r="Z18">
        <f t="shared" si="37"/>
        <v>10</v>
      </c>
      <c r="AA18">
        <f t="shared" si="37"/>
        <v>14</v>
      </c>
      <c r="AB18">
        <f t="shared" si="37"/>
        <v>8</v>
      </c>
      <c r="AC18">
        <f t="shared" si="37"/>
        <v>18</v>
      </c>
      <c r="AD18">
        <f t="shared" si="37"/>
        <v>2</v>
      </c>
      <c r="AE18">
        <f t="shared" si="37"/>
        <v>16</v>
      </c>
      <c r="AF18">
        <f t="shared" si="37"/>
        <v>6</v>
      </c>
    </row>
    <row r="19" spans="12:34" x14ac:dyDescent="0.2">
      <c r="M19" t="s">
        <v>140</v>
      </c>
      <c r="N19">
        <f t="shared" ref="N19:W19" si="38">B14</f>
        <v>4</v>
      </c>
      <c r="O19">
        <f t="shared" si="38"/>
        <v>4</v>
      </c>
      <c r="P19">
        <f t="shared" si="38"/>
        <v>4</v>
      </c>
      <c r="Q19">
        <f t="shared" si="38"/>
        <v>5</v>
      </c>
      <c r="R19">
        <f t="shared" si="38"/>
        <v>3</v>
      </c>
      <c r="S19">
        <f t="shared" si="38"/>
        <v>4</v>
      </c>
      <c r="T19">
        <f t="shared" si="38"/>
        <v>3</v>
      </c>
      <c r="U19">
        <f t="shared" si="38"/>
        <v>5</v>
      </c>
      <c r="V19">
        <f t="shared" si="38"/>
        <v>4</v>
      </c>
      <c r="W19">
        <f t="shared" si="38"/>
        <v>36</v>
      </c>
      <c r="X19">
        <f t="shared" ref="X19:AG19" si="39">B4</f>
        <v>4</v>
      </c>
      <c r="Y19">
        <f t="shared" si="39"/>
        <v>5</v>
      </c>
      <c r="Z19">
        <f t="shared" si="39"/>
        <v>3</v>
      </c>
      <c r="AA19">
        <f t="shared" si="39"/>
        <v>4</v>
      </c>
      <c r="AB19">
        <f t="shared" si="39"/>
        <v>4</v>
      </c>
      <c r="AC19">
        <f t="shared" si="39"/>
        <v>4</v>
      </c>
      <c r="AD19">
        <f t="shared" si="39"/>
        <v>5</v>
      </c>
      <c r="AE19">
        <f t="shared" si="39"/>
        <v>3</v>
      </c>
      <c r="AF19">
        <f t="shared" si="39"/>
        <v>4</v>
      </c>
      <c r="AG19">
        <f t="shared" si="39"/>
        <v>36</v>
      </c>
      <c r="AH19">
        <f>AG19+W19</f>
        <v>72</v>
      </c>
    </row>
    <row r="21" spans="12:34" x14ac:dyDescent="0.2">
      <c r="L21" t="s">
        <v>156</v>
      </c>
      <c r="M21" s="23" t="s">
        <v>152</v>
      </c>
      <c r="N21" s="23">
        <v>1</v>
      </c>
      <c r="O21" s="23">
        <v>2</v>
      </c>
      <c r="P21" s="23">
        <v>3</v>
      </c>
      <c r="Q21" s="23">
        <v>4</v>
      </c>
      <c r="R21" s="23">
        <v>5</v>
      </c>
      <c r="S21" s="23">
        <v>6</v>
      </c>
      <c r="T21" s="23">
        <v>7</v>
      </c>
      <c r="U21" s="23">
        <v>8</v>
      </c>
      <c r="V21" s="23">
        <v>9</v>
      </c>
      <c r="W21" s="23" t="s">
        <v>147</v>
      </c>
      <c r="X21" s="23">
        <v>10</v>
      </c>
      <c r="Y21" s="23">
        <v>11</v>
      </c>
      <c r="Z21" s="23">
        <v>12</v>
      </c>
      <c r="AA21" s="23">
        <v>13</v>
      </c>
      <c r="AB21" s="23">
        <v>14</v>
      </c>
      <c r="AC21" s="23">
        <v>15</v>
      </c>
      <c r="AD21" s="23">
        <v>16</v>
      </c>
      <c r="AE21" s="23">
        <v>17</v>
      </c>
      <c r="AF21" s="23">
        <v>18</v>
      </c>
      <c r="AG21" s="23" t="s">
        <v>148</v>
      </c>
      <c r="AH21" s="23" t="s">
        <v>0</v>
      </c>
    </row>
    <row r="22" spans="12:34" x14ac:dyDescent="0.2">
      <c r="M22" s="23" t="s">
        <v>141</v>
      </c>
      <c r="N22" s="23">
        <f>(B7*2)-1</f>
        <v>11</v>
      </c>
      <c r="O22" s="23">
        <f t="shared" ref="O22:V22" si="40">(C7*2)-1</f>
        <v>3</v>
      </c>
      <c r="P22" s="23">
        <f t="shared" si="40"/>
        <v>9</v>
      </c>
      <c r="Q22" s="23">
        <f t="shared" si="40"/>
        <v>13</v>
      </c>
      <c r="R22" s="23">
        <f t="shared" si="40"/>
        <v>1</v>
      </c>
      <c r="S22" s="23">
        <f t="shared" si="40"/>
        <v>5</v>
      </c>
      <c r="T22" s="23">
        <f t="shared" si="40"/>
        <v>17</v>
      </c>
      <c r="U22" s="23">
        <f t="shared" si="40"/>
        <v>7</v>
      </c>
      <c r="V22" s="23">
        <f t="shared" si="40"/>
        <v>15</v>
      </c>
      <c r="W22" s="23"/>
      <c r="X22" s="23">
        <f>B12*2</f>
        <v>10</v>
      </c>
      <c r="Y22" s="23">
        <f t="shared" ref="Y22:AF22" si="41">C12*2</f>
        <v>14</v>
      </c>
      <c r="Z22" s="23">
        <f t="shared" si="41"/>
        <v>12</v>
      </c>
      <c r="AA22" s="23">
        <f t="shared" si="41"/>
        <v>4</v>
      </c>
      <c r="AB22" s="23">
        <f t="shared" si="41"/>
        <v>18</v>
      </c>
      <c r="AC22" s="23">
        <f t="shared" si="41"/>
        <v>6</v>
      </c>
      <c r="AD22" s="23">
        <f t="shared" si="41"/>
        <v>16</v>
      </c>
      <c r="AE22" s="23">
        <f t="shared" si="41"/>
        <v>2</v>
      </c>
      <c r="AF22" s="23">
        <f t="shared" si="41"/>
        <v>8</v>
      </c>
      <c r="AG22" s="23"/>
      <c r="AH22" s="23"/>
    </row>
    <row r="23" spans="12:34" x14ac:dyDescent="0.2">
      <c r="M23" s="23" t="s">
        <v>142</v>
      </c>
      <c r="N23" s="23">
        <f>(B8*2)-1</f>
        <v>13</v>
      </c>
      <c r="O23" s="23">
        <f t="shared" ref="O23" si="42">(C8*2)-1</f>
        <v>3</v>
      </c>
      <c r="P23" s="23">
        <f t="shared" ref="P23" si="43">(D8*2)-1</f>
        <v>9</v>
      </c>
      <c r="Q23" s="23">
        <f t="shared" ref="Q23" si="44">(E8*2)-1</f>
        <v>11</v>
      </c>
      <c r="R23" s="23">
        <f t="shared" ref="R23" si="45">(F8*2)-1</f>
        <v>1</v>
      </c>
      <c r="S23" s="23">
        <f t="shared" ref="S23" si="46">(G8*2)-1</f>
        <v>7</v>
      </c>
      <c r="T23" s="23">
        <f t="shared" ref="T23" si="47">(H8*2)-1</f>
        <v>17</v>
      </c>
      <c r="U23" s="23">
        <f t="shared" ref="U23" si="48">(I8*2)-1</f>
        <v>15</v>
      </c>
      <c r="V23" s="23">
        <f t="shared" ref="V23" si="49">(J8*2)-1</f>
        <v>5</v>
      </c>
      <c r="W23" s="23"/>
      <c r="X23" s="23">
        <f>B13*2</f>
        <v>8</v>
      </c>
      <c r="Y23" s="23">
        <f t="shared" ref="Y23" si="50">C13*2</f>
        <v>14</v>
      </c>
      <c r="Z23" s="23">
        <f t="shared" ref="Z23" si="51">D13*2</f>
        <v>12</v>
      </c>
      <c r="AA23" s="23">
        <f t="shared" ref="AA23" si="52">E13*2</f>
        <v>4</v>
      </c>
      <c r="AB23" s="23">
        <f t="shared" ref="AB23" si="53">F13*2</f>
        <v>18</v>
      </c>
      <c r="AC23" s="23">
        <f t="shared" ref="AC23" si="54">G13*2</f>
        <v>10</v>
      </c>
      <c r="AD23" s="23">
        <f t="shared" ref="AD23" si="55">H13*2</f>
        <v>16</v>
      </c>
      <c r="AE23" s="23">
        <f t="shared" ref="AE23" si="56">I13*2</f>
        <v>2</v>
      </c>
      <c r="AF23" s="23">
        <f t="shared" ref="AF23" si="57">J13*2</f>
        <v>6</v>
      </c>
      <c r="AG23" s="23"/>
      <c r="AH23" s="23"/>
    </row>
    <row r="24" spans="12:34" x14ac:dyDescent="0.2">
      <c r="M24" s="23" t="s">
        <v>140</v>
      </c>
      <c r="N24" s="23">
        <f>B9</f>
        <v>4</v>
      </c>
      <c r="O24" s="23">
        <f t="shared" ref="O24:W24" si="58">C9</f>
        <v>5</v>
      </c>
      <c r="P24" s="23">
        <f t="shared" si="58"/>
        <v>4</v>
      </c>
      <c r="Q24" s="23">
        <f t="shared" si="58"/>
        <v>3</v>
      </c>
      <c r="R24" s="23">
        <f t="shared" si="58"/>
        <v>5</v>
      </c>
      <c r="S24" s="23">
        <f t="shared" si="58"/>
        <v>4</v>
      </c>
      <c r="T24" s="23">
        <f t="shared" si="58"/>
        <v>3</v>
      </c>
      <c r="U24" s="23">
        <f t="shared" si="58"/>
        <v>4</v>
      </c>
      <c r="V24" s="23">
        <f t="shared" si="58"/>
        <v>3</v>
      </c>
      <c r="W24" s="23">
        <f t="shared" si="58"/>
        <v>35</v>
      </c>
      <c r="X24" s="23">
        <f>B14</f>
        <v>4</v>
      </c>
      <c r="Y24" s="23">
        <f t="shared" ref="Y24:AG24" si="59">C14</f>
        <v>4</v>
      </c>
      <c r="Z24" s="23">
        <f t="shared" si="59"/>
        <v>4</v>
      </c>
      <c r="AA24" s="23">
        <f t="shared" si="59"/>
        <v>5</v>
      </c>
      <c r="AB24" s="23">
        <f t="shared" si="59"/>
        <v>3</v>
      </c>
      <c r="AC24" s="23">
        <f t="shared" si="59"/>
        <v>4</v>
      </c>
      <c r="AD24" s="23">
        <f t="shared" si="59"/>
        <v>3</v>
      </c>
      <c r="AE24" s="23">
        <f t="shared" si="59"/>
        <v>5</v>
      </c>
      <c r="AF24" s="23">
        <f t="shared" si="59"/>
        <v>4</v>
      </c>
      <c r="AG24" s="23">
        <f t="shared" si="59"/>
        <v>36</v>
      </c>
      <c r="AH24" s="23">
        <f>AG24+W24</f>
        <v>71</v>
      </c>
    </row>
    <row r="26" spans="12:34" x14ac:dyDescent="0.2">
      <c r="M26" t="s">
        <v>153</v>
      </c>
      <c r="N26">
        <v>1</v>
      </c>
      <c r="O26">
        <v>2</v>
      </c>
      <c r="P26">
        <v>3</v>
      </c>
      <c r="Q26">
        <v>4</v>
      </c>
      <c r="R26">
        <v>5</v>
      </c>
      <c r="S26">
        <v>6</v>
      </c>
      <c r="T26">
        <v>7</v>
      </c>
      <c r="U26">
        <v>8</v>
      </c>
      <c r="V26">
        <v>9</v>
      </c>
      <c r="W26" t="s">
        <v>147</v>
      </c>
      <c r="X26">
        <v>10</v>
      </c>
      <c r="Y26">
        <v>11</v>
      </c>
      <c r="Z26">
        <v>12</v>
      </c>
      <c r="AA26">
        <v>13</v>
      </c>
      <c r="AB26">
        <v>14</v>
      </c>
      <c r="AC26">
        <v>15</v>
      </c>
      <c r="AD26">
        <v>16</v>
      </c>
      <c r="AE26">
        <v>17</v>
      </c>
      <c r="AF26">
        <v>18</v>
      </c>
      <c r="AG26" t="s">
        <v>148</v>
      </c>
      <c r="AH26" t="s">
        <v>0</v>
      </c>
    </row>
    <row r="27" spans="12:34" x14ac:dyDescent="0.2">
      <c r="M27" t="s">
        <v>141</v>
      </c>
      <c r="N27">
        <f t="shared" ref="N27:V28" si="60">(B12*2)-1</f>
        <v>9</v>
      </c>
      <c r="O27">
        <f t="shared" si="60"/>
        <v>13</v>
      </c>
      <c r="P27">
        <f t="shared" si="60"/>
        <v>11</v>
      </c>
      <c r="Q27">
        <f t="shared" si="60"/>
        <v>3</v>
      </c>
      <c r="R27">
        <f t="shared" si="60"/>
        <v>17</v>
      </c>
      <c r="S27">
        <f t="shared" si="60"/>
        <v>5</v>
      </c>
      <c r="T27">
        <f t="shared" si="60"/>
        <v>15</v>
      </c>
      <c r="U27">
        <f t="shared" si="60"/>
        <v>1</v>
      </c>
      <c r="V27">
        <f t="shared" si="60"/>
        <v>7</v>
      </c>
      <c r="X27">
        <f t="shared" ref="X27:AF28" si="61">B7*2</f>
        <v>12</v>
      </c>
      <c r="Y27">
        <f t="shared" si="61"/>
        <v>4</v>
      </c>
      <c r="Z27">
        <f t="shared" si="61"/>
        <v>10</v>
      </c>
      <c r="AA27">
        <f t="shared" si="61"/>
        <v>14</v>
      </c>
      <c r="AB27">
        <f t="shared" si="61"/>
        <v>2</v>
      </c>
      <c r="AC27">
        <f t="shared" si="61"/>
        <v>6</v>
      </c>
      <c r="AD27">
        <f t="shared" si="61"/>
        <v>18</v>
      </c>
      <c r="AE27">
        <f t="shared" si="61"/>
        <v>8</v>
      </c>
      <c r="AF27">
        <f t="shared" si="61"/>
        <v>16</v>
      </c>
    </row>
    <row r="28" spans="12:34" x14ac:dyDescent="0.2">
      <c r="M28" t="s">
        <v>142</v>
      </c>
      <c r="N28">
        <f t="shared" si="60"/>
        <v>7</v>
      </c>
      <c r="O28">
        <f t="shared" si="60"/>
        <v>13</v>
      </c>
      <c r="P28">
        <f t="shared" si="60"/>
        <v>11</v>
      </c>
      <c r="Q28">
        <f t="shared" si="60"/>
        <v>3</v>
      </c>
      <c r="R28">
        <f t="shared" si="60"/>
        <v>17</v>
      </c>
      <c r="S28">
        <f t="shared" si="60"/>
        <v>9</v>
      </c>
      <c r="T28">
        <f t="shared" si="60"/>
        <v>15</v>
      </c>
      <c r="U28">
        <f t="shared" si="60"/>
        <v>1</v>
      </c>
      <c r="V28">
        <f t="shared" si="60"/>
        <v>5</v>
      </c>
      <c r="X28">
        <f t="shared" si="61"/>
        <v>14</v>
      </c>
      <c r="Y28">
        <f t="shared" si="61"/>
        <v>4</v>
      </c>
      <c r="Z28">
        <f t="shared" si="61"/>
        <v>10</v>
      </c>
      <c r="AA28">
        <f t="shared" si="61"/>
        <v>12</v>
      </c>
      <c r="AB28">
        <f t="shared" si="61"/>
        <v>2</v>
      </c>
      <c r="AC28">
        <f t="shared" si="61"/>
        <v>8</v>
      </c>
      <c r="AD28">
        <f t="shared" si="61"/>
        <v>18</v>
      </c>
      <c r="AE28">
        <f t="shared" si="61"/>
        <v>16</v>
      </c>
      <c r="AF28">
        <f t="shared" si="61"/>
        <v>6</v>
      </c>
    </row>
    <row r="29" spans="12:34" x14ac:dyDescent="0.2">
      <c r="M29" t="s">
        <v>140</v>
      </c>
      <c r="N29">
        <f t="shared" ref="N29:W29" si="62">B14</f>
        <v>4</v>
      </c>
      <c r="O29">
        <f t="shared" si="62"/>
        <v>4</v>
      </c>
      <c r="P29">
        <f t="shared" si="62"/>
        <v>4</v>
      </c>
      <c r="Q29">
        <f t="shared" si="62"/>
        <v>5</v>
      </c>
      <c r="R29">
        <f t="shared" si="62"/>
        <v>3</v>
      </c>
      <c r="S29">
        <f t="shared" si="62"/>
        <v>4</v>
      </c>
      <c r="T29">
        <f t="shared" si="62"/>
        <v>3</v>
      </c>
      <c r="U29">
        <f t="shared" si="62"/>
        <v>5</v>
      </c>
      <c r="V29">
        <f t="shared" si="62"/>
        <v>4</v>
      </c>
      <c r="W29">
        <f t="shared" si="62"/>
        <v>36</v>
      </c>
      <c r="X29">
        <f t="shared" ref="X29:AG29" si="63">B9</f>
        <v>4</v>
      </c>
      <c r="Y29">
        <f t="shared" si="63"/>
        <v>5</v>
      </c>
      <c r="Z29">
        <f t="shared" si="63"/>
        <v>4</v>
      </c>
      <c r="AA29">
        <f t="shared" si="63"/>
        <v>3</v>
      </c>
      <c r="AB29">
        <f t="shared" si="63"/>
        <v>5</v>
      </c>
      <c r="AC29">
        <f t="shared" si="63"/>
        <v>4</v>
      </c>
      <c r="AD29">
        <f t="shared" si="63"/>
        <v>3</v>
      </c>
      <c r="AE29">
        <f t="shared" si="63"/>
        <v>4</v>
      </c>
      <c r="AF29">
        <f t="shared" si="63"/>
        <v>3</v>
      </c>
      <c r="AG29">
        <f t="shared" si="63"/>
        <v>35</v>
      </c>
      <c r="AH29">
        <f>AG29+W29</f>
        <v>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tabSelected="1" workbookViewId="0">
      <selection activeCell="AA16" sqref="AA16"/>
    </sheetView>
  </sheetViews>
  <sheetFormatPr defaultRowHeight="12.75" x14ac:dyDescent="0.2"/>
  <cols>
    <col min="1" max="1" width="5.5703125" bestFit="1" customWidth="1"/>
    <col min="2" max="2" width="22.85546875" bestFit="1" customWidth="1"/>
    <col min="3" max="4" width="7.85546875" bestFit="1" customWidth="1"/>
    <col min="5" max="5" width="6.5703125" bestFit="1" customWidth="1"/>
    <col min="6" max="6" width="16" bestFit="1" customWidth="1"/>
    <col min="7" max="7" width="4" bestFit="1" customWidth="1"/>
    <col min="8" max="8" width="4.28515625" bestFit="1" customWidth="1"/>
    <col min="9" max="9" width="3.85546875" bestFit="1" customWidth="1"/>
    <col min="10" max="11" width="4" bestFit="1" customWidth="1"/>
    <col min="12" max="12" width="4.28515625" bestFit="1" customWidth="1"/>
    <col min="13" max="13" width="3.85546875" bestFit="1" customWidth="1"/>
    <col min="14" max="14" width="4" bestFit="1" customWidth="1"/>
    <col min="15" max="15" width="17.5703125" bestFit="1" customWidth="1"/>
    <col min="16" max="16" width="4" bestFit="1" customWidth="1"/>
    <col min="17" max="17" width="4.28515625" bestFit="1" customWidth="1"/>
    <col min="18" max="18" width="3.85546875" bestFit="1" customWidth="1"/>
    <col min="19" max="20" width="4" bestFit="1" customWidth="1"/>
    <col min="21" max="21" width="4.28515625" bestFit="1" customWidth="1"/>
    <col min="22" max="23" width="4" bestFit="1" customWidth="1"/>
  </cols>
  <sheetData>
    <row r="1" spans="1:23" x14ac:dyDescent="0.2">
      <c r="A1" t="s">
        <v>13</v>
      </c>
      <c r="B1" t="s">
        <v>6</v>
      </c>
      <c r="C1" t="s">
        <v>413</v>
      </c>
      <c r="D1" t="s">
        <v>414</v>
      </c>
      <c r="E1" t="s">
        <v>415</v>
      </c>
      <c r="F1" t="s">
        <v>416</v>
      </c>
      <c r="G1" t="s">
        <v>417</v>
      </c>
      <c r="H1" t="s">
        <v>418</v>
      </c>
      <c r="I1" t="s">
        <v>419</v>
      </c>
      <c r="J1" t="s">
        <v>420</v>
      </c>
      <c r="K1" t="s">
        <v>421</v>
      </c>
      <c r="L1" t="s">
        <v>418</v>
      </c>
      <c r="M1" t="s">
        <v>419</v>
      </c>
      <c r="N1" t="s">
        <v>420</v>
      </c>
      <c r="O1" t="s">
        <v>416</v>
      </c>
      <c r="P1" t="s">
        <v>417</v>
      </c>
      <c r="Q1" t="s">
        <v>418</v>
      </c>
      <c r="R1" t="s">
        <v>419</v>
      </c>
      <c r="S1" t="s">
        <v>420</v>
      </c>
      <c r="T1" t="s">
        <v>421</v>
      </c>
      <c r="U1" t="s">
        <v>418</v>
      </c>
      <c r="V1" t="s">
        <v>419</v>
      </c>
      <c r="W1" t="s">
        <v>420</v>
      </c>
    </row>
    <row r="2" spans="1:23" x14ac:dyDescent="0.2">
      <c r="A2" s="110">
        <v>1</v>
      </c>
      <c r="B2" s="111" t="s">
        <v>422</v>
      </c>
      <c r="C2" s="110">
        <v>91</v>
      </c>
      <c r="D2" s="110">
        <v>101</v>
      </c>
      <c r="E2" s="110">
        <v>192</v>
      </c>
      <c r="F2" s="112" t="s">
        <v>263</v>
      </c>
      <c r="G2" s="110">
        <v>69</v>
      </c>
      <c r="H2" s="110">
        <v>2</v>
      </c>
      <c r="I2" s="110">
        <v>67</v>
      </c>
      <c r="J2" s="110">
        <v>69</v>
      </c>
      <c r="K2" s="110">
        <v>71</v>
      </c>
      <c r="L2" s="110">
        <v>2</v>
      </c>
      <c r="M2" s="110">
        <v>69</v>
      </c>
      <c r="N2" s="110">
        <v>71</v>
      </c>
      <c r="O2" s="112" t="s">
        <v>352</v>
      </c>
      <c r="P2" s="110">
        <v>76</v>
      </c>
      <c r="Q2" s="110">
        <v>9</v>
      </c>
      <c r="R2" s="110">
        <v>67</v>
      </c>
      <c r="S2" s="110">
        <v>76</v>
      </c>
      <c r="T2" s="110">
        <v>82</v>
      </c>
      <c r="U2" s="110">
        <v>9</v>
      </c>
      <c r="V2" s="110">
        <v>73</v>
      </c>
      <c r="W2" s="110">
        <v>82</v>
      </c>
    </row>
    <row r="3" spans="1:23" x14ac:dyDescent="0.2">
      <c r="A3" s="110">
        <v>1</v>
      </c>
      <c r="B3" s="111" t="s">
        <v>423</v>
      </c>
      <c r="C3" s="110">
        <v>92</v>
      </c>
      <c r="D3" s="110">
        <v>100</v>
      </c>
      <c r="E3" s="110">
        <v>192</v>
      </c>
      <c r="F3" s="112" t="s">
        <v>278</v>
      </c>
      <c r="G3" s="110">
        <v>78</v>
      </c>
      <c r="H3" s="110">
        <v>12</v>
      </c>
      <c r="I3" s="110">
        <v>66</v>
      </c>
      <c r="J3" s="110">
        <v>78</v>
      </c>
      <c r="K3" s="110">
        <v>81</v>
      </c>
      <c r="L3" s="110">
        <v>12</v>
      </c>
      <c r="M3" s="110">
        <v>69</v>
      </c>
      <c r="N3" s="110">
        <v>81</v>
      </c>
      <c r="O3" s="112" t="s">
        <v>277</v>
      </c>
      <c r="P3" s="110">
        <v>80</v>
      </c>
      <c r="Q3" s="110">
        <v>8</v>
      </c>
      <c r="R3" s="110">
        <v>72</v>
      </c>
      <c r="S3" s="110">
        <v>80</v>
      </c>
      <c r="T3" s="110">
        <v>79</v>
      </c>
      <c r="U3" s="110">
        <v>8</v>
      </c>
      <c r="V3" s="110">
        <v>71</v>
      </c>
      <c r="W3" s="110">
        <v>79</v>
      </c>
    </row>
    <row r="4" spans="1:23" x14ac:dyDescent="0.2">
      <c r="A4" s="110">
        <v>1</v>
      </c>
      <c r="B4" s="111" t="s">
        <v>424</v>
      </c>
      <c r="C4" s="110">
        <v>96</v>
      </c>
      <c r="D4" s="110">
        <v>109</v>
      </c>
      <c r="E4" s="110">
        <v>205</v>
      </c>
      <c r="F4" s="112" t="s">
        <v>14</v>
      </c>
      <c r="G4" s="110">
        <v>74</v>
      </c>
      <c r="H4" s="110">
        <v>7</v>
      </c>
      <c r="I4" s="110">
        <v>67</v>
      </c>
      <c r="J4" s="110">
        <v>74</v>
      </c>
      <c r="K4" s="110">
        <v>85</v>
      </c>
      <c r="L4" s="110">
        <v>7</v>
      </c>
      <c r="M4" s="110">
        <v>78</v>
      </c>
      <c r="N4" s="110">
        <v>85</v>
      </c>
      <c r="O4" s="112" t="s">
        <v>292</v>
      </c>
      <c r="P4" s="110">
        <v>91</v>
      </c>
      <c r="Q4" s="110">
        <v>14</v>
      </c>
      <c r="R4" s="110">
        <v>77</v>
      </c>
      <c r="S4" s="110">
        <v>90</v>
      </c>
      <c r="T4" s="110">
        <v>88</v>
      </c>
      <c r="U4" s="110">
        <v>14</v>
      </c>
      <c r="V4" s="110">
        <v>74</v>
      </c>
      <c r="W4" s="110">
        <v>88</v>
      </c>
    </row>
    <row r="5" spans="1:23" x14ac:dyDescent="0.2">
      <c r="A5" s="110">
        <v>1</v>
      </c>
      <c r="B5" s="111" t="s">
        <v>425</v>
      </c>
      <c r="C5" s="110">
        <v>101</v>
      </c>
      <c r="D5" s="110">
        <v>105</v>
      </c>
      <c r="E5" s="110">
        <v>206</v>
      </c>
      <c r="F5" s="112" t="s">
        <v>262</v>
      </c>
      <c r="G5" s="110">
        <v>89</v>
      </c>
      <c r="H5" s="110">
        <v>12</v>
      </c>
      <c r="I5" s="110">
        <v>77</v>
      </c>
      <c r="J5" s="110">
        <v>89</v>
      </c>
      <c r="K5" s="110">
        <v>87</v>
      </c>
      <c r="L5" s="110">
        <v>12</v>
      </c>
      <c r="M5" s="110">
        <v>75</v>
      </c>
      <c r="N5" s="110">
        <v>86</v>
      </c>
      <c r="O5" s="112" t="s">
        <v>261</v>
      </c>
      <c r="P5" s="110">
        <v>74</v>
      </c>
      <c r="Q5" s="110">
        <v>5</v>
      </c>
      <c r="R5" s="110">
        <v>69</v>
      </c>
      <c r="S5" s="110">
        <v>74</v>
      </c>
      <c r="T5" s="110">
        <v>72</v>
      </c>
      <c r="U5" s="110">
        <v>5</v>
      </c>
      <c r="V5" s="110">
        <v>67</v>
      </c>
      <c r="W5" s="110">
        <v>72</v>
      </c>
    </row>
    <row r="6" spans="1:23" x14ac:dyDescent="0.2">
      <c r="A6" s="110">
        <v>1</v>
      </c>
      <c r="B6" s="111" t="s">
        <v>426</v>
      </c>
      <c r="C6" s="110">
        <v>99</v>
      </c>
      <c r="D6" s="110">
        <v>109</v>
      </c>
      <c r="E6" s="110">
        <v>208</v>
      </c>
      <c r="F6" s="112" t="s">
        <v>259</v>
      </c>
      <c r="G6" s="110">
        <v>92</v>
      </c>
      <c r="H6" s="110">
        <v>16</v>
      </c>
      <c r="I6" s="110">
        <v>76</v>
      </c>
      <c r="J6" s="110">
        <v>91</v>
      </c>
      <c r="K6" s="110">
        <v>95</v>
      </c>
      <c r="L6" s="110">
        <v>16</v>
      </c>
      <c r="M6" s="110">
        <v>79</v>
      </c>
      <c r="N6" s="110">
        <v>93</v>
      </c>
      <c r="O6" s="112" t="s">
        <v>260</v>
      </c>
      <c r="P6" s="110">
        <v>76</v>
      </c>
      <c r="Q6" s="110">
        <v>7</v>
      </c>
      <c r="R6" s="110">
        <v>69</v>
      </c>
      <c r="S6" s="110">
        <v>76</v>
      </c>
      <c r="T6" s="110">
        <v>78</v>
      </c>
      <c r="U6" s="110">
        <v>7</v>
      </c>
      <c r="V6" s="110">
        <v>71</v>
      </c>
      <c r="W6" s="110">
        <v>78</v>
      </c>
    </row>
    <row r="7" spans="1:23" x14ac:dyDescent="0.2">
      <c r="A7" s="110">
        <v>1</v>
      </c>
      <c r="B7" s="111" t="s">
        <v>427</v>
      </c>
      <c r="C7" s="110">
        <v>104</v>
      </c>
      <c r="D7" s="110">
        <v>106</v>
      </c>
      <c r="E7" s="110">
        <v>210</v>
      </c>
      <c r="F7" s="112" t="s">
        <v>256</v>
      </c>
      <c r="G7" s="110">
        <v>79</v>
      </c>
      <c r="H7" s="110">
        <v>2</v>
      </c>
      <c r="I7" s="110">
        <v>77</v>
      </c>
      <c r="J7" s="110">
        <v>79</v>
      </c>
      <c r="K7" s="110">
        <v>78</v>
      </c>
      <c r="L7" s="110">
        <v>2</v>
      </c>
      <c r="M7" s="110">
        <v>76</v>
      </c>
      <c r="N7" s="110">
        <v>77</v>
      </c>
      <c r="O7" s="112" t="s">
        <v>255</v>
      </c>
      <c r="P7" s="110">
        <v>82</v>
      </c>
      <c r="Q7" s="110">
        <v>8</v>
      </c>
      <c r="R7" s="110">
        <v>74</v>
      </c>
      <c r="S7" s="110">
        <v>81</v>
      </c>
      <c r="T7" s="110">
        <v>83</v>
      </c>
      <c r="U7" s="110">
        <v>8</v>
      </c>
      <c r="V7" s="110">
        <v>75</v>
      </c>
      <c r="W7" s="110">
        <v>83</v>
      </c>
    </row>
    <row r="8" spans="1:23" x14ac:dyDescent="0.2">
      <c r="A8" s="110">
        <v>1</v>
      </c>
      <c r="B8" s="111" t="s">
        <v>428</v>
      </c>
      <c r="C8" s="110">
        <v>104</v>
      </c>
      <c r="D8" s="110">
        <v>106</v>
      </c>
      <c r="E8" s="110">
        <v>210</v>
      </c>
      <c r="F8" s="112" t="s">
        <v>294</v>
      </c>
      <c r="G8" s="110">
        <v>83</v>
      </c>
      <c r="H8" s="110">
        <v>10</v>
      </c>
      <c r="I8" s="110">
        <v>73</v>
      </c>
      <c r="J8" s="110">
        <v>83</v>
      </c>
      <c r="K8" s="110">
        <v>80</v>
      </c>
      <c r="L8" s="110">
        <v>10</v>
      </c>
      <c r="M8" s="110">
        <v>70</v>
      </c>
      <c r="N8" s="110">
        <v>80</v>
      </c>
      <c r="O8" s="112" t="s">
        <v>293</v>
      </c>
      <c r="P8" s="110">
        <v>90</v>
      </c>
      <c r="Q8" s="110">
        <v>14</v>
      </c>
      <c r="R8" s="110">
        <v>76</v>
      </c>
      <c r="S8" s="110">
        <v>90</v>
      </c>
      <c r="T8" s="110">
        <v>93</v>
      </c>
      <c r="U8" s="110">
        <v>14</v>
      </c>
      <c r="V8" s="110">
        <v>79</v>
      </c>
      <c r="W8" s="110">
        <v>93</v>
      </c>
    </row>
    <row r="9" spans="1:23" x14ac:dyDescent="0.2">
      <c r="A9" s="110">
        <v>1</v>
      </c>
      <c r="B9" s="111" t="s">
        <v>429</v>
      </c>
      <c r="C9" s="110">
        <v>99</v>
      </c>
      <c r="D9" s="110">
        <v>112</v>
      </c>
      <c r="E9" s="110">
        <v>211</v>
      </c>
      <c r="F9" s="112" t="s">
        <v>276</v>
      </c>
      <c r="G9" s="110">
        <v>73</v>
      </c>
      <c r="H9" s="110">
        <v>3</v>
      </c>
      <c r="I9" s="110">
        <v>70</v>
      </c>
      <c r="J9" s="110">
        <v>73</v>
      </c>
      <c r="K9" s="110">
        <v>83</v>
      </c>
      <c r="L9" s="110">
        <v>3</v>
      </c>
      <c r="M9" s="110">
        <v>80</v>
      </c>
      <c r="N9" s="110">
        <v>82</v>
      </c>
      <c r="O9" s="112" t="s">
        <v>275</v>
      </c>
      <c r="P9" s="110">
        <v>73</v>
      </c>
      <c r="Q9" s="110">
        <v>0</v>
      </c>
      <c r="R9" s="110">
        <v>73</v>
      </c>
      <c r="S9" s="110">
        <v>73</v>
      </c>
      <c r="T9" s="110">
        <v>75</v>
      </c>
      <c r="U9" s="110">
        <v>0</v>
      </c>
      <c r="V9" s="110">
        <v>75</v>
      </c>
      <c r="W9" s="110">
        <v>75</v>
      </c>
    </row>
    <row r="10" spans="1:23" x14ac:dyDescent="0.2">
      <c r="A10" s="110">
        <v>1</v>
      </c>
      <c r="B10" s="111" t="s">
        <v>430</v>
      </c>
      <c r="C10" s="110">
        <v>105</v>
      </c>
      <c r="D10" s="110">
        <v>109</v>
      </c>
      <c r="E10" s="110">
        <v>214</v>
      </c>
      <c r="F10" s="112" t="s">
        <v>96</v>
      </c>
      <c r="G10" s="110">
        <v>81</v>
      </c>
      <c r="H10" s="110">
        <v>6</v>
      </c>
      <c r="I10" s="110">
        <v>75</v>
      </c>
      <c r="J10" s="110">
        <v>81</v>
      </c>
      <c r="K10" s="110">
        <v>81</v>
      </c>
      <c r="L10" s="110">
        <v>6</v>
      </c>
      <c r="M10" s="110">
        <v>75</v>
      </c>
      <c r="N10" s="110">
        <v>81</v>
      </c>
      <c r="O10" s="112" t="s">
        <v>291</v>
      </c>
      <c r="P10" s="110">
        <v>91</v>
      </c>
      <c r="Q10" s="110">
        <v>12</v>
      </c>
      <c r="R10" s="110">
        <v>79</v>
      </c>
      <c r="S10" s="110">
        <v>89</v>
      </c>
      <c r="T10" s="110">
        <v>88</v>
      </c>
      <c r="U10" s="110">
        <v>12</v>
      </c>
      <c r="V10" s="110">
        <v>76</v>
      </c>
      <c r="W10" s="110">
        <v>87</v>
      </c>
    </row>
    <row r="11" spans="1:23" x14ac:dyDescent="0.2">
      <c r="A11" s="110">
        <v>1</v>
      </c>
      <c r="B11" s="111" t="s">
        <v>431</v>
      </c>
      <c r="C11" s="110">
        <v>110</v>
      </c>
      <c r="D11" s="110">
        <v>112</v>
      </c>
      <c r="E11" s="110">
        <v>222</v>
      </c>
      <c r="F11" s="112" t="s">
        <v>268</v>
      </c>
      <c r="G11" s="110">
        <v>78</v>
      </c>
      <c r="H11" s="110">
        <v>6</v>
      </c>
      <c r="I11" s="110">
        <v>72</v>
      </c>
      <c r="J11" s="110">
        <v>78</v>
      </c>
      <c r="K11" s="110">
        <v>77</v>
      </c>
      <c r="L11" s="110">
        <v>6</v>
      </c>
      <c r="M11" s="110">
        <v>71</v>
      </c>
      <c r="N11" s="110">
        <v>77</v>
      </c>
      <c r="O11" s="112" t="s">
        <v>269</v>
      </c>
      <c r="P11" s="110">
        <v>90</v>
      </c>
      <c r="Q11" s="110">
        <v>10</v>
      </c>
      <c r="R11" s="110">
        <v>80</v>
      </c>
      <c r="S11" s="110">
        <v>89</v>
      </c>
      <c r="T11" s="110">
        <v>93</v>
      </c>
      <c r="U11" s="110">
        <v>10</v>
      </c>
      <c r="V11" s="110">
        <v>83</v>
      </c>
      <c r="W11" s="110">
        <v>93</v>
      </c>
    </row>
    <row r="12" spans="1:23" x14ac:dyDescent="0.2">
      <c r="A12" s="110">
        <v>1</v>
      </c>
      <c r="B12" s="111" t="s">
        <v>432</v>
      </c>
      <c r="C12" s="110">
        <v>112</v>
      </c>
      <c r="D12" s="110">
        <v>110</v>
      </c>
      <c r="E12" s="110">
        <v>222</v>
      </c>
      <c r="F12" s="112" t="s">
        <v>433</v>
      </c>
      <c r="G12" s="110">
        <v>78</v>
      </c>
      <c r="H12" s="110">
        <v>5</v>
      </c>
      <c r="I12" s="110">
        <v>73</v>
      </c>
      <c r="J12" s="110">
        <v>78</v>
      </c>
      <c r="K12" s="110">
        <v>83</v>
      </c>
      <c r="L12" s="110">
        <v>5</v>
      </c>
      <c r="M12" s="110">
        <v>78</v>
      </c>
      <c r="N12" s="110">
        <v>83</v>
      </c>
      <c r="O12" s="112" t="s">
        <v>257</v>
      </c>
      <c r="P12" s="110">
        <v>86</v>
      </c>
      <c r="Q12" s="110">
        <v>2</v>
      </c>
      <c r="R12" s="110">
        <v>84</v>
      </c>
      <c r="S12" s="110">
        <v>83</v>
      </c>
      <c r="T12" s="110">
        <v>80</v>
      </c>
      <c r="U12" s="110">
        <v>2</v>
      </c>
      <c r="V12" s="110">
        <v>78</v>
      </c>
      <c r="W12" s="110">
        <v>80</v>
      </c>
    </row>
    <row r="13" spans="1:23" x14ac:dyDescent="0.2">
      <c r="A13" s="113">
        <v>2</v>
      </c>
      <c r="B13" s="114" t="s">
        <v>434</v>
      </c>
      <c r="C13" s="113">
        <v>90</v>
      </c>
      <c r="D13" s="113">
        <v>103</v>
      </c>
      <c r="E13" s="113">
        <v>193</v>
      </c>
      <c r="F13" s="115" t="s">
        <v>266</v>
      </c>
      <c r="G13" s="113">
        <v>87</v>
      </c>
      <c r="H13" s="113">
        <v>22</v>
      </c>
      <c r="I13" s="113">
        <v>65</v>
      </c>
      <c r="J13" s="113">
        <v>87</v>
      </c>
      <c r="K13" s="113">
        <v>92</v>
      </c>
      <c r="L13" s="113">
        <v>22</v>
      </c>
      <c r="M13" s="113">
        <v>70</v>
      </c>
      <c r="N13" s="113">
        <v>92</v>
      </c>
      <c r="O13" s="115" t="s">
        <v>267</v>
      </c>
      <c r="P13" s="113">
        <v>85</v>
      </c>
      <c r="Q13" s="113">
        <v>13</v>
      </c>
      <c r="R13" s="113">
        <v>72</v>
      </c>
      <c r="S13" s="113">
        <v>85</v>
      </c>
      <c r="T13" s="113">
        <v>87</v>
      </c>
      <c r="U13" s="113">
        <v>13</v>
      </c>
      <c r="V13" s="113">
        <v>74</v>
      </c>
      <c r="W13" s="113">
        <v>87</v>
      </c>
    </row>
    <row r="14" spans="1:23" x14ac:dyDescent="0.2">
      <c r="A14" s="113">
        <v>2</v>
      </c>
      <c r="B14" s="114" t="s">
        <v>435</v>
      </c>
      <c r="C14" s="113">
        <v>104</v>
      </c>
      <c r="D14" s="113">
        <v>104</v>
      </c>
      <c r="E14" s="113">
        <v>208</v>
      </c>
      <c r="F14" s="115" t="s">
        <v>286</v>
      </c>
      <c r="G14" s="113">
        <v>100</v>
      </c>
      <c r="H14" s="113">
        <v>18</v>
      </c>
      <c r="I14" s="113">
        <v>82</v>
      </c>
      <c r="J14" s="113">
        <v>99</v>
      </c>
      <c r="K14" s="113">
        <v>93</v>
      </c>
      <c r="L14" s="113">
        <v>18</v>
      </c>
      <c r="M14" s="113">
        <v>75</v>
      </c>
      <c r="N14" s="113">
        <v>93</v>
      </c>
      <c r="O14" s="115" t="s">
        <v>285</v>
      </c>
      <c r="P14" s="113">
        <v>77</v>
      </c>
      <c r="Q14" s="113">
        <v>11</v>
      </c>
      <c r="R14" s="113">
        <v>66</v>
      </c>
      <c r="S14" s="113">
        <v>77</v>
      </c>
      <c r="T14" s="113">
        <v>85</v>
      </c>
      <c r="U14" s="113">
        <v>11</v>
      </c>
      <c r="V14" s="113">
        <v>74</v>
      </c>
      <c r="W14" s="113">
        <v>85</v>
      </c>
    </row>
    <row r="15" spans="1:23" x14ac:dyDescent="0.2">
      <c r="A15" s="113">
        <v>2</v>
      </c>
      <c r="B15" s="114" t="s">
        <v>436</v>
      </c>
      <c r="C15" s="113">
        <v>102</v>
      </c>
      <c r="D15" s="113">
        <v>109</v>
      </c>
      <c r="E15" s="113">
        <v>211</v>
      </c>
      <c r="F15" s="115" t="s">
        <v>299</v>
      </c>
      <c r="G15" s="113">
        <v>93</v>
      </c>
      <c r="H15" s="113">
        <v>18</v>
      </c>
      <c r="I15" s="113">
        <v>75</v>
      </c>
      <c r="J15" s="113">
        <v>91</v>
      </c>
      <c r="K15" s="113">
        <v>92</v>
      </c>
      <c r="L15" s="113">
        <v>18</v>
      </c>
      <c r="M15" s="113">
        <v>74</v>
      </c>
      <c r="N15" s="113">
        <v>91</v>
      </c>
      <c r="O15" s="115" t="s">
        <v>300</v>
      </c>
      <c r="P15" s="113">
        <v>87</v>
      </c>
      <c r="Q15" s="113">
        <v>14</v>
      </c>
      <c r="R15" s="113">
        <v>73</v>
      </c>
      <c r="S15" s="113">
        <v>87</v>
      </c>
      <c r="T15" s="113">
        <v>95</v>
      </c>
      <c r="U15" s="113">
        <v>14</v>
      </c>
      <c r="V15" s="113">
        <v>81</v>
      </c>
      <c r="W15" s="113">
        <v>95</v>
      </c>
    </row>
    <row r="16" spans="1:23" x14ac:dyDescent="0.2">
      <c r="A16" s="113">
        <v>2</v>
      </c>
      <c r="B16" s="114" t="s">
        <v>437</v>
      </c>
      <c r="C16" s="113">
        <v>104</v>
      </c>
      <c r="D16" s="113">
        <v>107</v>
      </c>
      <c r="E16" s="113">
        <v>211</v>
      </c>
      <c r="F16" s="115" t="s">
        <v>265</v>
      </c>
      <c r="G16" s="113">
        <v>81</v>
      </c>
      <c r="H16" s="113">
        <v>8</v>
      </c>
      <c r="I16" s="113">
        <v>73</v>
      </c>
      <c r="J16" s="113">
        <v>81</v>
      </c>
      <c r="K16" s="113">
        <v>79</v>
      </c>
      <c r="L16" s="113">
        <v>8</v>
      </c>
      <c r="M16" s="113">
        <v>71</v>
      </c>
      <c r="N16" s="113">
        <v>79</v>
      </c>
      <c r="O16" s="115" t="s">
        <v>270</v>
      </c>
      <c r="P16" s="113">
        <v>103</v>
      </c>
      <c r="Q16" s="113">
        <v>20</v>
      </c>
      <c r="R16" s="113">
        <v>83</v>
      </c>
      <c r="S16" s="113">
        <v>103</v>
      </c>
      <c r="T16" s="113">
        <v>94</v>
      </c>
      <c r="U16" s="113">
        <v>20</v>
      </c>
      <c r="V16" s="113">
        <v>74</v>
      </c>
      <c r="W16" s="113">
        <v>94</v>
      </c>
    </row>
    <row r="17" spans="1:23" x14ac:dyDescent="0.2">
      <c r="A17" s="113">
        <v>2</v>
      </c>
      <c r="B17" s="114" t="s">
        <v>439</v>
      </c>
      <c r="C17" s="113">
        <v>104</v>
      </c>
      <c r="D17" s="113">
        <v>111</v>
      </c>
      <c r="E17" s="113">
        <v>215</v>
      </c>
      <c r="F17" s="115" t="s">
        <v>290</v>
      </c>
      <c r="G17" s="113">
        <v>100</v>
      </c>
      <c r="H17" s="113">
        <v>22</v>
      </c>
      <c r="I17" s="113">
        <v>78</v>
      </c>
      <c r="J17" s="113">
        <v>100</v>
      </c>
      <c r="K17" s="113">
        <v>102</v>
      </c>
      <c r="L17" s="113">
        <v>22</v>
      </c>
      <c r="M17" s="113">
        <v>80</v>
      </c>
      <c r="N17" s="113">
        <v>102</v>
      </c>
      <c r="O17" s="115" t="s">
        <v>289</v>
      </c>
      <c r="P17" s="113">
        <v>89</v>
      </c>
      <c r="Q17" s="113">
        <v>12</v>
      </c>
      <c r="R17" s="113">
        <v>77</v>
      </c>
      <c r="S17" s="113">
        <v>89</v>
      </c>
      <c r="T17" s="113">
        <v>85</v>
      </c>
      <c r="U17" s="113">
        <v>12</v>
      </c>
      <c r="V17" s="113">
        <v>73</v>
      </c>
      <c r="W17" s="113">
        <v>85</v>
      </c>
    </row>
    <row r="18" spans="1:23" x14ac:dyDescent="0.2">
      <c r="A18" s="113">
        <v>2</v>
      </c>
      <c r="B18" s="114" t="s">
        <v>440</v>
      </c>
      <c r="C18" s="113">
        <v>107</v>
      </c>
      <c r="D18" s="113">
        <v>108</v>
      </c>
      <c r="E18" s="113">
        <v>215</v>
      </c>
      <c r="F18" s="115" t="s">
        <v>298</v>
      </c>
      <c r="G18" s="113">
        <v>98</v>
      </c>
      <c r="H18" s="113">
        <v>18</v>
      </c>
      <c r="I18" s="113">
        <v>80</v>
      </c>
      <c r="J18" s="113">
        <v>94</v>
      </c>
      <c r="K18" s="113">
        <v>88</v>
      </c>
      <c r="L18" s="113">
        <v>18</v>
      </c>
      <c r="M18" s="113">
        <v>70</v>
      </c>
      <c r="N18" s="113">
        <v>88</v>
      </c>
      <c r="O18" s="115" t="s">
        <v>297</v>
      </c>
      <c r="P18" s="113">
        <v>85</v>
      </c>
      <c r="Q18" s="113">
        <v>11</v>
      </c>
      <c r="R18" s="113">
        <v>74</v>
      </c>
      <c r="S18" s="113">
        <v>85</v>
      </c>
      <c r="T18" s="113">
        <v>89</v>
      </c>
      <c r="U18" s="113">
        <v>11</v>
      </c>
      <c r="V18" s="113">
        <v>78</v>
      </c>
      <c r="W18" s="113">
        <v>88</v>
      </c>
    </row>
    <row r="19" spans="1:23" x14ac:dyDescent="0.2">
      <c r="A19" s="113">
        <v>2</v>
      </c>
      <c r="B19" s="114" t="s">
        <v>438</v>
      </c>
      <c r="C19" s="113">
        <v>102</v>
      </c>
      <c r="D19" s="113">
        <v>113</v>
      </c>
      <c r="E19" s="113">
        <v>215</v>
      </c>
      <c r="F19" s="115" t="s">
        <v>357</v>
      </c>
      <c r="G19" s="113">
        <v>93</v>
      </c>
      <c r="H19" s="113">
        <v>12</v>
      </c>
      <c r="I19" s="113">
        <v>81</v>
      </c>
      <c r="J19" s="113">
        <v>91</v>
      </c>
      <c r="K19" s="113">
        <v>96</v>
      </c>
      <c r="L19" s="113">
        <v>12</v>
      </c>
      <c r="M19" s="113">
        <v>84</v>
      </c>
      <c r="N19" s="113">
        <v>95</v>
      </c>
      <c r="O19" s="115" t="s">
        <v>356</v>
      </c>
      <c r="P19" s="113">
        <v>81</v>
      </c>
      <c r="Q19" s="113">
        <v>15</v>
      </c>
      <c r="R19" s="113">
        <v>66</v>
      </c>
      <c r="S19" s="113">
        <v>81</v>
      </c>
      <c r="T19" s="113">
        <v>85</v>
      </c>
      <c r="U19" s="113">
        <v>15</v>
      </c>
      <c r="V19" s="113">
        <v>70</v>
      </c>
      <c r="W19" s="113">
        <v>84</v>
      </c>
    </row>
    <row r="20" spans="1:23" x14ac:dyDescent="0.2">
      <c r="A20" s="113">
        <v>2</v>
      </c>
      <c r="B20" s="114" t="s">
        <v>441</v>
      </c>
      <c r="C20" s="113">
        <v>103</v>
      </c>
      <c r="D20" s="113">
        <v>113</v>
      </c>
      <c r="E20" s="113">
        <v>216</v>
      </c>
      <c r="F20" s="115" t="s">
        <v>342</v>
      </c>
      <c r="G20" s="113">
        <v>86</v>
      </c>
      <c r="H20" s="113">
        <v>8</v>
      </c>
      <c r="I20" s="113">
        <v>78</v>
      </c>
      <c r="J20" s="113">
        <v>83</v>
      </c>
      <c r="K20" s="113">
        <v>84</v>
      </c>
      <c r="L20" s="113">
        <v>8</v>
      </c>
      <c r="M20" s="113">
        <v>76</v>
      </c>
      <c r="N20" s="113">
        <v>84</v>
      </c>
      <c r="O20" s="115" t="s">
        <v>340</v>
      </c>
      <c r="P20" s="113">
        <v>90</v>
      </c>
      <c r="Q20" s="113">
        <v>20</v>
      </c>
      <c r="R20" s="113">
        <v>70</v>
      </c>
      <c r="S20" s="113">
        <v>89</v>
      </c>
      <c r="T20" s="113">
        <v>104</v>
      </c>
      <c r="U20" s="113">
        <v>20</v>
      </c>
      <c r="V20" s="113">
        <v>84</v>
      </c>
      <c r="W20" s="113">
        <v>104</v>
      </c>
    </row>
    <row r="21" spans="1:23" x14ac:dyDescent="0.2">
      <c r="A21" s="113">
        <v>2</v>
      </c>
      <c r="B21" s="114" t="s">
        <v>442</v>
      </c>
      <c r="C21" s="113">
        <v>106</v>
      </c>
      <c r="D21" s="113">
        <v>122</v>
      </c>
      <c r="E21" s="113">
        <v>228</v>
      </c>
      <c r="F21" s="115" t="s">
        <v>282</v>
      </c>
      <c r="G21" s="113">
        <v>90</v>
      </c>
      <c r="H21" s="113">
        <v>13</v>
      </c>
      <c r="I21" s="113">
        <v>77</v>
      </c>
      <c r="J21" s="113">
        <v>89</v>
      </c>
      <c r="K21" s="113">
        <v>93</v>
      </c>
      <c r="L21" s="113">
        <v>13</v>
      </c>
      <c r="M21" s="113">
        <v>80</v>
      </c>
      <c r="N21" s="113">
        <v>92</v>
      </c>
      <c r="O21" s="115" t="s">
        <v>281</v>
      </c>
      <c r="P21" s="113">
        <v>91</v>
      </c>
      <c r="Q21" s="113">
        <v>13</v>
      </c>
      <c r="R21" s="113">
        <v>78</v>
      </c>
      <c r="S21" s="113">
        <v>91</v>
      </c>
      <c r="T21" s="113">
        <v>96</v>
      </c>
      <c r="U21" s="113">
        <v>13</v>
      </c>
      <c r="V21" s="113">
        <v>83</v>
      </c>
      <c r="W21" s="113">
        <v>94</v>
      </c>
    </row>
    <row r="22" spans="1:23" x14ac:dyDescent="0.2">
      <c r="A22" s="113">
        <v>2</v>
      </c>
      <c r="B22" s="114" t="s">
        <v>443</v>
      </c>
      <c r="C22" s="113">
        <v>126</v>
      </c>
      <c r="D22" s="113">
        <v>110</v>
      </c>
      <c r="E22" s="113">
        <v>236</v>
      </c>
      <c r="F22" s="115" t="s">
        <v>283</v>
      </c>
      <c r="G22" s="113">
        <v>104</v>
      </c>
      <c r="H22" s="113">
        <v>12</v>
      </c>
      <c r="I22" s="113">
        <v>92</v>
      </c>
      <c r="J22" s="113">
        <v>101</v>
      </c>
      <c r="K22" s="113">
        <v>85</v>
      </c>
      <c r="L22" s="113">
        <v>12</v>
      </c>
      <c r="M22" s="113">
        <v>73</v>
      </c>
      <c r="N22" s="113">
        <v>84</v>
      </c>
      <c r="O22" s="115" t="s">
        <v>284</v>
      </c>
      <c r="P22" s="113">
        <v>97</v>
      </c>
      <c r="Q22" s="113">
        <v>13</v>
      </c>
      <c r="R22" s="113">
        <v>84</v>
      </c>
      <c r="S22" s="113">
        <v>95</v>
      </c>
      <c r="T22" s="113">
        <v>90</v>
      </c>
      <c r="U22" s="113">
        <v>13</v>
      </c>
      <c r="V22" s="113">
        <v>77</v>
      </c>
      <c r="W22" s="113">
        <v>88</v>
      </c>
    </row>
    <row r="23" spans="1:23" x14ac:dyDescent="0.2">
      <c r="A23" s="113">
        <v>2</v>
      </c>
      <c r="B23" s="114" t="s">
        <v>444</v>
      </c>
      <c r="C23" s="113">
        <v>111</v>
      </c>
      <c r="D23" s="113">
        <v>130</v>
      </c>
      <c r="E23" s="113">
        <v>241</v>
      </c>
      <c r="F23" s="115" t="s">
        <v>280</v>
      </c>
      <c r="G23" s="113">
        <v>93</v>
      </c>
      <c r="H23" s="113">
        <v>17</v>
      </c>
      <c r="I23" s="113">
        <v>76</v>
      </c>
      <c r="J23" s="113">
        <v>92</v>
      </c>
      <c r="K23" s="113">
        <v>93</v>
      </c>
      <c r="L23" s="113">
        <v>17</v>
      </c>
      <c r="M23" s="113">
        <v>76</v>
      </c>
      <c r="N23" s="113">
        <v>93</v>
      </c>
      <c r="O23" s="115" t="s">
        <v>279</v>
      </c>
      <c r="P23" s="113">
        <v>101</v>
      </c>
      <c r="Q23" s="113">
        <v>15</v>
      </c>
      <c r="R23" s="113">
        <v>86</v>
      </c>
      <c r="S23" s="113">
        <v>99</v>
      </c>
      <c r="T23" s="113">
        <v>115</v>
      </c>
      <c r="U23" s="113">
        <v>15</v>
      </c>
      <c r="V23" s="113">
        <v>100</v>
      </c>
      <c r="W23" s="113">
        <v>107</v>
      </c>
    </row>
    <row r="24" spans="1:23" x14ac:dyDescent="0.2">
      <c r="A24" s="116">
        <v>3</v>
      </c>
      <c r="B24" s="117" t="s">
        <v>445</v>
      </c>
      <c r="C24" s="116">
        <v>103</v>
      </c>
      <c r="D24" s="116">
        <v>96</v>
      </c>
      <c r="E24" s="116">
        <v>199</v>
      </c>
      <c r="F24" s="118" t="s">
        <v>287</v>
      </c>
      <c r="G24" s="116">
        <v>98</v>
      </c>
      <c r="H24" s="116">
        <v>23</v>
      </c>
      <c r="I24" s="116">
        <v>75</v>
      </c>
      <c r="J24" s="116">
        <v>98</v>
      </c>
      <c r="K24" s="116">
        <v>96</v>
      </c>
      <c r="L24" s="116">
        <v>23</v>
      </c>
      <c r="M24" s="116">
        <v>73</v>
      </c>
      <c r="N24" s="116">
        <v>96</v>
      </c>
      <c r="O24" s="118" t="s">
        <v>288</v>
      </c>
      <c r="P24" s="116">
        <v>93</v>
      </c>
      <c r="Q24" s="116">
        <v>19</v>
      </c>
      <c r="R24" s="116">
        <v>74</v>
      </c>
      <c r="S24" s="116">
        <v>92</v>
      </c>
      <c r="T24" s="116">
        <v>89</v>
      </c>
      <c r="U24" s="116">
        <v>19</v>
      </c>
      <c r="V24" s="116">
        <v>70</v>
      </c>
      <c r="W24" s="116">
        <v>89</v>
      </c>
    </row>
    <row r="25" spans="1:23" x14ac:dyDescent="0.2">
      <c r="A25" s="116">
        <v>3</v>
      </c>
      <c r="B25" s="117" t="s">
        <v>446</v>
      </c>
      <c r="C25" s="116">
        <v>101</v>
      </c>
      <c r="D25" s="116">
        <v>102</v>
      </c>
      <c r="E25" s="116">
        <v>203</v>
      </c>
      <c r="F25" s="118" t="s">
        <v>271</v>
      </c>
      <c r="G25" s="116">
        <v>100</v>
      </c>
      <c r="H25" s="116">
        <v>22</v>
      </c>
      <c r="I25" s="116">
        <v>78</v>
      </c>
      <c r="J25" s="116">
        <v>100</v>
      </c>
      <c r="K25" s="116">
        <v>93</v>
      </c>
      <c r="L25" s="116">
        <v>22</v>
      </c>
      <c r="M25" s="116">
        <v>71</v>
      </c>
      <c r="N25" s="116">
        <v>93</v>
      </c>
      <c r="O25" s="118" t="s">
        <v>272</v>
      </c>
      <c r="P25" s="116">
        <v>100</v>
      </c>
      <c r="Q25" s="116">
        <v>24</v>
      </c>
      <c r="R25" s="116">
        <v>76</v>
      </c>
      <c r="S25" s="116">
        <v>100</v>
      </c>
      <c r="T25" s="116">
        <v>99</v>
      </c>
      <c r="U25" s="116">
        <v>24</v>
      </c>
      <c r="V25" s="116">
        <v>75</v>
      </c>
      <c r="W25" s="116">
        <v>99</v>
      </c>
    </row>
    <row r="26" spans="1:23" x14ac:dyDescent="0.2">
      <c r="A26" s="116">
        <v>3</v>
      </c>
      <c r="B26" s="117" t="s">
        <v>447</v>
      </c>
      <c r="C26" s="116">
        <v>105</v>
      </c>
      <c r="D26" s="116">
        <v>101</v>
      </c>
      <c r="E26" s="116">
        <v>206</v>
      </c>
      <c r="F26" s="118" t="s">
        <v>307</v>
      </c>
      <c r="G26" s="116">
        <v>93</v>
      </c>
      <c r="H26" s="116">
        <v>23</v>
      </c>
      <c r="I26" s="116">
        <v>70</v>
      </c>
      <c r="J26" s="116">
        <v>92</v>
      </c>
      <c r="K26" s="116">
        <v>92</v>
      </c>
      <c r="L26" s="116">
        <v>23</v>
      </c>
      <c r="M26" s="116">
        <v>69</v>
      </c>
      <c r="N26" s="116">
        <v>92</v>
      </c>
      <c r="O26" s="118" t="s">
        <v>308</v>
      </c>
      <c r="P26" s="116">
        <v>115</v>
      </c>
      <c r="Q26" s="116">
        <v>28</v>
      </c>
      <c r="R26" s="116">
        <v>87</v>
      </c>
      <c r="S26" s="116">
        <v>114</v>
      </c>
      <c r="T26" s="116">
        <v>103</v>
      </c>
      <c r="U26" s="116">
        <v>28</v>
      </c>
      <c r="V26" s="116">
        <v>75</v>
      </c>
      <c r="W26" s="116">
        <v>103</v>
      </c>
    </row>
    <row r="27" spans="1:23" x14ac:dyDescent="0.2">
      <c r="A27" s="116">
        <v>3</v>
      </c>
      <c r="B27" s="117" t="s">
        <v>448</v>
      </c>
      <c r="C27" s="116">
        <v>104</v>
      </c>
      <c r="D27" s="116">
        <v>106</v>
      </c>
      <c r="E27" s="116">
        <v>210</v>
      </c>
      <c r="F27" s="118" t="s">
        <v>302</v>
      </c>
      <c r="G27" s="116">
        <v>83</v>
      </c>
      <c r="H27" s="116">
        <v>14</v>
      </c>
      <c r="I27" s="116">
        <v>69</v>
      </c>
      <c r="J27" s="116">
        <v>82</v>
      </c>
      <c r="K27" s="116">
        <v>92</v>
      </c>
      <c r="L27" s="116">
        <v>14</v>
      </c>
      <c r="M27" s="116">
        <v>78</v>
      </c>
      <c r="N27" s="116">
        <v>91</v>
      </c>
      <c r="O27" s="118" t="s">
        <v>301</v>
      </c>
      <c r="P27" s="116">
        <v>102</v>
      </c>
      <c r="Q27" s="116">
        <v>21</v>
      </c>
      <c r="R27" s="116">
        <v>81</v>
      </c>
      <c r="S27" s="116">
        <v>102</v>
      </c>
      <c r="T27" s="116">
        <v>92</v>
      </c>
      <c r="U27" s="116">
        <v>21</v>
      </c>
      <c r="V27" s="116">
        <v>71</v>
      </c>
      <c r="W27" s="116">
        <v>91</v>
      </c>
    </row>
    <row r="28" spans="1:23" x14ac:dyDescent="0.2">
      <c r="A28" s="116">
        <v>3</v>
      </c>
      <c r="B28" s="117" t="s">
        <v>449</v>
      </c>
      <c r="C28" s="116">
        <v>100</v>
      </c>
      <c r="D28" s="116">
        <v>112</v>
      </c>
      <c r="E28" s="116">
        <v>212</v>
      </c>
      <c r="F28" s="118" t="s">
        <v>296</v>
      </c>
      <c r="G28" s="116">
        <v>109</v>
      </c>
      <c r="H28" s="116">
        <v>35</v>
      </c>
      <c r="I28" s="116">
        <v>74</v>
      </c>
      <c r="J28" s="116">
        <v>108</v>
      </c>
      <c r="K28" s="116">
        <v>111</v>
      </c>
      <c r="L28" s="116">
        <v>35</v>
      </c>
      <c r="M28" s="116">
        <v>76</v>
      </c>
      <c r="N28" s="116">
        <v>111</v>
      </c>
      <c r="O28" s="118" t="s">
        <v>295</v>
      </c>
      <c r="P28" s="116">
        <v>91</v>
      </c>
      <c r="Q28" s="116">
        <v>19</v>
      </c>
      <c r="R28" s="116">
        <v>72</v>
      </c>
      <c r="S28" s="116">
        <v>91</v>
      </c>
      <c r="T28" s="116">
        <v>93</v>
      </c>
      <c r="U28" s="116">
        <v>19</v>
      </c>
      <c r="V28" s="116">
        <v>74</v>
      </c>
      <c r="W28" s="116">
        <v>93</v>
      </c>
    </row>
    <row r="29" spans="1:23" x14ac:dyDescent="0.2">
      <c r="A29" s="116">
        <v>3</v>
      </c>
      <c r="B29" s="117" t="s">
        <v>450</v>
      </c>
      <c r="C29" s="116">
        <v>104</v>
      </c>
      <c r="D29" s="116">
        <v>108</v>
      </c>
      <c r="E29" s="116">
        <v>212</v>
      </c>
      <c r="F29" s="118" t="s">
        <v>135</v>
      </c>
      <c r="G29" s="116">
        <v>110</v>
      </c>
      <c r="H29" s="116">
        <v>40</v>
      </c>
      <c r="I29" s="116">
        <v>70</v>
      </c>
      <c r="J29" s="116">
        <v>110</v>
      </c>
      <c r="K29" s="116">
        <v>118</v>
      </c>
      <c r="L29" s="116">
        <v>40</v>
      </c>
      <c r="M29" s="116">
        <v>78</v>
      </c>
      <c r="N29" s="116">
        <v>118</v>
      </c>
      <c r="O29" s="118" t="s">
        <v>134</v>
      </c>
      <c r="P29" s="116">
        <v>120</v>
      </c>
      <c r="Q29" s="116">
        <v>36</v>
      </c>
      <c r="R29" s="116">
        <v>84</v>
      </c>
      <c r="S29" s="116">
        <v>120</v>
      </c>
      <c r="T29" s="116">
        <v>110</v>
      </c>
      <c r="U29" s="116">
        <v>36</v>
      </c>
      <c r="V29" s="116">
        <v>74</v>
      </c>
      <c r="W29" s="116">
        <v>110</v>
      </c>
    </row>
    <row r="30" spans="1:23" x14ac:dyDescent="0.2">
      <c r="A30" s="116">
        <v>3</v>
      </c>
      <c r="B30" s="117" t="s">
        <v>455</v>
      </c>
      <c r="C30" s="116">
        <v>98</v>
      </c>
      <c r="D30" s="116">
        <v>115</v>
      </c>
      <c r="E30" s="116">
        <v>213</v>
      </c>
      <c r="F30" s="118" t="s">
        <v>309</v>
      </c>
      <c r="G30" s="116">
        <v>85</v>
      </c>
      <c r="H30" s="116">
        <v>21</v>
      </c>
      <c r="I30" s="116">
        <v>64</v>
      </c>
      <c r="J30" s="116">
        <v>85</v>
      </c>
      <c r="K30" s="116">
        <v>95</v>
      </c>
      <c r="L30" s="116">
        <v>21</v>
      </c>
      <c r="M30" s="116">
        <v>74</v>
      </c>
      <c r="N30" s="116">
        <v>94</v>
      </c>
      <c r="O30" s="118" t="s">
        <v>310</v>
      </c>
      <c r="P30" s="116">
        <v>116</v>
      </c>
      <c r="Q30" s="116">
        <v>31</v>
      </c>
      <c r="R30" s="116">
        <v>85</v>
      </c>
      <c r="S30" s="116">
        <v>116</v>
      </c>
      <c r="T30" s="116">
        <v>118</v>
      </c>
      <c r="U30" s="116">
        <v>31</v>
      </c>
      <c r="V30" s="116">
        <v>87</v>
      </c>
      <c r="W30" s="116">
        <v>118</v>
      </c>
    </row>
    <row r="31" spans="1:23" x14ac:dyDescent="0.2">
      <c r="A31" s="116">
        <v>3</v>
      </c>
      <c r="B31" s="117" t="s">
        <v>452</v>
      </c>
      <c r="C31" s="116">
        <v>107</v>
      </c>
      <c r="D31" s="116">
        <v>106</v>
      </c>
      <c r="E31" s="116">
        <v>213</v>
      </c>
      <c r="F31" s="118" t="s">
        <v>311</v>
      </c>
      <c r="G31" s="116">
        <v>102</v>
      </c>
      <c r="H31" s="116">
        <v>25</v>
      </c>
      <c r="I31" s="116">
        <v>77</v>
      </c>
      <c r="J31" s="116">
        <v>100</v>
      </c>
      <c r="K31" s="116">
        <v>101</v>
      </c>
      <c r="L31" s="116">
        <v>25</v>
      </c>
      <c r="M31" s="116">
        <v>76</v>
      </c>
      <c r="N31" s="116">
        <v>101</v>
      </c>
      <c r="O31" s="118" t="s">
        <v>312</v>
      </c>
      <c r="P31" s="116">
        <v>123</v>
      </c>
      <c r="Q31" s="116">
        <v>43</v>
      </c>
      <c r="R31" s="116">
        <v>80</v>
      </c>
      <c r="S31" s="116">
        <v>123</v>
      </c>
      <c r="T31" s="116">
        <v>113</v>
      </c>
      <c r="U31" s="116">
        <v>43</v>
      </c>
      <c r="V31" s="116">
        <v>70</v>
      </c>
      <c r="W31" s="116">
        <v>113</v>
      </c>
    </row>
    <row r="32" spans="1:23" x14ac:dyDescent="0.2">
      <c r="A32" s="116">
        <v>3</v>
      </c>
      <c r="B32" s="117" t="s">
        <v>451</v>
      </c>
      <c r="C32" s="116">
        <v>103</v>
      </c>
      <c r="D32" s="116">
        <v>111</v>
      </c>
      <c r="E32" s="116">
        <v>214</v>
      </c>
      <c r="F32" s="118" t="s">
        <v>305</v>
      </c>
      <c r="G32" s="116">
        <v>88</v>
      </c>
      <c r="H32" s="116">
        <v>15</v>
      </c>
      <c r="I32" s="116">
        <v>73</v>
      </c>
      <c r="J32" s="116">
        <v>88</v>
      </c>
      <c r="K32" s="116">
        <v>87</v>
      </c>
      <c r="L32" s="116">
        <v>15</v>
      </c>
      <c r="M32" s="116">
        <v>72</v>
      </c>
      <c r="N32" s="116">
        <v>87</v>
      </c>
      <c r="O32" s="118" t="s">
        <v>306</v>
      </c>
      <c r="P32" s="116">
        <v>104</v>
      </c>
      <c r="Q32" s="116">
        <v>27</v>
      </c>
      <c r="R32" s="116">
        <v>77</v>
      </c>
      <c r="S32" s="116">
        <v>103</v>
      </c>
      <c r="T32" s="116">
        <v>107</v>
      </c>
      <c r="U32" s="116">
        <v>27</v>
      </c>
      <c r="V32" s="116">
        <v>80</v>
      </c>
      <c r="W32" s="116">
        <v>105</v>
      </c>
    </row>
    <row r="33" spans="1:23" x14ac:dyDescent="0.2">
      <c r="A33" s="116">
        <v>3</v>
      </c>
      <c r="B33" s="117" t="s">
        <v>453</v>
      </c>
      <c r="C33" s="116">
        <v>103</v>
      </c>
      <c r="D33" s="116">
        <v>115</v>
      </c>
      <c r="E33" s="116">
        <v>218</v>
      </c>
      <c r="F33" s="118" t="s">
        <v>273</v>
      </c>
      <c r="G33" s="116">
        <v>88</v>
      </c>
      <c r="H33" s="116">
        <v>10</v>
      </c>
      <c r="I33" s="116">
        <v>78</v>
      </c>
      <c r="J33" s="116">
        <v>88</v>
      </c>
      <c r="K33" s="116">
        <v>88</v>
      </c>
      <c r="L33" s="116">
        <v>10</v>
      </c>
      <c r="M33" s="116">
        <v>78</v>
      </c>
      <c r="N33" s="116">
        <v>86</v>
      </c>
      <c r="O33" s="118" t="s">
        <v>274</v>
      </c>
      <c r="P33" s="116">
        <v>100</v>
      </c>
      <c r="Q33" s="116">
        <v>28</v>
      </c>
      <c r="R33" s="116">
        <v>72</v>
      </c>
      <c r="S33" s="116">
        <v>100</v>
      </c>
      <c r="T33" s="116">
        <v>112</v>
      </c>
      <c r="U33" s="116">
        <v>28</v>
      </c>
      <c r="V33" s="116">
        <v>84</v>
      </c>
      <c r="W33" s="116">
        <v>111</v>
      </c>
    </row>
    <row r="34" spans="1:23" x14ac:dyDescent="0.2">
      <c r="A34" s="116">
        <v>3</v>
      </c>
      <c r="B34" s="117" t="s">
        <v>454</v>
      </c>
      <c r="C34" s="116">
        <v>110</v>
      </c>
      <c r="D34" s="116">
        <v>113</v>
      </c>
      <c r="E34" s="116">
        <v>223</v>
      </c>
      <c r="F34" s="118" t="s">
        <v>303</v>
      </c>
      <c r="G34" s="116">
        <v>114</v>
      </c>
      <c r="H34" s="116">
        <v>30</v>
      </c>
      <c r="I34" s="116">
        <v>84</v>
      </c>
      <c r="J34" s="116">
        <v>114</v>
      </c>
      <c r="K34" s="116">
        <v>114</v>
      </c>
      <c r="L34" s="116">
        <v>30</v>
      </c>
      <c r="M34" s="116">
        <v>84</v>
      </c>
      <c r="N34" s="116">
        <v>114</v>
      </c>
      <c r="O34" s="118" t="s">
        <v>304</v>
      </c>
      <c r="P34" s="116">
        <v>85</v>
      </c>
      <c r="Q34" s="116">
        <v>9</v>
      </c>
      <c r="R34" s="116">
        <v>76</v>
      </c>
      <c r="S34" s="116">
        <v>85</v>
      </c>
      <c r="T34" s="116">
        <v>88</v>
      </c>
      <c r="U34" s="116">
        <v>9</v>
      </c>
      <c r="V34" s="116">
        <v>79</v>
      </c>
      <c r="W34" s="116">
        <v>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Monster</vt:lpstr>
      <vt:lpstr>Teams</vt:lpstr>
      <vt:lpstr>Purse</vt:lpstr>
      <vt:lpstr>Field</vt:lpstr>
      <vt:lpstr>Course</vt:lpstr>
      <vt:lpstr>Sheet1</vt:lpstr>
    </vt:vector>
  </TitlesOfParts>
  <Company>Waldco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Patti</dc:creator>
  <cp:lastModifiedBy>Aaron Wald</cp:lastModifiedBy>
  <cp:lastPrinted>2007-04-25T05:02:58Z</cp:lastPrinted>
  <dcterms:created xsi:type="dcterms:W3CDTF">2007-04-08T17:06:17Z</dcterms:created>
  <dcterms:modified xsi:type="dcterms:W3CDTF">2013-06-17T22:33:23Z</dcterms:modified>
</cp:coreProperties>
</file>