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LLM00162627\Downloads\"/>
    </mc:Choice>
  </mc:AlternateContent>
  <xr:revisionPtr revIDLastSave="0" documentId="13_ncr:1_{351EA525-527D-49D9-A52B-8E1107F4E3F9}" xr6:coauthVersionLast="47" xr6:coauthVersionMax="47" xr10:uidLastSave="{00000000-0000-0000-0000-000000000000}"/>
  <bookViews>
    <workbookView xWindow="-120" yWindow="-120" windowWidth="20730" windowHeight="110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Mês_inscrição">#N/A</definedName>
    <definedName name="SegmentaçãodeDados_Plan">#N/A</definedName>
    <definedName name="SegmentaçãodeDados_Subscription_Type">#N/A</definedName>
  </definedNames>
  <calcPr calcId="191029"/>
  <pivotCaches>
    <pivotCache cacheId="59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I6" i="4"/>
  <c r="F6" i="4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</calcChain>
</file>

<file path=xl/sharedStrings.xml><?xml version="1.0" encoding="utf-8"?>
<sst xmlns="http://schemas.openxmlformats.org/spreadsheetml/2006/main" count="2032" uniqueCount="323">
  <si>
    <t>Paleta de Cores</t>
  </si>
  <si>
    <t>Logos</t>
  </si>
  <si>
    <t># 9BC848</t>
  </si>
  <si>
    <t># 22C55E</t>
  </si>
  <si>
    <t># 2AE6B1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</si>
  <si>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</si>
  <si>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</si>
  <si>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</si>
  <si>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</si>
  <si>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</si>
  <si>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</si>
  <si>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</si>
  <si>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</si>
  <si>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</si>
  <si>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</si>
  <si>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</si>
  <si>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</si>
  <si>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</si>
  <si>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</si>
  <si>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</si>
  <si>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</si>
  <si>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</si>
  <si>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</si>
  <si>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</si>
  <si>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</si>
  <si>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</si>
  <si>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</si>
  <si>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</si>
  <si>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</si>
  <si>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</si>
  <si>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</si>
  <si>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</si>
  <si>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</si>
  <si>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</si>
  <si>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</si>
  <si>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</si>
  <si>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</si>
  <si>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</si>
  <si>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</si>
  <si>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</si>
  <si>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</si>
  <si>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</si>
  <si>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</si>
  <si>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</si>
  <si>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</si>
  <si>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</si>
  <si>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</si>
  <si>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</si>
  <si>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</si>
  <si>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</si>
  <si>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</si>
  <si>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</si>
  <si>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</si>
  <si>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</si>
  <si>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</si>
  <si>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</si>
  <si>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</si>
  <si>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</si>
  <si>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</si>
  <si>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</si>
  <si>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</si>
  <si>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</si>
  <si>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</si>
  <si>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</si>
  <si>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</si>
  <si>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</si>
  <si>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</si>
  <si>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</si>
  <si>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</si>
  <si>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</si>
  <si>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</si>
  <si>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</si>
  <si>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</si>
  <si>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</si>
  <si>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</si>
  <si>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</si>
  <si>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</si>
  <si>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</si>
  <si>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</si>
  <si>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</si>
  <si>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</si>
  <si>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</si>
  <si>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</si>
  <si>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</si>
  <si>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</si>
  <si>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</si>
  <si>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</si>
  <si>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</si>
  <si>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</si>
  <si>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</si>
  <si>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</si>
  <si>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</si>
  <si>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</si>
  <si>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</si>
  <si>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</si>
  <si>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</si>
  <si>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</si>
  <si>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</si>
  <si>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</si>
  <si>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</si>
  <si>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</si>
  <si>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</si>
  <si>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</si>
  <si>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</si>
  <si>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</si>
  <si>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</si>
  <si>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</si>
  <si>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</si>
  <si>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</si>
  <si>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</si>
  <si>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</si>
  <si>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</si>
  <si>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</si>
  <si>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</si>
  <si>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</si>
  <si>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</si>
  <si>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</si>
  <si>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</si>
  <si>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</si>
  <si>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</si>
  <si>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</si>
  <si>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</si>
  <si>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</si>
  <si>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</si>
  <si>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</si>
  <si>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</si>
  <si>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</si>
  <si>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</si>
  <si>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</si>
  <si>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</si>
  <si>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</si>
  <si>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</si>
  <si>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</si>
  <si>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</si>
  <si>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</si>
  <si>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</si>
  <si>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</si>
  <si>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</si>
  <si>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</si>
  <si>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</si>
  <si>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</si>
  <si>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</si>
  <si>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</si>
  <si>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</si>
  <si>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</si>
  <si>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</si>
  <si>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</si>
  <si>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</si>
  <si>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</si>
  <si>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</si>
  <si>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</si>
  <si>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</si>
  <si>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</si>
  <si>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</si>
  <si>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</si>
  <si>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</si>
  <si>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</si>
  <si>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</si>
  <si>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</si>
  <si>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</si>
  <si>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</si>
  <si>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</si>
  <si>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</si>
  <si>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</si>
  <si>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</si>
  <si>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</si>
  <si>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</si>
  <si>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</si>
  <si>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</si>
  <si>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</si>
  <si>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</si>
  <si>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</si>
  <si>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</si>
  <si>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</si>
  <si>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</si>
  <si>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</si>
  <si>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</si>
  <si>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</si>
  <si>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</si>
  <si>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</si>
  <si>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</si>
  <si>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</si>
  <si>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</si>
  <si>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</si>
  <si>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</si>
  <si>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</si>
  <si>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</si>
  <si>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</si>
  <si>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</si>
  <si>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</si>
  <si>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</si>
  <si>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</si>
  <si>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</si>
  <si>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</si>
  <si>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</si>
  <si>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</si>
  <si>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</si>
  <si>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</si>
  <si>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</si>
  <si>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</si>
  <si>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</si>
  <si>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</si>
  <si>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</si>
  <si>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</si>
  <si>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</si>
  <si>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</si>
  <si>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</si>
  <si>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</si>
  <si>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</si>
  <si>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</si>
  <si>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</si>
  <si>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</si>
  <si>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</si>
  <si>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</si>
  <si>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</si>
  <si>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</si>
  <si>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</si>
  <si>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</si>
  <si>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</si>
  <si>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</si>
  <si>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</si>
  <si>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</si>
  <si>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</si>
  <si>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</si>
  <si>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</si>
  <si>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</si>
  <si>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</si>
  <si>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</si>
  <si>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</si>
  <si>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</si>
  <si>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</si>
  <si>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</si>
  <si>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</si>
  <si>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</si>
  <si>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</si>
  <si>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</si>
  <si>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</si>
  <si>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</si>
  <si>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</si>
  <si>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</si>
  <si>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</si>
  <si>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</si>
  <si>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</si>
  <si>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</si>
  <si>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</si>
  <si>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</si>
  <si>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</si>
  <si>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</si>
  <si>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</si>
  <si>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</si>
  <si>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</si>
  <si>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</si>
  <si>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</si>
  <si>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</si>
  <si>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</si>
  <si>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</si>
  <si>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</si>
  <si>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</si>
  <si>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</si>
  <si>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</si>
  <si>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</si>
  <si>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</si>
  <si>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</si>
  <si>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</si>
  <si>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</si>
  <si>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</si>
  <si>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</si>
  <si>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</si>
  <si>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</si>
  <si>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</si>
  <si>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</si>
  <si>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</si>
  <si>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</si>
  <si>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</si>
  <si>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</si>
  <si>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</si>
  <si>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</si>
  <si>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</si>
  <si>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</si>
  <si>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</si>
  <si>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</si>
  <si>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</si>
  <si>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</si>
  <si>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</si>
  <si>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</si>
  <si>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</si>
  <si>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</si>
  <si>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</si>
  <si>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</si>
  <si>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</si>
  <si>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</si>
  <si>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</si>
  <si>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</si>
  <si>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</si>
  <si>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</si>
  <si>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</si>
  <si>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</si>
  <si>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</si>
  <si>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</si>
  <si>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</si>
  <si>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</si>
  <si>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</si>
  <si>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</si>
  <si>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</si>
  <si>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</si>
  <si>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</si>
  <si>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</si>
  <si>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</si>
  <si>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</si>
  <si>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</si>
  <si>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</si>
  <si>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</si>
  <si>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</si>
  <si>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</si>
  <si>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</si>
  <si>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Rótulos de Coluna</t>
  </si>
  <si>
    <t>Mês inscrição</t>
  </si>
  <si>
    <t>Análise de assinaturas - Xbox</t>
  </si>
  <si>
    <t>Valor total de vendas</t>
  </si>
  <si>
    <t>Contagem de Minecraft Season Pass Price</t>
  </si>
  <si>
    <t>Contagem de EA Play Season Pass</t>
  </si>
  <si>
    <t>#E8E6E9</t>
  </si>
  <si>
    <t>Assinaturas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</si>
</sst>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E8E6E9"/>
      </left>
      <right style="thin">
        <color rgb="FFE8E6E9"/>
      </right>
      <top style="thin">
        <color rgb="FFE8E6E9"/>
      </top>
      <bottom/>
      <diagonal/>
    </border>
    <border>
      <left style="thin">
        <color rgb="FFE8E6E9"/>
      </left>
      <right style="thin">
        <color rgb="FFE8E6E9"/>
      </right>
      <top/>
      <bottom/>
      <diagonal/>
    </border>
    <border>
      <left style="thin">
        <color rgb="FFE8E6E9"/>
      </left>
      <right style="thin">
        <color rgb="FFE8E6E9"/>
      </right>
      <top/>
      <bottom style="thin">
        <color rgb="FFE8E6E9"/>
      </bottom>
      <diagonal/>
    </border>
    <border>
      <left style="thin">
        <color rgb="FFE8E6E9"/>
      </left>
      <right/>
      <top style="thin">
        <color rgb="FFE8E6E9"/>
      </top>
      <bottom/>
      <diagonal/>
    </border>
    <border>
      <left/>
      <right/>
      <top style="thin">
        <color rgb="FFE8E6E9"/>
      </top>
      <bottom/>
      <diagonal/>
    </border>
    <border>
      <left/>
      <right style="thin">
        <color rgb="FFE8E6E9"/>
      </right>
      <top style="thin">
        <color rgb="FFE8E6E9"/>
      </top>
      <bottom/>
      <diagonal/>
    </border>
    <border>
      <left style="thin">
        <color rgb="FFE8E6E9"/>
      </left>
      <right/>
      <top/>
      <bottom style="thin">
        <color rgb="FFE8E6E9"/>
      </bottom>
      <diagonal/>
    </border>
    <border>
      <left/>
      <right/>
      <top/>
      <bottom style="thin">
        <color rgb="FFE8E6E9"/>
      </bottom>
      <diagonal/>
    </border>
    <border>
      <left/>
      <right style="thin">
        <color rgb="FFE8E6E9"/>
      </right>
      <top/>
      <bottom style="thin">
        <color rgb="FFE8E6E9"/>
      </bottom>
      <diagonal/>
    </border>
    <border>
      <left style="thin">
        <color rgb="FFE8E6E9"/>
      </left>
      <right/>
      <top/>
      <bottom/>
      <diagonal/>
    </border>
    <border>
      <left/>
      <right style="thin">
        <color rgb="FFE8E6E9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4" fontId="0" fillId="0" borderId="0" xfId="2" applyNumberFormat="1" applyFont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8" fillId="7" borderId="0" xfId="0" applyFont="1" applyFill="1" applyAlignment="1">
      <alignment horizontal="center" wrapText="1"/>
    </xf>
    <xf numFmtId="1" fontId="7" fillId="3" borderId="0" xfId="0" applyNumberFormat="1" applyFont="1" applyFill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44" fontId="7" fillId="3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wrapText="1"/>
    </xf>
  </cellXfs>
  <cellStyles count="3">
    <cellStyle name="Moeda" xfId="2" builtinId="4"/>
    <cellStyle name="Normal" xfId="0" builtinId="0"/>
    <cellStyle name="Título 1" xfId="1" builtinId="16"/>
  </cellStyles>
  <dxfs count="17"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rgb="FF22C55E"/>
        </patternFill>
      </fill>
    </dxf>
    <dxf>
      <fill>
        <patternFill>
          <bgColor rgb="FF22C55E"/>
        </patternFill>
      </fill>
    </dxf>
  </dxfs>
  <tableStyles count="3" defaultTableStyle="TableStyleMedium2" defaultPivotStyle="PivotStyleLight16">
    <tableStyle name="Estilo de Segmentação de Dados 1" pivot="0" table="0" count="9" xr9:uid="{CD453DBE-93CF-4E82-8717-1A987C54B3DC}">
      <tableStyleElement type="headerRow" dxfId="16"/>
    </tableStyle>
    <tableStyle name="Estilo de Segmentação de Dados 2" pivot="0" table="0" count="5" xr9:uid="{EE4E3143-00D5-43F7-9E67-9E9EFFD851FB}">
      <tableStyleElement type="wholeTable" dxfId="15"/>
    </tableStyle>
    <tableStyle name="Estilo de Segmentação de Dados 3" pivot="0" table="0" count="0" xr9:uid="{8A4F5E9B-45C4-4B98-99D9-E7386D7790E5}"/>
  </tableStyles>
  <colors>
    <mruColors>
      <color rgb="FFE8E6E9"/>
      <color rgb="FF2AE6B1"/>
      <color rgb="FF9BC848"/>
      <color rgb="FF22C55E"/>
      <color rgb="FFFFFFFF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12">
        <dxf>
          <fill>
            <patternFill>
              <bgColor rgb="FF9BC848"/>
            </patternFill>
          </fill>
        </dxf>
        <dxf>
          <fill>
            <patternFill>
              <bgColor rgb="FF9BC848"/>
            </patternFill>
          </fill>
        </dxf>
        <dxf>
          <fill>
            <patternFill>
              <bgColor rgb="FF9BC848"/>
            </patternFill>
          </fill>
        </dxf>
        <dxf>
          <fill>
            <patternFill>
              <bgColor rgb="FF9BC848"/>
            </patternFill>
          </fill>
        </dxf>
        <dxf>
          <fill>
            <patternFill>
              <bgColor rgb="FF22C55E"/>
            </patternFill>
          </fill>
        </dxf>
        <dxf>
          <fill>
            <patternFill>
              <bgColor rgb="FF22C55E"/>
            </patternFill>
          </fill>
        </dxf>
        <dxf>
          <fill>
            <patternFill>
              <bgColor rgb="FF9BC848"/>
            </patternFill>
          </fill>
        </dxf>
        <dxf>
          <fill>
            <patternFill>
              <bgColor rgb="FF22C55E"/>
            </patternFill>
          </fill>
        </dxf>
        <dxf>
          <fill>
            <patternFill>
              <bgColor rgb="FF22C55E"/>
            </patternFill>
          </fill>
        </dxf>
        <dxf>
          <fill>
            <patternFill>
              <bgColor rgb="FF9BC848"/>
            </patternFill>
          </fill>
        </dxf>
        <dxf>
          <fill>
            <patternFill>
              <bgColor rgb="FF22C55E"/>
            </patternFill>
          </fill>
        </dxf>
        <dxf>
          <fill>
            <patternFill>
              <bgColor rgb="FF22C55E"/>
            </patternFill>
          </fill>
        </dxf>
      </x14:dxfs>
    </ext>
    <ext xmlns:x14="http://schemas.microsoft.com/office/spreadsheetml/2009/9/main" uri="{EB79DEF2-80B8-43e5-95BD-54CBDDF9020C}">
      <x14:slicerStyles defaultSlicerStyle="Estilo de Segmentação de Dados 3">
        <x14:slicerStyle name="Estilo de Segmentação de Dados 1">
          <x14:slicerStyleElements>
            <x14:slicerStyleElement type="unselectedItemWithData" dxfId="11"/>
            <x14:slicerStyleElement type="unselectedItemWithNoData" dxfId="10"/>
            <x14:slicerStyleElement type="selectedItemWithData" dxfId="9"/>
            <x14:slicerStyleElement type="selectedItemWithNoData" dxfId="8"/>
            <x14:slicerStyleElement type="hoveredUnselectedItemWithData" dxfId="7"/>
            <x14:slicerStyleElement type="hoveredSelectedItemWithData" dxfId="6"/>
            <x14:slicerStyleElement type="hoveredUnselectedItemWithNoData" dxfId="5"/>
            <x14:slicerStyleElement type="hoveredSelectedItemWithNoData" dxfId="4"/>
          </x14:slicerStyleElements>
        </x14:slicerStyle>
        <x14:slicerStyle name="Estilo de Segmentação de Dados 2">
          <x14:slicerStyleElements>
            <x14:slicerStyleElement type="selectedItemWithData" dxfId="3"/>
            <x14:slicerStyleElement type="selectedItemWithNoData" dxfId="2"/>
            <x14:slicerStyleElement type="hoveredSelectedItemWithData" dxfId="1"/>
            <x14:slicerStyleElement type="hoveredSelectedItemWithNoData" dxfId="0"/>
          </x14:slicerStyleElements>
        </x14:slicerStyle>
        <x14:slicerStyle name="Estilo de Segmentação de Dados 3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Vendas</a:t>
            </a:r>
            <a:r>
              <a:rPr lang="pt-BR" b="1" baseline="0"/>
              <a:t> por assinatura/Mês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C̳álculos!$C$15</c:f>
              <c:strCache>
                <c:ptCount val="1"/>
                <c:pt idx="0">
                  <c:v>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_(&quot;R$&quot;* #,##0_);_(&quot;R$&quot;* \(#,##0\);_(&quot;R$&quot;* &quot;-&quot;_);_(@_)" sourceLinked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C̳álculos!$B$16:$B$27</c:f>
              <c:numCache>
                <c:formatCode>m/d/yyyy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C̳álculos!$C$16:$C$27</c:f>
              <c:numCache>
                <c:formatCode>_("R$"* #,##0.00_);_("R$"* \(#,##0.00\);_("R$"* "-"??_);_(@_)</c:formatCode>
                <c:ptCount val="12"/>
                <c:pt idx="0">
                  <c:v>5</c:v>
                </c:pt>
                <c:pt idx="2">
                  <c:v>48</c:v>
                </c:pt>
                <c:pt idx="3">
                  <c:v>44</c:v>
                </c:pt>
                <c:pt idx="4">
                  <c:v>49</c:v>
                </c:pt>
                <c:pt idx="5">
                  <c:v>43</c:v>
                </c:pt>
                <c:pt idx="6">
                  <c:v>48</c:v>
                </c:pt>
                <c:pt idx="7">
                  <c:v>49</c:v>
                </c:pt>
                <c:pt idx="8">
                  <c:v>44</c:v>
                </c:pt>
                <c:pt idx="9">
                  <c:v>44</c:v>
                </c:pt>
                <c:pt idx="10">
                  <c:v>44</c:v>
                </c:pt>
                <c:pt idx="1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2-4A6C-98F6-496CAE26651C}"/>
            </c:ext>
          </c:extLst>
        </c:ser>
        <c:ser>
          <c:idx val="1"/>
          <c:order val="1"/>
          <c:tx>
            <c:strRef>
              <c:f>C̳álculos!$D$15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7.792998328493919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B2-4A6C-98F6-496CAE26651C}"/>
                </c:ext>
              </c:extLst>
            </c:dLbl>
            <c:numFmt formatCode="_(&quot;R$&quot;* #,##0_);_(&quot;R$&quot;* \(#,##0\);_(&quot;R$&quot;* &quot;-&quot;_);_(@_)" sourceLinked="0"/>
            <c:spPr>
              <a:solidFill>
                <a:srgbClr val="2AE6B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C̳álculos!$B$16:$B$27</c:f>
              <c:numCache>
                <c:formatCode>m/d/yyyy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C̳álculos!$D$16:$D$27</c:f>
              <c:numCache>
                <c:formatCode>_("R$"* #,##0.00_);_("R$"* \(#,##0.00\);_("R$"* "-"??_);_(@_)</c:formatCode>
                <c:ptCount val="12"/>
                <c:pt idx="1">
                  <c:v>20</c:v>
                </c:pt>
                <c:pt idx="2">
                  <c:v>191</c:v>
                </c:pt>
                <c:pt idx="3">
                  <c:v>193</c:v>
                </c:pt>
                <c:pt idx="4">
                  <c:v>183</c:v>
                </c:pt>
                <c:pt idx="5">
                  <c:v>196</c:v>
                </c:pt>
                <c:pt idx="6">
                  <c:v>188</c:v>
                </c:pt>
                <c:pt idx="7">
                  <c:v>188</c:v>
                </c:pt>
                <c:pt idx="8">
                  <c:v>188</c:v>
                </c:pt>
                <c:pt idx="9">
                  <c:v>178</c:v>
                </c:pt>
                <c:pt idx="10">
                  <c:v>188</c:v>
                </c:pt>
                <c:pt idx="1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2-4A6C-98F6-496CAE26651C}"/>
            </c:ext>
          </c:extLst>
        </c:ser>
        <c:ser>
          <c:idx val="2"/>
          <c:order val="2"/>
          <c:tx>
            <c:strRef>
              <c:f>C̳álculos!$E$15</c:f>
              <c:strCache>
                <c:ptCount val="1"/>
                <c:pt idx="0">
                  <c:v>Ultimate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numFmt formatCode="_(&quot;R$&quot;* #,##0_);_(&quot;R$&quot;* \(#,##0\);_(&quot;R$&quot;* &quot;-&quot;_);_(@_)" sourceLinked="0"/>
            <c:spPr>
              <a:solidFill>
                <a:srgbClr val="9BC848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C̳álculos!$B$16:$B$27</c:f>
              <c:numCache>
                <c:formatCode>m/d/yyyy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C̳álculos!$E$16:$E$27</c:f>
              <c:numCache>
                <c:formatCode>_("R$"* #,##0.00_);_("R$"* \(#,##0.00\);_("R$"* "-"??_);_(@_)</c:formatCode>
                <c:ptCount val="12"/>
                <c:pt idx="0">
                  <c:v>60</c:v>
                </c:pt>
                <c:pt idx="1">
                  <c:v>62</c:v>
                </c:pt>
                <c:pt idx="2">
                  <c:v>562</c:v>
                </c:pt>
                <c:pt idx="3">
                  <c:v>545</c:v>
                </c:pt>
                <c:pt idx="4">
                  <c:v>545</c:v>
                </c:pt>
                <c:pt idx="5">
                  <c:v>531</c:v>
                </c:pt>
                <c:pt idx="6">
                  <c:v>548</c:v>
                </c:pt>
                <c:pt idx="7">
                  <c:v>550</c:v>
                </c:pt>
                <c:pt idx="8">
                  <c:v>548</c:v>
                </c:pt>
                <c:pt idx="9">
                  <c:v>610</c:v>
                </c:pt>
                <c:pt idx="10">
                  <c:v>552</c:v>
                </c:pt>
                <c:pt idx="11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B2-4A6C-98F6-496CAE266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7423056"/>
        <c:axId val="1367424976"/>
      </c:barChart>
      <c:dateAx>
        <c:axId val="136742305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7424976"/>
        <c:crosses val="autoZero"/>
        <c:auto val="1"/>
        <c:lblOffset val="100"/>
        <c:baseTimeUnit val="months"/>
      </c:dateAx>
      <c:valAx>
        <c:axId val="136742497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742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8E6E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[Base_vendas.xlsx]C̳álculos!Tabela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Vendas</a:t>
            </a:r>
            <a:r>
              <a:rPr lang="en-US" b="1" baseline="0"/>
              <a:t> totais por tipo de asinatura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BC84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E6B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BC8-4405-BD2D-FFD64CB24D6B}"/>
              </c:ext>
            </c:extLst>
          </c:dPt>
          <c:dPt>
            <c:idx val="1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BC8-4405-BD2D-FFD64CB24D6B}"/>
              </c:ext>
            </c:extLst>
          </c:dPt>
          <c:dPt>
            <c:idx val="2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C8-4405-BD2D-FFD64CB24D6B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C8-4405-BD2D-FFD64CB24D6B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C8-4405-BD2D-FFD64CB24D6B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C8-4405-BD2D-FFD64CB24D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C̳álculos!$F$4:$F$7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C̳álculos!$G$4:$G$7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8-4405-BD2D-FFD64CB24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7484016"/>
        <c:axId val="1367496016"/>
      </c:barChart>
      <c:catAx>
        <c:axId val="1367484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7496016"/>
        <c:crosses val="autoZero"/>
        <c:auto val="1"/>
        <c:lblAlgn val="ctr"/>
        <c:lblOffset val="100"/>
        <c:noMultiLvlLbl val="0"/>
      </c:catAx>
      <c:valAx>
        <c:axId val="1367496016"/>
        <c:scaling>
          <c:orientation val="minMax"/>
        </c:scaling>
        <c:delete val="0"/>
        <c:axPos val="b"/>
        <c:numFmt formatCode="_(&quot;R$&quot;* #,##0_);_(&quot;R$&quot;* \(#,##0\);_(&quot;R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748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8E6E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[Base_vendas.xlsx]C̳álculos!Tabela dinâmica12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Tendência</a:t>
            </a:r>
            <a:r>
              <a:rPr lang="pt-BR" b="1" baseline="0"/>
              <a:t> de número de assinaturas por tipo ao longo do tempo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2AE6B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08558712769597"/>
          <c:y val="0.34826091425792066"/>
          <c:w val="0.84452310852447787"/>
          <c:h val="0.47661454298386147"/>
        </c:manualLayout>
      </c:layout>
      <c:lineChart>
        <c:grouping val="stacked"/>
        <c:varyColors val="0"/>
        <c:ser>
          <c:idx val="0"/>
          <c:order val="0"/>
          <c:tx>
            <c:strRef>
              <c:f>C̳álculos!$I$14:$I$15</c:f>
              <c:strCache>
                <c:ptCount val="1"/>
                <c:pt idx="0">
                  <c:v>Annual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C̳álculos!$H$16:$H$28</c:f>
              <c:strCache>
                <c:ptCount val="12"/>
                <c:pt idx="0">
                  <c:v>01/01/2024</c:v>
                </c:pt>
                <c:pt idx="1">
                  <c:v>01/02/2024</c:v>
                </c:pt>
                <c:pt idx="2">
                  <c:v>01/03/2024</c:v>
                </c:pt>
                <c:pt idx="3">
                  <c:v>01/04/2024</c:v>
                </c:pt>
                <c:pt idx="4">
                  <c:v>01/05/2024</c:v>
                </c:pt>
                <c:pt idx="5">
                  <c:v>01/06/2024</c:v>
                </c:pt>
                <c:pt idx="6">
                  <c:v>01/07/2024</c:v>
                </c:pt>
                <c:pt idx="7">
                  <c:v>01/08/2024</c:v>
                </c:pt>
                <c:pt idx="8">
                  <c:v>01/09/2024</c:v>
                </c:pt>
                <c:pt idx="9">
                  <c:v>01/10/2024</c:v>
                </c:pt>
                <c:pt idx="10">
                  <c:v>01/11/2024</c:v>
                </c:pt>
                <c:pt idx="11">
                  <c:v>01/12/2024</c:v>
                </c:pt>
              </c:strCache>
            </c:strRef>
          </c:cat>
          <c:val>
            <c:numRef>
              <c:f>C̳álculos!$I$16:$I$28</c:f>
              <c:numCache>
                <c:formatCode>_("R$"* #,##0.00_);_("R$"* \(#,##0.00\);_("R$"* "-"??_);_(@_)</c:formatCode>
                <c:ptCount val="12"/>
                <c:pt idx="0">
                  <c:v>5</c:v>
                </c:pt>
                <c:pt idx="2">
                  <c:v>138</c:v>
                </c:pt>
                <c:pt idx="3">
                  <c:v>182</c:v>
                </c:pt>
                <c:pt idx="4">
                  <c:v>187</c:v>
                </c:pt>
                <c:pt idx="5">
                  <c:v>130</c:v>
                </c:pt>
                <c:pt idx="6">
                  <c:v>182</c:v>
                </c:pt>
                <c:pt idx="7">
                  <c:v>242</c:v>
                </c:pt>
                <c:pt idx="8">
                  <c:v>182</c:v>
                </c:pt>
                <c:pt idx="9">
                  <c:v>182</c:v>
                </c:pt>
                <c:pt idx="10">
                  <c:v>229</c:v>
                </c:pt>
                <c:pt idx="1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EE-4ACC-A60F-79A4DCA78D64}"/>
            </c:ext>
          </c:extLst>
        </c:ser>
        <c:ser>
          <c:idx val="1"/>
          <c:order val="1"/>
          <c:tx>
            <c:strRef>
              <c:f>C̳álculos!$J$14:$J$15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rgbClr val="2AE6B1"/>
              </a:solidFill>
              <a:round/>
            </a:ln>
            <a:effectLst/>
          </c:spPr>
          <c:marker>
            <c:symbol val="none"/>
          </c:marker>
          <c:cat>
            <c:strRef>
              <c:f>C̳álculos!$H$16:$H$28</c:f>
              <c:strCache>
                <c:ptCount val="12"/>
                <c:pt idx="0">
                  <c:v>01/01/2024</c:v>
                </c:pt>
                <c:pt idx="1">
                  <c:v>01/02/2024</c:v>
                </c:pt>
                <c:pt idx="2">
                  <c:v>01/03/2024</c:v>
                </c:pt>
                <c:pt idx="3">
                  <c:v>01/04/2024</c:v>
                </c:pt>
                <c:pt idx="4">
                  <c:v>01/05/2024</c:v>
                </c:pt>
                <c:pt idx="5">
                  <c:v>01/06/2024</c:v>
                </c:pt>
                <c:pt idx="6">
                  <c:v>01/07/2024</c:v>
                </c:pt>
                <c:pt idx="7">
                  <c:v>01/08/2024</c:v>
                </c:pt>
                <c:pt idx="8">
                  <c:v>01/09/2024</c:v>
                </c:pt>
                <c:pt idx="9">
                  <c:v>01/10/2024</c:v>
                </c:pt>
                <c:pt idx="10">
                  <c:v>01/11/2024</c:v>
                </c:pt>
                <c:pt idx="11">
                  <c:v>01/12/2024</c:v>
                </c:pt>
              </c:strCache>
            </c:strRef>
          </c:cat>
          <c:val>
            <c:numRef>
              <c:f>C̳álculos!$J$16:$J$28</c:f>
              <c:numCache>
                <c:formatCode>_("R$"* #,##0.00_);_("R$"* \(#,##0.00\);_("R$"* "-"??_);_(@_)</c:formatCode>
                <c:ptCount val="12"/>
                <c:pt idx="0">
                  <c:v>60</c:v>
                </c:pt>
                <c:pt idx="1">
                  <c:v>62</c:v>
                </c:pt>
                <c:pt idx="2">
                  <c:v>437</c:v>
                </c:pt>
                <c:pt idx="3">
                  <c:v>347</c:v>
                </c:pt>
                <c:pt idx="4">
                  <c:v>322</c:v>
                </c:pt>
                <c:pt idx="5">
                  <c:v>370</c:v>
                </c:pt>
                <c:pt idx="6">
                  <c:v>336</c:v>
                </c:pt>
                <c:pt idx="7">
                  <c:v>332</c:v>
                </c:pt>
                <c:pt idx="8">
                  <c:v>332</c:v>
                </c:pt>
                <c:pt idx="9">
                  <c:v>433</c:v>
                </c:pt>
                <c:pt idx="10">
                  <c:v>332</c:v>
                </c:pt>
                <c:pt idx="11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6EE-4ACC-A60F-79A4DCA78D64}"/>
            </c:ext>
          </c:extLst>
        </c:ser>
        <c:ser>
          <c:idx val="2"/>
          <c:order val="2"/>
          <c:tx>
            <c:strRef>
              <c:f>C̳álculos!$K$14:$K$15</c:f>
              <c:strCache>
                <c:ptCount val="1"/>
                <c:pt idx="0">
                  <c:v>Quarterly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C̳álculos!$H$16:$H$28</c:f>
              <c:strCache>
                <c:ptCount val="12"/>
                <c:pt idx="0">
                  <c:v>01/01/2024</c:v>
                </c:pt>
                <c:pt idx="1">
                  <c:v>01/02/2024</c:v>
                </c:pt>
                <c:pt idx="2">
                  <c:v>01/03/2024</c:v>
                </c:pt>
                <c:pt idx="3">
                  <c:v>01/04/2024</c:v>
                </c:pt>
                <c:pt idx="4">
                  <c:v>01/05/2024</c:v>
                </c:pt>
                <c:pt idx="5">
                  <c:v>01/06/2024</c:v>
                </c:pt>
                <c:pt idx="6">
                  <c:v>01/07/2024</c:v>
                </c:pt>
                <c:pt idx="7">
                  <c:v>01/08/2024</c:v>
                </c:pt>
                <c:pt idx="8">
                  <c:v>01/09/2024</c:v>
                </c:pt>
                <c:pt idx="9">
                  <c:v>01/10/2024</c:v>
                </c:pt>
                <c:pt idx="10">
                  <c:v>01/11/2024</c:v>
                </c:pt>
                <c:pt idx="11">
                  <c:v>01/12/2024</c:v>
                </c:pt>
              </c:strCache>
            </c:strRef>
          </c:cat>
          <c:val>
            <c:numRef>
              <c:f>C̳álculos!$K$16:$K$28</c:f>
              <c:numCache>
                <c:formatCode>_("R$"* #,##0.00_);_("R$"* \(#,##0.00\);_("R$"* "-"??_);_(@_)</c:formatCode>
                <c:ptCount val="12"/>
                <c:pt idx="1">
                  <c:v>20</c:v>
                </c:pt>
                <c:pt idx="2">
                  <c:v>226</c:v>
                </c:pt>
                <c:pt idx="3">
                  <c:v>253</c:v>
                </c:pt>
                <c:pt idx="4">
                  <c:v>268</c:v>
                </c:pt>
                <c:pt idx="5">
                  <c:v>270</c:v>
                </c:pt>
                <c:pt idx="6">
                  <c:v>266</c:v>
                </c:pt>
                <c:pt idx="7">
                  <c:v>213</c:v>
                </c:pt>
                <c:pt idx="8">
                  <c:v>266</c:v>
                </c:pt>
                <c:pt idx="9">
                  <c:v>217</c:v>
                </c:pt>
                <c:pt idx="10">
                  <c:v>223</c:v>
                </c:pt>
                <c:pt idx="11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6EE-4ACC-A60F-79A4DCA78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279424"/>
        <c:axId val="1162004480"/>
      </c:lineChart>
      <c:catAx>
        <c:axId val="11642794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62004480"/>
        <c:crosses val="autoZero"/>
        <c:auto val="1"/>
        <c:lblAlgn val="ctr"/>
        <c:lblOffset val="100"/>
        <c:noMultiLvlLbl val="0"/>
      </c:catAx>
      <c:valAx>
        <c:axId val="1162004480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6427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5458937198067632E-2"/>
          <c:y val="0.25433142034700995"/>
          <c:w val="0.12776893951219218"/>
          <c:h val="0.557897435670743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8E6E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chart" Target="../charts/chart2.xml"/><Relationship Id="rId7" Type="http://schemas.openxmlformats.org/officeDocument/2006/relationships/image" Target="../media/image9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11.png"/><Relationship Id="rId5" Type="http://schemas.openxmlformats.org/officeDocument/2006/relationships/image" Target="../media/image7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130969</xdr:colOff>
      <xdr:row>0</xdr:row>
      <xdr:rowOff>166688</xdr:rowOff>
    </xdr:from>
    <xdr:to>
      <xdr:col>0</xdr:col>
      <xdr:colOff>958081</xdr:colOff>
      <xdr:row>2</xdr:row>
      <xdr:rowOff>226219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A6431C-A32C-4EFE-AA9F-AACAB68739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1" r="63632" b="3030"/>
        <a:stretch>
          <a:fillRect/>
        </a:stretch>
      </xdr:blipFill>
      <xdr:spPr>
        <a:xfrm>
          <a:off x="130969" y="166688"/>
          <a:ext cx="827112" cy="678656"/>
        </a:xfrm>
        <a:prstGeom prst="rect">
          <a:avLst/>
        </a:prstGeom>
      </xdr:spPr>
    </xdr:pic>
    <xdr:clientData/>
  </xdr:twoCellAnchor>
  <xdr:twoCellAnchor>
    <xdr:from>
      <xdr:col>2</xdr:col>
      <xdr:colOff>107155</xdr:colOff>
      <xdr:row>11</xdr:row>
      <xdr:rowOff>178592</xdr:rowOff>
    </xdr:from>
    <xdr:to>
      <xdr:col>22</xdr:col>
      <xdr:colOff>309562</xdr:colOff>
      <xdr:row>19</xdr:row>
      <xdr:rowOff>135729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181FEB-685F-4DD5-8E13-90A88B78F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35719</xdr:colOff>
      <xdr:row>2</xdr:row>
      <xdr:rowOff>214313</xdr:rowOff>
    </xdr:from>
    <xdr:to>
      <xdr:col>22</xdr:col>
      <xdr:colOff>285749</xdr:colOff>
      <xdr:row>11</xdr:row>
      <xdr:rowOff>71438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5E77725-EE01-4909-BE55-6CC9D16DF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23813</xdr:colOff>
      <xdr:row>12</xdr:row>
      <xdr:rowOff>238125</xdr:rowOff>
    </xdr:from>
    <xdr:to>
      <xdr:col>0</xdr:col>
      <xdr:colOff>1321594</xdr:colOff>
      <xdr:row>19</xdr:row>
      <xdr:rowOff>190500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ês inscrição">
              <a:extLst>
                <a:ext uri="{FF2B5EF4-FFF2-40B4-BE49-F238E27FC236}">
                  <a16:creationId xmlns:a16="http://schemas.microsoft.com/office/drawing/2014/main" id="{252A8AAA-5258-A591-C7EB-65CDB41B85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inscriç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3" y="3952875"/>
              <a:ext cx="1297781" cy="2119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8</xdr:row>
      <xdr:rowOff>47626</xdr:rowOff>
    </xdr:from>
    <xdr:to>
      <xdr:col>1</xdr:col>
      <xdr:colOff>11906</xdr:colOff>
      <xdr:row>12</xdr:row>
      <xdr:rowOff>83344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lan">
              <a:extLst>
                <a:ext uri="{FF2B5EF4-FFF2-40B4-BE49-F238E27FC236}">
                  <a16:creationId xmlns:a16="http://schemas.microsoft.com/office/drawing/2014/main" id="{B8F62F04-C6E6-2E1A-5C7A-946557DD10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524126"/>
              <a:ext cx="1345406" cy="12739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</xdr:row>
      <xdr:rowOff>276224</xdr:rowOff>
    </xdr:from>
    <xdr:to>
      <xdr:col>0</xdr:col>
      <xdr:colOff>1309687</xdr:colOff>
      <xdr:row>8</xdr:row>
      <xdr:rowOff>71437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ubscription Type">
              <a:extLst>
                <a:ext uri="{FF2B5EF4-FFF2-40B4-BE49-F238E27FC236}">
                  <a16:creationId xmlns:a16="http://schemas.microsoft.com/office/drawing/2014/main" id="{3A0B907B-E8A2-C6BD-B44C-71E4420975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04912"/>
              <a:ext cx="1309687" cy="134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83344</xdr:colOff>
      <xdr:row>8</xdr:row>
      <xdr:rowOff>83343</xdr:rowOff>
    </xdr:from>
    <xdr:to>
      <xdr:col>11</xdr:col>
      <xdr:colOff>309563</xdr:colOff>
      <xdr:row>11</xdr:row>
      <xdr:rowOff>59531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75141D2-71FA-456B-B984-CEFF64194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476250</xdr:colOff>
      <xdr:row>2</xdr:row>
      <xdr:rowOff>166688</xdr:rowOff>
    </xdr:from>
    <xdr:to>
      <xdr:col>10</xdr:col>
      <xdr:colOff>23813</xdr:colOff>
      <xdr:row>5</xdr:row>
      <xdr:rowOff>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C1979A60-E76E-44F6-A1DA-F6E2B45C4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0313" y="785813"/>
          <a:ext cx="762000" cy="762000"/>
        </a:xfrm>
        <a:prstGeom prst="rect">
          <a:avLst/>
        </a:prstGeom>
      </xdr:spPr>
    </xdr:pic>
    <xdr:clientData/>
  </xdr:twoCellAnchor>
  <xdr:twoCellAnchor editAs="absolute">
    <xdr:from>
      <xdr:col>5</xdr:col>
      <xdr:colOff>309561</xdr:colOff>
      <xdr:row>3</xdr:row>
      <xdr:rowOff>35718</xdr:rowOff>
    </xdr:from>
    <xdr:to>
      <xdr:col>6</xdr:col>
      <xdr:colOff>607217</xdr:colOff>
      <xdr:row>4</xdr:row>
      <xdr:rowOff>121445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5AD03EBD-6510-411E-8492-5643FB5F0E09}"/>
            </a:ext>
          </a:extLst>
        </xdr:cNvPr>
        <xdr:cNvGrpSpPr/>
      </xdr:nvGrpSpPr>
      <xdr:grpSpPr>
        <a:xfrm>
          <a:off x="4071936" y="964406"/>
          <a:ext cx="904875" cy="395289"/>
          <a:chOff x="3495675" y="5400674"/>
          <a:chExt cx="1549476" cy="752476"/>
        </a:xfrm>
      </xdr:grpSpPr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22C2E2E5-83D5-F951-ACF1-580DF8D1CC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6" name="Gráfico 15">
            <a:extLst>
              <a:ext uri="{FF2B5EF4-FFF2-40B4-BE49-F238E27FC236}">
                <a16:creationId xmlns:a16="http://schemas.microsoft.com/office/drawing/2014/main" id="{0C5C617B-0B10-589E-DF68-47F282CD97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rissa Pereira Monteiro" refreshedDate="45943.417111111114" createdVersion="8" refreshedVersion="8" minRefreshableVersion="3" recordCount="295" xr:uid="{BA790EDB-7560-4F44-A8CA-1CB9DE2995B5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Mês inscrição" numFmtId="14">
      <sharedItems containsSemiMixedTypes="0" containsNonDate="0" containsDate="1" containsString="0" minDate="2024-01-01T00:00:00" maxDate="2024-12-02T00:00:00" count="12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768826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s v="Yes"/>
    <n v="15"/>
    <x v="0"/>
    <x v="0"/>
    <n v="30"/>
    <x v="0"/>
    <n v="20"/>
    <n v="5"/>
    <x v="0"/>
    <n v="60"/>
  </r>
  <r>
    <n v="3232"/>
    <s v="Maria Oliveira"/>
    <x v="1"/>
    <d v="2024-01-15T00:00:00"/>
    <s v="No"/>
    <n v="5"/>
    <x v="1"/>
    <x v="1"/>
    <s v="-"/>
    <x v="1"/>
    <n v="0"/>
    <n v="0"/>
    <x v="0"/>
    <n v="5"/>
  </r>
  <r>
    <n v="3233"/>
    <s v="Lucas Fernandes"/>
    <x v="2"/>
    <d v="2024-02-10T00:00:00"/>
    <s v="Yes"/>
    <n v="10"/>
    <x v="2"/>
    <x v="1"/>
    <s v="-"/>
    <x v="0"/>
    <n v="20"/>
    <n v="10"/>
    <x v="1"/>
    <n v="20"/>
  </r>
  <r>
    <n v="3234"/>
    <s v="Ana Souza"/>
    <x v="0"/>
    <d v="2024-02-20T00:00:00"/>
    <s v="No"/>
    <n v="15"/>
    <x v="0"/>
    <x v="0"/>
    <n v="30"/>
    <x v="0"/>
    <n v="20"/>
    <n v="3"/>
    <x v="1"/>
    <n v="62"/>
  </r>
  <r>
    <n v="3235"/>
    <s v="Pedro Gonçalves"/>
    <x v="1"/>
    <d v="2024-03-05T00:00:00"/>
    <s v="Yes"/>
    <n v="5"/>
    <x v="0"/>
    <x v="1"/>
    <s v="-"/>
    <x v="1"/>
    <n v="0"/>
    <n v="1"/>
    <x v="2"/>
    <n v="4"/>
  </r>
  <r>
    <n v="3236"/>
    <s v="Felipe Costa"/>
    <x v="2"/>
    <d v="2024-03-02T00:00:00"/>
    <s v="No"/>
    <n v="10"/>
    <x v="0"/>
    <x v="1"/>
    <s v="-"/>
    <x v="0"/>
    <n v="20"/>
    <n v="2"/>
    <x v="2"/>
    <n v="28"/>
  </r>
  <r>
    <n v="3237"/>
    <s v="Camila Ribeiro"/>
    <x v="0"/>
    <d v="2024-03-03T00:00:00"/>
    <s v="Yes"/>
    <n v="15"/>
    <x v="2"/>
    <x v="0"/>
    <n v="30"/>
    <x v="0"/>
    <n v="20"/>
    <n v="10"/>
    <x v="2"/>
    <n v="55"/>
  </r>
  <r>
    <n v="3238"/>
    <s v="André Mendes"/>
    <x v="1"/>
    <d v="2024-03-04T00:00:00"/>
    <s v="Yes"/>
    <n v="5"/>
    <x v="1"/>
    <x v="1"/>
    <s v="-"/>
    <x v="1"/>
    <n v="0"/>
    <n v="0"/>
    <x v="2"/>
    <n v="5"/>
  </r>
  <r>
    <n v="3239"/>
    <s v="Sofia Almeida"/>
    <x v="0"/>
    <d v="2024-03-05T00:00:00"/>
    <s v="No"/>
    <n v="15"/>
    <x v="0"/>
    <x v="0"/>
    <n v="30"/>
    <x v="0"/>
    <n v="20"/>
    <n v="5"/>
    <x v="2"/>
    <n v="60"/>
  </r>
  <r>
    <n v="3240"/>
    <s v="Bruno Martins"/>
    <x v="2"/>
    <d v="2024-03-06T00:00:00"/>
    <s v="Yes"/>
    <n v="10"/>
    <x v="2"/>
    <x v="1"/>
    <s v="-"/>
    <x v="0"/>
    <n v="20"/>
    <n v="15"/>
    <x v="2"/>
    <n v="15"/>
  </r>
  <r>
    <n v="3241"/>
    <s v="Rita Castro"/>
    <x v="1"/>
    <d v="2024-03-07T00:00:00"/>
    <s v="No"/>
    <n v="5"/>
    <x v="0"/>
    <x v="1"/>
    <s v="-"/>
    <x v="1"/>
    <n v="0"/>
    <n v="1"/>
    <x v="2"/>
    <n v="4"/>
  </r>
  <r>
    <n v="3242"/>
    <s v="Marco Túlio"/>
    <x v="0"/>
    <d v="2024-03-08T00:00:00"/>
    <s v="Yes"/>
    <n v="15"/>
    <x v="1"/>
    <x v="0"/>
    <n v="30"/>
    <x v="0"/>
    <n v="20"/>
    <n v="20"/>
    <x v="2"/>
    <n v="45"/>
  </r>
  <r>
    <n v="3243"/>
    <s v="Lívia Silveira"/>
    <x v="2"/>
    <d v="2024-03-09T00:00:00"/>
    <s v="No"/>
    <n v="10"/>
    <x v="0"/>
    <x v="1"/>
    <s v="-"/>
    <x v="0"/>
    <n v="20"/>
    <n v="10"/>
    <x v="2"/>
    <n v="20"/>
  </r>
  <r>
    <n v="3244"/>
    <s v="Diogo Sousa"/>
    <x v="1"/>
    <d v="2024-03-10T00:00:00"/>
    <s v="Yes"/>
    <n v="5"/>
    <x v="2"/>
    <x v="1"/>
    <s v="-"/>
    <x v="1"/>
    <n v="0"/>
    <n v="0"/>
    <x v="2"/>
    <n v="5"/>
  </r>
  <r>
    <n v="3245"/>
    <s v="Fernanda Lima"/>
    <x v="0"/>
    <d v="2024-03-11T00:00:00"/>
    <s v="No"/>
    <n v="15"/>
    <x v="0"/>
    <x v="0"/>
    <n v="30"/>
    <x v="0"/>
    <n v="20"/>
    <n v="8"/>
    <x v="2"/>
    <n v="57"/>
  </r>
  <r>
    <n v="3246"/>
    <s v="Caio Pereira"/>
    <x v="2"/>
    <d v="2024-03-12T00:00:00"/>
    <s v="Yes"/>
    <n v="10"/>
    <x v="1"/>
    <x v="1"/>
    <s v="-"/>
    <x v="0"/>
    <n v="20"/>
    <n v="12"/>
    <x v="2"/>
    <n v="18"/>
  </r>
  <r>
    <n v="3247"/>
    <s v="Beatriz Gomes"/>
    <x v="1"/>
    <d v="2024-03-13T00:00:00"/>
    <s v="No"/>
    <n v="5"/>
    <x v="0"/>
    <x v="1"/>
    <s v="-"/>
    <x v="1"/>
    <n v="0"/>
    <n v="2"/>
    <x v="2"/>
    <n v="3"/>
  </r>
  <r>
    <n v="3248"/>
    <s v="Cesar Oliveira"/>
    <x v="0"/>
    <d v="2024-03-14T00:00:00"/>
    <s v="Yes"/>
    <n v="15"/>
    <x v="2"/>
    <x v="0"/>
    <n v="30"/>
    <x v="0"/>
    <n v="20"/>
    <n v="7"/>
    <x v="2"/>
    <n v="58"/>
  </r>
  <r>
    <n v="3249"/>
    <s v="Débora Machado"/>
    <x v="2"/>
    <d v="2024-03-15T00:00:00"/>
    <s v="No"/>
    <n v="10"/>
    <x v="0"/>
    <x v="1"/>
    <s v="-"/>
    <x v="0"/>
    <n v="20"/>
    <n v="5"/>
    <x v="2"/>
    <n v="25"/>
  </r>
  <r>
    <n v="3250"/>
    <s v="Eduardo Vargas"/>
    <x v="1"/>
    <d v="2024-03-16T00:00:00"/>
    <s v="Yes"/>
    <n v="5"/>
    <x v="1"/>
    <x v="1"/>
    <s v="-"/>
    <x v="1"/>
    <n v="0"/>
    <n v="0"/>
    <x v="2"/>
    <n v="5"/>
  </r>
  <r>
    <n v="3251"/>
    <s v="Gabriela Santos"/>
    <x v="0"/>
    <d v="2024-03-17T00:00:00"/>
    <s v="No"/>
    <n v="15"/>
    <x v="0"/>
    <x v="0"/>
    <n v="30"/>
    <x v="0"/>
    <n v="20"/>
    <n v="3"/>
    <x v="2"/>
    <n v="62"/>
  </r>
  <r>
    <n v="3252"/>
    <s v="Henrique Dias"/>
    <x v="2"/>
    <d v="2024-03-18T00:00:00"/>
    <s v="Yes"/>
    <n v="10"/>
    <x v="2"/>
    <x v="1"/>
    <s v="-"/>
    <x v="0"/>
    <n v="20"/>
    <n v="15"/>
    <x v="2"/>
    <n v="15"/>
  </r>
  <r>
    <n v="3253"/>
    <s v="Isabela Moreira"/>
    <x v="1"/>
    <d v="2024-03-19T00:00:00"/>
    <s v="No"/>
    <n v="5"/>
    <x v="0"/>
    <x v="1"/>
    <s v="-"/>
    <x v="1"/>
    <n v="0"/>
    <n v="1"/>
    <x v="2"/>
    <n v="4"/>
  </r>
  <r>
    <n v="3254"/>
    <s v="Joaquim Barbosa"/>
    <x v="0"/>
    <d v="2024-03-20T00:00:00"/>
    <s v="Yes"/>
    <n v="15"/>
    <x v="1"/>
    <x v="0"/>
    <n v="30"/>
    <x v="0"/>
    <n v="20"/>
    <n v="20"/>
    <x v="2"/>
    <n v="45"/>
  </r>
  <r>
    <n v="3255"/>
    <s v="Lara Rocha"/>
    <x v="2"/>
    <d v="2024-03-21T00:00:00"/>
    <s v="No"/>
    <n v="10"/>
    <x v="0"/>
    <x v="1"/>
    <s v="-"/>
    <x v="0"/>
    <n v="20"/>
    <n v="10"/>
    <x v="2"/>
    <n v="20"/>
  </r>
  <r>
    <n v="3256"/>
    <s v="Matheus Silva"/>
    <x v="1"/>
    <d v="2024-03-22T00:00:00"/>
    <s v="Yes"/>
    <n v="5"/>
    <x v="2"/>
    <x v="1"/>
    <s v="-"/>
    <x v="1"/>
    <n v="0"/>
    <n v="0"/>
    <x v="2"/>
    <n v="5"/>
  </r>
  <r>
    <n v="3257"/>
    <s v="Nicole Costa"/>
    <x v="0"/>
    <d v="2024-03-23T00:00:00"/>
    <s v="No"/>
    <n v="15"/>
    <x v="0"/>
    <x v="0"/>
    <n v="30"/>
    <x v="0"/>
    <n v="20"/>
    <n v="5"/>
    <x v="2"/>
    <n v="60"/>
  </r>
  <r>
    <n v="3258"/>
    <s v="Otávio Mendonça"/>
    <x v="2"/>
    <d v="2024-03-24T00:00:00"/>
    <s v="Yes"/>
    <n v="10"/>
    <x v="1"/>
    <x v="1"/>
    <s v="-"/>
    <x v="0"/>
    <n v="20"/>
    <n v="15"/>
    <x v="2"/>
    <n v="15"/>
  </r>
  <r>
    <n v="3259"/>
    <s v="Paula Ferreira"/>
    <x v="1"/>
    <d v="2024-03-25T00:00:00"/>
    <s v="No"/>
    <n v="5"/>
    <x v="0"/>
    <x v="1"/>
    <s v="-"/>
    <x v="1"/>
    <n v="0"/>
    <n v="1"/>
    <x v="2"/>
    <n v="4"/>
  </r>
  <r>
    <n v="3260"/>
    <s v="Raquel Alves"/>
    <x v="0"/>
    <d v="2024-03-26T00:00:00"/>
    <s v="Yes"/>
    <n v="15"/>
    <x v="2"/>
    <x v="0"/>
    <n v="30"/>
    <x v="0"/>
    <n v="20"/>
    <n v="7"/>
    <x v="2"/>
    <n v="58"/>
  </r>
  <r>
    <n v="3261"/>
    <s v="Samuel Pires"/>
    <x v="2"/>
    <d v="2024-03-27T00:00:00"/>
    <s v="No"/>
    <n v="10"/>
    <x v="0"/>
    <x v="1"/>
    <s v="-"/>
    <x v="0"/>
    <n v="20"/>
    <n v="10"/>
    <x v="2"/>
    <n v="20"/>
  </r>
  <r>
    <n v="3262"/>
    <s v="Tânia Barros"/>
    <x v="1"/>
    <d v="2024-03-28T00:00:00"/>
    <s v="Yes"/>
    <n v="5"/>
    <x v="1"/>
    <x v="1"/>
    <s v="-"/>
    <x v="1"/>
    <n v="0"/>
    <n v="0"/>
    <x v="2"/>
    <n v="5"/>
  </r>
  <r>
    <n v="3263"/>
    <s v="Vinicius Lima"/>
    <x v="0"/>
    <d v="2024-03-29T00:00:00"/>
    <s v="No"/>
    <n v="15"/>
    <x v="0"/>
    <x v="0"/>
    <n v="30"/>
    <x v="0"/>
    <n v="20"/>
    <n v="3"/>
    <x v="2"/>
    <n v="62"/>
  </r>
  <r>
    <n v="3264"/>
    <s v="Yasmin Teixeira"/>
    <x v="2"/>
    <d v="2024-03-30T00:00:00"/>
    <s v="Yes"/>
    <n v="10"/>
    <x v="2"/>
    <x v="1"/>
    <s v="-"/>
    <x v="0"/>
    <n v="20"/>
    <n v="15"/>
    <x v="2"/>
    <n v="15"/>
  </r>
  <r>
    <n v="3265"/>
    <s v="Zé Carlos"/>
    <x v="1"/>
    <d v="2024-03-31T00:00:00"/>
    <s v="No"/>
    <n v="5"/>
    <x v="0"/>
    <x v="1"/>
    <s v="-"/>
    <x v="1"/>
    <n v="0"/>
    <n v="1"/>
    <x v="2"/>
    <n v="4"/>
  </r>
  <r>
    <n v="3266"/>
    <s v="Amanda Nogueira"/>
    <x v="1"/>
    <d v="2024-04-01T00:00:00"/>
    <s v="Yes"/>
    <n v="5"/>
    <x v="0"/>
    <x v="1"/>
    <s v="-"/>
    <x v="1"/>
    <n v="0"/>
    <n v="0"/>
    <x v="3"/>
    <n v="5"/>
  </r>
  <r>
    <n v="3267"/>
    <s v="Bruno Cavalheiro"/>
    <x v="0"/>
    <d v="2024-04-02T00:00:00"/>
    <s v="No"/>
    <n v="15"/>
    <x v="2"/>
    <x v="0"/>
    <n v="30"/>
    <x v="0"/>
    <n v="20"/>
    <n v="7"/>
    <x v="3"/>
    <n v="58"/>
  </r>
  <r>
    <n v="3268"/>
    <s v="Carla Dias"/>
    <x v="2"/>
    <d v="2024-04-03T00:00:00"/>
    <s v="Yes"/>
    <n v="10"/>
    <x v="1"/>
    <x v="1"/>
    <s v="-"/>
    <x v="0"/>
    <n v="20"/>
    <n v="10"/>
    <x v="3"/>
    <n v="20"/>
  </r>
  <r>
    <n v="3269"/>
    <s v="Diego Fontes"/>
    <x v="1"/>
    <d v="2024-04-04T00:00:00"/>
    <s v="No"/>
    <n v="5"/>
    <x v="2"/>
    <x v="1"/>
    <s v="-"/>
    <x v="1"/>
    <n v="0"/>
    <n v="1"/>
    <x v="3"/>
    <n v="4"/>
  </r>
  <r>
    <n v="3270"/>
    <s v="Eunice Lima"/>
    <x v="0"/>
    <d v="2024-04-05T00:00:00"/>
    <s v="Yes"/>
    <n v="15"/>
    <x v="0"/>
    <x v="0"/>
    <n v="30"/>
    <x v="0"/>
    <n v="20"/>
    <n v="15"/>
    <x v="3"/>
    <n v="50"/>
  </r>
  <r>
    <n v="3271"/>
    <s v="Fábio Martins"/>
    <x v="2"/>
    <d v="2024-04-06T00:00:00"/>
    <s v="No"/>
    <n v="10"/>
    <x v="0"/>
    <x v="1"/>
    <s v="-"/>
    <x v="0"/>
    <n v="20"/>
    <n v="5"/>
    <x v="3"/>
    <n v="25"/>
  </r>
  <r>
    <n v="3272"/>
    <s v="Gisele Araújo"/>
    <x v="1"/>
    <d v="2024-04-07T00:00:00"/>
    <s v="Yes"/>
    <n v="5"/>
    <x v="1"/>
    <x v="1"/>
    <s v="-"/>
    <x v="1"/>
    <n v="0"/>
    <n v="0"/>
    <x v="3"/>
    <n v="5"/>
  </r>
  <r>
    <n v="3273"/>
    <s v="Hélio Castro"/>
    <x v="0"/>
    <d v="2024-04-08T00:00:00"/>
    <s v="No"/>
    <n v="15"/>
    <x v="2"/>
    <x v="0"/>
    <n v="30"/>
    <x v="0"/>
    <n v="20"/>
    <n v="20"/>
    <x v="3"/>
    <n v="45"/>
  </r>
  <r>
    <n v="3274"/>
    <s v="Ingrid Menezes"/>
    <x v="2"/>
    <d v="2024-04-09T00:00:00"/>
    <s v="Yes"/>
    <n v="10"/>
    <x v="2"/>
    <x v="1"/>
    <s v="-"/>
    <x v="0"/>
    <n v="20"/>
    <n v="12"/>
    <x v="3"/>
    <n v="18"/>
  </r>
  <r>
    <n v="3275"/>
    <s v="Jorge Baptista"/>
    <x v="1"/>
    <d v="2024-04-10T00:00:00"/>
    <s v="No"/>
    <n v="5"/>
    <x v="0"/>
    <x v="1"/>
    <s v="-"/>
    <x v="1"/>
    <n v="0"/>
    <n v="2"/>
    <x v="3"/>
    <n v="3"/>
  </r>
  <r>
    <n v="3276"/>
    <s v="Kléber Oliveira"/>
    <x v="0"/>
    <d v="2024-04-11T00:00:00"/>
    <s v="Yes"/>
    <n v="15"/>
    <x v="1"/>
    <x v="0"/>
    <n v="30"/>
    <x v="0"/>
    <n v="20"/>
    <n v="5"/>
    <x v="3"/>
    <n v="60"/>
  </r>
  <r>
    <n v="3277"/>
    <s v="Luciana Freitas"/>
    <x v="2"/>
    <d v="2024-04-12T00:00:00"/>
    <s v="No"/>
    <n v="10"/>
    <x v="0"/>
    <x v="1"/>
    <s v="-"/>
    <x v="0"/>
    <n v="20"/>
    <n v="10"/>
    <x v="3"/>
    <n v="20"/>
  </r>
  <r>
    <n v="3278"/>
    <s v="Márcia Eller"/>
    <x v="1"/>
    <d v="2024-04-13T00:00:00"/>
    <s v="Yes"/>
    <n v="5"/>
    <x v="2"/>
    <x v="1"/>
    <s v="-"/>
    <x v="1"/>
    <n v="0"/>
    <n v="0"/>
    <x v="3"/>
    <n v="5"/>
  </r>
  <r>
    <n v="3279"/>
    <s v="Nilo Peçanha"/>
    <x v="0"/>
    <d v="2024-04-14T00:00:00"/>
    <s v="No"/>
    <n v="15"/>
    <x v="0"/>
    <x v="0"/>
    <n v="30"/>
    <x v="0"/>
    <n v="20"/>
    <n v="3"/>
    <x v="3"/>
    <n v="62"/>
  </r>
  <r>
    <n v="3280"/>
    <s v="Oscar Neves"/>
    <x v="2"/>
    <d v="2024-04-15T00:00:00"/>
    <s v="Yes"/>
    <n v="10"/>
    <x v="1"/>
    <x v="1"/>
    <s v="-"/>
    <x v="0"/>
    <n v="20"/>
    <n v="15"/>
    <x v="3"/>
    <n v="15"/>
  </r>
  <r>
    <n v="3281"/>
    <s v="Patrícia Soares"/>
    <x v="1"/>
    <d v="2024-04-16T00:00:00"/>
    <s v="No"/>
    <n v="5"/>
    <x v="0"/>
    <x v="1"/>
    <s v="-"/>
    <x v="1"/>
    <n v="0"/>
    <n v="1"/>
    <x v="3"/>
    <n v="4"/>
  </r>
  <r>
    <n v="3282"/>
    <s v="Quirino Gonçalves"/>
    <x v="0"/>
    <d v="2024-04-17T00:00:00"/>
    <s v="Yes"/>
    <n v="15"/>
    <x v="2"/>
    <x v="0"/>
    <n v="30"/>
    <x v="0"/>
    <n v="20"/>
    <n v="7"/>
    <x v="3"/>
    <n v="58"/>
  </r>
  <r>
    <n v="3283"/>
    <s v="Raul Machado"/>
    <x v="2"/>
    <d v="2024-04-18T00:00:00"/>
    <s v="No"/>
    <n v="10"/>
    <x v="0"/>
    <x v="1"/>
    <s v="-"/>
    <x v="0"/>
    <n v="20"/>
    <n v="10"/>
    <x v="3"/>
    <n v="20"/>
  </r>
  <r>
    <n v="3284"/>
    <s v="Sônia Lobo"/>
    <x v="1"/>
    <d v="2024-04-19T00:00:00"/>
    <s v="Yes"/>
    <n v="5"/>
    <x v="1"/>
    <x v="1"/>
    <s v="-"/>
    <x v="1"/>
    <n v="0"/>
    <n v="0"/>
    <x v="3"/>
    <n v="5"/>
  </r>
  <r>
    <n v="3285"/>
    <s v="Tiago Ramos"/>
    <x v="0"/>
    <d v="2024-04-20T00:00:00"/>
    <s v="No"/>
    <n v="15"/>
    <x v="0"/>
    <x v="0"/>
    <n v="30"/>
    <x v="0"/>
    <n v="20"/>
    <n v="20"/>
    <x v="3"/>
    <n v="45"/>
  </r>
  <r>
    <n v="3286"/>
    <s v="Ugo Pires"/>
    <x v="2"/>
    <d v="2024-04-21T00:00:00"/>
    <s v="Yes"/>
    <n v="10"/>
    <x v="2"/>
    <x v="1"/>
    <s v="-"/>
    <x v="0"/>
    <n v="20"/>
    <n v="15"/>
    <x v="3"/>
    <n v="15"/>
  </r>
  <r>
    <n v="3287"/>
    <s v="Valéria Nobre"/>
    <x v="1"/>
    <d v="2024-04-22T00:00:00"/>
    <s v="No"/>
    <n v="5"/>
    <x v="0"/>
    <x v="1"/>
    <s v="-"/>
    <x v="1"/>
    <n v="0"/>
    <n v="1"/>
    <x v="3"/>
    <n v="4"/>
  </r>
  <r>
    <n v="3288"/>
    <s v="William Siqueira"/>
    <x v="0"/>
    <d v="2024-04-23T00:00:00"/>
    <s v="Yes"/>
    <n v="15"/>
    <x v="1"/>
    <x v="0"/>
    <n v="30"/>
    <x v="0"/>
    <n v="20"/>
    <n v="3"/>
    <x v="3"/>
    <n v="62"/>
  </r>
  <r>
    <n v="3289"/>
    <s v="Xuxa Meneghel"/>
    <x v="2"/>
    <d v="2024-04-24T00:00:00"/>
    <s v="No"/>
    <n v="10"/>
    <x v="0"/>
    <x v="1"/>
    <s v="-"/>
    <x v="0"/>
    <n v="20"/>
    <n v="10"/>
    <x v="3"/>
    <n v="20"/>
  </r>
  <r>
    <n v="3290"/>
    <s v="Yara Figueiredo"/>
    <x v="1"/>
    <d v="2024-04-25T00:00:00"/>
    <s v="Yes"/>
    <n v="5"/>
    <x v="2"/>
    <x v="1"/>
    <s v="-"/>
    <x v="1"/>
    <n v="0"/>
    <n v="0"/>
    <x v="3"/>
    <n v="5"/>
  </r>
  <r>
    <n v="3291"/>
    <s v="Zacarias Alves"/>
    <x v="0"/>
    <d v="2024-04-26T00:00:00"/>
    <s v="No"/>
    <n v="15"/>
    <x v="0"/>
    <x v="0"/>
    <n v="30"/>
    <x v="0"/>
    <n v="20"/>
    <n v="5"/>
    <x v="3"/>
    <n v="60"/>
  </r>
  <r>
    <n v="3292"/>
    <s v="Amanda Bynes"/>
    <x v="2"/>
    <d v="2024-04-27T00:00:00"/>
    <s v="Yes"/>
    <n v="10"/>
    <x v="1"/>
    <x v="1"/>
    <s v="-"/>
    <x v="0"/>
    <n v="20"/>
    <n v="15"/>
    <x v="3"/>
    <n v="15"/>
  </r>
  <r>
    <n v="3293"/>
    <s v="Bruno Mars"/>
    <x v="1"/>
    <d v="2024-04-28T00:00:00"/>
    <s v="No"/>
    <n v="5"/>
    <x v="0"/>
    <x v="1"/>
    <s v="-"/>
    <x v="1"/>
    <n v="0"/>
    <n v="1"/>
    <x v="3"/>
    <n v="4"/>
  </r>
  <r>
    <n v="3294"/>
    <s v="Carla Bruni"/>
    <x v="0"/>
    <d v="2024-04-29T00:00:00"/>
    <s v="Yes"/>
    <n v="15"/>
    <x v="2"/>
    <x v="0"/>
    <n v="30"/>
    <x v="0"/>
    <n v="20"/>
    <n v="20"/>
    <x v="3"/>
    <n v="45"/>
  </r>
  <r>
    <n v="3295"/>
    <s v="Diego Maradona"/>
    <x v="2"/>
    <d v="2024-04-30T00:00:00"/>
    <s v="No"/>
    <n v="10"/>
    <x v="0"/>
    <x v="1"/>
    <s v="-"/>
    <x v="0"/>
    <n v="20"/>
    <n v="5"/>
    <x v="3"/>
    <n v="25"/>
  </r>
  <r>
    <n v="3296"/>
    <s v="Estela Marques"/>
    <x v="1"/>
    <d v="2024-05-01T00:00:00"/>
    <s v="No"/>
    <n v="5"/>
    <x v="0"/>
    <x v="1"/>
    <s v="-"/>
    <x v="1"/>
    <n v="0"/>
    <n v="0"/>
    <x v="4"/>
    <n v="5"/>
  </r>
  <r>
    <n v="3297"/>
    <s v="Fábio Nobre"/>
    <x v="0"/>
    <d v="2024-05-02T00:00:00"/>
    <s v="Yes"/>
    <n v="15"/>
    <x v="2"/>
    <x v="0"/>
    <n v="30"/>
    <x v="0"/>
    <n v="20"/>
    <n v="7"/>
    <x v="4"/>
    <n v="58"/>
  </r>
  <r>
    <n v="3298"/>
    <s v="Gabriel Oliveira"/>
    <x v="2"/>
    <d v="2024-05-03T00:00:00"/>
    <s v="No"/>
    <n v="10"/>
    <x v="1"/>
    <x v="1"/>
    <s v="-"/>
    <x v="0"/>
    <n v="20"/>
    <n v="10"/>
    <x v="4"/>
    <n v="20"/>
  </r>
  <r>
    <n v="3299"/>
    <s v="Helena Santos"/>
    <x v="1"/>
    <d v="2024-05-04T00:00:00"/>
    <s v="Yes"/>
    <n v="5"/>
    <x v="2"/>
    <x v="1"/>
    <s v="-"/>
    <x v="1"/>
    <n v="0"/>
    <n v="1"/>
    <x v="4"/>
    <n v="4"/>
  </r>
  <r>
    <n v="3300"/>
    <s v="Ivan Carvalho"/>
    <x v="0"/>
    <d v="2024-05-05T00:00:00"/>
    <s v="No"/>
    <n v="15"/>
    <x v="0"/>
    <x v="0"/>
    <n v="30"/>
    <x v="0"/>
    <n v="20"/>
    <n v="15"/>
    <x v="4"/>
    <n v="50"/>
  </r>
  <r>
    <n v="3301"/>
    <s v="Júlia Ferreira"/>
    <x v="2"/>
    <d v="2024-05-06T00:00:00"/>
    <s v="Yes"/>
    <n v="10"/>
    <x v="0"/>
    <x v="1"/>
    <s v="-"/>
    <x v="0"/>
    <n v="20"/>
    <n v="5"/>
    <x v="4"/>
    <n v="25"/>
  </r>
  <r>
    <n v="3302"/>
    <s v="Karla Alves"/>
    <x v="1"/>
    <d v="2024-05-07T00:00:00"/>
    <s v="No"/>
    <n v="5"/>
    <x v="1"/>
    <x v="1"/>
    <s v="-"/>
    <x v="1"/>
    <n v="0"/>
    <n v="0"/>
    <x v="4"/>
    <n v="5"/>
  </r>
  <r>
    <n v="3303"/>
    <s v="Lucas Mendes"/>
    <x v="0"/>
    <d v="2024-05-08T00:00:00"/>
    <s v="Yes"/>
    <n v="15"/>
    <x v="2"/>
    <x v="0"/>
    <n v="30"/>
    <x v="0"/>
    <n v="20"/>
    <n v="20"/>
    <x v="4"/>
    <n v="45"/>
  </r>
  <r>
    <n v="3304"/>
    <s v="Mônica Gomes"/>
    <x v="2"/>
    <d v="2024-05-09T00:00:00"/>
    <s v="No"/>
    <n v="10"/>
    <x v="2"/>
    <x v="1"/>
    <s v="-"/>
    <x v="0"/>
    <n v="20"/>
    <n v="12"/>
    <x v="4"/>
    <n v="18"/>
  </r>
  <r>
    <n v="3305"/>
    <s v="Norberto Queiroz"/>
    <x v="1"/>
    <d v="2024-05-10T00:00:00"/>
    <s v="Yes"/>
    <n v="5"/>
    <x v="0"/>
    <x v="1"/>
    <s v="-"/>
    <x v="1"/>
    <n v="0"/>
    <n v="2"/>
    <x v="4"/>
    <n v="3"/>
  </r>
  <r>
    <n v="3306"/>
    <s v="Otávio Barros"/>
    <x v="0"/>
    <d v="2024-05-11T00:00:00"/>
    <s v="No"/>
    <n v="15"/>
    <x v="1"/>
    <x v="0"/>
    <n v="30"/>
    <x v="0"/>
    <n v="20"/>
    <n v="5"/>
    <x v="4"/>
    <n v="60"/>
  </r>
  <r>
    <n v="3307"/>
    <s v="Paula Vieira"/>
    <x v="2"/>
    <d v="2024-05-12T00:00:00"/>
    <s v="Yes"/>
    <n v="10"/>
    <x v="0"/>
    <x v="1"/>
    <s v="-"/>
    <x v="0"/>
    <n v="20"/>
    <n v="10"/>
    <x v="4"/>
    <n v="20"/>
  </r>
  <r>
    <n v="3308"/>
    <s v="Quentin Ramos"/>
    <x v="1"/>
    <d v="2024-05-13T00:00:00"/>
    <s v="No"/>
    <n v="5"/>
    <x v="2"/>
    <x v="1"/>
    <s v="-"/>
    <x v="1"/>
    <n v="0"/>
    <n v="0"/>
    <x v="4"/>
    <n v="5"/>
  </r>
  <r>
    <n v="3309"/>
    <s v="Raquel Novaes"/>
    <x v="0"/>
    <d v="2024-05-14T00:00:00"/>
    <s v="Yes"/>
    <n v="15"/>
    <x v="0"/>
    <x v="0"/>
    <n v="30"/>
    <x v="0"/>
    <n v="20"/>
    <n v="3"/>
    <x v="4"/>
    <n v="62"/>
  </r>
  <r>
    <n v="3310"/>
    <s v="Samantha Lopes"/>
    <x v="2"/>
    <d v="2024-05-15T00:00:00"/>
    <s v="No"/>
    <n v="10"/>
    <x v="1"/>
    <x v="1"/>
    <s v="-"/>
    <x v="0"/>
    <n v="20"/>
    <n v="15"/>
    <x v="4"/>
    <n v="15"/>
  </r>
  <r>
    <n v="3311"/>
    <s v="Tiago Martins"/>
    <x v="1"/>
    <d v="2024-05-16T00:00:00"/>
    <s v="Yes"/>
    <n v="5"/>
    <x v="0"/>
    <x v="1"/>
    <s v="-"/>
    <x v="1"/>
    <n v="0"/>
    <n v="1"/>
    <x v="4"/>
    <n v="4"/>
  </r>
  <r>
    <n v="3312"/>
    <s v="Ulysses Guimarães"/>
    <x v="0"/>
    <d v="2024-05-17T00:00:00"/>
    <s v="No"/>
    <n v="15"/>
    <x v="2"/>
    <x v="0"/>
    <n v="30"/>
    <x v="0"/>
    <n v="20"/>
    <n v="7"/>
    <x v="4"/>
    <n v="58"/>
  </r>
  <r>
    <n v="3313"/>
    <s v="Vanessa Silva"/>
    <x v="2"/>
    <d v="2024-05-18T00:00:00"/>
    <s v="Yes"/>
    <n v="10"/>
    <x v="0"/>
    <x v="1"/>
    <s v="-"/>
    <x v="0"/>
    <n v="20"/>
    <n v="10"/>
    <x v="4"/>
    <n v="20"/>
  </r>
  <r>
    <n v="3314"/>
    <s v="William Carneiro"/>
    <x v="1"/>
    <d v="2024-05-19T00:00:00"/>
    <s v="No"/>
    <n v="5"/>
    <x v="1"/>
    <x v="1"/>
    <s v="-"/>
    <x v="1"/>
    <n v="0"/>
    <n v="0"/>
    <x v="4"/>
    <n v="5"/>
  </r>
  <r>
    <n v="3315"/>
    <s v="Ximena Rocha"/>
    <x v="0"/>
    <d v="2024-05-20T00:00:00"/>
    <s v="Yes"/>
    <n v="15"/>
    <x v="0"/>
    <x v="0"/>
    <n v="30"/>
    <x v="0"/>
    <n v="20"/>
    <n v="20"/>
    <x v="4"/>
    <n v="45"/>
  </r>
  <r>
    <n v="3316"/>
    <s v="Yasmin Figueiredo"/>
    <x v="2"/>
    <d v="2024-05-21T00:00:00"/>
    <s v="No"/>
    <n v="10"/>
    <x v="2"/>
    <x v="1"/>
    <s v="-"/>
    <x v="0"/>
    <n v="20"/>
    <n v="15"/>
    <x v="4"/>
    <n v="15"/>
  </r>
  <r>
    <n v="3317"/>
    <s v="Zara Cunha"/>
    <x v="1"/>
    <d v="2024-05-22T00:00:00"/>
    <s v="Yes"/>
    <n v="5"/>
    <x v="0"/>
    <x v="1"/>
    <s v="-"/>
    <x v="1"/>
    <n v="0"/>
    <n v="1"/>
    <x v="4"/>
    <n v="4"/>
  </r>
  <r>
    <n v="3318"/>
    <s v="Alan Teixeira"/>
    <x v="0"/>
    <d v="2024-05-23T00:00:00"/>
    <s v="No"/>
    <n v="15"/>
    <x v="1"/>
    <x v="0"/>
    <n v="30"/>
    <x v="0"/>
    <n v="20"/>
    <n v="3"/>
    <x v="4"/>
    <n v="62"/>
  </r>
  <r>
    <n v="3319"/>
    <s v="Bárbara Oliveira"/>
    <x v="2"/>
    <d v="2024-05-24T00:00:00"/>
    <s v="Yes"/>
    <n v="10"/>
    <x v="0"/>
    <x v="1"/>
    <s v="-"/>
    <x v="0"/>
    <n v="20"/>
    <n v="10"/>
    <x v="4"/>
    <n v="20"/>
  </r>
  <r>
    <n v="3320"/>
    <s v="Carlos Junqueira"/>
    <x v="1"/>
    <d v="2024-05-25T00:00:00"/>
    <s v="No"/>
    <n v="5"/>
    <x v="2"/>
    <x v="1"/>
    <s v="-"/>
    <x v="1"/>
    <n v="0"/>
    <n v="0"/>
    <x v="4"/>
    <n v="5"/>
  </r>
  <r>
    <n v="3321"/>
    <s v="Daniela Moura"/>
    <x v="0"/>
    <d v="2024-05-26T00:00:00"/>
    <s v="Yes"/>
    <n v="15"/>
    <x v="0"/>
    <x v="0"/>
    <n v="30"/>
    <x v="0"/>
    <n v="20"/>
    <n v="5"/>
    <x v="4"/>
    <n v="60"/>
  </r>
  <r>
    <n v="3322"/>
    <s v="Eduardo Lima"/>
    <x v="2"/>
    <d v="2024-05-27T00:00:00"/>
    <s v="No"/>
    <n v="10"/>
    <x v="1"/>
    <x v="1"/>
    <s v="-"/>
    <x v="0"/>
    <n v="20"/>
    <n v="15"/>
    <x v="4"/>
    <n v="15"/>
  </r>
  <r>
    <n v="3323"/>
    <s v="Fabiana Araújo"/>
    <x v="1"/>
    <d v="2024-05-28T00:00:00"/>
    <s v="Yes"/>
    <n v="5"/>
    <x v="0"/>
    <x v="1"/>
    <s v="-"/>
    <x v="1"/>
    <n v="0"/>
    <n v="1"/>
    <x v="4"/>
    <n v="4"/>
  </r>
  <r>
    <n v="3324"/>
    <s v="Geraldo Ribeiro"/>
    <x v="0"/>
    <d v="2024-05-29T00:00:00"/>
    <s v="No"/>
    <n v="15"/>
    <x v="2"/>
    <x v="0"/>
    <n v="30"/>
    <x v="0"/>
    <n v="20"/>
    <n v="20"/>
    <x v="4"/>
    <n v="45"/>
  </r>
  <r>
    <n v="3325"/>
    <s v="Héctor Vargas"/>
    <x v="2"/>
    <d v="2024-05-30T00:00:00"/>
    <s v="Yes"/>
    <n v="10"/>
    <x v="2"/>
    <x v="1"/>
    <s v="-"/>
    <x v="0"/>
    <n v="20"/>
    <n v="15"/>
    <x v="4"/>
    <n v="15"/>
  </r>
  <r>
    <n v="3326"/>
    <s v="Isabela Fonseca"/>
    <x v="1"/>
    <d v="2024-05-31T00:00:00"/>
    <s v="No"/>
    <n v="5"/>
    <x v="1"/>
    <x v="1"/>
    <s v="-"/>
    <x v="1"/>
    <n v="0"/>
    <n v="0"/>
    <x v="4"/>
    <n v="5"/>
  </r>
  <r>
    <n v="3327"/>
    <s v="João Pedro Almeida"/>
    <x v="0"/>
    <d v="2024-06-01T00:00:00"/>
    <s v="Yes"/>
    <n v="15"/>
    <x v="0"/>
    <x v="0"/>
    <n v="30"/>
    <x v="0"/>
    <n v="20"/>
    <n v="7"/>
    <x v="5"/>
    <n v="58"/>
  </r>
  <r>
    <n v="3328"/>
    <s v="Klara Costa"/>
    <x v="2"/>
    <d v="2024-06-02T00:00:00"/>
    <s v="No"/>
    <n v="10"/>
    <x v="1"/>
    <x v="1"/>
    <s v="-"/>
    <x v="0"/>
    <n v="20"/>
    <n v="10"/>
    <x v="5"/>
    <n v="20"/>
  </r>
  <r>
    <n v="3329"/>
    <s v="Luciana Mendes"/>
    <x v="1"/>
    <d v="2024-06-03T00:00:00"/>
    <s v="Yes"/>
    <n v="5"/>
    <x v="2"/>
    <x v="1"/>
    <s v="-"/>
    <x v="1"/>
    <n v="0"/>
    <n v="1"/>
    <x v="5"/>
    <n v="4"/>
  </r>
  <r>
    <n v="3330"/>
    <s v="Marcelo Gouveia"/>
    <x v="0"/>
    <d v="2024-06-04T00:00:00"/>
    <s v="No"/>
    <n v="15"/>
    <x v="0"/>
    <x v="0"/>
    <n v="30"/>
    <x v="0"/>
    <n v="20"/>
    <n v="15"/>
    <x v="5"/>
    <n v="50"/>
  </r>
  <r>
    <n v="3331"/>
    <s v="Nívea Borges"/>
    <x v="2"/>
    <d v="2024-06-05T00:00:00"/>
    <s v="Yes"/>
    <n v="10"/>
    <x v="0"/>
    <x v="1"/>
    <s v="-"/>
    <x v="0"/>
    <n v="20"/>
    <n v="5"/>
    <x v="5"/>
    <n v="25"/>
  </r>
  <r>
    <n v="3332"/>
    <s v="Oscar Nogueira"/>
    <x v="1"/>
    <d v="2024-06-06T00:00:00"/>
    <s v="No"/>
    <n v="5"/>
    <x v="1"/>
    <x v="1"/>
    <s v="-"/>
    <x v="1"/>
    <n v="0"/>
    <n v="0"/>
    <x v="5"/>
    <n v="5"/>
  </r>
  <r>
    <n v="3333"/>
    <s v="Patrícia Alves"/>
    <x v="0"/>
    <d v="2024-06-07T00:00:00"/>
    <s v="Yes"/>
    <n v="15"/>
    <x v="2"/>
    <x v="0"/>
    <n v="30"/>
    <x v="0"/>
    <n v="20"/>
    <n v="20"/>
    <x v="5"/>
    <n v="45"/>
  </r>
  <r>
    <n v="3334"/>
    <s v="Rafaela Silva"/>
    <x v="2"/>
    <d v="2024-06-08T00:00:00"/>
    <s v="No"/>
    <n v="10"/>
    <x v="2"/>
    <x v="1"/>
    <s v="-"/>
    <x v="0"/>
    <n v="20"/>
    <n v="12"/>
    <x v="5"/>
    <n v="18"/>
  </r>
  <r>
    <n v="3335"/>
    <s v="Samantha Moraes"/>
    <x v="1"/>
    <d v="2024-06-09T00:00:00"/>
    <s v="Yes"/>
    <n v="5"/>
    <x v="0"/>
    <x v="1"/>
    <s v="-"/>
    <x v="1"/>
    <n v="0"/>
    <n v="2"/>
    <x v="5"/>
    <n v="3"/>
  </r>
  <r>
    <n v="3336"/>
    <s v="Tatiana Rocha"/>
    <x v="1"/>
    <d v="2024-06-10T00:00:00"/>
    <s v="Yes"/>
    <n v="5"/>
    <x v="0"/>
    <x v="1"/>
    <s v="-"/>
    <x v="1"/>
    <n v="0"/>
    <n v="0"/>
    <x v="5"/>
    <n v="5"/>
  </r>
  <r>
    <n v="3337"/>
    <s v="Ulisses Tavares"/>
    <x v="0"/>
    <d v="2024-06-11T00:00:00"/>
    <s v="No"/>
    <n v="15"/>
    <x v="2"/>
    <x v="0"/>
    <n v="30"/>
    <x v="0"/>
    <n v="20"/>
    <n v="7"/>
    <x v="5"/>
    <n v="58"/>
  </r>
  <r>
    <n v="3338"/>
    <s v="Víctor Lemos"/>
    <x v="2"/>
    <d v="2024-06-12T00:00:00"/>
    <s v="Yes"/>
    <n v="10"/>
    <x v="1"/>
    <x v="1"/>
    <s v="-"/>
    <x v="0"/>
    <n v="20"/>
    <n v="10"/>
    <x v="5"/>
    <n v="20"/>
  </r>
  <r>
    <n v="3339"/>
    <s v="Wilma Barros"/>
    <x v="1"/>
    <d v="2024-06-13T00:00:00"/>
    <s v="No"/>
    <n v="5"/>
    <x v="2"/>
    <x v="1"/>
    <s v="-"/>
    <x v="1"/>
    <n v="0"/>
    <n v="1"/>
    <x v="5"/>
    <n v="4"/>
  </r>
  <r>
    <n v="3340"/>
    <s v="Xavier Nascimento"/>
    <x v="0"/>
    <d v="2024-06-14T00:00:00"/>
    <s v="Yes"/>
    <n v="15"/>
    <x v="0"/>
    <x v="0"/>
    <n v="30"/>
    <x v="0"/>
    <n v="20"/>
    <n v="15"/>
    <x v="5"/>
    <n v="50"/>
  </r>
  <r>
    <n v="3341"/>
    <s v="Yago Pereira"/>
    <x v="2"/>
    <d v="2024-06-15T00:00:00"/>
    <s v="No"/>
    <n v="10"/>
    <x v="0"/>
    <x v="1"/>
    <s v="-"/>
    <x v="0"/>
    <n v="20"/>
    <n v="5"/>
    <x v="5"/>
    <n v="25"/>
  </r>
  <r>
    <n v="3342"/>
    <s v="Zilda Ferreira"/>
    <x v="1"/>
    <d v="2024-06-16T00:00:00"/>
    <s v="Yes"/>
    <n v="5"/>
    <x v="1"/>
    <x v="1"/>
    <s v="-"/>
    <x v="1"/>
    <n v="0"/>
    <n v="0"/>
    <x v="5"/>
    <n v="5"/>
  </r>
  <r>
    <n v="3343"/>
    <s v="Amanda Lopes"/>
    <x v="0"/>
    <d v="2024-06-17T00:00:00"/>
    <s v="No"/>
    <n v="15"/>
    <x v="2"/>
    <x v="0"/>
    <n v="30"/>
    <x v="0"/>
    <n v="20"/>
    <n v="20"/>
    <x v="5"/>
    <n v="45"/>
  </r>
  <r>
    <n v="3344"/>
    <s v="Bruno Miranda"/>
    <x v="2"/>
    <d v="2024-06-18T00:00:00"/>
    <s v="Yes"/>
    <n v="10"/>
    <x v="2"/>
    <x v="1"/>
    <s v="-"/>
    <x v="0"/>
    <n v="20"/>
    <n v="12"/>
    <x v="5"/>
    <n v="18"/>
  </r>
  <r>
    <n v="3345"/>
    <s v="Célia Torres"/>
    <x v="1"/>
    <d v="2024-06-19T00:00:00"/>
    <s v="No"/>
    <n v="5"/>
    <x v="0"/>
    <x v="1"/>
    <s v="-"/>
    <x v="1"/>
    <n v="0"/>
    <n v="2"/>
    <x v="5"/>
    <n v="3"/>
  </r>
  <r>
    <n v="3346"/>
    <s v="Diogo Souza"/>
    <x v="0"/>
    <d v="2024-06-20T00:00:00"/>
    <s v="Yes"/>
    <n v="15"/>
    <x v="1"/>
    <x v="0"/>
    <n v="30"/>
    <x v="0"/>
    <n v="20"/>
    <n v="5"/>
    <x v="5"/>
    <n v="60"/>
  </r>
  <r>
    <n v="3347"/>
    <s v="Elisa Castro"/>
    <x v="2"/>
    <d v="2024-06-21T00:00:00"/>
    <s v="No"/>
    <n v="10"/>
    <x v="0"/>
    <x v="1"/>
    <s v="-"/>
    <x v="0"/>
    <n v="20"/>
    <n v="10"/>
    <x v="5"/>
    <n v="20"/>
  </r>
  <r>
    <n v="3348"/>
    <s v="Fátima Lima"/>
    <x v="1"/>
    <d v="2024-06-22T00:00:00"/>
    <s v="Yes"/>
    <n v="5"/>
    <x v="2"/>
    <x v="1"/>
    <s v="-"/>
    <x v="1"/>
    <n v="0"/>
    <n v="0"/>
    <x v="5"/>
    <n v="5"/>
  </r>
  <r>
    <n v="3349"/>
    <s v="Geraldo Ribeiro"/>
    <x v="0"/>
    <d v="2024-06-23T00:00:00"/>
    <s v="No"/>
    <n v="15"/>
    <x v="0"/>
    <x v="0"/>
    <n v="30"/>
    <x v="0"/>
    <n v="20"/>
    <n v="3"/>
    <x v="5"/>
    <n v="62"/>
  </r>
  <r>
    <n v="3350"/>
    <s v="Hélio Martins"/>
    <x v="2"/>
    <d v="2024-06-24T00:00:00"/>
    <s v="Yes"/>
    <n v="10"/>
    <x v="1"/>
    <x v="1"/>
    <s v="-"/>
    <x v="0"/>
    <n v="20"/>
    <n v="15"/>
    <x v="5"/>
    <n v="15"/>
  </r>
  <r>
    <n v="3351"/>
    <s v="Íris Santos"/>
    <x v="1"/>
    <d v="2024-06-25T00:00:00"/>
    <s v="No"/>
    <n v="5"/>
    <x v="0"/>
    <x v="1"/>
    <s v="-"/>
    <x v="1"/>
    <n v="0"/>
    <n v="1"/>
    <x v="5"/>
    <n v="4"/>
  </r>
  <r>
    <n v="3352"/>
    <s v="João Marcelo"/>
    <x v="0"/>
    <d v="2024-06-26T00:00:00"/>
    <s v="Yes"/>
    <n v="15"/>
    <x v="2"/>
    <x v="0"/>
    <n v="30"/>
    <x v="0"/>
    <n v="20"/>
    <n v="7"/>
    <x v="5"/>
    <n v="58"/>
  </r>
  <r>
    <n v="3353"/>
    <s v="Larissa Gomes"/>
    <x v="2"/>
    <d v="2024-06-27T00:00:00"/>
    <s v="No"/>
    <n v="10"/>
    <x v="0"/>
    <x v="1"/>
    <s v="-"/>
    <x v="0"/>
    <n v="20"/>
    <n v="10"/>
    <x v="5"/>
    <n v="20"/>
  </r>
  <r>
    <n v="3354"/>
    <s v="Márcio Silva"/>
    <x v="1"/>
    <d v="2024-06-28T00:00:00"/>
    <s v="Yes"/>
    <n v="5"/>
    <x v="1"/>
    <x v="1"/>
    <s v="-"/>
    <x v="1"/>
    <n v="0"/>
    <n v="0"/>
    <x v="5"/>
    <n v="5"/>
  </r>
  <r>
    <n v="3355"/>
    <s v="Nadia Costa"/>
    <x v="0"/>
    <d v="2024-06-29T00:00:00"/>
    <s v="No"/>
    <n v="15"/>
    <x v="0"/>
    <x v="0"/>
    <n v="30"/>
    <x v="0"/>
    <n v="20"/>
    <n v="20"/>
    <x v="5"/>
    <n v="45"/>
  </r>
  <r>
    <n v="3356"/>
    <s v="Oscar Almeida"/>
    <x v="2"/>
    <d v="2024-06-30T00:00:00"/>
    <s v="Yes"/>
    <n v="10"/>
    <x v="2"/>
    <x v="1"/>
    <s v="-"/>
    <x v="0"/>
    <n v="20"/>
    <n v="15"/>
    <x v="5"/>
    <n v="15"/>
  </r>
  <r>
    <n v="3357"/>
    <s v="Patricia Soares"/>
    <x v="1"/>
    <d v="2024-07-01T00:00:00"/>
    <s v="No"/>
    <n v="5"/>
    <x v="0"/>
    <x v="1"/>
    <s v="-"/>
    <x v="1"/>
    <n v="0"/>
    <n v="1"/>
    <x v="6"/>
    <n v="4"/>
  </r>
  <r>
    <n v="3358"/>
    <s v="Quênia Barros"/>
    <x v="0"/>
    <d v="2024-07-02T00:00:00"/>
    <s v="Yes"/>
    <n v="15"/>
    <x v="1"/>
    <x v="0"/>
    <n v="30"/>
    <x v="0"/>
    <n v="20"/>
    <n v="3"/>
    <x v="6"/>
    <n v="62"/>
  </r>
  <r>
    <n v="3359"/>
    <s v="Rafael Torres"/>
    <x v="2"/>
    <d v="2024-07-03T00:00:00"/>
    <s v="No"/>
    <n v="10"/>
    <x v="0"/>
    <x v="1"/>
    <s v="-"/>
    <x v="0"/>
    <n v="20"/>
    <n v="10"/>
    <x v="6"/>
    <n v="20"/>
  </r>
  <r>
    <n v="3360"/>
    <s v="Silvia Nascimento"/>
    <x v="1"/>
    <d v="2024-07-04T00:00:00"/>
    <s v="Yes"/>
    <n v="5"/>
    <x v="2"/>
    <x v="1"/>
    <s v="-"/>
    <x v="1"/>
    <n v="0"/>
    <n v="0"/>
    <x v="6"/>
    <n v="5"/>
  </r>
  <r>
    <n v="3361"/>
    <s v="Tiago Mendes"/>
    <x v="0"/>
    <d v="2024-07-05T00:00:00"/>
    <s v="No"/>
    <n v="15"/>
    <x v="0"/>
    <x v="0"/>
    <n v="30"/>
    <x v="0"/>
    <n v="20"/>
    <n v="15"/>
    <x v="6"/>
    <n v="50"/>
  </r>
  <r>
    <n v="3362"/>
    <s v="Ursula Silva"/>
    <x v="2"/>
    <d v="2024-07-06T00:00:00"/>
    <s v="Yes"/>
    <n v="10"/>
    <x v="1"/>
    <x v="1"/>
    <s v="-"/>
    <x v="0"/>
    <n v="20"/>
    <n v="15"/>
    <x v="6"/>
    <n v="15"/>
  </r>
  <r>
    <n v="3363"/>
    <s v="Vanessa Moraes"/>
    <x v="1"/>
    <d v="2024-07-07T00:00:00"/>
    <s v="No"/>
    <n v="5"/>
    <x v="0"/>
    <x v="1"/>
    <s v="-"/>
    <x v="1"/>
    <n v="0"/>
    <n v="1"/>
    <x v="6"/>
    <n v="4"/>
  </r>
  <r>
    <n v="3364"/>
    <s v="Waldir Junior"/>
    <x v="0"/>
    <d v="2024-07-08T00:00:00"/>
    <s v="Yes"/>
    <n v="15"/>
    <x v="2"/>
    <x v="0"/>
    <n v="30"/>
    <x v="0"/>
    <n v="20"/>
    <n v="7"/>
    <x v="6"/>
    <n v="58"/>
  </r>
  <r>
    <n v="3365"/>
    <s v="Xavier Lopes"/>
    <x v="2"/>
    <d v="2024-07-09T00:00:00"/>
    <s v="No"/>
    <n v="10"/>
    <x v="0"/>
    <x v="1"/>
    <s v="-"/>
    <x v="0"/>
    <n v="20"/>
    <n v="10"/>
    <x v="6"/>
    <n v="20"/>
  </r>
  <r>
    <n v="3366"/>
    <s v="Yolanda Freitas"/>
    <x v="1"/>
    <d v="2024-07-10T00:00:00"/>
    <s v="Yes"/>
    <n v="5"/>
    <x v="0"/>
    <x v="1"/>
    <s v="-"/>
    <x v="1"/>
    <n v="0"/>
    <n v="0"/>
    <x v="6"/>
    <n v="5"/>
  </r>
  <r>
    <n v="3367"/>
    <s v="Zacarias Nunes"/>
    <x v="0"/>
    <d v="2024-07-11T00:00:00"/>
    <s v="No"/>
    <n v="15"/>
    <x v="2"/>
    <x v="0"/>
    <n v="30"/>
    <x v="0"/>
    <n v="20"/>
    <n v="7"/>
    <x v="6"/>
    <n v="58"/>
  </r>
  <r>
    <n v="3368"/>
    <s v="Ana Clara Barreto"/>
    <x v="2"/>
    <d v="2024-07-12T00:00:00"/>
    <s v="Yes"/>
    <n v="10"/>
    <x v="1"/>
    <x v="1"/>
    <s v="-"/>
    <x v="0"/>
    <n v="20"/>
    <n v="10"/>
    <x v="6"/>
    <n v="20"/>
  </r>
  <r>
    <n v="3369"/>
    <s v="Bruno Henrique"/>
    <x v="1"/>
    <d v="2024-07-13T00:00:00"/>
    <s v="No"/>
    <n v="5"/>
    <x v="2"/>
    <x v="1"/>
    <s v="-"/>
    <x v="1"/>
    <n v="0"/>
    <n v="1"/>
    <x v="6"/>
    <n v="4"/>
  </r>
  <r>
    <n v="3370"/>
    <s v="Carlos Eduardo"/>
    <x v="0"/>
    <d v="2024-07-14T00:00:00"/>
    <s v="Yes"/>
    <n v="15"/>
    <x v="0"/>
    <x v="0"/>
    <n v="30"/>
    <x v="0"/>
    <n v="20"/>
    <n v="15"/>
    <x v="6"/>
    <n v="50"/>
  </r>
  <r>
    <n v="3371"/>
    <s v="Débora Lima"/>
    <x v="2"/>
    <d v="2024-07-15T00:00:00"/>
    <s v="No"/>
    <n v="10"/>
    <x v="0"/>
    <x v="1"/>
    <s v="-"/>
    <x v="0"/>
    <n v="20"/>
    <n v="5"/>
    <x v="6"/>
    <n v="25"/>
  </r>
  <r>
    <n v="3372"/>
    <s v="Elisa Neves"/>
    <x v="1"/>
    <d v="2024-07-16T00:00:00"/>
    <s v="Yes"/>
    <n v="5"/>
    <x v="1"/>
    <x v="1"/>
    <s v="-"/>
    <x v="1"/>
    <n v="0"/>
    <n v="0"/>
    <x v="6"/>
    <n v="5"/>
  </r>
  <r>
    <n v="3373"/>
    <s v="Fabiano Gomes"/>
    <x v="0"/>
    <d v="2024-07-17T00:00:00"/>
    <s v="No"/>
    <n v="15"/>
    <x v="2"/>
    <x v="0"/>
    <n v="30"/>
    <x v="0"/>
    <n v="20"/>
    <n v="20"/>
    <x v="6"/>
    <n v="45"/>
  </r>
  <r>
    <n v="3374"/>
    <s v="Gisele Oliveira"/>
    <x v="2"/>
    <d v="2024-07-18T00:00:00"/>
    <s v="Yes"/>
    <n v="10"/>
    <x v="2"/>
    <x v="1"/>
    <s v="-"/>
    <x v="0"/>
    <n v="20"/>
    <n v="12"/>
    <x v="6"/>
    <n v="18"/>
  </r>
  <r>
    <n v="3375"/>
    <s v="Héctor Silva"/>
    <x v="1"/>
    <d v="2024-07-19T00:00:00"/>
    <s v="No"/>
    <n v="5"/>
    <x v="0"/>
    <x v="1"/>
    <s v="-"/>
    <x v="1"/>
    <n v="0"/>
    <n v="2"/>
    <x v="6"/>
    <n v="3"/>
  </r>
  <r>
    <n v="3376"/>
    <s v="Igor Martins"/>
    <x v="0"/>
    <d v="2024-07-20T00:00:00"/>
    <s v="Yes"/>
    <n v="15"/>
    <x v="1"/>
    <x v="0"/>
    <n v="30"/>
    <x v="0"/>
    <n v="20"/>
    <n v="5"/>
    <x v="6"/>
    <n v="60"/>
  </r>
  <r>
    <n v="3377"/>
    <s v="Joana Figueiredo"/>
    <x v="2"/>
    <d v="2024-07-21T00:00:00"/>
    <s v="No"/>
    <n v="10"/>
    <x v="0"/>
    <x v="1"/>
    <s v="-"/>
    <x v="0"/>
    <n v="20"/>
    <n v="10"/>
    <x v="6"/>
    <n v="20"/>
  </r>
  <r>
    <n v="3378"/>
    <s v="Kleber Machado"/>
    <x v="1"/>
    <d v="2024-07-22T00:00:00"/>
    <s v="Yes"/>
    <n v="5"/>
    <x v="2"/>
    <x v="1"/>
    <s v="-"/>
    <x v="1"/>
    <n v="0"/>
    <n v="0"/>
    <x v="6"/>
    <n v="5"/>
  </r>
  <r>
    <n v="3379"/>
    <s v="Luciana Santos"/>
    <x v="0"/>
    <d v="2024-07-23T00:00:00"/>
    <s v="No"/>
    <n v="15"/>
    <x v="0"/>
    <x v="0"/>
    <n v="30"/>
    <x v="0"/>
    <n v="20"/>
    <n v="3"/>
    <x v="6"/>
    <n v="62"/>
  </r>
  <r>
    <n v="3380"/>
    <s v="Marcos Teixeira"/>
    <x v="2"/>
    <d v="2024-07-24T00:00:00"/>
    <s v="Yes"/>
    <n v="10"/>
    <x v="1"/>
    <x v="1"/>
    <s v="-"/>
    <x v="0"/>
    <n v="20"/>
    <n v="15"/>
    <x v="6"/>
    <n v="15"/>
  </r>
  <r>
    <n v="3381"/>
    <s v="Natalia Costa"/>
    <x v="1"/>
    <d v="2024-07-25T00:00:00"/>
    <s v="No"/>
    <n v="5"/>
    <x v="0"/>
    <x v="1"/>
    <s v="-"/>
    <x v="1"/>
    <n v="0"/>
    <n v="1"/>
    <x v="6"/>
    <n v="4"/>
  </r>
  <r>
    <n v="3382"/>
    <s v="Oscar Ribeiro"/>
    <x v="0"/>
    <d v="2024-07-26T00:00:00"/>
    <s v="Yes"/>
    <n v="15"/>
    <x v="2"/>
    <x v="0"/>
    <n v="30"/>
    <x v="0"/>
    <n v="20"/>
    <n v="7"/>
    <x v="6"/>
    <n v="58"/>
  </r>
  <r>
    <n v="3383"/>
    <s v="Patricia Almeida"/>
    <x v="2"/>
    <d v="2024-07-27T00:00:00"/>
    <s v="No"/>
    <n v="10"/>
    <x v="0"/>
    <x v="1"/>
    <s v="-"/>
    <x v="0"/>
    <n v="20"/>
    <n v="10"/>
    <x v="6"/>
    <n v="20"/>
  </r>
  <r>
    <n v="3384"/>
    <s v="Quirino Junior"/>
    <x v="1"/>
    <d v="2024-07-28T00:00:00"/>
    <s v="Yes"/>
    <n v="5"/>
    <x v="1"/>
    <x v="1"/>
    <s v="-"/>
    <x v="1"/>
    <n v="0"/>
    <n v="0"/>
    <x v="6"/>
    <n v="5"/>
  </r>
  <r>
    <n v="3385"/>
    <s v="Renata Machado"/>
    <x v="0"/>
    <d v="2024-07-29T00:00:00"/>
    <s v="No"/>
    <n v="15"/>
    <x v="0"/>
    <x v="0"/>
    <n v="30"/>
    <x v="0"/>
    <n v="20"/>
    <n v="20"/>
    <x v="6"/>
    <n v="45"/>
  </r>
  <r>
    <n v="3386"/>
    <s v="Sônia Alves"/>
    <x v="2"/>
    <d v="2024-07-30T00:00:00"/>
    <s v="Yes"/>
    <n v="10"/>
    <x v="2"/>
    <x v="1"/>
    <s v="-"/>
    <x v="0"/>
    <n v="20"/>
    <n v="15"/>
    <x v="6"/>
    <n v="15"/>
  </r>
  <r>
    <n v="3387"/>
    <s v="Tiago Nunes"/>
    <x v="1"/>
    <d v="2024-07-31T00:00:00"/>
    <s v="No"/>
    <n v="5"/>
    <x v="0"/>
    <x v="1"/>
    <s v="-"/>
    <x v="1"/>
    <n v="0"/>
    <n v="1"/>
    <x v="6"/>
    <n v="4"/>
  </r>
  <r>
    <n v="3388"/>
    <s v="Ulysses Pereira"/>
    <x v="0"/>
    <d v="2024-08-01T00:00:00"/>
    <s v="Yes"/>
    <n v="15"/>
    <x v="1"/>
    <x v="0"/>
    <n v="30"/>
    <x v="0"/>
    <n v="20"/>
    <n v="3"/>
    <x v="7"/>
    <n v="62"/>
  </r>
  <r>
    <n v="3389"/>
    <s v="Vanessa Lima"/>
    <x v="2"/>
    <d v="2024-08-02T00:00:00"/>
    <s v="No"/>
    <n v="10"/>
    <x v="0"/>
    <x v="1"/>
    <s v="-"/>
    <x v="0"/>
    <n v="20"/>
    <n v="10"/>
    <x v="7"/>
    <n v="20"/>
  </r>
  <r>
    <n v="3390"/>
    <s v="Wagner Santos"/>
    <x v="1"/>
    <d v="2024-08-03T00:00:00"/>
    <s v="Yes"/>
    <n v="5"/>
    <x v="2"/>
    <x v="1"/>
    <s v="-"/>
    <x v="1"/>
    <n v="0"/>
    <n v="0"/>
    <x v="7"/>
    <n v="5"/>
  </r>
  <r>
    <n v="3391"/>
    <s v="Xuxa Meneghel"/>
    <x v="0"/>
    <d v="2024-08-04T00:00:00"/>
    <s v="No"/>
    <n v="15"/>
    <x v="0"/>
    <x v="0"/>
    <n v="30"/>
    <x v="0"/>
    <n v="20"/>
    <n v="15"/>
    <x v="7"/>
    <n v="50"/>
  </r>
  <r>
    <n v="3392"/>
    <s v="Yasmin Silva"/>
    <x v="2"/>
    <d v="2024-08-05T00:00:00"/>
    <s v="Yes"/>
    <n v="10"/>
    <x v="1"/>
    <x v="1"/>
    <s v="-"/>
    <x v="0"/>
    <n v="20"/>
    <n v="15"/>
    <x v="7"/>
    <n v="15"/>
  </r>
  <r>
    <n v="3393"/>
    <s v="Zacarias de Souza"/>
    <x v="1"/>
    <d v="2024-08-06T00:00:00"/>
    <s v="No"/>
    <n v="5"/>
    <x v="0"/>
    <x v="1"/>
    <s v="-"/>
    <x v="1"/>
    <n v="0"/>
    <n v="1"/>
    <x v="7"/>
    <n v="4"/>
  </r>
  <r>
    <n v="3394"/>
    <s v="André Lima"/>
    <x v="0"/>
    <d v="2024-08-07T00:00:00"/>
    <s v="Yes"/>
    <n v="15"/>
    <x v="2"/>
    <x v="0"/>
    <n v="30"/>
    <x v="0"/>
    <n v="20"/>
    <n v="7"/>
    <x v="7"/>
    <n v="58"/>
  </r>
  <r>
    <n v="3395"/>
    <s v="Bianca Freitas"/>
    <x v="2"/>
    <d v="2024-08-08T00:00:00"/>
    <s v="No"/>
    <n v="10"/>
    <x v="0"/>
    <x v="1"/>
    <s v="-"/>
    <x v="0"/>
    <n v="20"/>
    <n v="10"/>
    <x v="7"/>
    <n v="20"/>
  </r>
  <r>
    <n v="3396"/>
    <s v="Caio Mendes"/>
    <x v="1"/>
    <d v="2024-08-09T00:00:00"/>
    <s v="Yes"/>
    <n v="5"/>
    <x v="1"/>
    <x v="1"/>
    <s v="-"/>
    <x v="1"/>
    <n v="0"/>
    <n v="0"/>
    <x v="7"/>
    <n v="5"/>
  </r>
  <r>
    <n v="3397"/>
    <s v="Daniela Moura"/>
    <x v="0"/>
    <d v="2024-08-10T00:00:00"/>
    <s v="No"/>
    <n v="15"/>
    <x v="0"/>
    <x v="0"/>
    <n v="30"/>
    <x v="0"/>
    <n v="20"/>
    <n v="20"/>
    <x v="7"/>
    <n v="45"/>
  </r>
  <r>
    <n v="3398"/>
    <s v="Eduardo Costa"/>
    <x v="2"/>
    <d v="2024-08-11T00:00:00"/>
    <s v="Yes"/>
    <n v="10"/>
    <x v="2"/>
    <x v="1"/>
    <s v="-"/>
    <x v="0"/>
    <n v="20"/>
    <n v="15"/>
    <x v="7"/>
    <n v="15"/>
  </r>
  <r>
    <n v="3399"/>
    <s v="Fernanda Gomes"/>
    <x v="1"/>
    <d v="2024-08-12T00:00:00"/>
    <s v="No"/>
    <n v="5"/>
    <x v="0"/>
    <x v="1"/>
    <s v="-"/>
    <x v="1"/>
    <n v="0"/>
    <n v="1"/>
    <x v="7"/>
    <n v="4"/>
  </r>
  <r>
    <n v="3400"/>
    <s v="Guilherme Souza"/>
    <x v="0"/>
    <d v="2024-08-13T00:00:00"/>
    <s v="Yes"/>
    <n v="15"/>
    <x v="1"/>
    <x v="0"/>
    <n v="30"/>
    <x v="0"/>
    <n v="20"/>
    <n v="5"/>
    <x v="7"/>
    <n v="60"/>
  </r>
  <r>
    <n v="3401"/>
    <s v="Helena Ribeiro"/>
    <x v="2"/>
    <d v="2024-08-14T00:00:00"/>
    <s v="No"/>
    <n v="10"/>
    <x v="0"/>
    <x v="1"/>
    <s v="-"/>
    <x v="0"/>
    <n v="20"/>
    <n v="10"/>
    <x v="7"/>
    <n v="20"/>
  </r>
  <r>
    <n v="3402"/>
    <s v="Igor Santos"/>
    <x v="1"/>
    <d v="2024-08-15T00:00:00"/>
    <s v="Yes"/>
    <n v="5"/>
    <x v="2"/>
    <x v="1"/>
    <s v="-"/>
    <x v="1"/>
    <n v="0"/>
    <n v="0"/>
    <x v="7"/>
    <n v="5"/>
  </r>
  <r>
    <n v="3403"/>
    <s v="João Carvalho"/>
    <x v="0"/>
    <d v="2024-08-16T00:00:00"/>
    <s v="No"/>
    <n v="15"/>
    <x v="0"/>
    <x v="0"/>
    <n v="30"/>
    <x v="0"/>
    <n v="20"/>
    <n v="3"/>
    <x v="7"/>
    <n v="62"/>
  </r>
  <r>
    <n v="3404"/>
    <s v="Klara Fagundes"/>
    <x v="2"/>
    <d v="2024-08-17T00:00:00"/>
    <s v="Yes"/>
    <n v="10"/>
    <x v="1"/>
    <x v="1"/>
    <s v="-"/>
    <x v="0"/>
    <n v="20"/>
    <n v="15"/>
    <x v="7"/>
    <n v="15"/>
  </r>
  <r>
    <n v="3405"/>
    <s v="Lúcia Mendonça"/>
    <x v="1"/>
    <d v="2024-08-18T00:00:00"/>
    <s v="No"/>
    <n v="5"/>
    <x v="0"/>
    <x v="1"/>
    <s v="-"/>
    <x v="1"/>
    <n v="0"/>
    <n v="1"/>
    <x v="7"/>
    <n v="4"/>
  </r>
  <r>
    <n v="3406"/>
    <s v="Marcelo Novaes"/>
    <x v="1"/>
    <d v="2024-08-19T00:00:00"/>
    <s v="Yes"/>
    <n v="5"/>
    <x v="0"/>
    <x v="1"/>
    <s v="-"/>
    <x v="1"/>
    <n v="0"/>
    <n v="0"/>
    <x v="7"/>
    <n v="5"/>
  </r>
  <r>
    <n v="3407"/>
    <s v="Nina Pacheco"/>
    <x v="0"/>
    <d v="2024-08-20T00:00:00"/>
    <s v="No"/>
    <n v="15"/>
    <x v="2"/>
    <x v="0"/>
    <n v="30"/>
    <x v="0"/>
    <n v="20"/>
    <n v="7"/>
    <x v="7"/>
    <n v="58"/>
  </r>
  <r>
    <n v="3408"/>
    <s v="Olívia Rios"/>
    <x v="2"/>
    <d v="2024-08-21T00:00:00"/>
    <s v="Yes"/>
    <n v="10"/>
    <x v="1"/>
    <x v="1"/>
    <s v="-"/>
    <x v="0"/>
    <n v="20"/>
    <n v="10"/>
    <x v="7"/>
    <n v="20"/>
  </r>
  <r>
    <n v="3409"/>
    <s v="Paulo Quintana"/>
    <x v="1"/>
    <d v="2024-08-22T00:00:00"/>
    <s v="No"/>
    <n v="5"/>
    <x v="2"/>
    <x v="1"/>
    <s v="-"/>
    <x v="1"/>
    <n v="0"/>
    <n v="1"/>
    <x v="7"/>
    <n v="4"/>
  </r>
  <r>
    <n v="3410"/>
    <s v="Raquel Domingos"/>
    <x v="0"/>
    <d v="2024-08-23T00:00:00"/>
    <s v="Yes"/>
    <n v="15"/>
    <x v="0"/>
    <x v="0"/>
    <n v="30"/>
    <x v="0"/>
    <n v="20"/>
    <n v="15"/>
    <x v="7"/>
    <n v="50"/>
  </r>
  <r>
    <n v="3411"/>
    <s v="Samuel Viana"/>
    <x v="2"/>
    <d v="2024-08-24T00:00:00"/>
    <s v="No"/>
    <n v="10"/>
    <x v="0"/>
    <x v="1"/>
    <s v="-"/>
    <x v="0"/>
    <n v="20"/>
    <n v="5"/>
    <x v="7"/>
    <n v="25"/>
  </r>
  <r>
    <n v="3412"/>
    <s v="Tatiane Rocha"/>
    <x v="1"/>
    <d v="2024-08-25T00:00:00"/>
    <s v="Yes"/>
    <n v="5"/>
    <x v="1"/>
    <x v="1"/>
    <s v="-"/>
    <x v="1"/>
    <n v="0"/>
    <n v="0"/>
    <x v="7"/>
    <n v="5"/>
  </r>
  <r>
    <n v="3413"/>
    <s v="Ulysses Farias"/>
    <x v="0"/>
    <d v="2024-08-26T00:00:00"/>
    <s v="No"/>
    <n v="15"/>
    <x v="2"/>
    <x v="0"/>
    <n v="30"/>
    <x v="0"/>
    <n v="20"/>
    <n v="20"/>
    <x v="7"/>
    <n v="45"/>
  </r>
  <r>
    <n v="3414"/>
    <s v="Vanessa Moreira"/>
    <x v="2"/>
    <d v="2024-08-27T00:00:00"/>
    <s v="Yes"/>
    <n v="10"/>
    <x v="2"/>
    <x v="1"/>
    <s v="-"/>
    <x v="0"/>
    <n v="20"/>
    <n v="12"/>
    <x v="7"/>
    <n v="18"/>
  </r>
  <r>
    <n v="3415"/>
    <s v="William Carvalho"/>
    <x v="1"/>
    <d v="2024-08-28T00:00:00"/>
    <s v="No"/>
    <n v="5"/>
    <x v="0"/>
    <x v="1"/>
    <s v="-"/>
    <x v="1"/>
    <n v="0"/>
    <n v="2"/>
    <x v="7"/>
    <n v="3"/>
  </r>
  <r>
    <n v="3416"/>
    <s v="Ximena Barros"/>
    <x v="0"/>
    <d v="2024-08-29T00:00:00"/>
    <s v="Yes"/>
    <n v="15"/>
    <x v="1"/>
    <x v="0"/>
    <n v="30"/>
    <x v="0"/>
    <n v="20"/>
    <n v="5"/>
    <x v="7"/>
    <n v="60"/>
  </r>
  <r>
    <n v="3417"/>
    <s v="Yara Machado"/>
    <x v="2"/>
    <d v="2024-08-30T00:00:00"/>
    <s v="No"/>
    <n v="10"/>
    <x v="0"/>
    <x v="1"/>
    <s v="-"/>
    <x v="0"/>
    <n v="20"/>
    <n v="10"/>
    <x v="7"/>
    <n v="20"/>
  </r>
  <r>
    <n v="3418"/>
    <s v="Zacarias Costa"/>
    <x v="1"/>
    <d v="2024-08-31T00:00:00"/>
    <s v="Yes"/>
    <n v="5"/>
    <x v="2"/>
    <x v="1"/>
    <s v="-"/>
    <x v="1"/>
    <n v="0"/>
    <n v="0"/>
    <x v="7"/>
    <n v="5"/>
  </r>
  <r>
    <n v="3419"/>
    <s v="André Lopes"/>
    <x v="0"/>
    <d v="2024-09-01T00:00:00"/>
    <s v="No"/>
    <n v="15"/>
    <x v="0"/>
    <x v="0"/>
    <n v="30"/>
    <x v="0"/>
    <n v="20"/>
    <n v="3"/>
    <x v="8"/>
    <n v="62"/>
  </r>
  <r>
    <n v="3420"/>
    <s v="Beatriz Souza"/>
    <x v="2"/>
    <d v="2024-09-02T00:00:00"/>
    <s v="Yes"/>
    <n v="10"/>
    <x v="1"/>
    <x v="1"/>
    <s v="-"/>
    <x v="0"/>
    <n v="20"/>
    <n v="15"/>
    <x v="8"/>
    <n v="15"/>
  </r>
  <r>
    <n v="3421"/>
    <s v="Caio Pereira"/>
    <x v="1"/>
    <d v="2024-09-03T00:00:00"/>
    <s v="No"/>
    <n v="5"/>
    <x v="0"/>
    <x v="1"/>
    <s v="-"/>
    <x v="1"/>
    <n v="0"/>
    <n v="1"/>
    <x v="8"/>
    <n v="4"/>
  </r>
  <r>
    <n v="3422"/>
    <s v="Daniela Araújo"/>
    <x v="0"/>
    <d v="2024-09-04T00:00:00"/>
    <s v="Yes"/>
    <n v="15"/>
    <x v="2"/>
    <x v="0"/>
    <n v="30"/>
    <x v="0"/>
    <n v="20"/>
    <n v="7"/>
    <x v="8"/>
    <n v="58"/>
  </r>
  <r>
    <n v="3423"/>
    <s v="Eduardo Santos"/>
    <x v="2"/>
    <d v="2024-09-05T00:00:00"/>
    <s v="No"/>
    <n v="10"/>
    <x v="0"/>
    <x v="1"/>
    <s v="-"/>
    <x v="0"/>
    <n v="20"/>
    <n v="10"/>
    <x v="8"/>
    <n v="20"/>
  </r>
  <r>
    <n v="3424"/>
    <s v="Fernanda Lima"/>
    <x v="1"/>
    <d v="2024-09-06T00:00:00"/>
    <s v="Yes"/>
    <n v="5"/>
    <x v="1"/>
    <x v="1"/>
    <s v="-"/>
    <x v="1"/>
    <n v="0"/>
    <n v="0"/>
    <x v="8"/>
    <n v="5"/>
  </r>
  <r>
    <n v="3425"/>
    <s v="Gabriel Teixeira"/>
    <x v="0"/>
    <d v="2024-09-07T00:00:00"/>
    <s v="No"/>
    <n v="15"/>
    <x v="0"/>
    <x v="0"/>
    <n v="30"/>
    <x v="0"/>
    <n v="20"/>
    <n v="20"/>
    <x v="8"/>
    <n v="45"/>
  </r>
  <r>
    <n v="3426"/>
    <s v="Helena Ribeiro"/>
    <x v="2"/>
    <d v="2024-09-08T00:00:00"/>
    <s v="Yes"/>
    <n v="10"/>
    <x v="2"/>
    <x v="1"/>
    <s v="-"/>
    <x v="0"/>
    <n v="20"/>
    <n v="15"/>
    <x v="8"/>
    <n v="15"/>
  </r>
  <r>
    <n v="3427"/>
    <s v="Igor Mendes"/>
    <x v="1"/>
    <d v="2024-09-09T00:00:00"/>
    <s v="No"/>
    <n v="5"/>
    <x v="0"/>
    <x v="1"/>
    <s v="-"/>
    <x v="1"/>
    <n v="0"/>
    <n v="1"/>
    <x v="8"/>
    <n v="4"/>
  </r>
  <r>
    <n v="3428"/>
    <s v="Joana Silveira"/>
    <x v="0"/>
    <d v="2024-09-10T00:00:00"/>
    <s v="Yes"/>
    <n v="15"/>
    <x v="1"/>
    <x v="0"/>
    <n v="30"/>
    <x v="0"/>
    <n v="20"/>
    <n v="3"/>
    <x v="8"/>
    <n v="62"/>
  </r>
  <r>
    <n v="3429"/>
    <s v="Lucas Martins"/>
    <x v="2"/>
    <d v="2024-09-11T00:00:00"/>
    <s v="No"/>
    <n v="10"/>
    <x v="0"/>
    <x v="1"/>
    <s v="-"/>
    <x v="0"/>
    <n v="20"/>
    <n v="10"/>
    <x v="8"/>
    <n v="20"/>
  </r>
  <r>
    <n v="3430"/>
    <s v="Marcela Gouveia"/>
    <x v="1"/>
    <d v="2024-09-12T00:00:00"/>
    <s v="Yes"/>
    <n v="5"/>
    <x v="2"/>
    <x v="1"/>
    <s v="-"/>
    <x v="1"/>
    <n v="0"/>
    <n v="0"/>
    <x v="8"/>
    <n v="5"/>
  </r>
  <r>
    <n v="3431"/>
    <s v="Nicolas Borges"/>
    <x v="0"/>
    <d v="2024-09-13T00:00:00"/>
    <s v="No"/>
    <n v="15"/>
    <x v="0"/>
    <x v="0"/>
    <n v="30"/>
    <x v="0"/>
    <n v="20"/>
    <n v="15"/>
    <x v="8"/>
    <n v="50"/>
  </r>
  <r>
    <n v="3432"/>
    <s v="Olivia Freitas"/>
    <x v="2"/>
    <d v="2024-09-14T00:00:00"/>
    <s v="Yes"/>
    <n v="10"/>
    <x v="1"/>
    <x v="1"/>
    <s v="-"/>
    <x v="0"/>
    <n v="20"/>
    <n v="15"/>
    <x v="8"/>
    <n v="15"/>
  </r>
  <r>
    <n v="3433"/>
    <s v="Paulo Nogueira"/>
    <x v="1"/>
    <d v="2024-09-15T00:00:00"/>
    <s v="No"/>
    <n v="5"/>
    <x v="0"/>
    <x v="1"/>
    <s v="-"/>
    <x v="1"/>
    <n v="0"/>
    <n v="1"/>
    <x v="8"/>
    <n v="4"/>
  </r>
  <r>
    <n v="3434"/>
    <s v="Raquel Andrade"/>
    <x v="0"/>
    <d v="2024-09-16T00:00:00"/>
    <s v="Yes"/>
    <n v="15"/>
    <x v="2"/>
    <x v="0"/>
    <n v="30"/>
    <x v="0"/>
    <n v="20"/>
    <n v="7"/>
    <x v="8"/>
    <n v="58"/>
  </r>
  <r>
    <n v="3435"/>
    <s v="Sônia Carvalho"/>
    <x v="2"/>
    <d v="2024-09-17T00:00:00"/>
    <s v="No"/>
    <n v="10"/>
    <x v="0"/>
    <x v="1"/>
    <s v="-"/>
    <x v="0"/>
    <n v="20"/>
    <n v="10"/>
    <x v="8"/>
    <n v="20"/>
  </r>
  <r>
    <n v="3436"/>
    <s v="Tiago Rodrigues"/>
    <x v="1"/>
    <d v="2024-09-18T00:00:00"/>
    <s v="Yes"/>
    <n v="5"/>
    <x v="0"/>
    <x v="1"/>
    <s v="-"/>
    <x v="1"/>
    <n v="0"/>
    <n v="0"/>
    <x v="8"/>
    <n v="5"/>
  </r>
  <r>
    <n v="3437"/>
    <s v="Ursula Monteiro"/>
    <x v="0"/>
    <d v="2024-09-19T00:00:00"/>
    <s v="No"/>
    <n v="15"/>
    <x v="2"/>
    <x v="0"/>
    <n v="30"/>
    <x v="0"/>
    <n v="20"/>
    <n v="7"/>
    <x v="8"/>
    <n v="58"/>
  </r>
  <r>
    <n v="3438"/>
    <s v="Vanessa Pereira"/>
    <x v="2"/>
    <d v="2024-09-20T00:00:00"/>
    <s v="Yes"/>
    <n v="10"/>
    <x v="1"/>
    <x v="1"/>
    <s v="-"/>
    <x v="0"/>
    <n v="20"/>
    <n v="10"/>
    <x v="8"/>
    <n v="20"/>
  </r>
  <r>
    <n v="3439"/>
    <s v="Walter Silva"/>
    <x v="1"/>
    <d v="2024-09-21T00:00:00"/>
    <s v="No"/>
    <n v="5"/>
    <x v="2"/>
    <x v="1"/>
    <s v="-"/>
    <x v="1"/>
    <n v="0"/>
    <n v="1"/>
    <x v="8"/>
    <n v="4"/>
  </r>
  <r>
    <n v="3440"/>
    <s v="Xavier Almeida"/>
    <x v="0"/>
    <d v="2024-09-22T00:00:00"/>
    <s v="Yes"/>
    <n v="15"/>
    <x v="0"/>
    <x v="0"/>
    <n v="30"/>
    <x v="0"/>
    <n v="20"/>
    <n v="15"/>
    <x v="8"/>
    <n v="50"/>
  </r>
  <r>
    <n v="3441"/>
    <s v="Yasmine Correia"/>
    <x v="2"/>
    <d v="2024-09-23T00:00:00"/>
    <s v="No"/>
    <n v="10"/>
    <x v="0"/>
    <x v="1"/>
    <s v="-"/>
    <x v="0"/>
    <n v="20"/>
    <n v="5"/>
    <x v="8"/>
    <n v="25"/>
  </r>
  <r>
    <n v="3442"/>
    <s v="Zacarias Almeida"/>
    <x v="1"/>
    <d v="2024-09-24T00:00:00"/>
    <s v="Yes"/>
    <n v="5"/>
    <x v="1"/>
    <x v="1"/>
    <s v="-"/>
    <x v="1"/>
    <n v="0"/>
    <n v="0"/>
    <x v="8"/>
    <n v="5"/>
  </r>
  <r>
    <n v="3443"/>
    <s v="Amanda Costa"/>
    <x v="0"/>
    <d v="2024-09-25T00:00:00"/>
    <s v="No"/>
    <n v="15"/>
    <x v="2"/>
    <x v="0"/>
    <n v="30"/>
    <x v="0"/>
    <n v="20"/>
    <n v="20"/>
    <x v="8"/>
    <n v="45"/>
  </r>
  <r>
    <n v="3444"/>
    <s v="Bruno Ferreira"/>
    <x v="2"/>
    <d v="2024-09-26T00:00:00"/>
    <s v="Yes"/>
    <n v="10"/>
    <x v="2"/>
    <x v="1"/>
    <s v="-"/>
    <x v="0"/>
    <n v="20"/>
    <n v="12"/>
    <x v="8"/>
    <n v="18"/>
  </r>
  <r>
    <n v="3445"/>
    <s v="Carla Dias"/>
    <x v="1"/>
    <d v="2024-09-27T00:00:00"/>
    <s v="No"/>
    <n v="5"/>
    <x v="0"/>
    <x v="1"/>
    <s v="-"/>
    <x v="1"/>
    <n v="0"/>
    <n v="2"/>
    <x v="8"/>
    <n v="3"/>
  </r>
  <r>
    <n v="3446"/>
    <s v="Diogo Martins"/>
    <x v="0"/>
    <d v="2024-09-28T00:00:00"/>
    <s v="Yes"/>
    <n v="15"/>
    <x v="1"/>
    <x v="0"/>
    <n v="30"/>
    <x v="0"/>
    <n v="20"/>
    <n v="5"/>
    <x v="8"/>
    <n v="60"/>
  </r>
  <r>
    <n v="3447"/>
    <s v="Elisa Campos"/>
    <x v="2"/>
    <d v="2024-09-29T00:00:00"/>
    <s v="No"/>
    <n v="10"/>
    <x v="0"/>
    <x v="1"/>
    <s v="-"/>
    <x v="0"/>
    <n v="20"/>
    <n v="10"/>
    <x v="8"/>
    <n v="20"/>
  </r>
  <r>
    <n v="3448"/>
    <s v="Fabiana Lima"/>
    <x v="1"/>
    <d v="2024-09-30T00:00:00"/>
    <s v="Yes"/>
    <n v="5"/>
    <x v="2"/>
    <x v="1"/>
    <s v="-"/>
    <x v="1"/>
    <n v="0"/>
    <n v="0"/>
    <x v="8"/>
    <n v="5"/>
  </r>
  <r>
    <n v="3449"/>
    <s v="Gabriel Santos"/>
    <x v="0"/>
    <d v="2024-10-01T00:00:00"/>
    <s v="No"/>
    <n v="15"/>
    <x v="0"/>
    <x v="0"/>
    <n v="30"/>
    <x v="0"/>
    <n v="20"/>
    <n v="3"/>
    <x v="9"/>
    <n v="62"/>
  </r>
  <r>
    <n v="3450"/>
    <s v="Helena Ferreira"/>
    <x v="2"/>
    <d v="2024-10-02T00:00:00"/>
    <s v="Yes"/>
    <n v="10"/>
    <x v="1"/>
    <x v="1"/>
    <s v="-"/>
    <x v="0"/>
    <n v="20"/>
    <n v="15"/>
    <x v="9"/>
    <n v="15"/>
  </r>
  <r>
    <n v="3451"/>
    <s v="Ígor Nunes"/>
    <x v="1"/>
    <d v="2024-10-03T00:00:00"/>
    <s v="No"/>
    <n v="5"/>
    <x v="0"/>
    <x v="1"/>
    <s v="-"/>
    <x v="1"/>
    <n v="0"/>
    <n v="1"/>
    <x v="9"/>
    <n v="4"/>
  </r>
  <r>
    <n v="3452"/>
    <s v="Joana Silveira"/>
    <x v="0"/>
    <d v="2024-10-04T00:00:00"/>
    <s v="Yes"/>
    <n v="15"/>
    <x v="2"/>
    <x v="0"/>
    <n v="30"/>
    <x v="0"/>
    <n v="20"/>
    <n v="7"/>
    <x v="9"/>
    <n v="58"/>
  </r>
  <r>
    <n v="3453"/>
    <s v="Kléber Oliveira"/>
    <x v="2"/>
    <d v="2024-10-05T00:00:00"/>
    <s v="No"/>
    <n v="10"/>
    <x v="0"/>
    <x v="1"/>
    <s v="-"/>
    <x v="0"/>
    <n v="20"/>
    <n v="10"/>
    <x v="9"/>
    <n v="20"/>
  </r>
  <r>
    <n v="3454"/>
    <s v="Luciana Morais"/>
    <x v="1"/>
    <d v="2024-10-06T00:00:00"/>
    <s v="Yes"/>
    <n v="5"/>
    <x v="1"/>
    <x v="1"/>
    <s v="-"/>
    <x v="1"/>
    <n v="0"/>
    <n v="0"/>
    <x v="9"/>
    <n v="5"/>
  </r>
  <r>
    <n v="3455"/>
    <s v="Marcos Vinícius"/>
    <x v="0"/>
    <d v="2024-10-07T00:00:00"/>
    <s v="No"/>
    <n v="15"/>
    <x v="0"/>
    <x v="0"/>
    <n v="30"/>
    <x v="0"/>
    <n v="20"/>
    <n v="20"/>
    <x v="9"/>
    <n v="45"/>
  </r>
  <r>
    <n v="3456"/>
    <s v="Natália Barros"/>
    <x v="2"/>
    <d v="2024-10-08T00:00:00"/>
    <s v="Yes"/>
    <n v="10"/>
    <x v="2"/>
    <x v="1"/>
    <s v="-"/>
    <x v="0"/>
    <n v="20"/>
    <n v="15"/>
    <x v="9"/>
    <n v="15"/>
  </r>
  <r>
    <n v="3457"/>
    <s v="Oscar Sampaio"/>
    <x v="1"/>
    <d v="2024-10-09T00:00:00"/>
    <s v="No"/>
    <n v="5"/>
    <x v="0"/>
    <x v="1"/>
    <s v="-"/>
    <x v="1"/>
    <n v="0"/>
    <n v="1"/>
    <x v="9"/>
    <n v="4"/>
  </r>
  <r>
    <n v="3458"/>
    <s v="Patrícia Leite"/>
    <x v="0"/>
    <d v="2024-10-10T00:00:00"/>
    <s v="Yes"/>
    <n v="15"/>
    <x v="1"/>
    <x v="0"/>
    <n v="30"/>
    <x v="0"/>
    <n v="20"/>
    <n v="3"/>
    <x v="9"/>
    <n v="62"/>
  </r>
  <r>
    <n v="3459"/>
    <s v="Quênia Rocha"/>
    <x v="2"/>
    <d v="2024-10-11T00:00:00"/>
    <s v="No"/>
    <n v="10"/>
    <x v="0"/>
    <x v="1"/>
    <s v="-"/>
    <x v="0"/>
    <n v="20"/>
    <n v="10"/>
    <x v="9"/>
    <n v="20"/>
  </r>
  <r>
    <n v="3460"/>
    <s v="Rafael Torres"/>
    <x v="1"/>
    <d v="2024-10-12T00:00:00"/>
    <s v="Yes"/>
    <n v="5"/>
    <x v="2"/>
    <x v="1"/>
    <s v="-"/>
    <x v="1"/>
    <n v="0"/>
    <n v="0"/>
    <x v="9"/>
    <n v="5"/>
  </r>
  <r>
    <n v="3461"/>
    <s v="Sandra Gouveia"/>
    <x v="0"/>
    <d v="2024-10-13T00:00:00"/>
    <s v="No"/>
    <n v="15"/>
    <x v="0"/>
    <x v="0"/>
    <n v="30"/>
    <x v="0"/>
    <n v="20"/>
    <n v="15"/>
    <x v="9"/>
    <n v="50"/>
  </r>
  <r>
    <n v="3462"/>
    <s v="Tiago Lacerda"/>
    <x v="2"/>
    <d v="2024-10-14T00:00:00"/>
    <s v="Yes"/>
    <n v="10"/>
    <x v="1"/>
    <x v="1"/>
    <s v="-"/>
    <x v="0"/>
    <n v="20"/>
    <n v="15"/>
    <x v="9"/>
    <n v="15"/>
  </r>
  <r>
    <n v="3463"/>
    <s v="Ursula Fonseca"/>
    <x v="1"/>
    <d v="2024-10-15T00:00:00"/>
    <s v="No"/>
    <n v="5"/>
    <x v="0"/>
    <x v="1"/>
    <s v="-"/>
    <x v="1"/>
    <n v="0"/>
    <n v="1"/>
    <x v="9"/>
    <n v="4"/>
  </r>
  <r>
    <n v="3464"/>
    <s v="Vanessa Andrade"/>
    <x v="0"/>
    <d v="2024-10-16T00:00:00"/>
    <s v="Yes"/>
    <n v="15"/>
    <x v="2"/>
    <x v="0"/>
    <n v="30"/>
    <x v="0"/>
    <n v="20"/>
    <n v="7"/>
    <x v="9"/>
    <n v="58"/>
  </r>
  <r>
    <n v="3465"/>
    <s v="William Castro"/>
    <x v="2"/>
    <d v="2024-10-17T00:00:00"/>
    <s v="No"/>
    <n v="10"/>
    <x v="0"/>
    <x v="1"/>
    <s v="-"/>
    <x v="0"/>
    <n v="20"/>
    <n v="10"/>
    <x v="9"/>
    <n v="20"/>
  </r>
  <r>
    <n v="3466"/>
    <s v="Xavier Monteiro"/>
    <x v="1"/>
    <d v="2024-10-18T00:00:00"/>
    <s v="Yes"/>
    <n v="5"/>
    <x v="1"/>
    <x v="1"/>
    <s v="-"/>
    <x v="1"/>
    <n v="0"/>
    <n v="0"/>
    <x v="9"/>
    <n v="5"/>
  </r>
  <r>
    <n v="3467"/>
    <s v="Yasmin Figueira"/>
    <x v="0"/>
    <d v="2024-10-19T00:00:00"/>
    <s v="No"/>
    <n v="15"/>
    <x v="0"/>
    <x v="0"/>
    <n v="30"/>
    <x v="0"/>
    <n v="20"/>
    <n v="15"/>
    <x v="9"/>
    <n v="50"/>
  </r>
  <r>
    <n v="3468"/>
    <s v="Zacarias Mendonça"/>
    <x v="2"/>
    <d v="2024-10-20T00:00:00"/>
    <s v="Yes"/>
    <n v="10"/>
    <x v="2"/>
    <x v="1"/>
    <s v="-"/>
    <x v="0"/>
    <n v="20"/>
    <n v="12"/>
    <x v="9"/>
    <n v="18"/>
  </r>
  <r>
    <n v="3469"/>
    <s v="Amanda Menezes"/>
    <x v="1"/>
    <d v="2024-10-21T00:00:00"/>
    <s v="No"/>
    <n v="5"/>
    <x v="0"/>
    <x v="1"/>
    <s v="-"/>
    <x v="1"/>
    <n v="0"/>
    <n v="2"/>
    <x v="9"/>
    <n v="3"/>
  </r>
  <r>
    <n v="3470"/>
    <s v="Bruno Santos"/>
    <x v="0"/>
    <d v="2024-10-22T00:00:00"/>
    <s v="Yes"/>
    <n v="15"/>
    <x v="1"/>
    <x v="0"/>
    <n v="30"/>
    <x v="0"/>
    <n v="20"/>
    <n v="5"/>
    <x v="9"/>
    <n v="60"/>
  </r>
  <r>
    <n v="3471"/>
    <s v="Carla Ferreira"/>
    <x v="2"/>
    <d v="2024-10-23T00:00:00"/>
    <s v="No"/>
    <n v="10"/>
    <x v="0"/>
    <x v="1"/>
    <s v="-"/>
    <x v="0"/>
    <n v="20"/>
    <n v="10"/>
    <x v="9"/>
    <n v="20"/>
  </r>
  <r>
    <n v="3472"/>
    <s v="Diogo Alves"/>
    <x v="1"/>
    <d v="2024-10-24T00:00:00"/>
    <s v="Yes"/>
    <n v="5"/>
    <x v="2"/>
    <x v="1"/>
    <s v="-"/>
    <x v="1"/>
    <n v="0"/>
    <n v="0"/>
    <x v="9"/>
    <n v="5"/>
  </r>
  <r>
    <n v="3473"/>
    <s v="Elisa Neves"/>
    <x v="0"/>
    <d v="2024-10-25T00:00:00"/>
    <s v="No"/>
    <n v="15"/>
    <x v="0"/>
    <x v="0"/>
    <n v="30"/>
    <x v="0"/>
    <n v="20"/>
    <n v="3"/>
    <x v="9"/>
    <n v="62"/>
  </r>
  <r>
    <n v="3474"/>
    <s v="Fabiano Pires"/>
    <x v="2"/>
    <d v="2024-10-26T00:00:00"/>
    <s v="Yes"/>
    <n v="10"/>
    <x v="1"/>
    <x v="1"/>
    <s v="-"/>
    <x v="0"/>
    <n v="20"/>
    <n v="15"/>
    <x v="9"/>
    <n v="15"/>
  </r>
  <r>
    <n v="3475"/>
    <s v="Giovana Ribeiro"/>
    <x v="1"/>
    <d v="2024-10-27T00:00:00"/>
    <s v="No"/>
    <n v="5"/>
    <x v="0"/>
    <x v="1"/>
    <s v="-"/>
    <x v="1"/>
    <n v="0"/>
    <n v="1"/>
    <x v="9"/>
    <n v="4"/>
  </r>
  <r>
    <n v="3476"/>
    <s v="Hélio Costa"/>
    <x v="0"/>
    <d v="2024-10-28T00:00:00"/>
    <s v="Yes"/>
    <n v="15"/>
    <x v="2"/>
    <x v="0"/>
    <n v="30"/>
    <x v="0"/>
    <n v="20"/>
    <n v="7"/>
    <x v="9"/>
    <n v="58"/>
  </r>
  <r>
    <n v="3477"/>
    <s v="Íris Loureiro"/>
    <x v="2"/>
    <d v="2024-10-29T00:00:00"/>
    <s v="No"/>
    <n v="10"/>
    <x v="0"/>
    <x v="1"/>
    <s v="-"/>
    <x v="0"/>
    <n v="20"/>
    <n v="10"/>
    <x v="9"/>
    <n v="20"/>
  </r>
  <r>
    <n v="3478"/>
    <s v="João Pereira"/>
    <x v="1"/>
    <d v="2024-10-30T00:00:00"/>
    <s v="Yes"/>
    <n v="5"/>
    <x v="1"/>
    <x v="1"/>
    <s v="-"/>
    <x v="1"/>
    <n v="0"/>
    <n v="0"/>
    <x v="9"/>
    <n v="5"/>
  </r>
  <r>
    <n v="3479"/>
    <s v="Klara Silva"/>
    <x v="0"/>
    <d v="2024-10-31T00:00:00"/>
    <s v="No"/>
    <n v="15"/>
    <x v="0"/>
    <x v="0"/>
    <n v="30"/>
    <x v="0"/>
    <n v="20"/>
    <n v="20"/>
    <x v="9"/>
    <n v="45"/>
  </r>
  <r>
    <n v="3480"/>
    <s v="Luciana Barros"/>
    <x v="2"/>
    <d v="2024-11-01T00:00:00"/>
    <s v="Yes"/>
    <n v="10"/>
    <x v="2"/>
    <x v="1"/>
    <s v="-"/>
    <x v="0"/>
    <n v="20"/>
    <n v="15"/>
    <x v="10"/>
    <n v="15"/>
  </r>
  <r>
    <n v="3481"/>
    <s v="Marcos Gomes"/>
    <x v="1"/>
    <d v="2024-11-02T00:00:00"/>
    <s v="No"/>
    <n v="5"/>
    <x v="0"/>
    <x v="1"/>
    <s v="-"/>
    <x v="1"/>
    <n v="0"/>
    <n v="1"/>
    <x v="10"/>
    <n v="4"/>
  </r>
  <r>
    <n v="3482"/>
    <s v="Natália Soares"/>
    <x v="0"/>
    <d v="2024-11-03T00:00:00"/>
    <s v="Yes"/>
    <n v="15"/>
    <x v="1"/>
    <x v="0"/>
    <n v="30"/>
    <x v="0"/>
    <n v="20"/>
    <n v="3"/>
    <x v="10"/>
    <n v="62"/>
  </r>
  <r>
    <n v="3483"/>
    <s v="Oscar Machado"/>
    <x v="2"/>
    <d v="2024-11-04T00:00:00"/>
    <s v="No"/>
    <n v="10"/>
    <x v="0"/>
    <x v="1"/>
    <s v="-"/>
    <x v="0"/>
    <n v="20"/>
    <n v="10"/>
    <x v="10"/>
    <n v="20"/>
  </r>
  <r>
    <n v="3484"/>
    <s v="Patrícia Lima"/>
    <x v="1"/>
    <d v="2024-11-05T00:00:00"/>
    <s v="Yes"/>
    <n v="5"/>
    <x v="2"/>
    <x v="1"/>
    <s v="-"/>
    <x v="1"/>
    <n v="0"/>
    <n v="0"/>
    <x v="10"/>
    <n v="5"/>
  </r>
  <r>
    <n v="3485"/>
    <s v="Quirino Neto"/>
    <x v="0"/>
    <d v="2024-11-06T00:00:00"/>
    <s v="No"/>
    <n v="15"/>
    <x v="0"/>
    <x v="0"/>
    <n v="30"/>
    <x v="0"/>
    <n v="20"/>
    <n v="15"/>
    <x v="10"/>
    <n v="50"/>
  </r>
  <r>
    <n v="3486"/>
    <s v="Rafaela Souza"/>
    <x v="1"/>
    <d v="2024-11-07T00:00:00"/>
    <s v="Yes"/>
    <n v="5"/>
    <x v="0"/>
    <x v="1"/>
    <s v="-"/>
    <x v="1"/>
    <n v="0"/>
    <n v="0"/>
    <x v="10"/>
    <n v="5"/>
  </r>
  <r>
    <n v="3487"/>
    <s v="Sandro Almeida"/>
    <x v="0"/>
    <d v="2024-11-08T00:00:00"/>
    <s v="No"/>
    <n v="15"/>
    <x v="2"/>
    <x v="0"/>
    <n v="30"/>
    <x v="0"/>
    <n v="20"/>
    <n v="7"/>
    <x v="10"/>
    <n v="58"/>
  </r>
  <r>
    <n v="3488"/>
    <s v="Tânia Ribeiro"/>
    <x v="2"/>
    <d v="2024-11-09T00:00:00"/>
    <s v="Yes"/>
    <n v="10"/>
    <x v="1"/>
    <x v="1"/>
    <s v="-"/>
    <x v="0"/>
    <n v="20"/>
    <n v="10"/>
    <x v="10"/>
    <n v="20"/>
  </r>
  <r>
    <n v="3489"/>
    <s v="Ugo Dias"/>
    <x v="1"/>
    <d v="2024-11-10T00:00:00"/>
    <s v="No"/>
    <n v="5"/>
    <x v="2"/>
    <x v="1"/>
    <s v="-"/>
    <x v="1"/>
    <n v="0"/>
    <n v="1"/>
    <x v="10"/>
    <n v="4"/>
  </r>
  <r>
    <n v="3490"/>
    <s v="Valéria Lima"/>
    <x v="0"/>
    <d v="2024-11-11T00:00:00"/>
    <s v="Yes"/>
    <n v="15"/>
    <x v="0"/>
    <x v="0"/>
    <n v="30"/>
    <x v="0"/>
    <n v="20"/>
    <n v="15"/>
    <x v="10"/>
    <n v="50"/>
  </r>
  <r>
    <n v="3491"/>
    <s v="William Fernandes"/>
    <x v="2"/>
    <d v="2024-11-12T00:00:00"/>
    <s v="No"/>
    <n v="10"/>
    <x v="0"/>
    <x v="1"/>
    <s v="-"/>
    <x v="0"/>
    <n v="20"/>
    <n v="5"/>
    <x v="10"/>
    <n v="25"/>
  </r>
  <r>
    <n v="3492"/>
    <s v="Xuxa Mendes"/>
    <x v="1"/>
    <d v="2024-11-13T00:00:00"/>
    <s v="Yes"/>
    <n v="5"/>
    <x v="1"/>
    <x v="1"/>
    <s v="-"/>
    <x v="1"/>
    <n v="0"/>
    <n v="0"/>
    <x v="10"/>
    <n v="5"/>
  </r>
  <r>
    <n v="3493"/>
    <s v="Ygor Farias"/>
    <x v="0"/>
    <d v="2024-11-14T00:00:00"/>
    <s v="No"/>
    <n v="15"/>
    <x v="2"/>
    <x v="0"/>
    <n v="30"/>
    <x v="0"/>
    <n v="20"/>
    <n v="20"/>
    <x v="10"/>
    <n v="45"/>
  </r>
  <r>
    <n v="3494"/>
    <s v="Zilda Barros"/>
    <x v="2"/>
    <d v="2024-11-15T00:00:00"/>
    <s v="Yes"/>
    <n v="10"/>
    <x v="2"/>
    <x v="1"/>
    <s v="-"/>
    <x v="0"/>
    <n v="20"/>
    <n v="12"/>
    <x v="10"/>
    <n v="18"/>
  </r>
  <r>
    <n v="3495"/>
    <s v="Amanda Santos"/>
    <x v="1"/>
    <d v="2024-11-16T00:00:00"/>
    <s v="No"/>
    <n v="5"/>
    <x v="0"/>
    <x v="1"/>
    <s v="-"/>
    <x v="1"/>
    <n v="0"/>
    <n v="2"/>
    <x v="10"/>
    <n v="3"/>
  </r>
  <r>
    <n v="3496"/>
    <s v="Bruno Costa"/>
    <x v="0"/>
    <d v="2024-11-17T00:00:00"/>
    <s v="Yes"/>
    <n v="15"/>
    <x v="1"/>
    <x v="0"/>
    <n v="30"/>
    <x v="0"/>
    <n v="20"/>
    <n v="5"/>
    <x v="10"/>
    <n v="60"/>
  </r>
  <r>
    <n v="3497"/>
    <s v="Carla Rodrigues"/>
    <x v="2"/>
    <d v="2024-11-18T00:00:00"/>
    <s v="No"/>
    <n v="10"/>
    <x v="0"/>
    <x v="1"/>
    <s v="-"/>
    <x v="0"/>
    <n v="20"/>
    <n v="10"/>
    <x v="10"/>
    <n v="20"/>
  </r>
  <r>
    <n v="3498"/>
    <s v="Diogo Pereira"/>
    <x v="1"/>
    <d v="2024-11-19T00:00:00"/>
    <s v="Yes"/>
    <n v="5"/>
    <x v="2"/>
    <x v="1"/>
    <s v="-"/>
    <x v="1"/>
    <n v="0"/>
    <n v="0"/>
    <x v="10"/>
    <n v="5"/>
  </r>
  <r>
    <n v="3499"/>
    <s v="Elisa Correia"/>
    <x v="0"/>
    <d v="2024-11-20T00:00:00"/>
    <s v="No"/>
    <n v="15"/>
    <x v="0"/>
    <x v="0"/>
    <n v="30"/>
    <x v="0"/>
    <n v="20"/>
    <n v="3"/>
    <x v="10"/>
    <n v="62"/>
  </r>
  <r>
    <n v="3500"/>
    <s v="Fábio Lourenço"/>
    <x v="2"/>
    <d v="2024-11-21T00:00:00"/>
    <s v="Yes"/>
    <n v="10"/>
    <x v="1"/>
    <x v="1"/>
    <s v="-"/>
    <x v="0"/>
    <n v="20"/>
    <n v="15"/>
    <x v="10"/>
    <n v="15"/>
  </r>
  <r>
    <n v="3501"/>
    <s v="Gabriela Neves"/>
    <x v="1"/>
    <d v="2024-11-22T00:00:00"/>
    <s v="No"/>
    <n v="5"/>
    <x v="0"/>
    <x v="1"/>
    <s v="-"/>
    <x v="1"/>
    <n v="0"/>
    <n v="1"/>
    <x v="10"/>
    <n v="4"/>
  </r>
  <r>
    <n v="3502"/>
    <s v="Henrique Gonçalves"/>
    <x v="0"/>
    <d v="2024-11-23T00:00:00"/>
    <s v="Yes"/>
    <n v="15"/>
    <x v="2"/>
    <x v="0"/>
    <n v="30"/>
    <x v="0"/>
    <n v="20"/>
    <n v="7"/>
    <x v="10"/>
    <n v="58"/>
  </r>
  <r>
    <n v="3503"/>
    <s v="Íris Santos"/>
    <x v="2"/>
    <d v="2024-11-24T00:00:00"/>
    <s v="No"/>
    <n v="10"/>
    <x v="0"/>
    <x v="1"/>
    <s v="-"/>
    <x v="0"/>
    <n v="20"/>
    <n v="10"/>
    <x v="10"/>
    <n v="20"/>
  </r>
  <r>
    <n v="3504"/>
    <s v="João Marcelo Alves"/>
    <x v="1"/>
    <d v="2024-11-25T00:00:00"/>
    <s v="Yes"/>
    <n v="5"/>
    <x v="1"/>
    <x v="1"/>
    <s v="-"/>
    <x v="1"/>
    <n v="0"/>
    <n v="0"/>
    <x v="10"/>
    <n v="5"/>
  </r>
  <r>
    <n v="3505"/>
    <s v="Klara Fonseca"/>
    <x v="0"/>
    <d v="2024-11-26T00:00:00"/>
    <s v="No"/>
    <n v="15"/>
    <x v="0"/>
    <x v="0"/>
    <n v="30"/>
    <x v="0"/>
    <n v="20"/>
    <n v="20"/>
    <x v="10"/>
    <n v="45"/>
  </r>
  <r>
    <n v="3506"/>
    <s v="Lucas Mendonça"/>
    <x v="2"/>
    <d v="2024-11-27T00:00:00"/>
    <s v="Yes"/>
    <n v="10"/>
    <x v="2"/>
    <x v="1"/>
    <s v="-"/>
    <x v="0"/>
    <n v="20"/>
    <n v="15"/>
    <x v="10"/>
    <n v="15"/>
  </r>
  <r>
    <n v="3507"/>
    <s v="Marcela Torres"/>
    <x v="1"/>
    <d v="2024-11-28T00:00:00"/>
    <s v="No"/>
    <n v="5"/>
    <x v="0"/>
    <x v="1"/>
    <s v="-"/>
    <x v="1"/>
    <n v="0"/>
    <n v="1"/>
    <x v="10"/>
    <n v="4"/>
  </r>
  <r>
    <n v="3508"/>
    <s v="Natália Castro"/>
    <x v="0"/>
    <d v="2024-11-29T00:00:00"/>
    <s v="Yes"/>
    <n v="15"/>
    <x v="1"/>
    <x v="0"/>
    <n v="30"/>
    <x v="0"/>
    <n v="20"/>
    <n v="3"/>
    <x v="10"/>
    <n v="62"/>
  </r>
  <r>
    <n v="3509"/>
    <s v="Oscar Martins"/>
    <x v="2"/>
    <d v="2024-11-30T00:00:00"/>
    <s v="No"/>
    <n v="10"/>
    <x v="0"/>
    <x v="1"/>
    <s v="-"/>
    <x v="0"/>
    <n v="20"/>
    <n v="10"/>
    <x v="10"/>
    <n v="20"/>
  </r>
  <r>
    <n v="3510"/>
    <s v="Patrícia Oliveira"/>
    <x v="1"/>
    <d v="2024-12-01T00:00:00"/>
    <s v="Yes"/>
    <n v="5"/>
    <x v="2"/>
    <x v="1"/>
    <s v="-"/>
    <x v="1"/>
    <n v="0"/>
    <n v="0"/>
    <x v="11"/>
    <n v="5"/>
  </r>
  <r>
    <n v="3511"/>
    <s v="Quentin Nogueira"/>
    <x v="0"/>
    <d v="2024-12-02T00:00:00"/>
    <s v="No"/>
    <n v="15"/>
    <x v="0"/>
    <x v="0"/>
    <n v="30"/>
    <x v="0"/>
    <n v="20"/>
    <n v="15"/>
    <x v="11"/>
    <n v="50"/>
  </r>
  <r>
    <n v="3512"/>
    <s v="Raquel Silva"/>
    <x v="2"/>
    <d v="2024-12-03T00:00:00"/>
    <s v="Yes"/>
    <n v="10"/>
    <x v="1"/>
    <x v="1"/>
    <s v="-"/>
    <x v="0"/>
    <n v="20"/>
    <n v="15"/>
    <x v="11"/>
    <n v="15"/>
  </r>
  <r>
    <n v="3513"/>
    <s v="Sandro Gomes"/>
    <x v="1"/>
    <d v="2024-12-04T00:00:00"/>
    <s v="No"/>
    <n v="5"/>
    <x v="0"/>
    <x v="1"/>
    <s v="-"/>
    <x v="1"/>
    <n v="0"/>
    <n v="1"/>
    <x v="11"/>
    <n v="4"/>
  </r>
  <r>
    <n v="3514"/>
    <s v="Tânia Machado"/>
    <x v="0"/>
    <d v="2024-12-05T00:00:00"/>
    <s v="Yes"/>
    <n v="15"/>
    <x v="2"/>
    <x v="0"/>
    <n v="30"/>
    <x v="0"/>
    <n v="20"/>
    <n v="7"/>
    <x v="11"/>
    <n v="58"/>
  </r>
  <r>
    <n v="3515"/>
    <s v="Ursula Silva"/>
    <x v="2"/>
    <d v="2024-12-06T00:00:00"/>
    <s v="No"/>
    <n v="10"/>
    <x v="0"/>
    <x v="1"/>
    <s v="-"/>
    <x v="0"/>
    <n v="20"/>
    <n v="10"/>
    <x v="11"/>
    <n v="20"/>
  </r>
  <r>
    <n v="3516"/>
    <s v="Vanessa Moraes"/>
    <x v="1"/>
    <d v="2024-12-07T00:00:00"/>
    <s v="Yes"/>
    <n v="5"/>
    <x v="1"/>
    <x v="1"/>
    <s v="-"/>
    <x v="1"/>
    <n v="0"/>
    <n v="0"/>
    <x v="11"/>
    <n v="5"/>
  </r>
  <r>
    <n v="3517"/>
    <s v="William Carvalho"/>
    <x v="0"/>
    <d v="2024-12-08T00:00:00"/>
    <s v="No"/>
    <n v="15"/>
    <x v="0"/>
    <x v="0"/>
    <n v="30"/>
    <x v="0"/>
    <n v="20"/>
    <n v="20"/>
    <x v="11"/>
    <n v="45"/>
  </r>
  <r>
    <n v="3518"/>
    <s v="Xavier Reis"/>
    <x v="2"/>
    <d v="2024-12-09T00:00:00"/>
    <s v="Yes"/>
    <n v="10"/>
    <x v="2"/>
    <x v="1"/>
    <s v="-"/>
    <x v="0"/>
    <n v="20"/>
    <n v="12"/>
    <x v="11"/>
    <n v="18"/>
  </r>
  <r>
    <n v="3519"/>
    <s v="Yasmin Rocha"/>
    <x v="1"/>
    <d v="2024-12-10T00:00:00"/>
    <s v="No"/>
    <n v="5"/>
    <x v="0"/>
    <x v="1"/>
    <s v="-"/>
    <x v="1"/>
    <n v="0"/>
    <n v="2"/>
    <x v="11"/>
    <n v="3"/>
  </r>
  <r>
    <n v="3520"/>
    <s v="Zacarias Duarte"/>
    <x v="0"/>
    <d v="2024-12-11T00:00:00"/>
    <s v="Yes"/>
    <n v="15"/>
    <x v="1"/>
    <x v="0"/>
    <n v="30"/>
    <x v="0"/>
    <n v="20"/>
    <n v="5"/>
    <x v="11"/>
    <n v="60"/>
  </r>
  <r>
    <n v="3521"/>
    <s v="Amanda Freitas"/>
    <x v="2"/>
    <d v="2024-12-12T00:00:00"/>
    <s v="No"/>
    <n v="10"/>
    <x v="0"/>
    <x v="1"/>
    <s v="-"/>
    <x v="0"/>
    <n v="20"/>
    <n v="10"/>
    <x v="11"/>
    <n v="20"/>
  </r>
  <r>
    <n v="3522"/>
    <s v="Bruno Almeida"/>
    <x v="1"/>
    <d v="2024-12-13T00:00:00"/>
    <s v="Yes"/>
    <n v="5"/>
    <x v="2"/>
    <x v="1"/>
    <s v="-"/>
    <x v="1"/>
    <n v="0"/>
    <n v="0"/>
    <x v="11"/>
    <n v="5"/>
  </r>
  <r>
    <n v="3523"/>
    <s v="Carla Siqueira"/>
    <x v="0"/>
    <d v="2024-12-14T00:00:00"/>
    <s v="No"/>
    <n v="15"/>
    <x v="0"/>
    <x v="0"/>
    <n v="30"/>
    <x v="0"/>
    <n v="20"/>
    <n v="3"/>
    <x v="11"/>
    <n v="62"/>
  </r>
  <r>
    <n v="3524"/>
    <s v="Diogo Ramos"/>
    <x v="2"/>
    <d v="2024-12-15T00:00:00"/>
    <s v="Yes"/>
    <n v="10"/>
    <x v="1"/>
    <x v="1"/>
    <s v="-"/>
    <x v="0"/>
    <n v="20"/>
    <n v="15"/>
    <x v="11"/>
    <n v="15"/>
  </r>
  <r>
    <n v="3525"/>
    <s v="Elisa Magalhães"/>
    <x v="1"/>
    <d v="2024-12-16T00:00:00"/>
    <s v="No"/>
    <n v="5"/>
    <x v="0"/>
    <x v="1"/>
    <s v="-"/>
    <x v="1"/>
    <n v="0"/>
    <n v="1"/>
    <x v="1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DE0DF-92E3-487E-BA9E-2528E03D3A88}" name="Tabela dinâmica1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C7" firstHeaderRow="1" firstDataRow="1" firstDataCol="1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701EE-4940-4388-97EC-045AB98A3ACE}" name="Tabela dinâmica12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H14:L28" firstHeaderRow="1" firstDataRow="2" firstDataCol="1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44"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oma de Total Value" fld="13" baseField="0" baseItem="0" numFmtId="44"/>
  </dataFields>
  <chartFormats count="6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0615F-624A-4613-AEAD-4173ADDFA8EC}" name="Tabela dinâmica6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3:L4" firstHeaderRow="1" firstDataRow="1" firstDataCol="0" rowPageCount="1" colPageCount="1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axis="axisPage"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44" showAll="0"/>
  </pivotFields>
  <rowItems count="1">
    <i/>
  </rowItems>
  <colItems count="1">
    <i/>
  </colItems>
  <pageFields count="1">
    <pageField fld="7" item="1" hier="-1"/>
  </pageFields>
  <dataFields count="1">
    <dataField name="Contagem de EA Play Season Pass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A1DF1-83A3-4E7D-BC7C-46F0D8E21768}" name="Tabela dinâmica4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J4" firstHeaderRow="1" firstDataRow="1" firstDataCol="0" rowPageCount="1" colPageCount="1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dataField="1" numFmtId="44" showAll="0"/>
    <pivotField numFmtId="44"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44" showAll="0"/>
  </pivotFields>
  <rowItems count="1">
    <i/>
  </rowItems>
  <colItems count="1">
    <i/>
  </colItems>
  <pageFields count="1">
    <pageField fld="9" item="1" hier="-1"/>
  </pageFields>
  <dataFields count="1">
    <dataField name="Contagem de Minecraft Season Pass Price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507B0-5ED3-4624-BA36-8738DCE180B5}" name="Tabela dinâmica3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4:F28" firstHeaderRow="1" firstDataRow="2" firstDataCol="1"/>
  <pivotFields count="14">
    <pivotField showAll="0"/>
    <pivotField showAll="0"/>
    <pivotField axis="axisCol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44"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oma de Total Value" fld="13" baseField="0" baseItem="0" numFmtId="44"/>
  </dataFields>
  <chartFormats count="6"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8E2C8-7288-4F15-A5CE-6295E109AE93}" name="Tabela dinâmica2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F3:G7" firstHeaderRow="1" firstDataRow="1" firstDataCol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h="1" x="1"/>
        <item x="0"/>
        <item t="default"/>
      </items>
    </pivotField>
    <pivotField showAll="0"/>
    <pivotField showAll="0">
      <items count="3">
        <item h="1" x="1"/>
        <item x="0"/>
        <item t="default"/>
      </items>
    </pivotField>
    <pivotField numFmtId="44" showAll="0"/>
    <pivotField numFmtId="44"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3" baseField="0" baseItem="0" numFmtId="44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inscrição" xr10:uid="{065D6BE0-8A20-44C8-82C0-D00318AF770C}" sourceName="Mês inscrição">
  <pivotTables>
    <pivotTable tabId="3" name="Tabela dinâmica2"/>
    <pivotTable tabId="3" name="Tabela dinâmica1"/>
    <pivotTable tabId="3" name="Tabela dinâmica3"/>
    <pivotTable tabId="3" name="Tabela dinâmica4"/>
    <pivotTable tabId="3" name="Tabela dinâmica6"/>
    <pivotTable tabId="3" name="Tabela dinâmica12"/>
  </pivotTables>
  <data>
    <tabular pivotCacheId="876882687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4FEF9044-EEC0-46C2-A1BD-904EC8E6CC95}" sourceName="Plan">
  <pivotTables>
    <pivotTable tabId="3" name="Tabela dinâmica2"/>
    <pivotTable tabId="3" name="Tabela dinâmica1"/>
    <pivotTable tabId="3" name="Tabela dinâmica3"/>
    <pivotTable tabId="3" name="Tabela dinâmica4"/>
    <pivotTable tabId="3" name="Tabela dinâmica6"/>
    <pivotTable tabId="3" name="Tabela dinâmica12"/>
  </pivotTables>
  <data>
    <tabular pivotCacheId="876882687">
      <items count="3"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41DD186-9A93-4FB9-B466-C78A5E0F326B}" sourceName="Subscription Type">
  <pivotTables>
    <pivotTable tabId="3" name="Tabela dinâmica2"/>
    <pivotTable tabId="3" name="Tabela dinâmica1"/>
    <pivotTable tabId="3" name="Tabela dinâmica3"/>
    <pivotTable tabId="3" name="Tabela dinâmica4"/>
    <pivotTable tabId="3" name="Tabela dinâmica6"/>
    <pivotTable tabId="3" name="Tabela dinâmica12"/>
  </pivotTables>
  <data>
    <tabular pivotCacheId="876882687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inscrição" xr10:uid="{7319E793-3D39-4A09-B3FB-E4A17CCE800E}" cache="SegmentaçãodeDados_Mês_inscrição" caption="Mês inscrição" style="Estilo de Segmentação de Dados 2" rowHeight="257175"/>
  <slicer name="Plan" xr10:uid="{1ADB8775-67D7-4BAF-A897-2C05539A0556}" cache="SegmentaçãodeDados_Plan" caption="Plan" style="Estilo de Segmentação de Dados 2" rowHeight="257175"/>
  <slicer name="Subscription Type" xr10:uid="{A21BF41E-0BEE-401D-B498-8885F728809F}" cache="SegmentaçãodeDados_Subscription_Type" caption="Subscription Type" style="Estilo de Segmentação de Dados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N296" totalsRowShown="0" dataDxfId="14">
  <autoFilter ref="A1:N296" xr:uid="{34E0E886-4200-4B36-97B3-63DB74FF40A0}"/>
  <tableColumns count="14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4" xr3:uid="{5C59B6F1-5C5F-4974-9282-1BA4F119AEB8}" name="Mês inscrição" dataDxfId="1" dataCellStyle="Moeda">
      <calculatedColumnFormula>DATE(YEAR(Tabela1[[#This Row],[Start Date]]),MONTH(Tabela1[[#This Row],[Start Date]]),1)</calculatedColumnFormula>
    </tableColumn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8" zoomScaleNormal="100" workbookViewId="0">
      <selection activeCell="E5" sqref="E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7</v>
      </c>
      <c r="E5" s="7" t="s">
        <v>321</v>
      </c>
      <c r="F5" t="s">
        <v>6</v>
      </c>
    </row>
    <row r="6" spans="2:16" x14ac:dyDescent="0.25">
      <c r="B6" s="4" t="s">
        <v>3</v>
      </c>
      <c r="C6" t="s">
        <v>7</v>
      </c>
    </row>
    <row r="7" spans="2:16" x14ac:dyDescent="0.25">
      <c r="B7" s="5" t="s">
        <v>4</v>
      </c>
      <c r="C7" t="s">
        <v>8</v>
      </c>
    </row>
    <row r="8" spans="2:16" x14ac:dyDescent="0.25">
      <c r="B8" s="6" t="s">
        <v>5</v>
      </c>
      <c r="C8" t="s">
        <v>8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topLeftCell="C1" zoomScale="90" zoomScaleNormal="90" workbookViewId="0">
      <selection activeCell="G2" sqref="G2:G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2.7109375" customWidth="1"/>
    <col min="14" max="14" width="10.5703125" bestFit="1" customWidth="1"/>
  </cols>
  <sheetData>
    <row r="1" spans="1:14" ht="30" x14ac:dyDescent="0.25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9" t="s">
        <v>316</v>
      </c>
      <c r="N1" s="9" t="s">
        <v>32</v>
      </c>
    </row>
    <row r="2" spans="1:14" ht="16.5" customHeight="1" x14ac:dyDescent="0.25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5">
        <f>DATE(YEAR(Tabela1[[#This Row],[Start Date]]),MONTH(Tabela1[[#This Row],[Start Date]]),1)</f>
        <v>45292</v>
      </c>
      <c r="N2" s="11">
        <v>60</v>
      </c>
    </row>
    <row r="3" spans="1:14" ht="16.5" customHeight="1" x14ac:dyDescent="0.25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5">
        <f>DATE(YEAR(Tabela1[[#This Row],[Start Date]]),MONTH(Tabela1[[#This Row],[Start Date]]),1)</f>
        <v>45292</v>
      </c>
      <c r="N3" s="11">
        <v>5</v>
      </c>
    </row>
    <row r="4" spans="1:14" ht="16.5" customHeight="1" x14ac:dyDescent="0.25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5">
        <f>DATE(YEAR(Tabela1[[#This Row],[Start Date]]),MONTH(Tabela1[[#This Row],[Start Date]]),1)</f>
        <v>45323</v>
      </c>
      <c r="N4" s="11">
        <v>20</v>
      </c>
    </row>
    <row r="5" spans="1:14" ht="16.5" customHeight="1" x14ac:dyDescent="0.25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5">
        <f>DATE(YEAR(Tabela1[[#This Row],[Start Date]]),MONTH(Tabela1[[#This Row],[Start Date]]),1)</f>
        <v>45323</v>
      </c>
      <c r="N5" s="11">
        <v>62</v>
      </c>
    </row>
    <row r="6" spans="1:14" ht="16.5" customHeight="1" x14ac:dyDescent="0.25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5">
        <f>DATE(YEAR(Tabela1[[#This Row],[Start Date]]),MONTH(Tabela1[[#This Row],[Start Date]]),1)</f>
        <v>45352</v>
      </c>
      <c r="N6" s="11">
        <v>4</v>
      </c>
    </row>
    <row r="7" spans="1:14" ht="16.5" customHeight="1" x14ac:dyDescent="0.25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5">
        <f>DATE(YEAR(Tabela1[[#This Row],[Start Date]]),MONTH(Tabela1[[#This Row],[Start Date]]),1)</f>
        <v>45352</v>
      </c>
      <c r="N7" s="11">
        <v>28</v>
      </c>
    </row>
    <row r="8" spans="1:14" ht="16.5" customHeight="1" x14ac:dyDescent="0.25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5">
        <f>DATE(YEAR(Tabela1[[#This Row],[Start Date]]),MONTH(Tabela1[[#This Row],[Start Date]]),1)</f>
        <v>45352</v>
      </c>
      <c r="N8" s="11">
        <v>55</v>
      </c>
    </row>
    <row r="9" spans="1:14" ht="16.5" customHeight="1" x14ac:dyDescent="0.25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5">
        <f>DATE(YEAR(Tabela1[[#This Row],[Start Date]]),MONTH(Tabela1[[#This Row],[Start Date]]),1)</f>
        <v>45352</v>
      </c>
      <c r="N9" s="11">
        <v>5</v>
      </c>
    </row>
    <row r="10" spans="1:14" ht="16.5" customHeight="1" x14ac:dyDescent="0.25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11">
        <v>30</v>
      </c>
      <c r="J10" s="8" t="s">
        <v>18</v>
      </c>
      <c r="K10" s="11">
        <v>20</v>
      </c>
      <c r="L10" s="11">
        <v>5</v>
      </c>
      <c r="M10" s="15">
        <f>DATE(YEAR(Tabela1[[#This Row],[Start Date]]),MONTH(Tabela1[[#This Row],[Start Date]]),1)</f>
        <v>45352</v>
      </c>
      <c r="N10" s="11">
        <v>60</v>
      </c>
    </row>
    <row r="11" spans="1:14" ht="16.5" customHeight="1" x14ac:dyDescent="0.25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5">
        <f>DATE(YEAR(Tabela1[[#This Row],[Start Date]]),MONTH(Tabela1[[#This Row],[Start Date]]),1)</f>
        <v>45352</v>
      </c>
      <c r="N11" s="11">
        <v>15</v>
      </c>
    </row>
    <row r="12" spans="1:14" ht="16.5" customHeight="1" x14ac:dyDescent="0.25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5">
        <f>DATE(YEAR(Tabela1[[#This Row],[Start Date]]),MONTH(Tabela1[[#This Row],[Start Date]]),1)</f>
        <v>45352</v>
      </c>
      <c r="N12" s="11">
        <v>4</v>
      </c>
    </row>
    <row r="13" spans="1:14" ht="16.5" customHeight="1" x14ac:dyDescent="0.25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5">
        <f>DATE(YEAR(Tabela1[[#This Row],[Start Date]]),MONTH(Tabela1[[#This Row],[Start Date]]),1)</f>
        <v>45352</v>
      </c>
      <c r="N13" s="11">
        <v>45</v>
      </c>
    </row>
    <row r="14" spans="1:14" ht="16.5" customHeight="1" x14ac:dyDescent="0.25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5">
        <f>DATE(YEAR(Tabela1[[#This Row],[Start Date]]),MONTH(Tabela1[[#This Row],[Start Date]]),1)</f>
        <v>45352</v>
      </c>
      <c r="N14" s="11">
        <v>20</v>
      </c>
    </row>
    <row r="15" spans="1:14" ht="16.5" customHeight="1" x14ac:dyDescent="0.25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5">
        <f>DATE(YEAR(Tabela1[[#This Row],[Start Date]]),MONTH(Tabela1[[#This Row],[Start Date]]),1)</f>
        <v>45352</v>
      </c>
      <c r="N15" s="11">
        <v>5</v>
      </c>
    </row>
    <row r="16" spans="1:14" ht="16.5" customHeight="1" x14ac:dyDescent="0.25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5">
        <f>DATE(YEAR(Tabela1[[#This Row],[Start Date]]),MONTH(Tabela1[[#This Row],[Start Date]]),1)</f>
        <v>45352</v>
      </c>
      <c r="N16" s="11">
        <v>57</v>
      </c>
    </row>
    <row r="17" spans="1:14" ht="16.5" customHeight="1" x14ac:dyDescent="0.25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5">
        <f>DATE(YEAR(Tabela1[[#This Row],[Start Date]]),MONTH(Tabela1[[#This Row],[Start Date]]),1)</f>
        <v>45352</v>
      </c>
      <c r="N17" s="11">
        <v>18</v>
      </c>
    </row>
    <row r="18" spans="1:14" ht="16.5" customHeight="1" x14ac:dyDescent="0.25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5">
        <f>DATE(YEAR(Tabela1[[#This Row],[Start Date]]),MONTH(Tabela1[[#This Row],[Start Date]]),1)</f>
        <v>45352</v>
      </c>
      <c r="N18" s="11">
        <v>3</v>
      </c>
    </row>
    <row r="19" spans="1:14" ht="16.5" customHeight="1" x14ac:dyDescent="0.25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5">
        <f>DATE(YEAR(Tabela1[[#This Row],[Start Date]]),MONTH(Tabela1[[#This Row],[Start Date]]),1)</f>
        <v>45352</v>
      </c>
      <c r="N19" s="11">
        <v>58</v>
      </c>
    </row>
    <row r="20" spans="1:14" ht="16.5" customHeight="1" x14ac:dyDescent="0.25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5">
        <f>DATE(YEAR(Tabela1[[#This Row],[Start Date]]),MONTH(Tabela1[[#This Row],[Start Date]]),1)</f>
        <v>45352</v>
      </c>
      <c r="N20" s="11">
        <v>25</v>
      </c>
    </row>
    <row r="21" spans="1:14" ht="16.5" customHeight="1" x14ac:dyDescent="0.25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5">
        <f>DATE(YEAR(Tabela1[[#This Row],[Start Date]]),MONTH(Tabela1[[#This Row],[Start Date]]),1)</f>
        <v>45352</v>
      </c>
      <c r="N21" s="11">
        <v>5</v>
      </c>
    </row>
    <row r="22" spans="1:14" ht="16.5" customHeight="1" x14ac:dyDescent="0.25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11">
        <v>30</v>
      </c>
      <c r="J22" s="8" t="s">
        <v>18</v>
      </c>
      <c r="K22" s="11">
        <v>20</v>
      </c>
      <c r="L22" s="11">
        <v>3</v>
      </c>
      <c r="M22" s="15">
        <f>DATE(YEAR(Tabela1[[#This Row],[Start Date]]),MONTH(Tabela1[[#This Row],[Start Date]]),1)</f>
        <v>45352</v>
      </c>
      <c r="N22" s="11">
        <v>62</v>
      </c>
    </row>
    <row r="23" spans="1:14" ht="16.5" customHeight="1" x14ac:dyDescent="0.25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5">
        <f>DATE(YEAR(Tabela1[[#This Row],[Start Date]]),MONTH(Tabela1[[#This Row],[Start Date]]),1)</f>
        <v>45352</v>
      </c>
      <c r="N23" s="11">
        <v>15</v>
      </c>
    </row>
    <row r="24" spans="1:14" ht="16.5" customHeight="1" x14ac:dyDescent="0.25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5">
        <f>DATE(YEAR(Tabela1[[#This Row],[Start Date]]),MONTH(Tabela1[[#This Row],[Start Date]]),1)</f>
        <v>45352</v>
      </c>
      <c r="N24" s="11">
        <v>4</v>
      </c>
    </row>
    <row r="25" spans="1:14" ht="16.5" customHeight="1" x14ac:dyDescent="0.25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18</v>
      </c>
      <c r="K25" s="11">
        <v>20</v>
      </c>
      <c r="L25" s="11">
        <v>20</v>
      </c>
      <c r="M25" s="15">
        <f>DATE(YEAR(Tabela1[[#This Row],[Start Date]]),MONTH(Tabela1[[#This Row],[Start Date]]),1)</f>
        <v>45352</v>
      </c>
      <c r="N25" s="11">
        <v>45</v>
      </c>
    </row>
    <row r="26" spans="1:14" ht="16.5" customHeight="1" x14ac:dyDescent="0.25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5">
        <f>DATE(YEAR(Tabela1[[#This Row],[Start Date]]),MONTH(Tabela1[[#This Row],[Start Date]]),1)</f>
        <v>45352</v>
      </c>
      <c r="N26" s="11">
        <v>20</v>
      </c>
    </row>
    <row r="27" spans="1:14" ht="16.5" customHeight="1" x14ac:dyDescent="0.25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5">
        <f>DATE(YEAR(Tabela1[[#This Row],[Start Date]]),MONTH(Tabela1[[#This Row],[Start Date]]),1)</f>
        <v>45352</v>
      </c>
      <c r="N27" s="11">
        <v>5</v>
      </c>
    </row>
    <row r="28" spans="1:14" ht="16.5" customHeight="1" x14ac:dyDescent="0.25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11">
        <v>30</v>
      </c>
      <c r="J28" s="8" t="s">
        <v>18</v>
      </c>
      <c r="K28" s="11">
        <v>20</v>
      </c>
      <c r="L28" s="11">
        <v>5</v>
      </c>
      <c r="M28" s="15">
        <f>DATE(YEAR(Tabela1[[#This Row],[Start Date]]),MONTH(Tabela1[[#This Row],[Start Date]]),1)</f>
        <v>45352</v>
      </c>
      <c r="N28" s="11">
        <v>60</v>
      </c>
    </row>
    <row r="29" spans="1:14" ht="16.5" customHeight="1" x14ac:dyDescent="0.25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5">
        <f>DATE(YEAR(Tabela1[[#This Row],[Start Date]]),MONTH(Tabela1[[#This Row],[Start Date]]),1)</f>
        <v>45352</v>
      </c>
      <c r="N29" s="11">
        <v>15</v>
      </c>
    </row>
    <row r="30" spans="1:14" ht="16.5" customHeight="1" x14ac:dyDescent="0.25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5">
        <f>DATE(YEAR(Tabela1[[#This Row],[Start Date]]),MONTH(Tabela1[[#This Row],[Start Date]]),1)</f>
        <v>45352</v>
      </c>
      <c r="N30" s="11">
        <v>4</v>
      </c>
    </row>
    <row r="31" spans="1:14" ht="16.5" customHeight="1" x14ac:dyDescent="0.25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5">
        <f>DATE(YEAR(Tabela1[[#This Row],[Start Date]]),MONTH(Tabela1[[#This Row],[Start Date]]),1)</f>
        <v>45352</v>
      </c>
      <c r="N31" s="11">
        <v>58</v>
      </c>
    </row>
    <row r="32" spans="1:14" ht="16.5" customHeight="1" x14ac:dyDescent="0.25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5">
        <f>DATE(YEAR(Tabela1[[#This Row],[Start Date]]),MONTH(Tabela1[[#This Row],[Start Date]]),1)</f>
        <v>45352</v>
      </c>
      <c r="N32" s="11">
        <v>20</v>
      </c>
    </row>
    <row r="33" spans="1:14" ht="16.5" customHeight="1" x14ac:dyDescent="0.25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5">
        <f>DATE(YEAR(Tabela1[[#This Row],[Start Date]]),MONTH(Tabela1[[#This Row],[Start Date]]),1)</f>
        <v>45352</v>
      </c>
      <c r="N33" s="11">
        <v>5</v>
      </c>
    </row>
    <row r="34" spans="1:14" ht="16.5" customHeight="1" x14ac:dyDescent="0.25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5">
        <f>DATE(YEAR(Tabela1[[#This Row],[Start Date]]),MONTH(Tabela1[[#This Row],[Start Date]]),1)</f>
        <v>45352</v>
      </c>
      <c r="N34" s="11">
        <v>62</v>
      </c>
    </row>
    <row r="35" spans="1:14" ht="16.5" customHeight="1" x14ac:dyDescent="0.25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5">
        <f>DATE(YEAR(Tabela1[[#This Row],[Start Date]]),MONTH(Tabela1[[#This Row],[Start Date]]),1)</f>
        <v>45352</v>
      </c>
      <c r="N35" s="11">
        <v>15</v>
      </c>
    </row>
    <row r="36" spans="1:14" ht="16.5" customHeight="1" x14ac:dyDescent="0.25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5">
        <f>DATE(YEAR(Tabela1[[#This Row],[Start Date]]),MONTH(Tabela1[[#This Row],[Start Date]]),1)</f>
        <v>45352</v>
      </c>
      <c r="N36" s="11">
        <v>4</v>
      </c>
    </row>
    <row r="37" spans="1:14" ht="16.5" customHeight="1" x14ac:dyDescent="0.25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5">
        <f>DATE(YEAR(Tabela1[[#This Row],[Start Date]]),MONTH(Tabela1[[#This Row],[Start Date]]),1)</f>
        <v>45383</v>
      </c>
      <c r="N37" s="11">
        <v>5</v>
      </c>
    </row>
    <row r="38" spans="1:14" ht="16.5" customHeight="1" x14ac:dyDescent="0.25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11">
        <v>30</v>
      </c>
      <c r="J38" s="8" t="s">
        <v>18</v>
      </c>
      <c r="K38" s="11">
        <v>20</v>
      </c>
      <c r="L38" s="11">
        <v>7</v>
      </c>
      <c r="M38" s="15">
        <f>DATE(YEAR(Tabela1[[#This Row],[Start Date]]),MONTH(Tabela1[[#This Row],[Start Date]]),1)</f>
        <v>45383</v>
      </c>
      <c r="N38" s="11">
        <v>58</v>
      </c>
    </row>
    <row r="39" spans="1:14" ht="16.5" customHeight="1" x14ac:dyDescent="0.25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5">
        <f>DATE(YEAR(Tabela1[[#This Row],[Start Date]]),MONTH(Tabela1[[#This Row],[Start Date]]),1)</f>
        <v>45383</v>
      </c>
      <c r="N39" s="11">
        <v>20</v>
      </c>
    </row>
    <row r="40" spans="1:14" ht="16.5" customHeight="1" x14ac:dyDescent="0.25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5">
        <f>DATE(YEAR(Tabela1[[#This Row],[Start Date]]),MONTH(Tabela1[[#This Row],[Start Date]]),1)</f>
        <v>45383</v>
      </c>
      <c r="N40" s="11">
        <v>4</v>
      </c>
    </row>
    <row r="41" spans="1:14" ht="16.5" customHeight="1" x14ac:dyDescent="0.25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5">
        <f>DATE(YEAR(Tabela1[[#This Row],[Start Date]]),MONTH(Tabela1[[#This Row],[Start Date]]),1)</f>
        <v>45383</v>
      </c>
      <c r="N41" s="11">
        <v>50</v>
      </c>
    </row>
    <row r="42" spans="1:14" ht="16.5" customHeight="1" x14ac:dyDescent="0.25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5">
        <f>DATE(YEAR(Tabela1[[#This Row],[Start Date]]),MONTH(Tabela1[[#This Row],[Start Date]]),1)</f>
        <v>45383</v>
      </c>
      <c r="N42" s="11">
        <v>25</v>
      </c>
    </row>
    <row r="43" spans="1:14" ht="16.5" customHeight="1" x14ac:dyDescent="0.25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5">
        <f>DATE(YEAR(Tabela1[[#This Row],[Start Date]]),MONTH(Tabela1[[#This Row],[Start Date]]),1)</f>
        <v>45383</v>
      </c>
      <c r="N43" s="11">
        <v>5</v>
      </c>
    </row>
    <row r="44" spans="1:14" ht="16.5" customHeight="1" x14ac:dyDescent="0.25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11">
        <v>30</v>
      </c>
      <c r="J44" s="8" t="s">
        <v>18</v>
      </c>
      <c r="K44" s="11">
        <v>20</v>
      </c>
      <c r="L44" s="11">
        <v>20</v>
      </c>
      <c r="M44" s="15">
        <f>DATE(YEAR(Tabela1[[#This Row],[Start Date]]),MONTH(Tabela1[[#This Row],[Start Date]]),1)</f>
        <v>45383</v>
      </c>
      <c r="N44" s="11">
        <v>45</v>
      </c>
    </row>
    <row r="45" spans="1:14" ht="16.5" customHeight="1" x14ac:dyDescent="0.25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5">
        <f>DATE(YEAR(Tabela1[[#This Row],[Start Date]]),MONTH(Tabela1[[#This Row],[Start Date]]),1)</f>
        <v>45383</v>
      </c>
      <c r="N45" s="11">
        <v>18</v>
      </c>
    </row>
    <row r="46" spans="1:14" ht="16.5" customHeight="1" x14ac:dyDescent="0.25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5">
        <f>DATE(YEAR(Tabela1[[#This Row],[Start Date]]),MONTH(Tabela1[[#This Row],[Start Date]]),1)</f>
        <v>45383</v>
      </c>
      <c r="N46" s="11">
        <v>3</v>
      </c>
    </row>
    <row r="47" spans="1:14" ht="16.5" customHeight="1" x14ac:dyDescent="0.25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5">
        <f>DATE(YEAR(Tabela1[[#This Row],[Start Date]]),MONTH(Tabela1[[#This Row],[Start Date]]),1)</f>
        <v>45383</v>
      </c>
      <c r="N47" s="11">
        <v>60</v>
      </c>
    </row>
    <row r="48" spans="1:14" ht="16.5" customHeight="1" x14ac:dyDescent="0.25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5">
        <f>DATE(YEAR(Tabela1[[#This Row],[Start Date]]),MONTH(Tabela1[[#This Row],[Start Date]]),1)</f>
        <v>45383</v>
      </c>
      <c r="N48" s="11">
        <v>20</v>
      </c>
    </row>
    <row r="49" spans="1:14" ht="16.5" customHeight="1" x14ac:dyDescent="0.25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5">
        <f>DATE(YEAR(Tabela1[[#This Row],[Start Date]]),MONTH(Tabela1[[#This Row],[Start Date]]),1)</f>
        <v>45383</v>
      </c>
      <c r="N49" s="11">
        <v>5</v>
      </c>
    </row>
    <row r="50" spans="1:14" ht="16.5" customHeight="1" x14ac:dyDescent="0.25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11">
        <v>30</v>
      </c>
      <c r="J50" s="8" t="s">
        <v>18</v>
      </c>
      <c r="K50" s="11">
        <v>20</v>
      </c>
      <c r="L50" s="11">
        <v>3</v>
      </c>
      <c r="M50" s="15">
        <f>DATE(YEAR(Tabela1[[#This Row],[Start Date]]),MONTH(Tabela1[[#This Row],[Start Date]]),1)</f>
        <v>45383</v>
      </c>
      <c r="N50" s="11">
        <v>62</v>
      </c>
    </row>
    <row r="51" spans="1:14" ht="16.5" customHeight="1" x14ac:dyDescent="0.25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5">
        <f>DATE(YEAR(Tabela1[[#This Row],[Start Date]]),MONTH(Tabela1[[#This Row],[Start Date]]),1)</f>
        <v>45383</v>
      </c>
      <c r="N51" s="11">
        <v>15</v>
      </c>
    </row>
    <row r="52" spans="1:14" ht="16.5" customHeight="1" x14ac:dyDescent="0.25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5">
        <f>DATE(YEAR(Tabela1[[#This Row],[Start Date]]),MONTH(Tabela1[[#This Row],[Start Date]]),1)</f>
        <v>45383</v>
      </c>
      <c r="N52" s="11">
        <v>4</v>
      </c>
    </row>
    <row r="53" spans="1:14" ht="16.5" customHeight="1" x14ac:dyDescent="0.25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5">
        <f>DATE(YEAR(Tabela1[[#This Row],[Start Date]]),MONTH(Tabela1[[#This Row],[Start Date]]),1)</f>
        <v>45383</v>
      </c>
      <c r="N53" s="11">
        <v>58</v>
      </c>
    </row>
    <row r="54" spans="1:14" ht="16.5" customHeight="1" x14ac:dyDescent="0.25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5">
        <f>DATE(YEAR(Tabela1[[#This Row],[Start Date]]),MONTH(Tabela1[[#This Row],[Start Date]]),1)</f>
        <v>45383</v>
      </c>
      <c r="N54" s="11">
        <v>20</v>
      </c>
    </row>
    <row r="55" spans="1:14" ht="16.5" customHeight="1" x14ac:dyDescent="0.25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5">
        <f>DATE(YEAR(Tabela1[[#This Row],[Start Date]]),MONTH(Tabela1[[#This Row],[Start Date]]),1)</f>
        <v>45383</v>
      </c>
      <c r="N55" s="11">
        <v>5</v>
      </c>
    </row>
    <row r="56" spans="1:14" ht="16.5" customHeight="1" x14ac:dyDescent="0.25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11">
        <v>30</v>
      </c>
      <c r="J56" s="8" t="s">
        <v>18</v>
      </c>
      <c r="K56" s="11">
        <v>20</v>
      </c>
      <c r="L56" s="11">
        <v>20</v>
      </c>
      <c r="M56" s="15">
        <f>DATE(YEAR(Tabela1[[#This Row],[Start Date]]),MONTH(Tabela1[[#This Row],[Start Date]]),1)</f>
        <v>45383</v>
      </c>
      <c r="N56" s="11">
        <v>45</v>
      </c>
    </row>
    <row r="57" spans="1:14" ht="16.5" customHeight="1" x14ac:dyDescent="0.25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5">
        <f>DATE(YEAR(Tabela1[[#This Row],[Start Date]]),MONTH(Tabela1[[#This Row],[Start Date]]),1)</f>
        <v>45383</v>
      </c>
      <c r="N57" s="11">
        <v>15</v>
      </c>
    </row>
    <row r="58" spans="1:14" ht="16.5" customHeight="1" x14ac:dyDescent="0.25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5">
        <f>DATE(YEAR(Tabela1[[#This Row],[Start Date]]),MONTH(Tabela1[[#This Row],[Start Date]]),1)</f>
        <v>45383</v>
      </c>
      <c r="N58" s="11">
        <v>4</v>
      </c>
    </row>
    <row r="59" spans="1:14" ht="16.5" customHeight="1" x14ac:dyDescent="0.25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5">
        <f>DATE(YEAR(Tabela1[[#This Row],[Start Date]]),MONTH(Tabela1[[#This Row],[Start Date]]),1)</f>
        <v>45383</v>
      </c>
      <c r="N59" s="11">
        <v>62</v>
      </c>
    </row>
    <row r="60" spans="1:14" ht="16.5" customHeight="1" x14ac:dyDescent="0.25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5">
        <f>DATE(YEAR(Tabela1[[#This Row],[Start Date]]),MONTH(Tabela1[[#This Row],[Start Date]]),1)</f>
        <v>45383</v>
      </c>
      <c r="N60" s="11">
        <v>20</v>
      </c>
    </row>
    <row r="61" spans="1:14" ht="16.5" customHeight="1" x14ac:dyDescent="0.25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5">
        <f>DATE(YEAR(Tabela1[[#This Row],[Start Date]]),MONTH(Tabela1[[#This Row],[Start Date]]),1)</f>
        <v>45383</v>
      </c>
      <c r="N61" s="11">
        <v>5</v>
      </c>
    </row>
    <row r="62" spans="1:14" ht="16.5" customHeight="1" x14ac:dyDescent="0.25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11">
        <v>30</v>
      </c>
      <c r="J62" s="8" t="s">
        <v>18</v>
      </c>
      <c r="K62" s="11">
        <v>20</v>
      </c>
      <c r="L62" s="11">
        <v>5</v>
      </c>
      <c r="M62" s="15">
        <f>DATE(YEAR(Tabela1[[#This Row],[Start Date]]),MONTH(Tabela1[[#This Row],[Start Date]]),1)</f>
        <v>45383</v>
      </c>
      <c r="N62" s="11">
        <v>60</v>
      </c>
    </row>
    <row r="63" spans="1:14" ht="16.5" customHeight="1" x14ac:dyDescent="0.25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5">
        <f>DATE(YEAR(Tabela1[[#This Row],[Start Date]]),MONTH(Tabela1[[#This Row],[Start Date]]),1)</f>
        <v>45383</v>
      </c>
      <c r="N63" s="11">
        <v>15</v>
      </c>
    </row>
    <row r="64" spans="1:14" ht="16.5" customHeight="1" x14ac:dyDescent="0.25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5">
        <f>DATE(YEAR(Tabela1[[#This Row],[Start Date]]),MONTH(Tabela1[[#This Row],[Start Date]]),1)</f>
        <v>45383</v>
      </c>
      <c r="N64" s="11">
        <v>4</v>
      </c>
    </row>
    <row r="65" spans="1:14" ht="16.5" customHeight="1" x14ac:dyDescent="0.25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5">
        <f>DATE(YEAR(Tabela1[[#This Row],[Start Date]]),MONTH(Tabela1[[#This Row],[Start Date]]),1)</f>
        <v>45383</v>
      </c>
      <c r="N65" s="11">
        <v>45</v>
      </c>
    </row>
    <row r="66" spans="1:14" ht="16.5" customHeight="1" x14ac:dyDescent="0.25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5">
        <f>DATE(YEAR(Tabela1[[#This Row],[Start Date]]),MONTH(Tabela1[[#This Row],[Start Date]]),1)</f>
        <v>45383</v>
      </c>
      <c r="N66" s="11">
        <v>25</v>
      </c>
    </row>
    <row r="67" spans="1:14" ht="16.5" customHeight="1" x14ac:dyDescent="0.25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5">
        <f>DATE(YEAR(Tabela1[[#This Row],[Start Date]]),MONTH(Tabela1[[#This Row],[Start Date]]),1)</f>
        <v>45413</v>
      </c>
      <c r="N67" s="11">
        <v>5</v>
      </c>
    </row>
    <row r="68" spans="1:14" ht="16.5" customHeight="1" x14ac:dyDescent="0.25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5">
        <f>DATE(YEAR(Tabela1[[#This Row],[Start Date]]),MONTH(Tabela1[[#This Row],[Start Date]]),1)</f>
        <v>45413</v>
      </c>
      <c r="N68" s="11">
        <v>58</v>
      </c>
    </row>
    <row r="69" spans="1:14" ht="16.5" customHeight="1" x14ac:dyDescent="0.25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5">
        <f>DATE(YEAR(Tabela1[[#This Row],[Start Date]]),MONTH(Tabela1[[#This Row],[Start Date]]),1)</f>
        <v>45413</v>
      </c>
      <c r="N69" s="11">
        <v>20</v>
      </c>
    </row>
    <row r="70" spans="1:14" ht="16.5" customHeight="1" x14ac:dyDescent="0.25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5">
        <f>DATE(YEAR(Tabela1[[#This Row],[Start Date]]),MONTH(Tabela1[[#This Row],[Start Date]]),1)</f>
        <v>45413</v>
      </c>
      <c r="N70" s="11">
        <v>4</v>
      </c>
    </row>
    <row r="71" spans="1:14" ht="16.5" customHeight="1" x14ac:dyDescent="0.25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11">
        <v>30</v>
      </c>
      <c r="J71" s="8" t="s">
        <v>18</v>
      </c>
      <c r="K71" s="11">
        <v>20</v>
      </c>
      <c r="L71" s="11">
        <v>15</v>
      </c>
      <c r="M71" s="15">
        <f>DATE(YEAR(Tabela1[[#This Row],[Start Date]]),MONTH(Tabela1[[#This Row],[Start Date]]),1)</f>
        <v>45413</v>
      </c>
      <c r="N71" s="11">
        <v>50</v>
      </c>
    </row>
    <row r="72" spans="1:14" ht="16.5" customHeight="1" x14ac:dyDescent="0.25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5">
        <f>DATE(YEAR(Tabela1[[#This Row],[Start Date]]),MONTH(Tabela1[[#This Row],[Start Date]]),1)</f>
        <v>45413</v>
      </c>
      <c r="N72" s="11">
        <v>25</v>
      </c>
    </row>
    <row r="73" spans="1:14" ht="16.5" customHeight="1" x14ac:dyDescent="0.25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5">
        <f>DATE(YEAR(Tabela1[[#This Row],[Start Date]]),MONTH(Tabela1[[#This Row],[Start Date]]),1)</f>
        <v>45413</v>
      </c>
      <c r="N73" s="11">
        <v>5</v>
      </c>
    </row>
    <row r="74" spans="1:14" ht="16.5" customHeight="1" x14ac:dyDescent="0.25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5">
        <f>DATE(YEAR(Tabela1[[#This Row],[Start Date]]),MONTH(Tabela1[[#This Row],[Start Date]]),1)</f>
        <v>45413</v>
      </c>
      <c r="N74" s="11">
        <v>45</v>
      </c>
    </row>
    <row r="75" spans="1:14" ht="16.5" customHeight="1" x14ac:dyDescent="0.25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5">
        <f>DATE(YEAR(Tabela1[[#This Row],[Start Date]]),MONTH(Tabela1[[#This Row],[Start Date]]),1)</f>
        <v>45413</v>
      </c>
      <c r="N75" s="11">
        <v>18</v>
      </c>
    </row>
    <row r="76" spans="1:14" ht="16.5" customHeight="1" x14ac:dyDescent="0.25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5">
        <f>DATE(YEAR(Tabela1[[#This Row],[Start Date]]),MONTH(Tabela1[[#This Row],[Start Date]]),1)</f>
        <v>45413</v>
      </c>
      <c r="N76" s="11">
        <v>3</v>
      </c>
    </row>
    <row r="77" spans="1:14" ht="16.5" customHeight="1" x14ac:dyDescent="0.25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11">
        <v>30</v>
      </c>
      <c r="J77" s="8" t="s">
        <v>18</v>
      </c>
      <c r="K77" s="11">
        <v>20</v>
      </c>
      <c r="L77" s="11">
        <v>5</v>
      </c>
      <c r="M77" s="15">
        <f>DATE(YEAR(Tabela1[[#This Row],[Start Date]]),MONTH(Tabela1[[#This Row],[Start Date]]),1)</f>
        <v>45413</v>
      </c>
      <c r="N77" s="11">
        <v>60</v>
      </c>
    </row>
    <row r="78" spans="1:14" ht="16.5" customHeight="1" x14ac:dyDescent="0.25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5">
        <f>DATE(YEAR(Tabela1[[#This Row],[Start Date]]),MONTH(Tabela1[[#This Row],[Start Date]]),1)</f>
        <v>45413</v>
      </c>
      <c r="N78" s="11">
        <v>20</v>
      </c>
    </row>
    <row r="79" spans="1:14" ht="16.5" customHeight="1" x14ac:dyDescent="0.25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5">
        <f>DATE(YEAR(Tabela1[[#This Row],[Start Date]]),MONTH(Tabela1[[#This Row],[Start Date]]),1)</f>
        <v>45413</v>
      </c>
      <c r="N79" s="11">
        <v>5</v>
      </c>
    </row>
    <row r="80" spans="1:14" ht="16.5" customHeight="1" x14ac:dyDescent="0.25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5">
        <f>DATE(YEAR(Tabela1[[#This Row],[Start Date]]),MONTH(Tabela1[[#This Row],[Start Date]]),1)</f>
        <v>45413</v>
      </c>
      <c r="N80" s="11">
        <v>62</v>
      </c>
    </row>
    <row r="81" spans="1:14" ht="16.5" customHeight="1" x14ac:dyDescent="0.25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5">
        <f>DATE(YEAR(Tabela1[[#This Row],[Start Date]]),MONTH(Tabela1[[#This Row],[Start Date]]),1)</f>
        <v>45413</v>
      </c>
      <c r="N81" s="11">
        <v>15</v>
      </c>
    </row>
    <row r="82" spans="1:14" ht="16.5" customHeight="1" x14ac:dyDescent="0.25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5">
        <f>DATE(YEAR(Tabela1[[#This Row],[Start Date]]),MONTH(Tabela1[[#This Row],[Start Date]]),1)</f>
        <v>45413</v>
      </c>
      <c r="N82" s="11">
        <v>4</v>
      </c>
    </row>
    <row r="83" spans="1:14" ht="16.5" customHeight="1" x14ac:dyDescent="0.25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11">
        <v>30</v>
      </c>
      <c r="J83" s="8" t="s">
        <v>18</v>
      </c>
      <c r="K83" s="11">
        <v>20</v>
      </c>
      <c r="L83" s="11">
        <v>7</v>
      </c>
      <c r="M83" s="15">
        <f>DATE(YEAR(Tabela1[[#This Row],[Start Date]]),MONTH(Tabela1[[#This Row],[Start Date]]),1)</f>
        <v>45413</v>
      </c>
      <c r="N83" s="11">
        <v>58</v>
      </c>
    </row>
    <row r="84" spans="1:14" ht="16.5" customHeight="1" x14ac:dyDescent="0.25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5">
        <f>DATE(YEAR(Tabela1[[#This Row],[Start Date]]),MONTH(Tabela1[[#This Row],[Start Date]]),1)</f>
        <v>45413</v>
      </c>
      <c r="N84" s="11">
        <v>20</v>
      </c>
    </row>
    <row r="85" spans="1:14" ht="16.5" customHeight="1" x14ac:dyDescent="0.25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5">
        <f>DATE(YEAR(Tabela1[[#This Row],[Start Date]]),MONTH(Tabela1[[#This Row],[Start Date]]),1)</f>
        <v>45413</v>
      </c>
      <c r="N85" s="11">
        <v>5</v>
      </c>
    </row>
    <row r="86" spans="1:14" ht="16.5" customHeight="1" x14ac:dyDescent="0.25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5">
        <f>DATE(YEAR(Tabela1[[#This Row],[Start Date]]),MONTH(Tabela1[[#This Row],[Start Date]]),1)</f>
        <v>45413</v>
      </c>
      <c r="N86" s="11">
        <v>45</v>
      </c>
    </row>
    <row r="87" spans="1:14" ht="16.5" customHeight="1" x14ac:dyDescent="0.25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5">
        <f>DATE(YEAR(Tabela1[[#This Row],[Start Date]]),MONTH(Tabela1[[#This Row],[Start Date]]),1)</f>
        <v>45413</v>
      </c>
      <c r="N87" s="11">
        <v>15</v>
      </c>
    </row>
    <row r="88" spans="1:14" ht="16.5" customHeight="1" x14ac:dyDescent="0.25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5">
        <f>DATE(YEAR(Tabela1[[#This Row],[Start Date]]),MONTH(Tabela1[[#This Row],[Start Date]]),1)</f>
        <v>45413</v>
      </c>
      <c r="N88" s="11">
        <v>4</v>
      </c>
    </row>
    <row r="89" spans="1:14" ht="16.5" customHeight="1" x14ac:dyDescent="0.25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11">
        <v>30</v>
      </c>
      <c r="J89" s="8" t="s">
        <v>18</v>
      </c>
      <c r="K89" s="11">
        <v>20</v>
      </c>
      <c r="L89" s="11">
        <v>3</v>
      </c>
      <c r="M89" s="15">
        <f>DATE(YEAR(Tabela1[[#This Row],[Start Date]]),MONTH(Tabela1[[#This Row],[Start Date]]),1)</f>
        <v>45413</v>
      </c>
      <c r="N89" s="11">
        <v>62</v>
      </c>
    </row>
    <row r="90" spans="1:14" ht="16.5" customHeight="1" x14ac:dyDescent="0.25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5">
        <f>DATE(YEAR(Tabela1[[#This Row],[Start Date]]),MONTH(Tabela1[[#This Row],[Start Date]]),1)</f>
        <v>45413</v>
      </c>
      <c r="N90" s="11">
        <v>20</v>
      </c>
    </row>
    <row r="91" spans="1:14" ht="16.5" customHeight="1" x14ac:dyDescent="0.25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5">
        <f>DATE(YEAR(Tabela1[[#This Row],[Start Date]]),MONTH(Tabela1[[#This Row],[Start Date]]),1)</f>
        <v>45413</v>
      </c>
      <c r="N91" s="11">
        <v>5</v>
      </c>
    </row>
    <row r="92" spans="1:14" ht="16.5" customHeight="1" x14ac:dyDescent="0.25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5">
        <f>DATE(YEAR(Tabela1[[#This Row],[Start Date]]),MONTH(Tabela1[[#This Row],[Start Date]]),1)</f>
        <v>45413</v>
      </c>
      <c r="N92" s="11">
        <v>60</v>
      </c>
    </row>
    <row r="93" spans="1:14" ht="16.5" customHeight="1" x14ac:dyDescent="0.25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5">
        <f>DATE(YEAR(Tabela1[[#This Row],[Start Date]]),MONTH(Tabela1[[#This Row],[Start Date]]),1)</f>
        <v>45413</v>
      </c>
      <c r="N93" s="11">
        <v>15</v>
      </c>
    </row>
    <row r="94" spans="1:14" ht="16.5" customHeight="1" x14ac:dyDescent="0.25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5">
        <f>DATE(YEAR(Tabela1[[#This Row],[Start Date]]),MONTH(Tabela1[[#This Row],[Start Date]]),1)</f>
        <v>45413</v>
      </c>
      <c r="N94" s="11">
        <v>4</v>
      </c>
    </row>
    <row r="95" spans="1:14" ht="16.5" customHeight="1" x14ac:dyDescent="0.25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11">
        <v>30</v>
      </c>
      <c r="J95" s="8" t="s">
        <v>18</v>
      </c>
      <c r="K95" s="11">
        <v>20</v>
      </c>
      <c r="L95" s="11">
        <v>20</v>
      </c>
      <c r="M95" s="15">
        <f>DATE(YEAR(Tabela1[[#This Row],[Start Date]]),MONTH(Tabela1[[#This Row],[Start Date]]),1)</f>
        <v>45413</v>
      </c>
      <c r="N95" s="11">
        <v>45</v>
      </c>
    </row>
    <row r="96" spans="1:14" ht="16.5" customHeight="1" x14ac:dyDescent="0.25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5">
        <f>DATE(YEAR(Tabela1[[#This Row],[Start Date]]),MONTH(Tabela1[[#This Row],[Start Date]]),1)</f>
        <v>45413</v>
      </c>
      <c r="N96" s="11">
        <v>15</v>
      </c>
    </row>
    <row r="97" spans="1:14" ht="16.5" customHeight="1" x14ac:dyDescent="0.25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5">
        <f>DATE(YEAR(Tabela1[[#This Row],[Start Date]]),MONTH(Tabela1[[#This Row],[Start Date]]),1)</f>
        <v>45413</v>
      </c>
      <c r="N97" s="11">
        <v>5</v>
      </c>
    </row>
    <row r="98" spans="1:14" ht="16.5" customHeight="1" x14ac:dyDescent="0.25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5">
        <f>DATE(YEAR(Tabela1[[#This Row],[Start Date]]),MONTH(Tabela1[[#This Row],[Start Date]]),1)</f>
        <v>45444</v>
      </c>
      <c r="N98" s="11">
        <v>58</v>
      </c>
    </row>
    <row r="99" spans="1:14" ht="16.5" customHeight="1" x14ac:dyDescent="0.25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5">
        <f>DATE(YEAR(Tabela1[[#This Row],[Start Date]]),MONTH(Tabela1[[#This Row],[Start Date]]),1)</f>
        <v>45444</v>
      </c>
      <c r="N99" s="11">
        <v>20</v>
      </c>
    </row>
    <row r="100" spans="1:14" ht="16.5" customHeight="1" x14ac:dyDescent="0.25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5">
        <f>DATE(YEAR(Tabela1[[#This Row],[Start Date]]),MONTH(Tabela1[[#This Row],[Start Date]]),1)</f>
        <v>45444</v>
      </c>
      <c r="N100" s="11">
        <v>4</v>
      </c>
    </row>
    <row r="101" spans="1:14" ht="16.5" customHeight="1" x14ac:dyDescent="0.25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11">
        <v>30</v>
      </c>
      <c r="J101" s="8" t="s">
        <v>18</v>
      </c>
      <c r="K101" s="11">
        <v>20</v>
      </c>
      <c r="L101" s="11">
        <v>15</v>
      </c>
      <c r="M101" s="15">
        <f>DATE(YEAR(Tabela1[[#This Row],[Start Date]]),MONTH(Tabela1[[#This Row],[Start Date]]),1)</f>
        <v>45444</v>
      </c>
      <c r="N101" s="11">
        <v>50</v>
      </c>
    </row>
    <row r="102" spans="1:14" ht="16.5" customHeight="1" x14ac:dyDescent="0.25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5">
        <f>DATE(YEAR(Tabela1[[#This Row],[Start Date]]),MONTH(Tabela1[[#This Row],[Start Date]]),1)</f>
        <v>45444</v>
      </c>
      <c r="N102" s="11">
        <v>25</v>
      </c>
    </row>
    <row r="103" spans="1:14" ht="16.5" customHeight="1" x14ac:dyDescent="0.25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5">
        <f>DATE(YEAR(Tabela1[[#This Row],[Start Date]]),MONTH(Tabela1[[#This Row],[Start Date]]),1)</f>
        <v>45444</v>
      </c>
      <c r="N103" s="11">
        <v>5</v>
      </c>
    </row>
    <row r="104" spans="1:14" ht="16.5" customHeight="1" x14ac:dyDescent="0.25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5">
        <f>DATE(YEAR(Tabela1[[#This Row],[Start Date]]),MONTH(Tabela1[[#This Row],[Start Date]]),1)</f>
        <v>45444</v>
      </c>
      <c r="N104" s="11">
        <v>45</v>
      </c>
    </row>
    <row r="105" spans="1:14" ht="16.5" customHeight="1" x14ac:dyDescent="0.25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5">
        <f>DATE(YEAR(Tabela1[[#This Row],[Start Date]]),MONTH(Tabela1[[#This Row],[Start Date]]),1)</f>
        <v>45444</v>
      </c>
      <c r="N105" s="11">
        <v>18</v>
      </c>
    </row>
    <row r="106" spans="1:14" ht="16.5" customHeight="1" x14ac:dyDescent="0.25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5">
        <f>DATE(YEAR(Tabela1[[#This Row],[Start Date]]),MONTH(Tabela1[[#This Row],[Start Date]]),1)</f>
        <v>45444</v>
      </c>
      <c r="N106" s="11">
        <v>3</v>
      </c>
    </row>
    <row r="107" spans="1:14" ht="16.5" customHeight="1" x14ac:dyDescent="0.25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5">
        <f>DATE(YEAR(Tabela1[[#This Row],[Start Date]]),MONTH(Tabela1[[#This Row],[Start Date]]),1)</f>
        <v>45444</v>
      </c>
      <c r="N107" s="11">
        <v>5</v>
      </c>
    </row>
    <row r="108" spans="1:14" ht="16.5" customHeight="1" x14ac:dyDescent="0.25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11">
        <v>30</v>
      </c>
      <c r="J108" s="8" t="s">
        <v>18</v>
      </c>
      <c r="K108" s="11">
        <v>20</v>
      </c>
      <c r="L108" s="11">
        <v>7</v>
      </c>
      <c r="M108" s="15">
        <f>DATE(YEAR(Tabela1[[#This Row],[Start Date]]),MONTH(Tabela1[[#This Row],[Start Date]]),1)</f>
        <v>45444</v>
      </c>
      <c r="N108" s="11">
        <v>58</v>
      </c>
    </row>
    <row r="109" spans="1:14" ht="16.5" customHeight="1" x14ac:dyDescent="0.25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5">
        <f>DATE(YEAR(Tabela1[[#This Row],[Start Date]]),MONTH(Tabela1[[#This Row],[Start Date]]),1)</f>
        <v>45444</v>
      </c>
      <c r="N109" s="11">
        <v>20</v>
      </c>
    </row>
    <row r="110" spans="1:14" ht="16.5" customHeight="1" x14ac:dyDescent="0.25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5">
        <f>DATE(YEAR(Tabela1[[#This Row],[Start Date]]),MONTH(Tabela1[[#This Row],[Start Date]]),1)</f>
        <v>45444</v>
      </c>
      <c r="N110" s="11">
        <v>4</v>
      </c>
    </row>
    <row r="111" spans="1:14" ht="16.5" customHeight="1" x14ac:dyDescent="0.25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5">
        <f>DATE(YEAR(Tabela1[[#This Row],[Start Date]]),MONTH(Tabela1[[#This Row],[Start Date]]),1)</f>
        <v>45444</v>
      </c>
      <c r="N111" s="11">
        <v>50</v>
      </c>
    </row>
    <row r="112" spans="1:14" ht="16.5" customHeight="1" x14ac:dyDescent="0.25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5">
        <f>DATE(YEAR(Tabela1[[#This Row],[Start Date]]),MONTH(Tabela1[[#This Row],[Start Date]]),1)</f>
        <v>45444</v>
      </c>
      <c r="N112" s="11">
        <v>25</v>
      </c>
    </row>
    <row r="113" spans="1:14" ht="16.5" customHeight="1" x14ac:dyDescent="0.25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5">
        <f>DATE(YEAR(Tabela1[[#This Row],[Start Date]]),MONTH(Tabela1[[#This Row],[Start Date]]),1)</f>
        <v>45444</v>
      </c>
      <c r="N113" s="11">
        <v>5</v>
      </c>
    </row>
    <row r="114" spans="1:14" ht="16.5" customHeight="1" x14ac:dyDescent="0.25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11">
        <v>30</v>
      </c>
      <c r="J114" s="8" t="s">
        <v>18</v>
      </c>
      <c r="K114" s="11">
        <v>20</v>
      </c>
      <c r="L114" s="11">
        <v>20</v>
      </c>
      <c r="M114" s="15">
        <f>DATE(YEAR(Tabela1[[#This Row],[Start Date]]),MONTH(Tabela1[[#This Row],[Start Date]]),1)</f>
        <v>45444</v>
      </c>
      <c r="N114" s="11">
        <v>45</v>
      </c>
    </row>
    <row r="115" spans="1:14" ht="16.5" customHeight="1" x14ac:dyDescent="0.25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5">
        <f>DATE(YEAR(Tabela1[[#This Row],[Start Date]]),MONTH(Tabela1[[#This Row],[Start Date]]),1)</f>
        <v>45444</v>
      </c>
      <c r="N115" s="11">
        <v>18</v>
      </c>
    </row>
    <row r="116" spans="1:14" ht="16.5" customHeight="1" x14ac:dyDescent="0.25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5">
        <f>DATE(YEAR(Tabela1[[#This Row],[Start Date]]),MONTH(Tabela1[[#This Row],[Start Date]]),1)</f>
        <v>45444</v>
      </c>
      <c r="N116" s="11">
        <v>3</v>
      </c>
    </row>
    <row r="117" spans="1:14" ht="16.5" customHeight="1" x14ac:dyDescent="0.25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5">
        <f>DATE(YEAR(Tabela1[[#This Row],[Start Date]]),MONTH(Tabela1[[#This Row],[Start Date]]),1)</f>
        <v>45444</v>
      </c>
      <c r="N117" s="11">
        <v>60</v>
      </c>
    </row>
    <row r="118" spans="1:14" ht="16.5" customHeight="1" x14ac:dyDescent="0.25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5">
        <f>DATE(YEAR(Tabela1[[#This Row],[Start Date]]),MONTH(Tabela1[[#This Row],[Start Date]]),1)</f>
        <v>45444</v>
      </c>
      <c r="N118" s="11">
        <v>20</v>
      </c>
    </row>
    <row r="119" spans="1:14" ht="16.5" customHeight="1" x14ac:dyDescent="0.25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5">
        <f>DATE(YEAR(Tabela1[[#This Row],[Start Date]]),MONTH(Tabela1[[#This Row],[Start Date]]),1)</f>
        <v>45444</v>
      </c>
      <c r="N119" s="11">
        <v>5</v>
      </c>
    </row>
    <row r="120" spans="1:14" ht="16.5" customHeight="1" x14ac:dyDescent="0.25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11">
        <v>30</v>
      </c>
      <c r="J120" s="8" t="s">
        <v>18</v>
      </c>
      <c r="K120" s="11">
        <v>20</v>
      </c>
      <c r="L120" s="11">
        <v>3</v>
      </c>
      <c r="M120" s="15">
        <f>DATE(YEAR(Tabela1[[#This Row],[Start Date]]),MONTH(Tabela1[[#This Row],[Start Date]]),1)</f>
        <v>45444</v>
      </c>
      <c r="N120" s="11">
        <v>62</v>
      </c>
    </row>
    <row r="121" spans="1:14" ht="16.5" customHeight="1" x14ac:dyDescent="0.25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5">
        <f>DATE(YEAR(Tabela1[[#This Row],[Start Date]]),MONTH(Tabela1[[#This Row],[Start Date]]),1)</f>
        <v>45444</v>
      </c>
      <c r="N121" s="11">
        <v>15</v>
      </c>
    </row>
    <row r="122" spans="1:14" ht="16.5" customHeight="1" x14ac:dyDescent="0.25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5">
        <f>DATE(YEAR(Tabela1[[#This Row],[Start Date]]),MONTH(Tabela1[[#This Row],[Start Date]]),1)</f>
        <v>45444</v>
      </c>
      <c r="N122" s="11">
        <v>4</v>
      </c>
    </row>
    <row r="123" spans="1:14" ht="16.5" customHeight="1" x14ac:dyDescent="0.25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5">
        <f>DATE(YEAR(Tabela1[[#This Row],[Start Date]]),MONTH(Tabela1[[#This Row],[Start Date]]),1)</f>
        <v>45444</v>
      </c>
      <c r="N123" s="11">
        <v>58</v>
      </c>
    </row>
    <row r="124" spans="1:14" ht="16.5" customHeight="1" x14ac:dyDescent="0.25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5">
        <f>DATE(YEAR(Tabela1[[#This Row],[Start Date]]),MONTH(Tabela1[[#This Row],[Start Date]]),1)</f>
        <v>45444</v>
      </c>
      <c r="N124" s="11">
        <v>20</v>
      </c>
    </row>
    <row r="125" spans="1:14" ht="16.5" customHeight="1" x14ac:dyDescent="0.25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5">
        <f>DATE(YEAR(Tabela1[[#This Row],[Start Date]]),MONTH(Tabela1[[#This Row],[Start Date]]),1)</f>
        <v>45444</v>
      </c>
      <c r="N125" s="11">
        <v>5</v>
      </c>
    </row>
    <row r="126" spans="1:14" ht="16.5" customHeight="1" x14ac:dyDescent="0.25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11">
        <v>30</v>
      </c>
      <c r="J126" s="8" t="s">
        <v>18</v>
      </c>
      <c r="K126" s="11">
        <v>20</v>
      </c>
      <c r="L126" s="11">
        <v>20</v>
      </c>
      <c r="M126" s="15">
        <f>DATE(YEAR(Tabela1[[#This Row],[Start Date]]),MONTH(Tabela1[[#This Row],[Start Date]]),1)</f>
        <v>45444</v>
      </c>
      <c r="N126" s="11">
        <v>45</v>
      </c>
    </row>
    <row r="127" spans="1:14" ht="16.5" customHeight="1" x14ac:dyDescent="0.25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5">
        <f>DATE(YEAR(Tabela1[[#This Row],[Start Date]]),MONTH(Tabela1[[#This Row],[Start Date]]),1)</f>
        <v>45444</v>
      </c>
      <c r="N127" s="11">
        <v>15</v>
      </c>
    </row>
    <row r="128" spans="1:14" ht="16.5" customHeight="1" x14ac:dyDescent="0.25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5">
        <f>DATE(YEAR(Tabela1[[#This Row],[Start Date]]),MONTH(Tabela1[[#This Row],[Start Date]]),1)</f>
        <v>45474</v>
      </c>
      <c r="N128" s="11">
        <v>4</v>
      </c>
    </row>
    <row r="129" spans="1:14" ht="16.5" customHeight="1" x14ac:dyDescent="0.25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5">
        <f>DATE(YEAR(Tabela1[[#This Row],[Start Date]]),MONTH(Tabela1[[#This Row],[Start Date]]),1)</f>
        <v>45474</v>
      </c>
      <c r="N129" s="11">
        <v>62</v>
      </c>
    </row>
    <row r="130" spans="1:14" ht="16.5" customHeight="1" x14ac:dyDescent="0.25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5">
        <f>DATE(YEAR(Tabela1[[#This Row],[Start Date]]),MONTH(Tabela1[[#This Row],[Start Date]]),1)</f>
        <v>45474</v>
      </c>
      <c r="N130" s="11">
        <v>20</v>
      </c>
    </row>
    <row r="131" spans="1:14" ht="16.5" customHeight="1" x14ac:dyDescent="0.25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5">
        <f>DATE(YEAR(Tabela1[[#This Row],[Start Date]]),MONTH(Tabela1[[#This Row],[Start Date]]),1)</f>
        <v>45474</v>
      </c>
      <c r="N131" s="11">
        <v>5</v>
      </c>
    </row>
    <row r="132" spans="1:14" ht="16.5" customHeight="1" x14ac:dyDescent="0.25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11">
        <v>30</v>
      </c>
      <c r="J132" s="8" t="s">
        <v>18</v>
      </c>
      <c r="K132" s="11">
        <v>20</v>
      </c>
      <c r="L132" s="11">
        <v>15</v>
      </c>
      <c r="M132" s="15">
        <f>DATE(YEAR(Tabela1[[#This Row],[Start Date]]),MONTH(Tabela1[[#This Row],[Start Date]]),1)</f>
        <v>45474</v>
      </c>
      <c r="N132" s="11">
        <v>50</v>
      </c>
    </row>
    <row r="133" spans="1:14" ht="16.5" customHeight="1" x14ac:dyDescent="0.25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5">
        <f>DATE(YEAR(Tabela1[[#This Row],[Start Date]]),MONTH(Tabela1[[#This Row],[Start Date]]),1)</f>
        <v>45474</v>
      </c>
      <c r="N133" s="11">
        <v>15</v>
      </c>
    </row>
    <row r="134" spans="1:14" ht="16.5" customHeight="1" x14ac:dyDescent="0.25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5">
        <f>DATE(YEAR(Tabela1[[#This Row],[Start Date]]),MONTH(Tabela1[[#This Row],[Start Date]]),1)</f>
        <v>45474</v>
      </c>
      <c r="N134" s="11">
        <v>4</v>
      </c>
    </row>
    <row r="135" spans="1:14" ht="16.5" customHeight="1" x14ac:dyDescent="0.25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5">
        <f>DATE(YEAR(Tabela1[[#This Row],[Start Date]]),MONTH(Tabela1[[#This Row],[Start Date]]),1)</f>
        <v>45474</v>
      </c>
      <c r="N135" s="11">
        <v>58</v>
      </c>
    </row>
    <row r="136" spans="1:14" ht="16.5" customHeight="1" x14ac:dyDescent="0.25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5">
        <f>DATE(YEAR(Tabela1[[#This Row],[Start Date]]),MONTH(Tabela1[[#This Row],[Start Date]]),1)</f>
        <v>45474</v>
      </c>
      <c r="N136" s="11">
        <v>20</v>
      </c>
    </row>
    <row r="137" spans="1:14" ht="16.5" customHeight="1" x14ac:dyDescent="0.25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5">
        <f>DATE(YEAR(Tabela1[[#This Row],[Start Date]]),MONTH(Tabela1[[#This Row],[Start Date]]),1)</f>
        <v>45474</v>
      </c>
      <c r="N137" s="11">
        <v>5</v>
      </c>
    </row>
    <row r="138" spans="1:14" ht="16.5" customHeight="1" x14ac:dyDescent="0.25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11">
        <v>30</v>
      </c>
      <c r="J138" s="8" t="s">
        <v>18</v>
      </c>
      <c r="K138" s="11">
        <v>20</v>
      </c>
      <c r="L138" s="11">
        <v>7</v>
      </c>
      <c r="M138" s="15">
        <f>DATE(YEAR(Tabela1[[#This Row],[Start Date]]),MONTH(Tabela1[[#This Row],[Start Date]]),1)</f>
        <v>45474</v>
      </c>
      <c r="N138" s="11">
        <v>58</v>
      </c>
    </row>
    <row r="139" spans="1:14" ht="16.5" customHeight="1" x14ac:dyDescent="0.25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5">
        <f>DATE(YEAR(Tabela1[[#This Row],[Start Date]]),MONTH(Tabela1[[#This Row],[Start Date]]),1)</f>
        <v>45474</v>
      </c>
      <c r="N139" s="11">
        <v>20</v>
      </c>
    </row>
    <row r="140" spans="1:14" ht="16.5" customHeight="1" x14ac:dyDescent="0.25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5">
        <f>DATE(YEAR(Tabela1[[#This Row],[Start Date]]),MONTH(Tabela1[[#This Row],[Start Date]]),1)</f>
        <v>45474</v>
      </c>
      <c r="N140" s="11">
        <v>4</v>
      </c>
    </row>
    <row r="141" spans="1:14" ht="16.5" customHeight="1" x14ac:dyDescent="0.25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5">
        <f>DATE(YEAR(Tabela1[[#This Row],[Start Date]]),MONTH(Tabela1[[#This Row],[Start Date]]),1)</f>
        <v>45474</v>
      </c>
      <c r="N141" s="11">
        <v>50</v>
      </c>
    </row>
    <row r="142" spans="1:14" ht="16.5" customHeight="1" x14ac:dyDescent="0.25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5">
        <f>DATE(YEAR(Tabela1[[#This Row],[Start Date]]),MONTH(Tabela1[[#This Row],[Start Date]]),1)</f>
        <v>45474</v>
      </c>
      <c r="N142" s="11">
        <v>25</v>
      </c>
    </row>
    <row r="143" spans="1:14" ht="16.5" customHeight="1" x14ac:dyDescent="0.25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5">
        <f>DATE(YEAR(Tabela1[[#This Row],[Start Date]]),MONTH(Tabela1[[#This Row],[Start Date]]),1)</f>
        <v>45474</v>
      </c>
      <c r="N143" s="11">
        <v>5</v>
      </c>
    </row>
    <row r="144" spans="1:14" ht="16.5" customHeight="1" x14ac:dyDescent="0.25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11">
        <v>30</v>
      </c>
      <c r="J144" s="8" t="s">
        <v>18</v>
      </c>
      <c r="K144" s="11">
        <v>20</v>
      </c>
      <c r="L144" s="11">
        <v>20</v>
      </c>
      <c r="M144" s="15">
        <f>DATE(YEAR(Tabela1[[#This Row],[Start Date]]),MONTH(Tabela1[[#This Row],[Start Date]]),1)</f>
        <v>45474</v>
      </c>
      <c r="N144" s="11">
        <v>45</v>
      </c>
    </row>
    <row r="145" spans="1:14" ht="16.5" customHeight="1" x14ac:dyDescent="0.25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5">
        <f>DATE(YEAR(Tabela1[[#This Row],[Start Date]]),MONTH(Tabela1[[#This Row],[Start Date]]),1)</f>
        <v>45474</v>
      </c>
      <c r="N145" s="11">
        <v>18</v>
      </c>
    </row>
    <row r="146" spans="1:14" ht="16.5" customHeight="1" x14ac:dyDescent="0.25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5">
        <f>DATE(YEAR(Tabela1[[#This Row],[Start Date]]),MONTH(Tabela1[[#This Row],[Start Date]]),1)</f>
        <v>45474</v>
      </c>
      <c r="N146" s="11">
        <v>3</v>
      </c>
    </row>
    <row r="147" spans="1:14" ht="16.5" customHeight="1" x14ac:dyDescent="0.25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5">
        <f>DATE(YEAR(Tabela1[[#This Row],[Start Date]]),MONTH(Tabela1[[#This Row],[Start Date]]),1)</f>
        <v>45474</v>
      </c>
      <c r="N147" s="11">
        <v>60</v>
      </c>
    </row>
    <row r="148" spans="1:14" ht="16.5" customHeight="1" x14ac:dyDescent="0.25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5">
        <f>DATE(YEAR(Tabela1[[#This Row],[Start Date]]),MONTH(Tabela1[[#This Row],[Start Date]]),1)</f>
        <v>45474</v>
      </c>
      <c r="N148" s="11">
        <v>20</v>
      </c>
    </row>
    <row r="149" spans="1:14" ht="16.5" customHeight="1" x14ac:dyDescent="0.25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5">
        <f>DATE(YEAR(Tabela1[[#This Row],[Start Date]]),MONTH(Tabela1[[#This Row],[Start Date]]),1)</f>
        <v>45474</v>
      </c>
      <c r="N149" s="11">
        <v>5</v>
      </c>
    </row>
    <row r="150" spans="1:14" ht="16.5" customHeight="1" x14ac:dyDescent="0.25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11">
        <v>30</v>
      </c>
      <c r="J150" s="8" t="s">
        <v>18</v>
      </c>
      <c r="K150" s="11">
        <v>20</v>
      </c>
      <c r="L150" s="11">
        <v>3</v>
      </c>
      <c r="M150" s="15">
        <f>DATE(YEAR(Tabela1[[#This Row],[Start Date]]),MONTH(Tabela1[[#This Row],[Start Date]]),1)</f>
        <v>45474</v>
      </c>
      <c r="N150" s="11">
        <v>62</v>
      </c>
    </row>
    <row r="151" spans="1:14" ht="16.5" customHeight="1" x14ac:dyDescent="0.25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5">
        <f>DATE(YEAR(Tabela1[[#This Row],[Start Date]]),MONTH(Tabela1[[#This Row],[Start Date]]),1)</f>
        <v>45474</v>
      </c>
      <c r="N151" s="11">
        <v>15</v>
      </c>
    </row>
    <row r="152" spans="1:14" ht="16.5" customHeight="1" x14ac:dyDescent="0.25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5">
        <f>DATE(YEAR(Tabela1[[#This Row],[Start Date]]),MONTH(Tabela1[[#This Row],[Start Date]]),1)</f>
        <v>45474</v>
      </c>
      <c r="N152" s="11">
        <v>4</v>
      </c>
    </row>
    <row r="153" spans="1:14" ht="16.5" customHeight="1" x14ac:dyDescent="0.25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5">
        <f>DATE(YEAR(Tabela1[[#This Row],[Start Date]]),MONTH(Tabela1[[#This Row],[Start Date]]),1)</f>
        <v>45474</v>
      </c>
      <c r="N153" s="11">
        <v>58</v>
      </c>
    </row>
    <row r="154" spans="1:14" ht="16.5" customHeight="1" x14ac:dyDescent="0.25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5">
        <f>DATE(YEAR(Tabela1[[#This Row],[Start Date]]),MONTH(Tabela1[[#This Row],[Start Date]]),1)</f>
        <v>45474</v>
      </c>
      <c r="N154" s="11">
        <v>20</v>
      </c>
    </row>
    <row r="155" spans="1:14" ht="16.5" customHeight="1" x14ac:dyDescent="0.25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5">
        <f>DATE(YEAR(Tabela1[[#This Row],[Start Date]]),MONTH(Tabela1[[#This Row],[Start Date]]),1)</f>
        <v>45474</v>
      </c>
      <c r="N155" s="11">
        <v>5</v>
      </c>
    </row>
    <row r="156" spans="1:14" ht="16.5" customHeight="1" x14ac:dyDescent="0.25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11">
        <v>30</v>
      </c>
      <c r="J156" s="8" t="s">
        <v>18</v>
      </c>
      <c r="K156" s="11">
        <v>20</v>
      </c>
      <c r="L156" s="11">
        <v>20</v>
      </c>
      <c r="M156" s="15">
        <f>DATE(YEAR(Tabela1[[#This Row],[Start Date]]),MONTH(Tabela1[[#This Row],[Start Date]]),1)</f>
        <v>45474</v>
      </c>
      <c r="N156" s="11">
        <v>45</v>
      </c>
    </row>
    <row r="157" spans="1:14" ht="16.5" customHeight="1" x14ac:dyDescent="0.25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5">
        <f>DATE(YEAR(Tabela1[[#This Row],[Start Date]]),MONTH(Tabela1[[#This Row],[Start Date]]),1)</f>
        <v>45474</v>
      </c>
      <c r="N157" s="11">
        <v>15</v>
      </c>
    </row>
    <row r="158" spans="1:14" ht="16.5" customHeight="1" x14ac:dyDescent="0.25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5">
        <f>DATE(YEAR(Tabela1[[#This Row],[Start Date]]),MONTH(Tabela1[[#This Row],[Start Date]]),1)</f>
        <v>45474</v>
      </c>
      <c r="N158" s="11">
        <v>4</v>
      </c>
    </row>
    <row r="159" spans="1:14" ht="16.5" customHeight="1" x14ac:dyDescent="0.25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5">
        <f>DATE(YEAR(Tabela1[[#This Row],[Start Date]]),MONTH(Tabela1[[#This Row],[Start Date]]),1)</f>
        <v>45505</v>
      </c>
      <c r="N159" s="11">
        <v>62</v>
      </c>
    </row>
    <row r="160" spans="1:14" ht="16.5" customHeight="1" x14ac:dyDescent="0.25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5">
        <f>DATE(YEAR(Tabela1[[#This Row],[Start Date]]),MONTH(Tabela1[[#This Row],[Start Date]]),1)</f>
        <v>45505</v>
      </c>
      <c r="N160" s="11">
        <v>20</v>
      </c>
    </row>
    <row r="161" spans="1:14" ht="16.5" customHeight="1" x14ac:dyDescent="0.25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5">
        <f>DATE(YEAR(Tabela1[[#This Row],[Start Date]]),MONTH(Tabela1[[#This Row],[Start Date]]),1)</f>
        <v>45505</v>
      </c>
      <c r="N161" s="11">
        <v>5</v>
      </c>
    </row>
    <row r="162" spans="1:14" ht="16.5" customHeight="1" x14ac:dyDescent="0.25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11">
        <v>30</v>
      </c>
      <c r="J162" s="8" t="s">
        <v>18</v>
      </c>
      <c r="K162" s="11">
        <v>20</v>
      </c>
      <c r="L162" s="11">
        <v>15</v>
      </c>
      <c r="M162" s="15">
        <f>DATE(YEAR(Tabela1[[#This Row],[Start Date]]),MONTH(Tabela1[[#This Row],[Start Date]]),1)</f>
        <v>45505</v>
      </c>
      <c r="N162" s="11">
        <v>50</v>
      </c>
    </row>
    <row r="163" spans="1:14" ht="16.5" customHeight="1" x14ac:dyDescent="0.25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5">
        <f>DATE(YEAR(Tabela1[[#This Row],[Start Date]]),MONTH(Tabela1[[#This Row],[Start Date]]),1)</f>
        <v>45505</v>
      </c>
      <c r="N163" s="11">
        <v>15</v>
      </c>
    </row>
    <row r="164" spans="1:14" ht="16.5" customHeight="1" x14ac:dyDescent="0.25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5">
        <f>DATE(YEAR(Tabela1[[#This Row],[Start Date]]),MONTH(Tabela1[[#This Row],[Start Date]]),1)</f>
        <v>45505</v>
      </c>
      <c r="N164" s="11">
        <v>4</v>
      </c>
    </row>
    <row r="165" spans="1:14" ht="16.5" customHeight="1" x14ac:dyDescent="0.25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5">
        <f>DATE(YEAR(Tabela1[[#This Row],[Start Date]]),MONTH(Tabela1[[#This Row],[Start Date]]),1)</f>
        <v>45505</v>
      </c>
      <c r="N165" s="11">
        <v>58</v>
      </c>
    </row>
    <row r="166" spans="1:14" ht="16.5" customHeight="1" x14ac:dyDescent="0.25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5">
        <f>DATE(YEAR(Tabela1[[#This Row],[Start Date]]),MONTH(Tabela1[[#This Row],[Start Date]]),1)</f>
        <v>45505</v>
      </c>
      <c r="N166" s="11">
        <v>20</v>
      </c>
    </row>
    <row r="167" spans="1:14" ht="16.5" customHeight="1" x14ac:dyDescent="0.25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5">
        <f>DATE(YEAR(Tabela1[[#This Row],[Start Date]]),MONTH(Tabela1[[#This Row],[Start Date]]),1)</f>
        <v>45505</v>
      </c>
      <c r="N167" s="11">
        <v>5</v>
      </c>
    </row>
    <row r="168" spans="1:14" ht="16.5" customHeight="1" x14ac:dyDescent="0.25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11">
        <v>30</v>
      </c>
      <c r="J168" s="8" t="s">
        <v>18</v>
      </c>
      <c r="K168" s="11">
        <v>20</v>
      </c>
      <c r="L168" s="11">
        <v>20</v>
      </c>
      <c r="M168" s="15">
        <f>DATE(YEAR(Tabela1[[#This Row],[Start Date]]),MONTH(Tabela1[[#This Row],[Start Date]]),1)</f>
        <v>45505</v>
      </c>
      <c r="N168" s="11">
        <v>45</v>
      </c>
    </row>
    <row r="169" spans="1:14" ht="16.5" customHeight="1" x14ac:dyDescent="0.25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5">
        <f>DATE(YEAR(Tabela1[[#This Row],[Start Date]]),MONTH(Tabela1[[#This Row],[Start Date]]),1)</f>
        <v>45505</v>
      </c>
      <c r="N169" s="11">
        <v>15</v>
      </c>
    </row>
    <row r="170" spans="1:14" ht="16.5" customHeight="1" x14ac:dyDescent="0.25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5">
        <f>DATE(YEAR(Tabela1[[#This Row],[Start Date]]),MONTH(Tabela1[[#This Row],[Start Date]]),1)</f>
        <v>45505</v>
      </c>
      <c r="N170" s="11">
        <v>4</v>
      </c>
    </row>
    <row r="171" spans="1:14" ht="16.5" customHeight="1" x14ac:dyDescent="0.25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5">
        <f>DATE(YEAR(Tabela1[[#This Row],[Start Date]]),MONTH(Tabela1[[#This Row],[Start Date]]),1)</f>
        <v>45505</v>
      </c>
      <c r="N171" s="11">
        <v>60</v>
      </c>
    </row>
    <row r="172" spans="1:14" ht="16.5" customHeight="1" x14ac:dyDescent="0.25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5">
        <f>DATE(YEAR(Tabela1[[#This Row],[Start Date]]),MONTH(Tabela1[[#This Row],[Start Date]]),1)</f>
        <v>45505</v>
      </c>
      <c r="N172" s="11">
        <v>20</v>
      </c>
    </row>
    <row r="173" spans="1:14" ht="16.5" customHeight="1" x14ac:dyDescent="0.25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5">
        <f>DATE(YEAR(Tabela1[[#This Row],[Start Date]]),MONTH(Tabela1[[#This Row],[Start Date]]),1)</f>
        <v>45505</v>
      </c>
      <c r="N173" s="11">
        <v>5</v>
      </c>
    </row>
    <row r="174" spans="1:14" ht="16.5" customHeight="1" x14ac:dyDescent="0.25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11">
        <v>30</v>
      </c>
      <c r="J174" s="8" t="s">
        <v>18</v>
      </c>
      <c r="K174" s="11">
        <v>20</v>
      </c>
      <c r="L174" s="11">
        <v>3</v>
      </c>
      <c r="M174" s="15">
        <f>DATE(YEAR(Tabela1[[#This Row],[Start Date]]),MONTH(Tabela1[[#This Row],[Start Date]]),1)</f>
        <v>45505</v>
      </c>
      <c r="N174" s="11">
        <v>62</v>
      </c>
    </row>
    <row r="175" spans="1:14" ht="16.5" customHeight="1" x14ac:dyDescent="0.25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5">
        <f>DATE(YEAR(Tabela1[[#This Row],[Start Date]]),MONTH(Tabela1[[#This Row],[Start Date]]),1)</f>
        <v>45505</v>
      </c>
      <c r="N175" s="11">
        <v>15</v>
      </c>
    </row>
    <row r="176" spans="1:14" ht="16.5" customHeight="1" x14ac:dyDescent="0.25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5">
        <f>DATE(YEAR(Tabela1[[#This Row],[Start Date]]),MONTH(Tabela1[[#This Row],[Start Date]]),1)</f>
        <v>45505</v>
      </c>
      <c r="N176" s="11">
        <v>4</v>
      </c>
    </row>
    <row r="177" spans="1:14" ht="16.5" customHeight="1" x14ac:dyDescent="0.25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5">
        <f>DATE(YEAR(Tabela1[[#This Row],[Start Date]]),MONTH(Tabela1[[#This Row],[Start Date]]),1)</f>
        <v>45505</v>
      </c>
      <c r="N177" s="11">
        <v>5</v>
      </c>
    </row>
    <row r="178" spans="1:14" ht="16.5" customHeight="1" x14ac:dyDescent="0.25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11">
        <v>30</v>
      </c>
      <c r="J178" s="8" t="s">
        <v>18</v>
      </c>
      <c r="K178" s="11">
        <v>20</v>
      </c>
      <c r="L178" s="11">
        <v>7</v>
      </c>
      <c r="M178" s="15">
        <f>DATE(YEAR(Tabela1[[#This Row],[Start Date]]),MONTH(Tabela1[[#This Row],[Start Date]]),1)</f>
        <v>45505</v>
      </c>
      <c r="N178" s="11">
        <v>58</v>
      </c>
    </row>
    <row r="179" spans="1:14" ht="16.5" customHeight="1" x14ac:dyDescent="0.25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5">
        <f>DATE(YEAR(Tabela1[[#This Row],[Start Date]]),MONTH(Tabela1[[#This Row],[Start Date]]),1)</f>
        <v>45505</v>
      </c>
      <c r="N179" s="11">
        <v>20</v>
      </c>
    </row>
    <row r="180" spans="1:14" ht="16.5" customHeight="1" x14ac:dyDescent="0.25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5">
        <f>DATE(YEAR(Tabela1[[#This Row],[Start Date]]),MONTH(Tabela1[[#This Row],[Start Date]]),1)</f>
        <v>45505</v>
      </c>
      <c r="N180" s="11">
        <v>4</v>
      </c>
    </row>
    <row r="181" spans="1:14" ht="16.5" customHeight="1" x14ac:dyDescent="0.25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5">
        <f>DATE(YEAR(Tabela1[[#This Row],[Start Date]]),MONTH(Tabela1[[#This Row],[Start Date]]),1)</f>
        <v>45505</v>
      </c>
      <c r="N181" s="11">
        <v>50</v>
      </c>
    </row>
    <row r="182" spans="1:14" ht="16.5" customHeight="1" x14ac:dyDescent="0.25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5">
        <f>DATE(YEAR(Tabela1[[#This Row],[Start Date]]),MONTH(Tabela1[[#This Row],[Start Date]]),1)</f>
        <v>45505</v>
      </c>
      <c r="N182" s="11">
        <v>25</v>
      </c>
    </row>
    <row r="183" spans="1:14" ht="16.5" customHeight="1" x14ac:dyDescent="0.25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5">
        <f>DATE(YEAR(Tabela1[[#This Row],[Start Date]]),MONTH(Tabela1[[#This Row],[Start Date]]),1)</f>
        <v>45505</v>
      </c>
      <c r="N183" s="11">
        <v>5</v>
      </c>
    </row>
    <row r="184" spans="1:14" ht="16.5" customHeight="1" x14ac:dyDescent="0.25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11">
        <v>30</v>
      </c>
      <c r="J184" s="8" t="s">
        <v>18</v>
      </c>
      <c r="K184" s="11">
        <v>20</v>
      </c>
      <c r="L184" s="11">
        <v>20</v>
      </c>
      <c r="M184" s="15">
        <f>DATE(YEAR(Tabela1[[#This Row],[Start Date]]),MONTH(Tabela1[[#This Row],[Start Date]]),1)</f>
        <v>45505</v>
      </c>
      <c r="N184" s="11">
        <v>45</v>
      </c>
    </row>
    <row r="185" spans="1:14" ht="16.5" customHeight="1" x14ac:dyDescent="0.25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5">
        <f>DATE(YEAR(Tabela1[[#This Row],[Start Date]]),MONTH(Tabela1[[#This Row],[Start Date]]),1)</f>
        <v>45505</v>
      </c>
      <c r="N185" s="11">
        <v>18</v>
      </c>
    </row>
    <row r="186" spans="1:14" ht="16.5" customHeight="1" x14ac:dyDescent="0.25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5">
        <f>DATE(YEAR(Tabela1[[#This Row],[Start Date]]),MONTH(Tabela1[[#This Row],[Start Date]]),1)</f>
        <v>45505</v>
      </c>
      <c r="N186" s="11">
        <v>3</v>
      </c>
    </row>
    <row r="187" spans="1:14" ht="16.5" customHeight="1" x14ac:dyDescent="0.25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5">
        <f>DATE(YEAR(Tabela1[[#This Row],[Start Date]]),MONTH(Tabela1[[#This Row],[Start Date]]),1)</f>
        <v>45505</v>
      </c>
      <c r="N187" s="11">
        <v>60</v>
      </c>
    </row>
    <row r="188" spans="1:14" ht="16.5" customHeight="1" x14ac:dyDescent="0.25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5">
        <f>DATE(YEAR(Tabela1[[#This Row],[Start Date]]),MONTH(Tabela1[[#This Row],[Start Date]]),1)</f>
        <v>45505</v>
      </c>
      <c r="N188" s="11">
        <v>20</v>
      </c>
    </row>
    <row r="189" spans="1:14" ht="16.5" customHeight="1" x14ac:dyDescent="0.25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5">
        <f>DATE(YEAR(Tabela1[[#This Row],[Start Date]]),MONTH(Tabela1[[#This Row],[Start Date]]),1)</f>
        <v>45505</v>
      </c>
      <c r="N189" s="11">
        <v>5</v>
      </c>
    </row>
    <row r="190" spans="1:14" ht="16.5" customHeight="1" x14ac:dyDescent="0.25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11">
        <v>30</v>
      </c>
      <c r="J190" s="8" t="s">
        <v>18</v>
      </c>
      <c r="K190" s="11">
        <v>20</v>
      </c>
      <c r="L190" s="11">
        <v>3</v>
      </c>
      <c r="M190" s="15">
        <f>DATE(YEAR(Tabela1[[#This Row],[Start Date]]),MONTH(Tabela1[[#This Row],[Start Date]]),1)</f>
        <v>45536</v>
      </c>
      <c r="N190" s="11">
        <v>62</v>
      </c>
    </row>
    <row r="191" spans="1:14" ht="16.5" customHeight="1" x14ac:dyDescent="0.25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5">
        <f>DATE(YEAR(Tabela1[[#This Row],[Start Date]]),MONTH(Tabela1[[#This Row],[Start Date]]),1)</f>
        <v>45536</v>
      </c>
      <c r="N191" s="11">
        <v>15</v>
      </c>
    </row>
    <row r="192" spans="1:14" ht="16.5" customHeight="1" x14ac:dyDescent="0.25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5">
        <f>DATE(YEAR(Tabela1[[#This Row],[Start Date]]),MONTH(Tabela1[[#This Row],[Start Date]]),1)</f>
        <v>45536</v>
      </c>
      <c r="N192" s="11">
        <v>4</v>
      </c>
    </row>
    <row r="193" spans="1:14" ht="16.5" customHeight="1" x14ac:dyDescent="0.25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5">
        <f>DATE(YEAR(Tabela1[[#This Row],[Start Date]]),MONTH(Tabela1[[#This Row],[Start Date]]),1)</f>
        <v>45536</v>
      </c>
      <c r="N193" s="11">
        <v>58</v>
      </c>
    </row>
    <row r="194" spans="1:14" ht="16.5" customHeight="1" x14ac:dyDescent="0.25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5">
        <f>DATE(YEAR(Tabela1[[#This Row],[Start Date]]),MONTH(Tabela1[[#This Row],[Start Date]]),1)</f>
        <v>45536</v>
      </c>
      <c r="N194" s="11">
        <v>20</v>
      </c>
    </row>
    <row r="195" spans="1:14" ht="16.5" customHeight="1" x14ac:dyDescent="0.25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5">
        <f>DATE(YEAR(Tabela1[[#This Row],[Start Date]]),MONTH(Tabela1[[#This Row],[Start Date]]),1)</f>
        <v>45536</v>
      </c>
      <c r="N195" s="11">
        <v>5</v>
      </c>
    </row>
    <row r="196" spans="1:14" ht="16.5" customHeight="1" x14ac:dyDescent="0.25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11">
        <v>30</v>
      </c>
      <c r="J196" s="8" t="s">
        <v>18</v>
      </c>
      <c r="K196" s="11">
        <v>20</v>
      </c>
      <c r="L196" s="11">
        <v>20</v>
      </c>
      <c r="M196" s="15">
        <f>DATE(YEAR(Tabela1[[#This Row],[Start Date]]),MONTH(Tabela1[[#This Row],[Start Date]]),1)</f>
        <v>45536</v>
      </c>
      <c r="N196" s="11">
        <v>45</v>
      </c>
    </row>
    <row r="197" spans="1:14" ht="16.5" customHeight="1" x14ac:dyDescent="0.25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5">
        <f>DATE(YEAR(Tabela1[[#This Row],[Start Date]]),MONTH(Tabela1[[#This Row],[Start Date]]),1)</f>
        <v>45536</v>
      </c>
      <c r="N197" s="11">
        <v>15</v>
      </c>
    </row>
    <row r="198" spans="1:14" ht="16.5" customHeight="1" x14ac:dyDescent="0.25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5">
        <f>DATE(YEAR(Tabela1[[#This Row],[Start Date]]),MONTH(Tabela1[[#This Row],[Start Date]]),1)</f>
        <v>45536</v>
      </c>
      <c r="N198" s="11">
        <v>4</v>
      </c>
    </row>
    <row r="199" spans="1:14" ht="16.5" customHeight="1" x14ac:dyDescent="0.25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5">
        <f>DATE(YEAR(Tabela1[[#This Row],[Start Date]]),MONTH(Tabela1[[#This Row],[Start Date]]),1)</f>
        <v>45536</v>
      </c>
      <c r="N199" s="11">
        <v>62</v>
      </c>
    </row>
    <row r="200" spans="1:14" ht="16.5" customHeight="1" x14ac:dyDescent="0.25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5">
        <f>DATE(YEAR(Tabela1[[#This Row],[Start Date]]),MONTH(Tabela1[[#This Row],[Start Date]]),1)</f>
        <v>45536</v>
      </c>
      <c r="N200" s="11">
        <v>20</v>
      </c>
    </row>
    <row r="201" spans="1:14" ht="16.5" customHeight="1" x14ac:dyDescent="0.25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5">
        <f>DATE(YEAR(Tabela1[[#This Row],[Start Date]]),MONTH(Tabela1[[#This Row],[Start Date]]),1)</f>
        <v>45536</v>
      </c>
      <c r="N201" s="11">
        <v>5</v>
      </c>
    </row>
    <row r="202" spans="1:14" ht="16.5" customHeight="1" x14ac:dyDescent="0.25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11">
        <v>30</v>
      </c>
      <c r="J202" s="8" t="s">
        <v>18</v>
      </c>
      <c r="K202" s="11">
        <v>20</v>
      </c>
      <c r="L202" s="11">
        <v>15</v>
      </c>
      <c r="M202" s="15">
        <f>DATE(YEAR(Tabela1[[#This Row],[Start Date]]),MONTH(Tabela1[[#This Row],[Start Date]]),1)</f>
        <v>45536</v>
      </c>
      <c r="N202" s="11">
        <v>50</v>
      </c>
    </row>
    <row r="203" spans="1:14" ht="16.5" customHeight="1" x14ac:dyDescent="0.25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5">
        <f>DATE(YEAR(Tabela1[[#This Row],[Start Date]]),MONTH(Tabela1[[#This Row],[Start Date]]),1)</f>
        <v>45536</v>
      </c>
      <c r="N203" s="11">
        <v>15</v>
      </c>
    </row>
    <row r="204" spans="1:14" ht="16.5" customHeight="1" x14ac:dyDescent="0.25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5">
        <f>DATE(YEAR(Tabela1[[#This Row],[Start Date]]),MONTH(Tabela1[[#This Row],[Start Date]]),1)</f>
        <v>45536</v>
      </c>
      <c r="N204" s="11">
        <v>4</v>
      </c>
    </row>
    <row r="205" spans="1:14" ht="16.5" customHeight="1" x14ac:dyDescent="0.25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5">
        <f>DATE(YEAR(Tabela1[[#This Row],[Start Date]]),MONTH(Tabela1[[#This Row],[Start Date]]),1)</f>
        <v>45536</v>
      </c>
      <c r="N205" s="11">
        <v>58</v>
      </c>
    </row>
    <row r="206" spans="1:14" ht="16.5" customHeight="1" x14ac:dyDescent="0.25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5">
        <f>DATE(YEAR(Tabela1[[#This Row],[Start Date]]),MONTH(Tabela1[[#This Row],[Start Date]]),1)</f>
        <v>45536</v>
      </c>
      <c r="N206" s="11">
        <v>20</v>
      </c>
    </row>
    <row r="207" spans="1:14" ht="16.5" customHeight="1" x14ac:dyDescent="0.25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5">
        <f>DATE(YEAR(Tabela1[[#This Row],[Start Date]]),MONTH(Tabela1[[#This Row],[Start Date]]),1)</f>
        <v>45536</v>
      </c>
      <c r="N207" s="11">
        <v>5</v>
      </c>
    </row>
    <row r="208" spans="1:14" ht="16.5" customHeight="1" x14ac:dyDescent="0.25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11">
        <v>30</v>
      </c>
      <c r="J208" s="8" t="s">
        <v>18</v>
      </c>
      <c r="K208" s="11">
        <v>20</v>
      </c>
      <c r="L208" s="11">
        <v>7</v>
      </c>
      <c r="M208" s="15">
        <f>DATE(YEAR(Tabela1[[#This Row],[Start Date]]),MONTH(Tabela1[[#This Row],[Start Date]]),1)</f>
        <v>45536</v>
      </c>
      <c r="N208" s="11">
        <v>58</v>
      </c>
    </row>
    <row r="209" spans="1:14" ht="16.5" customHeight="1" x14ac:dyDescent="0.25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5">
        <f>DATE(YEAR(Tabela1[[#This Row],[Start Date]]),MONTH(Tabela1[[#This Row],[Start Date]]),1)</f>
        <v>45536</v>
      </c>
      <c r="N209" s="11">
        <v>20</v>
      </c>
    </row>
    <row r="210" spans="1:14" ht="16.5" customHeight="1" x14ac:dyDescent="0.25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5">
        <f>DATE(YEAR(Tabela1[[#This Row],[Start Date]]),MONTH(Tabela1[[#This Row],[Start Date]]),1)</f>
        <v>45536</v>
      </c>
      <c r="N210" s="11">
        <v>4</v>
      </c>
    </row>
    <row r="211" spans="1:14" ht="16.5" customHeight="1" x14ac:dyDescent="0.25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5">
        <f>DATE(YEAR(Tabela1[[#This Row],[Start Date]]),MONTH(Tabela1[[#This Row],[Start Date]]),1)</f>
        <v>45536</v>
      </c>
      <c r="N211" s="11">
        <v>50</v>
      </c>
    </row>
    <row r="212" spans="1:14" ht="16.5" customHeight="1" x14ac:dyDescent="0.25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5">
        <f>DATE(YEAR(Tabela1[[#This Row],[Start Date]]),MONTH(Tabela1[[#This Row],[Start Date]]),1)</f>
        <v>45536</v>
      </c>
      <c r="N212" s="11">
        <v>25</v>
      </c>
    </row>
    <row r="213" spans="1:14" ht="16.5" customHeight="1" x14ac:dyDescent="0.25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5">
        <f>DATE(YEAR(Tabela1[[#This Row],[Start Date]]),MONTH(Tabela1[[#This Row],[Start Date]]),1)</f>
        <v>45536</v>
      </c>
      <c r="N213" s="11">
        <v>5</v>
      </c>
    </row>
    <row r="214" spans="1:14" ht="16.5" customHeight="1" x14ac:dyDescent="0.25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11">
        <v>30</v>
      </c>
      <c r="J214" s="8" t="s">
        <v>18</v>
      </c>
      <c r="K214" s="11">
        <v>20</v>
      </c>
      <c r="L214" s="11">
        <v>20</v>
      </c>
      <c r="M214" s="15">
        <f>DATE(YEAR(Tabela1[[#This Row],[Start Date]]),MONTH(Tabela1[[#This Row],[Start Date]]),1)</f>
        <v>45536</v>
      </c>
      <c r="N214" s="11">
        <v>45</v>
      </c>
    </row>
    <row r="215" spans="1:14" ht="16.5" customHeight="1" x14ac:dyDescent="0.25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5">
        <f>DATE(YEAR(Tabela1[[#This Row],[Start Date]]),MONTH(Tabela1[[#This Row],[Start Date]]),1)</f>
        <v>45536</v>
      </c>
      <c r="N215" s="11">
        <v>18</v>
      </c>
    </row>
    <row r="216" spans="1:14" ht="16.5" customHeight="1" x14ac:dyDescent="0.25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5">
        <f>DATE(YEAR(Tabela1[[#This Row],[Start Date]]),MONTH(Tabela1[[#This Row],[Start Date]]),1)</f>
        <v>45536</v>
      </c>
      <c r="N216" s="11">
        <v>3</v>
      </c>
    </row>
    <row r="217" spans="1:14" ht="16.5" customHeight="1" x14ac:dyDescent="0.25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5">
        <f>DATE(YEAR(Tabela1[[#This Row],[Start Date]]),MONTH(Tabela1[[#This Row],[Start Date]]),1)</f>
        <v>45536</v>
      </c>
      <c r="N217" s="11">
        <v>60</v>
      </c>
    </row>
    <row r="218" spans="1:14" ht="16.5" customHeight="1" x14ac:dyDescent="0.25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5">
        <f>DATE(YEAR(Tabela1[[#This Row],[Start Date]]),MONTH(Tabela1[[#This Row],[Start Date]]),1)</f>
        <v>45536</v>
      </c>
      <c r="N218" s="11">
        <v>20</v>
      </c>
    </row>
    <row r="219" spans="1:14" ht="16.5" customHeight="1" x14ac:dyDescent="0.25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5">
        <f>DATE(YEAR(Tabela1[[#This Row],[Start Date]]),MONTH(Tabela1[[#This Row],[Start Date]]),1)</f>
        <v>45536</v>
      </c>
      <c r="N219" s="11">
        <v>5</v>
      </c>
    </row>
    <row r="220" spans="1:14" ht="16.5" customHeight="1" x14ac:dyDescent="0.25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11">
        <v>30</v>
      </c>
      <c r="J220" s="8" t="s">
        <v>18</v>
      </c>
      <c r="K220" s="11">
        <v>20</v>
      </c>
      <c r="L220" s="11">
        <v>3</v>
      </c>
      <c r="M220" s="15">
        <f>DATE(YEAR(Tabela1[[#This Row],[Start Date]]),MONTH(Tabela1[[#This Row],[Start Date]]),1)</f>
        <v>45566</v>
      </c>
      <c r="N220" s="11">
        <v>62</v>
      </c>
    </row>
    <row r="221" spans="1:14" ht="16.5" customHeight="1" x14ac:dyDescent="0.25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5">
        <f>DATE(YEAR(Tabela1[[#This Row],[Start Date]]),MONTH(Tabela1[[#This Row],[Start Date]]),1)</f>
        <v>45566</v>
      </c>
      <c r="N221" s="11">
        <v>15</v>
      </c>
    </row>
    <row r="222" spans="1:14" ht="16.5" customHeight="1" x14ac:dyDescent="0.25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5">
        <f>DATE(YEAR(Tabela1[[#This Row],[Start Date]]),MONTH(Tabela1[[#This Row],[Start Date]]),1)</f>
        <v>45566</v>
      </c>
      <c r="N222" s="11">
        <v>4</v>
      </c>
    </row>
    <row r="223" spans="1:14" ht="16.5" customHeight="1" x14ac:dyDescent="0.25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5">
        <f>DATE(YEAR(Tabela1[[#This Row],[Start Date]]),MONTH(Tabela1[[#This Row],[Start Date]]),1)</f>
        <v>45566</v>
      </c>
      <c r="N223" s="11">
        <v>58</v>
      </c>
    </row>
    <row r="224" spans="1:14" ht="16.5" customHeight="1" x14ac:dyDescent="0.25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5">
        <f>DATE(YEAR(Tabela1[[#This Row],[Start Date]]),MONTH(Tabela1[[#This Row],[Start Date]]),1)</f>
        <v>45566</v>
      </c>
      <c r="N224" s="11">
        <v>20</v>
      </c>
    </row>
    <row r="225" spans="1:14" ht="16.5" customHeight="1" x14ac:dyDescent="0.25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5">
        <f>DATE(YEAR(Tabela1[[#This Row],[Start Date]]),MONTH(Tabela1[[#This Row],[Start Date]]),1)</f>
        <v>45566</v>
      </c>
      <c r="N225" s="11">
        <v>5</v>
      </c>
    </row>
    <row r="226" spans="1:14" ht="16.5" customHeight="1" x14ac:dyDescent="0.25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11">
        <v>30</v>
      </c>
      <c r="J226" s="8" t="s">
        <v>18</v>
      </c>
      <c r="K226" s="11">
        <v>20</v>
      </c>
      <c r="L226" s="11">
        <v>20</v>
      </c>
      <c r="M226" s="15">
        <f>DATE(YEAR(Tabela1[[#This Row],[Start Date]]),MONTH(Tabela1[[#This Row],[Start Date]]),1)</f>
        <v>45566</v>
      </c>
      <c r="N226" s="11">
        <v>45</v>
      </c>
    </row>
    <row r="227" spans="1:14" ht="16.5" customHeight="1" x14ac:dyDescent="0.25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5">
        <f>DATE(YEAR(Tabela1[[#This Row],[Start Date]]),MONTH(Tabela1[[#This Row],[Start Date]]),1)</f>
        <v>45566</v>
      </c>
      <c r="N227" s="11">
        <v>15</v>
      </c>
    </row>
    <row r="228" spans="1:14" ht="16.5" customHeight="1" x14ac:dyDescent="0.25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5">
        <f>DATE(YEAR(Tabela1[[#This Row],[Start Date]]),MONTH(Tabela1[[#This Row],[Start Date]]),1)</f>
        <v>45566</v>
      </c>
      <c r="N228" s="11">
        <v>4</v>
      </c>
    </row>
    <row r="229" spans="1:14" ht="16.5" customHeight="1" x14ac:dyDescent="0.25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5">
        <f>DATE(YEAR(Tabela1[[#This Row],[Start Date]]),MONTH(Tabela1[[#This Row],[Start Date]]),1)</f>
        <v>45566</v>
      </c>
      <c r="N229" s="11">
        <v>62</v>
      </c>
    </row>
    <row r="230" spans="1:14" ht="16.5" customHeight="1" x14ac:dyDescent="0.25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5">
        <f>DATE(YEAR(Tabela1[[#This Row],[Start Date]]),MONTH(Tabela1[[#This Row],[Start Date]]),1)</f>
        <v>45566</v>
      </c>
      <c r="N230" s="11">
        <v>20</v>
      </c>
    </row>
    <row r="231" spans="1:14" ht="16.5" customHeight="1" x14ac:dyDescent="0.25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5">
        <f>DATE(YEAR(Tabela1[[#This Row],[Start Date]]),MONTH(Tabela1[[#This Row],[Start Date]]),1)</f>
        <v>45566</v>
      </c>
      <c r="N231" s="11">
        <v>5</v>
      </c>
    </row>
    <row r="232" spans="1:14" ht="16.5" customHeight="1" x14ac:dyDescent="0.25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11">
        <v>30</v>
      </c>
      <c r="J232" s="8" t="s">
        <v>18</v>
      </c>
      <c r="K232" s="11">
        <v>20</v>
      </c>
      <c r="L232" s="11">
        <v>15</v>
      </c>
      <c r="M232" s="15">
        <f>DATE(YEAR(Tabela1[[#This Row],[Start Date]]),MONTH(Tabela1[[#This Row],[Start Date]]),1)</f>
        <v>45566</v>
      </c>
      <c r="N232" s="11">
        <v>50</v>
      </c>
    </row>
    <row r="233" spans="1:14" ht="16.5" customHeight="1" x14ac:dyDescent="0.25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5">
        <f>DATE(YEAR(Tabela1[[#This Row],[Start Date]]),MONTH(Tabela1[[#This Row],[Start Date]]),1)</f>
        <v>45566</v>
      </c>
      <c r="N233" s="11">
        <v>15</v>
      </c>
    </row>
    <row r="234" spans="1:14" ht="16.5" customHeight="1" x14ac:dyDescent="0.25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5">
        <f>DATE(YEAR(Tabela1[[#This Row],[Start Date]]),MONTH(Tabela1[[#This Row],[Start Date]]),1)</f>
        <v>45566</v>
      </c>
      <c r="N234" s="11">
        <v>4</v>
      </c>
    </row>
    <row r="235" spans="1:14" ht="16.5" customHeight="1" x14ac:dyDescent="0.25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5">
        <f>DATE(YEAR(Tabela1[[#This Row],[Start Date]]),MONTH(Tabela1[[#This Row],[Start Date]]),1)</f>
        <v>45566</v>
      </c>
      <c r="N235" s="11">
        <v>58</v>
      </c>
    </row>
    <row r="236" spans="1:14" ht="16.5" customHeight="1" x14ac:dyDescent="0.25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5">
        <f>DATE(YEAR(Tabela1[[#This Row],[Start Date]]),MONTH(Tabela1[[#This Row],[Start Date]]),1)</f>
        <v>45566</v>
      </c>
      <c r="N236" s="11">
        <v>20</v>
      </c>
    </row>
    <row r="237" spans="1:14" ht="16.5" customHeight="1" x14ac:dyDescent="0.25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5">
        <f>DATE(YEAR(Tabela1[[#This Row],[Start Date]]),MONTH(Tabela1[[#This Row],[Start Date]]),1)</f>
        <v>45566</v>
      </c>
      <c r="N237" s="11">
        <v>5</v>
      </c>
    </row>
    <row r="238" spans="1:14" ht="16.5" customHeight="1" x14ac:dyDescent="0.25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11">
        <v>30</v>
      </c>
      <c r="J238" s="8" t="s">
        <v>18</v>
      </c>
      <c r="K238" s="11">
        <v>20</v>
      </c>
      <c r="L238" s="11">
        <v>15</v>
      </c>
      <c r="M238" s="15">
        <f>DATE(YEAR(Tabela1[[#This Row],[Start Date]]),MONTH(Tabela1[[#This Row],[Start Date]]),1)</f>
        <v>45566</v>
      </c>
      <c r="N238" s="11">
        <v>50</v>
      </c>
    </row>
    <row r="239" spans="1:14" ht="16.5" customHeight="1" x14ac:dyDescent="0.25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5">
        <f>DATE(YEAR(Tabela1[[#This Row],[Start Date]]),MONTH(Tabela1[[#This Row],[Start Date]]),1)</f>
        <v>45566</v>
      </c>
      <c r="N239" s="11">
        <v>18</v>
      </c>
    </row>
    <row r="240" spans="1:14" ht="16.5" customHeight="1" x14ac:dyDescent="0.25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5">
        <f>DATE(YEAR(Tabela1[[#This Row],[Start Date]]),MONTH(Tabela1[[#This Row],[Start Date]]),1)</f>
        <v>45566</v>
      </c>
      <c r="N240" s="11">
        <v>3</v>
      </c>
    </row>
    <row r="241" spans="1:14" ht="16.5" customHeight="1" x14ac:dyDescent="0.25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5">
        <f>DATE(YEAR(Tabela1[[#This Row],[Start Date]]),MONTH(Tabela1[[#This Row],[Start Date]]),1)</f>
        <v>45566</v>
      </c>
      <c r="N241" s="11">
        <v>60</v>
      </c>
    </row>
    <row r="242" spans="1:14" ht="16.5" customHeight="1" x14ac:dyDescent="0.25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5">
        <f>DATE(YEAR(Tabela1[[#This Row],[Start Date]]),MONTH(Tabela1[[#This Row],[Start Date]]),1)</f>
        <v>45566</v>
      </c>
      <c r="N242" s="11">
        <v>20</v>
      </c>
    </row>
    <row r="243" spans="1:14" ht="16.5" customHeight="1" x14ac:dyDescent="0.25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5">
        <f>DATE(YEAR(Tabela1[[#This Row],[Start Date]]),MONTH(Tabela1[[#This Row],[Start Date]]),1)</f>
        <v>45566</v>
      </c>
      <c r="N243" s="11">
        <v>5</v>
      </c>
    </row>
    <row r="244" spans="1:14" ht="16.5" customHeight="1" x14ac:dyDescent="0.25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11">
        <v>30</v>
      </c>
      <c r="J244" s="8" t="s">
        <v>18</v>
      </c>
      <c r="K244" s="11">
        <v>20</v>
      </c>
      <c r="L244" s="11">
        <v>3</v>
      </c>
      <c r="M244" s="15">
        <f>DATE(YEAR(Tabela1[[#This Row],[Start Date]]),MONTH(Tabela1[[#This Row],[Start Date]]),1)</f>
        <v>45566</v>
      </c>
      <c r="N244" s="11">
        <v>62</v>
      </c>
    </row>
    <row r="245" spans="1:14" ht="16.5" customHeight="1" x14ac:dyDescent="0.25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5">
        <f>DATE(YEAR(Tabela1[[#This Row],[Start Date]]),MONTH(Tabela1[[#This Row],[Start Date]]),1)</f>
        <v>45566</v>
      </c>
      <c r="N245" s="11">
        <v>15</v>
      </c>
    </row>
    <row r="246" spans="1:14" ht="16.5" customHeight="1" x14ac:dyDescent="0.25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5">
        <f>DATE(YEAR(Tabela1[[#This Row],[Start Date]]),MONTH(Tabela1[[#This Row],[Start Date]]),1)</f>
        <v>45566</v>
      </c>
      <c r="N246" s="11">
        <v>4</v>
      </c>
    </row>
    <row r="247" spans="1:14" ht="16.5" customHeight="1" x14ac:dyDescent="0.25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5">
        <f>DATE(YEAR(Tabela1[[#This Row],[Start Date]]),MONTH(Tabela1[[#This Row],[Start Date]]),1)</f>
        <v>45566</v>
      </c>
      <c r="N247" s="11">
        <v>58</v>
      </c>
    </row>
    <row r="248" spans="1:14" ht="16.5" customHeight="1" x14ac:dyDescent="0.25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5">
        <f>DATE(YEAR(Tabela1[[#This Row],[Start Date]]),MONTH(Tabela1[[#This Row],[Start Date]]),1)</f>
        <v>45566</v>
      </c>
      <c r="N248" s="11">
        <v>20</v>
      </c>
    </row>
    <row r="249" spans="1:14" ht="16.5" customHeight="1" x14ac:dyDescent="0.25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5">
        <f>DATE(YEAR(Tabela1[[#This Row],[Start Date]]),MONTH(Tabela1[[#This Row],[Start Date]]),1)</f>
        <v>45566</v>
      </c>
      <c r="N249" s="11">
        <v>5</v>
      </c>
    </row>
    <row r="250" spans="1:14" ht="16.5" customHeight="1" x14ac:dyDescent="0.25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11">
        <v>30</v>
      </c>
      <c r="J250" s="8" t="s">
        <v>18</v>
      </c>
      <c r="K250" s="11">
        <v>20</v>
      </c>
      <c r="L250" s="11">
        <v>20</v>
      </c>
      <c r="M250" s="15">
        <f>DATE(YEAR(Tabela1[[#This Row],[Start Date]]),MONTH(Tabela1[[#This Row],[Start Date]]),1)</f>
        <v>45566</v>
      </c>
      <c r="N250" s="11">
        <v>45</v>
      </c>
    </row>
    <row r="251" spans="1:14" ht="16.5" customHeight="1" x14ac:dyDescent="0.25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5">
        <f>DATE(YEAR(Tabela1[[#This Row],[Start Date]]),MONTH(Tabela1[[#This Row],[Start Date]]),1)</f>
        <v>45597</v>
      </c>
      <c r="N251" s="11">
        <v>15</v>
      </c>
    </row>
    <row r="252" spans="1:14" ht="16.5" customHeight="1" x14ac:dyDescent="0.25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5">
        <f>DATE(YEAR(Tabela1[[#This Row],[Start Date]]),MONTH(Tabela1[[#This Row],[Start Date]]),1)</f>
        <v>45597</v>
      </c>
      <c r="N252" s="11">
        <v>4</v>
      </c>
    </row>
    <row r="253" spans="1:14" ht="16.5" customHeight="1" x14ac:dyDescent="0.25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5">
        <f>DATE(YEAR(Tabela1[[#This Row],[Start Date]]),MONTH(Tabela1[[#This Row],[Start Date]]),1)</f>
        <v>45597</v>
      </c>
      <c r="N253" s="11">
        <v>62</v>
      </c>
    </row>
    <row r="254" spans="1:14" ht="16.5" customHeight="1" x14ac:dyDescent="0.25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5">
        <f>DATE(YEAR(Tabela1[[#This Row],[Start Date]]),MONTH(Tabela1[[#This Row],[Start Date]]),1)</f>
        <v>45597</v>
      </c>
      <c r="N254" s="11">
        <v>20</v>
      </c>
    </row>
    <row r="255" spans="1:14" ht="16.5" customHeight="1" x14ac:dyDescent="0.25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5">
        <f>DATE(YEAR(Tabela1[[#This Row],[Start Date]]),MONTH(Tabela1[[#This Row],[Start Date]]),1)</f>
        <v>45597</v>
      </c>
      <c r="N255" s="11">
        <v>5</v>
      </c>
    </row>
    <row r="256" spans="1:14" ht="16.5" customHeight="1" x14ac:dyDescent="0.25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11">
        <v>30</v>
      </c>
      <c r="J256" s="8" t="s">
        <v>18</v>
      </c>
      <c r="K256" s="11">
        <v>20</v>
      </c>
      <c r="L256" s="11">
        <v>15</v>
      </c>
      <c r="M256" s="15">
        <f>DATE(YEAR(Tabela1[[#This Row],[Start Date]]),MONTH(Tabela1[[#This Row],[Start Date]]),1)</f>
        <v>45597</v>
      </c>
      <c r="N256" s="11">
        <v>50</v>
      </c>
    </row>
    <row r="257" spans="1:14" ht="16.5" customHeight="1" x14ac:dyDescent="0.25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5">
        <f>DATE(YEAR(Tabela1[[#This Row],[Start Date]]),MONTH(Tabela1[[#This Row],[Start Date]]),1)</f>
        <v>45597</v>
      </c>
      <c r="N257" s="11">
        <v>5</v>
      </c>
    </row>
    <row r="258" spans="1:14" ht="16.5" customHeight="1" x14ac:dyDescent="0.25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11">
        <v>30</v>
      </c>
      <c r="J258" s="8" t="s">
        <v>18</v>
      </c>
      <c r="K258" s="11">
        <v>20</v>
      </c>
      <c r="L258" s="11">
        <v>7</v>
      </c>
      <c r="M258" s="15">
        <f>DATE(YEAR(Tabela1[[#This Row],[Start Date]]),MONTH(Tabela1[[#This Row],[Start Date]]),1)</f>
        <v>45597</v>
      </c>
      <c r="N258" s="11">
        <v>58</v>
      </c>
    </row>
    <row r="259" spans="1:14" ht="16.5" customHeight="1" x14ac:dyDescent="0.25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5">
        <f>DATE(YEAR(Tabela1[[#This Row],[Start Date]]),MONTH(Tabela1[[#This Row],[Start Date]]),1)</f>
        <v>45597</v>
      </c>
      <c r="N259" s="11">
        <v>20</v>
      </c>
    </row>
    <row r="260" spans="1:14" ht="16.5" customHeight="1" x14ac:dyDescent="0.25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5">
        <f>DATE(YEAR(Tabela1[[#This Row],[Start Date]]),MONTH(Tabela1[[#This Row],[Start Date]]),1)</f>
        <v>45597</v>
      </c>
      <c r="N260" s="11">
        <v>4</v>
      </c>
    </row>
    <row r="261" spans="1:14" ht="16.5" customHeight="1" x14ac:dyDescent="0.25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5">
        <f>DATE(YEAR(Tabela1[[#This Row],[Start Date]]),MONTH(Tabela1[[#This Row],[Start Date]]),1)</f>
        <v>45597</v>
      </c>
      <c r="N261" s="11">
        <v>50</v>
      </c>
    </row>
    <row r="262" spans="1:14" ht="16.5" customHeight="1" x14ac:dyDescent="0.25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5">
        <f>DATE(YEAR(Tabela1[[#This Row],[Start Date]]),MONTH(Tabela1[[#This Row],[Start Date]]),1)</f>
        <v>45597</v>
      </c>
      <c r="N262" s="11">
        <v>25</v>
      </c>
    </row>
    <row r="263" spans="1:14" ht="16.5" customHeight="1" x14ac:dyDescent="0.25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5">
        <f>DATE(YEAR(Tabela1[[#This Row],[Start Date]]),MONTH(Tabela1[[#This Row],[Start Date]]),1)</f>
        <v>45597</v>
      </c>
      <c r="N263" s="11">
        <v>5</v>
      </c>
    </row>
    <row r="264" spans="1:14" ht="16.5" customHeight="1" x14ac:dyDescent="0.25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11">
        <v>30</v>
      </c>
      <c r="J264" s="8" t="s">
        <v>18</v>
      </c>
      <c r="K264" s="11">
        <v>20</v>
      </c>
      <c r="L264" s="11">
        <v>20</v>
      </c>
      <c r="M264" s="15">
        <f>DATE(YEAR(Tabela1[[#This Row],[Start Date]]),MONTH(Tabela1[[#This Row],[Start Date]]),1)</f>
        <v>45597</v>
      </c>
      <c r="N264" s="11">
        <v>45</v>
      </c>
    </row>
    <row r="265" spans="1:14" ht="16.5" customHeight="1" x14ac:dyDescent="0.25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5">
        <f>DATE(YEAR(Tabela1[[#This Row],[Start Date]]),MONTH(Tabela1[[#This Row],[Start Date]]),1)</f>
        <v>45597</v>
      </c>
      <c r="N265" s="11">
        <v>18</v>
      </c>
    </row>
    <row r="266" spans="1:14" ht="16.5" customHeight="1" x14ac:dyDescent="0.25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5">
        <f>DATE(YEAR(Tabela1[[#This Row],[Start Date]]),MONTH(Tabela1[[#This Row],[Start Date]]),1)</f>
        <v>45597</v>
      </c>
      <c r="N266" s="11">
        <v>3</v>
      </c>
    </row>
    <row r="267" spans="1:14" ht="16.5" customHeight="1" x14ac:dyDescent="0.25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5">
        <f>DATE(YEAR(Tabela1[[#This Row],[Start Date]]),MONTH(Tabela1[[#This Row],[Start Date]]),1)</f>
        <v>45597</v>
      </c>
      <c r="N267" s="11">
        <v>60</v>
      </c>
    </row>
    <row r="268" spans="1:14" ht="16.5" customHeight="1" x14ac:dyDescent="0.25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5">
        <f>DATE(YEAR(Tabela1[[#This Row],[Start Date]]),MONTH(Tabela1[[#This Row],[Start Date]]),1)</f>
        <v>45597</v>
      </c>
      <c r="N268" s="11">
        <v>20</v>
      </c>
    </row>
    <row r="269" spans="1:14" ht="16.5" customHeight="1" x14ac:dyDescent="0.25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5">
        <f>DATE(YEAR(Tabela1[[#This Row],[Start Date]]),MONTH(Tabela1[[#This Row],[Start Date]]),1)</f>
        <v>45597</v>
      </c>
      <c r="N269" s="11">
        <v>5</v>
      </c>
    </row>
    <row r="270" spans="1:14" ht="16.5" customHeight="1" x14ac:dyDescent="0.25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11">
        <v>30</v>
      </c>
      <c r="J270" s="8" t="s">
        <v>18</v>
      </c>
      <c r="K270" s="11">
        <v>20</v>
      </c>
      <c r="L270" s="11">
        <v>3</v>
      </c>
      <c r="M270" s="15">
        <f>DATE(YEAR(Tabela1[[#This Row],[Start Date]]),MONTH(Tabela1[[#This Row],[Start Date]]),1)</f>
        <v>45597</v>
      </c>
      <c r="N270" s="11">
        <v>62</v>
      </c>
    </row>
    <row r="271" spans="1:14" ht="16.5" customHeight="1" x14ac:dyDescent="0.25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5">
        <f>DATE(YEAR(Tabela1[[#This Row],[Start Date]]),MONTH(Tabela1[[#This Row],[Start Date]]),1)</f>
        <v>45597</v>
      </c>
      <c r="N271" s="11">
        <v>15</v>
      </c>
    </row>
    <row r="272" spans="1:14" ht="16.5" customHeight="1" x14ac:dyDescent="0.25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5">
        <f>DATE(YEAR(Tabela1[[#This Row],[Start Date]]),MONTH(Tabela1[[#This Row],[Start Date]]),1)</f>
        <v>45597</v>
      </c>
      <c r="N272" s="11">
        <v>4</v>
      </c>
    </row>
    <row r="273" spans="1:14" ht="16.5" customHeight="1" x14ac:dyDescent="0.25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5">
        <f>DATE(YEAR(Tabela1[[#This Row],[Start Date]]),MONTH(Tabela1[[#This Row],[Start Date]]),1)</f>
        <v>45597</v>
      </c>
      <c r="N273" s="11">
        <v>58</v>
      </c>
    </row>
    <row r="274" spans="1:14" ht="16.5" customHeight="1" x14ac:dyDescent="0.25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5">
        <f>DATE(YEAR(Tabela1[[#This Row],[Start Date]]),MONTH(Tabela1[[#This Row],[Start Date]]),1)</f>
        <v>45597</v>
      </c>
      <c r="N274" s="11">
        <v>20</v>
      </c>
    </row>
    <row r="275" spans="1:14" ht="16.5" customHeight="1" x14ac:dyDescent="0.25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5">
        <f>DATE(YEAR(Tabela1[[#This Row],[Start Date]]),MONTH(Tabela1[[#This Row],[Start Date]]),1)</f>
        <v>45597</v>
      </c>
      <c r="N275" s="11">
        <v>5</v>
      </c>
    </row>
    <row r="276" spans="1:14" ht="16.5" customHeight="1" x14ac:dyDescent="0.25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11">
        <v>30</v>
      </c>
      <c r="J276" s="8" t="s">
        <v>18</v>
      </c>
      <c r="K276" s="11">
        <v>20</v>
      </c>
      <c r="L276" s="11">
        <v>20</v>
      </c>
      <c r="M276" s="15">
        <f>DATE(YEAR(Tabela1[[#This Row],[Start Date]]),MONTH(Tabela1[[#This Row],[Start Date]]),1)</f>
        <v>45597</v>
      </c>
      <c r="N276" s="11">
        <v>45</v>
      </c>
    </row>
    <row r="277" spans="1:14" ht="16.5" customHeight="1" x14ac:dyDescent="0.25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5">
        <f>DATE(YEAR(Tabela1[[#This Row],[Start Date]]),MONTH(Tabela1[[#This Row],[Start Date]]),1)</f>
        <v>45597</v>
      </c>
      <c r="N277" s="11">
        <v>15</v>
      </c>
    </row>
    <row r="278" spans="1:14" ht="16.5" customHeight="1" x14ac:dyDescent="0.25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5">
        <f>DATE(YEAR(Tabela1[[#This Row],[Start Date]]),MONTH(Tabela1[[#This Row],[Start Date]]),1)</f>
        <v>45597</v>
      </c>
      <c r="N278" s="11">
        <v>4</v>
      </c>
    </row>
    <row r="279" spans="1:14" ht="16.5" customHeight="1" x14ac:dyDescent="0.25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5">
        <f>DATE(YEAR(Tabela1[[#This Row],[Start Date]]),MONTH(Tabela1[[#This Row],[Start Date]]),1)</f>
        <v>45597</v>
      </c>
      <c r="N279" s="11">
        <v>62</v>
      </c>
    </row>
    <row r="280" spans="1:14" ht="16.5" customHeight="1" x14ac:dyDescent="0.25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5">
        <f>DATE(YEAR(Tabela1[[#This Row],[Start Date]]),MONTH(Tabela1[[#This Row],[Start Date]]),1)</f>
        <v>45597</v>
      </c>
      <c r="N280" s="11">
        <v>20</v>
      </c>
    </row>
    <row r="281" spans="1:14" ht="16.5" customHeight="1" x14ac:dyDescent="0.25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5">
        <f>DATE(YEAR(Tabela1[[#This Row],[Start Date]]),MONTH(Tabela1[[#This Row],[Start Date]]),1)</f>
        <v>45627</v>
      </c>
      <c r="N281" s="11">
        <v>5</v>
      </c>
    </row>
    <row r="282" spans="1:14" ht="16.5" customHeight="1" x14ac:dyDescent="0.25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11">
        <v>30</v>
      </c>
      <c r="J282" s="8" t="s">
        <v>18</v>
      </c>
      <c r="K282" s="11">
        <v>20</v>
      </c>
      <c r="L282" s="11">
        <v>15</v>
      </c>
      <c r="M282" s="15">
        <f>DATE(YEAR(Tabela1[[#This Row],[Start Date]]),MONTH(Tabela1[[#This Row],[Start Date]]),1)</f>
        <v>45627</v>
      </c>
      <c r="N282" s="11">
        <v>50</v>
      </c>
    </row>
    <row r="283" spans="1:14" ht="16.5" customHeight="1" x14ac:dyDescent="0.25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5">
        <f>DATE(YEAR(Tabela1[[#This Row],[Start Date]]),MONTH(Tabela1[[#This Row],[Start Date]]),1)</f>
        <v>45627</v>
      </c>
      <c r="N283" s="11">
        <v>15</v>
      </c>
    </row>
    <row r="284" spans="1:14" ht="16.5" customHeight="1" x14ac:dyDescent="0.25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5">
        <f>DATE(YEAR(Tabela1[[#This Row],[Start Date]]),MONTH(Tabela1[[#This Row],[Start Date]]),1)</f>
        <v>45627</v>
      </c>
      <c r="N284" s="11">
        <v>4</v>
      </c>
    </row>
    <row r="285" spans="1:14" ht="16.5" customHeight="1" x14ac:dyDescent="0.25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5">
        <f>DATE(YEAR(Tabela1[[#This Row],[Start Date]]),MONTH(Tabela1[[#This Row],[Start Date]]),1)</f>
        <v>45627</v>
      </c>
      <c r="N285" s="11">
        <v>58</v>
      </c>
    </row>
    <row r="286" spans="1:14" ht="16.5" customHeight="1" x14ac:dyDescent="0.25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5">
        <f>DATE(YEAR(Tabela1[[#This Row],[Start Date]]),MONTH(Tabela1[[#This Row],[Start Date]]),1)</f>
        <v>45627</v>
      </c>
      <c r="N286" s="11">
        <v>20</v>
      </c>
    </row>
    <row r="287" spans="1:14" ht="16.5" customHeight="1" x14ac:dyDescent="0.25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5">
        <f>DATE(YEAR(Tabela1[[#This Row],[Start Date]]),MONTH(Tabela1[[#This Row],[Start Date]]),1)</f>
        <v>45627</v>
      </c>
      <c r="N287" s="11">
        <v>5</v>
      </c>
    </row>
    <row r="288" spans="1:14" ht="16.5" customHeight="1" x14ac:dyDescent="0.25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11">
        <v>30</v>
      </c>
      <c r="J288" s="8" t="s">
        <v>18</v>
      </c>
      <c r="K288" s="11">
        <v>20</v>
      </c>
      <c r="L288" s="11">
        <v>20</v>
      </c>
      <c r="M288" s="15">
        <f>DATE(YEAR(Tabela1[[#This Row],[Start Date]]),MONTH(Tabela1[[#This Row],[Start Date]]),1)</f>
        <v>45627</v>
      </c>
      <c r="N288" s="11">
        <v>45</v>
      </c>
    </row>
    <row r="289" spans="1:14" ht="16.5" customHeight="1" x14ac:dyDescent="0.25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5">
        <f>DATE(YEAR(Tabela1[[#This Row],[Start Date]]),MONTH(Tabela1[[#This Row],[Start Date]]),1)</f>
        <v>45627</v>
      </c>
      <c r="N289" s="11">
        <v>18</v>
      </c>
    </row>
    <row r="290" spans="1:14" ht="16.5" customHeight="1" x14ac:dyDescent="0.25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5">
        <f>DATE(YEAR(Tabela1[[#This Row],[Start Date]]),MONTH(Tabela1[[#This Row],[Start Date]]),1)</f>
        <v>45627</v>
      </c>
      <c r="N290" s="11">
        <v>3</v>
      </c>
    </row>
    <row r="291" spans="1:14" ht="16.5" customHeight="1" x14ac:dyDescent="0.25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5">
        <f>DATE(YEAR(Tabela1[[#This Row],[Start Date]]),MONTH(Tabela1[[#This Row],[Start Date]]),1)</f>
        <v>45627</v>
      </c>
      <c r="N291" s="11">
        <v>60</v>
      </c>
    </row>
    <row r="292" spans="1:14" ht="16.5" customHeight="1" x14ac:dyDescent="0.25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5">
        <f>DATE(YEAR(Tabela1[[#This Row],[Start Date]]),MONTH(Tabela1[[#This Row],[Start Date]]),1)</f>
        <v>45627</v>
      </c>
      <c r="N292" s="11">
        <v>20</v>
      </c>
    </row>
    <row r="293" spans="1:14" ht="16.5" customHeight="1" x14ac:dyDescent="0.25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5">
        <f>DATE(YEAR(Tabela1[[#This Row],[Start Date]]),MONTH(Tabela1[[#This Row],[Start Date]]),1)</f>
        <v>45627</v>
      </c>
      <c r="N293" s="11">
        <v>5</v>
      </c>
    </row>
    <row r="294" spans="1:14" ht="16.5" customHeight="1" x14ac:dyDescent="0.25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11">
        <v>30</v>
      </c>
      <c r="J294" s="8" t="s">
        <v>18</v>
      </c>
      <c r="K294" s="11">
        <v>20</v>
      </c>
      <c r="L294" s="11">
        <v>3</v>
      </c>
      <c r="M294" s="15">
        <f>DATE(YEAR(Tabela1[[#This Row],[Start Date]]),MONTH(Tabela1[[#This Row],[Start Date]]),1)</f>
        <v>45627</v>
      </c>
      <c r="N294" s="11">
        <v>62</v>
      </c>
    </row>
    <row r="295" spans="1:14" ht="16.5" customHeight="1" x14ac:dyDescent="0.25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5">
        <f>DATE(YEAR(Tabela1[[#This Row],[Start Date]]),MONTH(Tabela1[[#This Row],[Start Date]]),1)</f>
        <v>45627</v>
      </c>
      <c r="N295" s="11">
        <v>15</v>
      </c>
    </row>
    <row r="296" spans="1:14" ht="16.5" customHeight="1" x14ac:dyDescent="0.25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5">
        <f>DATE(YEAR(Tabela1[[#This Row],[Start Date]]),MONTH(Tabela1[[#This Row],[Start Date]]),1)</f>
        <v>45627</v>
      </c>
      <c r="N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M28"/>
  <sheetViews>
    <sheetView showGridLines="0" topLeftCell="G1" workbookViewId="0">
      <selection activeCell="Q10" sqref="Q10"/>
    </sheetView>
  </sheetViews>
  <sheetFormatPr defaultRowHeight="15" x14ac:dyDescent="0.25"/>
  <cols>
    <col min="2" max="2" width="19.28515625" bestFit="1" customWidth="1"/>
    <col min="3" max="3" width="20.140625" bestFit="1" customWidth="1"/>
    <col min="4" max="6" width="12.28515625" bestFit="1" customWidth="1"/>
    <col min="7" max="8" width="19.28515625" bestFit="1" customWidth="1"/>
    <col min="9" max="9" width="20.140625" bestFit="1" customWidth="1"/>
    <col min="10" max="12" width="12.28515625" bestFit="1" customWidth="1"/>
    <col min="13" max="13" width="6.28515625" bestFit="1" customWidth="1"/>
    <col min="14" max="14" width="10.7109375" bestFit="1" customWidth="1"/>
    <col min="15" max="15" width="12.28515625" bestFit="1" customWidth="1"/>
    <col min="16" max="296" width="10.42578125" bestFit="1" customWidth="1"/>
    <col min="297" max="297" width="12.28515625" bestFit="1" customWidth="1"/>
  </cols>
  <sheetData>
    <row r="1" spans="2:13" x14ac:dyDescent="0.25">
      <c r="J1" s="12" t="s">
        <v>29</v>
      </c>
      <c r="K1" t="s">
        <v>18</v>
      </c>
      <c r="L1" s="12" t="s">
        <v>308</v>
      </c>
      <c r="M1" t="s">
        <v>18</v>
      </c>
    </row>
    <row r="3" spans="2:13" x14ac:dyDescent="0.25">
      <c r="B3" s="12" t="s">
        <v>312</v>
      </c>
      <c r="C3" t="s">
        <v>314</v>
      </c>
      <c r="F3" s="12" t="s">
        <v>312</v>
      </c>
      <c r="G3" t="s">
        <v>314</v>
      </c>
      <c r="J3" t="s">
        <v>319</v>
      </c>
      <c r="L3" t="s">
        <v>320</v>
      </c>
    </row>
    <row r="4" spans="2:13" x14ac:dyDescent="0.25">
      <c r="B4" s="13" t="s">
        <v>23</v>
      </c>
      <c r="C4" s="14">
        <v>1754</v>
      </c>
      <c r="F4" s="13" t="s">
        <v>21</v>
      </c>
      <c r="G4" s="14">
        <v>444</v>
      </c>
      <c r="J4">
        <v>194</v>
      </c>
      <c r="L4">
        <v>98</v>
      </c>
    </row>
    <row r="5" spans="2:13" x14ac:dyDescent="0.25">
      <c r="B5" s="13" t="s">
        <v>19</v>
      </c>
      <c r="C5" s="14">
        <v>3571</v>
      </c>
      <c r="F5" s="13" t="s">
        <v>25</v>
      </c>
      <c r="G5" s="14">
        <v>1801</v>
      </c>
    </row>
    <row r="6" spans="2:13" x14ac:dyDescent="0.25">
      <c r="B6" s="13" t="s">
        <v>26</v>
      </c>
      <c r="C6" s="14">
        <v>2308</v>
      </c>
      <c r="F6" s="13" t="s">
        <v>17</v>
      </c>
      <c r="G6" s="14">
        <v>5388</v>
      </c>
    </row>
    <row r="7" spans="2:13" x14ac:dyDescent="0.25">
      <c r="B7" s="13" t="s">
        <v>313</v>
      </c>
      <c r="C7" s="14">
        <v>7633</v>
      </c>
      <c r="F7" s="13" t="s">
        <v>313</v>
      </c>
      <c r="G7" s="14">
        <v>7633</v>
      </c>
    </row>
    <row r="14" spans="2:13" x14ac:dyDescent="0.25">
      <c r="B14" s="12" t="s">
        <v>314</v>
      </c>
      <c r="C14" s="12" t="s">
        <v>315</v>
      </c>
      <c r="H14" s="12" t="s">
        <v>314</v>
      </c>
      <c r="I14" s="12" t="s">
        <v>315</v>
      </c>
    </row>
    <row r="15" spans="2:13" x14ac:dyDescent="0.25">
      <c r="B15" s="12" t="s">
        <v>312</v>
      </c>
      <c r="C15" t="s">
        <v>21</v>
      </c>
      <c r="D15" t="s">
        <v>25</v>
      </c>
      <c r="E15" t="s">
        <v>17</v>
      </c>
      <c r="F15" t="s">
        <v>313</v>
      </c>
      <c r="H15" s="12" t="s">
        <v>312</v>
      </c>
      <c r="I15" t="s">
        <v>23</v>
      </c>
      <c r="J15" t="s">
        <v>19</v>
      </c>
      <c r="K15" t="s">
        <v>26</v>
      </c>
      <c r="L15" t="s">
        <v>313</v>
      </c>
    </row>
    <row r="16" spans="2:13" x14ac:dyDescent="0.25">
      <c r="B16" s="16">
        <v>45292</v>
      </c>
      <c r="C16" s="14">
        <v>5</v>
      </c>
      <c r="D16" s="14"/>
      <c r="E16" s="14">
        <v>60</v>
      </c>
      <c r="F16" s="14">
        <v>65</v>
      </c>
      <c r="H16" s="16">
        <v>45292</v>
      </c>
      <c r="I16" s="14">
        <v>5</v>
      </c>
      <c r="J16" s="14">
        <v>60</v>
      </c>
      <c r="K16" s="14"/>
      <c r="L16" s="14">
        <v>65</v>
      </c>
    </row>
    <row r="17" spans="2:12" x14ac:dyDescent="0.25">
      <c r="B17" s="16">
        <v>45323</v>
      </c>
      <c r="C17" s="14"/>
      <c r="D17" s="14">
        <v>20</v>
      </c>
      <c r="E17" s="14">
        <v>62</v>
      </c>
      <c r="F17" s="14">
        <v>82</v>
      </c>
      <c r="H17" s="16">
        <v>45323</v>
      </c>
      <c r="I17" s="14"/>
      <c r="J17" s="14">
        <v>62</v>
      </c>
      <c r="K17" s="14">
        <v>20</v>
      </c>
      <c r="L17" s="14">
        <v>82</v>
      </c>
    </row>
    <row r="18" spans="2:12" x14ac:dyDescent="0.25">
      <c r="B18" s="16">
        <v>45352</v>
      </c>
      <c r="C18" s="14">
        <v>48</v>
      </c>
      <c r="D18" s="14">
        <v>191</v>
      </c>
      <c r="E18" s="14">
        <v>562</v>
      </c>
      <c r="F18" s="14">
        <v>801</v>
      </c>
      <c r="H18" s="16">
        <v>45352</v>
      </c>
      <c r="I18" s="14">
        <v>138</v>
      </c>
      <c r="J18" s="14">
        <v>437</v>
      </c>
      <c r="K18" s="14">
        <v>226</v>
      </c>
      <c r="L18" s="14">
        <v>801</v>
      </c>
    </row>
    <row r="19" spans="2:12" x14ac:dyDescent="0.25">
      <c r="B19" s="16">
        <v>45383</v>
      </c>
      <c r="C19" s="14">
        <v>44</v>
      </c>
      <c r="D19" s="14">
        <v>193</v>
      </c>
      <c r="E19" s="14">
        <v>545</v>
      </c>
      <c r="F19" s="14">
        <v>782</v>
      </c>
      <c r="H19" s="16">
        <v>45383</v>
      </c>
      <c r="I19" s="14">
        <v>182</v>
      </c>
      <c r="J19" s="14">
        <v>347</v>
      </c>
      <c r="K19" s="14">
        <v>253</v>
      </c>
      <c r="L19" s="14">
        <v>782</v>
      </c>
    </row>
    <row r="20" spans="2:12" x14ac:dyDescent="0.25">
      <c r="B20" s="16">
        <v>45413</v>
      </c>
      <c r="C20" s="14">
        <v>49</v>
      </c>
      <c r="D20" s="14">
        <v>183</v>
      </c>
      <c r="E20" s="14">
        <v>545</v>
      </c>
      <c r="F20" s="14">
        <v>777</v>
      </c>
      <c r="H20" s="16">
        <v>45413</v>
      </c>
      <c r="I20" s="14">
        <v>187</v>
      </c>
      <c r="J20" s="14">
        <v>322</v>
      </c>
      <c r="K20" s="14">
        <v>268</v>
      </c>
      <c r="L20" s="14">
        <v>777</v>
      </c>
    </row>
    <row r="21" spans="2:12" x14ac:dyDescent="0.25">
      <c r="B21" s="16">
        <v>45444</v>
      </c>
      <c r="C21" s="14">
        <v>43</v>
      </c>
      <c r="D21" s="14">
        <v>196</v>
      </c>
      <c r="E21" s="14">
        <v>531</v>
      </c>
      <c r="F21" s="14">
        <v>770</v>
      </c>
      <c r="H21" s="16">
        <v>45444</v>
      </c>
      <c r="I21" s="14">
        <v>130</v>
      </c>
      <c r="J21" s="14">
        <v>370</v>
      </c>
      <c r="K21" s="14">
        <v>270</v>
      </c>
      <c r="L21" s="14">
        <v>770</v>
      </c>
    </row>
    <row r="22" spans="2:12" x14ac:dyDescent="0.25">
      <c r="B22" s="16">
        <v>45474</v>
      </c>
      <c r="C22" s="14">
        <v>48</v>
      </c>
      <c r="D22" s="14">
        <v>188</v>
      </c>
      <c r="E22" s="14">
        <v>548</v>
      </c>
      <c r="F22" s="14">
        <v>784</v>
      </c>
      <c r="H22" s="16">
        <v>45474</v>
      </c>
      <c r="I22" s="14">
        <v>182</v>
      </c>
      <c r="J22" s="14">
        <v>336</v>
      </c>
      <c r="K22" s="14">
        <v>266</v>
      </c>
      <c r="L22" s="14">
        <v>784</v>
      </c>
    </row>
    <row r="23" spans="2:12" x14ac:dyDescent="0.25">
      <c r="B23" s="16">
        <v>45505</v>
      </c>
      <c r="C23" s="14">
        <v>49</v>
      </c>
      <c r="D23" s="14">
        <v>188</v>
      </c>
      <c r="E23" s="14">
        <v>550</v>
      </c>
      <c r="F23" s="14">
        <v>787</v>
      </c>
      <c r="H23" s="16">
        <v>45505</v>
      </c>
      <c r="I23" s="14">
        <v>242</v>
      </c>
      <c r="J23" s="14">
        <v>332</v>
      </c>
      <c r="K23" s="14">
        <v>213</v>
      </c>
      <c r="L23" s="14">
        <v>787</v>
      </c>
    </row>
    <row r="24" spans="2:12" x14ac:dyDescent="0.25">
      <c r="B24" s="16">
        <v>45536</v>
      </c>
      <c r="C24" s="14">
        <v>44</v>
      </c>
      <c r="D24" s="14">
        <v>188</v>
      </c>
      <c r="E24" s="14">
        <v>548</v>
      </c>
      <c r="F24" s="14">
        <v>780</v>
      </c>
      <c r="H24" s="16">
        <v>45536</v>
      </c>
      <c r="I24" s="14">
        <v>182</v>
      </c>
      <c r="J24" s="14">
        <v>332</v>
      </c>
      <c r="K24" s="14">
        <v>266</v>
      </c>
      <c r="L24" s="14">
        <v>780</v>
      </c>
    </row>
    <row r="25" spans="2:12" x14ac:dyDescent="0.25">
      <c r="B25" s="16">
        <v>45566</v>
      </c>
      <c r="C25" s="14">
        <v>44</v>
      </c>
      <c r="D25" s="14">
        <v>178</v>
      </c>
      <c r="E25" s="14">
        <v>610</v>
      </c>
      <c r="F25" s="14">
        <v>832</v>
      </c>
      <c r="H25" s="16">
        <v>45566</v>
      </c>
      <c r="I25" s="14">
        <v>182</v>
      </c>
      <c r="J25" s="14">
        <v>433</v>
      </c>
      <c r="K25" s="14">
        <v>217</v>
      </c>
      <c r="L25" s="14">
        <v>832</v>
      </c>
    </row>
    <row r="26" spans="2:12" x14ac:dyDescent="0.25">
      <c r="B26" s="16">
        <v>45597</v>
      </c>
      <c r="C26" s="14">
        <v>44</v>
      </c>
      <c r="D26" s="14">
        <v>188</v>
      </c>
      <c r="E26" s="14">
        <v>552</v>
      </c>
      <c r="F26" s="14">
        <v>784</v>
      </c>
      <c r="H26" s="16">
        <v>45597</v>
      </c>
      <c r="I26" s="14">
        <v>229</v>
      </c>
      <c r="J26" s="14">
        <v>332</v>
      </c>
      <c r="K26" s="14">
        <v>223</v>
      </c>
      <c r="L26" s="14">
        <v>784</v>
      </c>
    </row>
    <row r="27" spans="2:12" x14ac:dyDescent="0.25">
      <c r="B27" s="16">
        <v>45627</v>
      </c>
      <c r="C27" s="14">
        <v>26</v>
      </c>
      <c r="D27" s="14">
        <v>88</v>
      </c>
      <c r="E27" s="14">
        <v>275</v>
      </c>
      <c r="F27" s="14">
        <v>389</v>
      </c>
      <c r="H27" s="16">
        <v>45627</v>
      </c>
      <c r="I27" s="14">
        <v>95</v>
      </c>
      <c r="J27" s="14">
        <v>208</v>
      </c>
      <c r="K27" s="14">
        <v>86</v>
      </c>
      <c r="L27" s="14">
        <v>389</v>
      </c>
    </row>
    <row r="28" spans="2:12" x14ac:dyDescent="0.25">
      <c r="B28" s="16" t="s">
        <v>313</v>
      </c>
      <c r="C28" s="14">
        <v>444</v>
      </c>
      <c r="D28" s="14">
        <v>1801</v>
      </c>
      <c r="E28" s="14">
        <v>5388</v>
      </c>
      <c r="F28" s="14">
        <v>7633</v>
      </c>
      <c r="H28" s="16" t="s">
        <v>313</v>
      </c>
      <c r="I28" s="14">
        <v>1754</v>
      </c>
      <c r="J28" s="14">
        <v>3571</v>
      </c>
      <c r="K28" s="14">
        <v>2308</v>
      </c>
      <c r="L28" s="14">
        <v>7633</v>
      </c>
    </row>
  </sheetData>
  <pageMargins left="0.511811024" right="0.511811024" top="0.78740157499999996" bottom="0.78740157499999996" header="0.31496062000000002" footer="0.31496062000000002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20"/>
  <sheetViews>
    <sheetView showGridLines="0" tabSelected="1" zoomScale="80" zoomScaleNormal="80" workbookViewId="0">
      <selection activeCell="Y7" sqref="Y7"/>
    </sheetView>
  </sheetViews>
  <sheetFormatPr defaultRowHeight="24.95" customHeight="1" x14ac:dyDescent="0.25"/>
  <cols>
    <col min="1" max="1" width="20" customWidth="1"/>
    <col min="2" max="2" width="3.5703125" customWidth="1"/>
    <col min="3" max="3" width="12.85546875" bestFit="1" customWidth="1"/>
    <col min="5" max="5" width="10.85546875" customWidth="1"/>
    <col min="7" max="7" width="12.85546875" bestFit="1" customWidth="1"/>
    <col min="12" max="12" width="6.5703125" customWidth="1"/>
  </cols>
  <sheetData>
    <row r="1" spans="1:23" ht="24.95" customHeight="1" x14ac:dyDescent="0.25">
      <c r="A1" s="28"/>
      <c r="B1" s="31" t="s">
        <v>317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3"/>
    </row>
    <row r="2" spans="1:23" ht="24.95" customHeight="1" x14ac:dyDescent="0.25">
      <c r="A2" s="29"/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ht="24.95" customHeight="1" x14ac:dyDescent="0.25">
      <c r="A3" s="29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20"/>
    </row>
    <row r="4" spans="1:23" ht="24.95" customHeight="1" x14ac:dyDescent="0.25">
      <c r="A4" s="29"/>
      <c r="B4" s="21"/>
      <c r="C4" s="37" t="s">
        <v>318</v>
      </c>
      <c r="D4" s="37"/>
      <c r="E4" s="17"/>
      <c r="F4" s="39" t="s">
        <v>322</v>
      </c>
      <c r="G4" s="39"/>
      <c r="H4" s="8"/>
      <c r="I4" s="26" t="s">
        <v>322</v>
      </c>
      <c r="J4" s="26"/>
      <c r="K4" s="26"/>
      <c r="W4" s="22"/>
    </row>
    <row r="5" spans="1:23" ht="24.95" customHeight="1" x14ac:dyDescent="0.25">
      <c r="A5" s="29"/>
      <c r="B5" s="21"/>
      <c r="C5" s="37"/>
      <c r="D5" s="37"/>
      <c r="E5" s="17"/>
      <c r="F5" s="39"/>
      <c r="G5" s="39"/>
      <c r="H5" s="17"/>
      <c r="I5" s="26"/>
      <c r="J5" s="26"/>
      <c r="K5" s="26"/>
      <c r="W5" s="22"/>
    </row>
    <row r="6" spans="1:23" ht="24.95" customHeight="1" x14ac:dyDescent="0.25">
      <c r="A6" s="29"/>
      <c r="B6" s="21"/>
      <c r="C6" s="38">
        <f>C̳álculos!C7</f>
        <v>7633</v>
      </c>
      <c r="D6" s="38"/>
      <c r="E6" s="17"/>
      <c r="F6" s="27">
        <f>C̳álculos!J4</f>
        <v>194</v>
      </c>
      <c r="G6" s="27"/>
      <c r="H6" s="17"/>
      <c r="I6" s="27">
        <f>C̳álculos!L4</f>
        <v>98</v>
      </c>
      <c r="J6" s="27"/>
      <c r="K6" s="27"/>
      <c r="W6" s="22"/>
    </row>
    <row r="7" spans="1:23" ht="24.95" customHeight="1" x14ac:dyDescent="0.25">
      <c r="A7" s="29"/>
      <c r="B7" s="21"/>
      <c r="C7" s="38"/>
      <c r="D7" s="38"/>
      <c r="E7" s="17"/>
      <c r="F7" s="27"/>
      <c r="G7" s="27"/>
      <c r="H7" s="17"/>
      <c r="I7" s="27"/>
      <c r="J7" s="27"/>
      <c r="K7" s="27"/>
      <c r="W7" s="22"/>
    </row>
    <row r="8" spans="1:23" ht="24.95" customHeight="1" x14ac:dyDescent="0.25">
      <c r="A8" s="29"/>
      <c r="B8" s="21"/>
      <c r="W8" s="22"/>
    </row>
    <row r="9" spans="1:23" ht="24.95" customHeight="1" x14ac:dyDescent="0.25">
      <c r="A9" s="29"/>
      <c r="B9" s="21"/>
      <c r="W9" s="22"/>
    </row>
    <row r="10" spans="1:23" ht="24.95" customHeight="1" x14ac:dyDescent="0.25">
      <c r="A10" s="29"/>
      <c r="B10" s="21"/>
      <c r="W10" s="22"/>
    </row>
    <row r="11" spans="1:23" ht="24.95" customHeight="1" x14ac:dyDescent="0.25">
      <c r="A11" s="29"/>
      <c r="B11" s="21"/>
      <c r="W11" s="22"/>
    </row>
    <row r="12" spans="1:23" ht="24.95" customHeight="1" x14ac:dyDescent="0.25">
      <c r="A12" s="29"/>
      <c r="B12" s="21"/>
      <c r="W12" s="22"/>
    </row>
    <row r="13" spans="1:23" ht="24.95" customHeight="1" x14ac:dyDescent="0.25">
      <c r="A13" s="29"/>
      <c r="B13" s="21"/>
      <c r="W13" s="22"/>
    </row>
    <row r="14" spans="1:23" ht="24.95" customHeight="1" x14ac:dyDescent="0.25">
      <c r="A14" s="29"/>
      <c r="B14" s="21"/>
      <c r="W14" s="22"/>
    </row>
    <row r="15" spans="1:23" ht="24.95" customHeight="1" x14ac:dyDescent="0.25">
      <c r="A15" s="29"/>
      <c r="B15" s="21"/>
      <c r="W15" s="22"/>
    </row>
    <row r="16" spans="1:23" ht="24.95" customHeight="1" x14ac:dyDescent="0.25">
      <c r="A16" s="29"/>
      <c r="B16" s="21"/>
      <c r="W16" s="22"/>
    </row>
    <row r="17" spans="1:23" ht="24.95" customHeight="1" x14ac:dyDescent="0.25">
      <c r="A17" s="29"/>
      <c r="B17" s="21"/>
      <c r="W17" s="22"/>
    </row>
    <row r="18" spans="1:23" ht="24.95" customHeight="1" x14ac:dyDescent="0.25">
      <c r="A18" s="29"/>
      <c r="B18" s="21"/>
      <c r="W18" s="22"/>
    </row>
    <row r="19" spans="1:23" ht="24.95" customHeight="1" x14ac:dyDescent="0.25">
      <c r="A19" s="29"/>
      <c r="B19" s="21"/>
      <c r="W19" s="22"/>
    </row>
    <row r="20" spans="1:23" ht="24.95" customHeight="1" x14ac:dyDescent="0.25">
      <c r="A20" s="30"/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5"/>
    </row>
  </sheetData>
  <mergeCells count="8">
    <mergeCell ref="I4:K5"/>
    <mergeCell ref="I6:K7"/>
    <mergeCell ref="A1:A20"/>
    <mergeCell ref="B1:W2"/>
    <mergeCell ref="C4:D5"/>
    <mergeCell ref="C6:D7"/>
    <mergeCell ref="F4:G5"/>
    <mergeCell ref="F6:G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Larissa Pereira Monteiro</cp:lastModifiedBy>
  <dcterms:created xsi:type="dcterms:W3CDTF">2024-12-19T13:13:10Z</dcterms:created>
  <dcterms:modified xsi:type="dcterms:W3CDTF">2025-10-13T15:22:36Z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