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ocuments\GitHub\itmx-cfr-web-cypress\cypress\fixtures\negative_create_master\"/>
    </mc:Choice>
  </mc:AlternateContent>
  <xr:revisionPtr revIDLastSave="0" documentId="13_ncr:1_{1D235B3B-882D-4D7B-88DA-D9A509DF01E9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7" l="1"/>
  <c r="Q14" i="7"/>
  <c r="F17" i="7"/>
  <c r="Q17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<sst xmlns="http://schemas.openxmlformats.org/spreadsheetml/2006/main" count="473" uniqueCount="278">
  <si>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</si>
  <si>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</si>
  <si>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</si>
  <si>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</si>
  <si>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</si>
  <si>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</si>
  <si>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</si>
  <si>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</si>
  <si>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</si>
  <si>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</si>
  <si>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</si>
  <si>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</si>
  <si>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</si>
  <si>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</si>
  <si>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</si>
  <si>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</si>
  <si>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</si>
  <si>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</si>
  <si>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</si>
  <si>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</si>
  <si>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</si>
  <si>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</si>
  <si>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</si>
  <si>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</si>
  <si>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</si>
  <si>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</si>
  <si>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</si>
  <si>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</si>
  <si>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</si>
  <si>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</si>
  <si>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</si>
  <si>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</si>
  <si>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</si>
  <si>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</si>
  <si>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</si>
  <si>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</si>
  <si>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</si>
  <si>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</si>
  <si>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</si>
  <si>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</si>
  <si>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</si>
  <si>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</si>
  <si>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</si>
  <si>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</si>
  <si>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</si>
  <si>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</si>
  <si>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</si>
  <si>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</si>
  <si>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</si>
  <si>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</si>
  <si>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</si>
  <si>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</si>
  <si>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</si>
  <si>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</si>
  <si>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</si>
  <si>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</si>
  <si>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</si>
  <si>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</si>
  <si>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</si>
  <si>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</si>
  <si>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</si>
  <si>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</si>
  <si>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</si>
  <si>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</si>
  <si>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</si>
  <si>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</si>
  <si>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</si>
  <si>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</si>
  <si>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</si>
  <si>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</si>
  <si>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</si>
  <si>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</si>
  <si>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</si>
  <si>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</si>
  <si>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</si>
  <si>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</si>
  <si>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</si>
  <si>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</si>
  <si>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</si>
  <si>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</si>
  <si>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</si>
  <si>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</si>
  <si>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</si>
  <si>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</si>
  <si>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</si>
  <si>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</si>
  <si>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</si>
  <si>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</si>
  <si>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</si>
  <si>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</si>
  <si>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</si>
  <si>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</si>
  <si>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</si>
  <si>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</si>
  <si>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</si>
  <si>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</si>
  <si>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</si>
  <si>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</si>
  <si>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</si>
  <si>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</si>
  <si>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</si>
  <si>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</si>
  <si>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</si>
  <si>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</si>
  <si>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</si>
  <si>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</si>
  <si>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</si>
  <si>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</si>
  <si>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</si>
  <si>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</si>
  <si>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</si>
  <si>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</si>
  <si>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</si>
  <si>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</si>
  <si>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</si>
  <si>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</si>
  <si>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</si>
  <si>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</si>
  <si>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</si>
  <si>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</si>
  <si>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</si>
  <si>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</si>
  <si>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</si>
  <si>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</si>
  <si>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</si>
  <si>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</si>
  <si>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</si>
  <si>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</si>
  <si>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</si>
  <si>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</si>
  <si>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</si>
  <si>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</si>
  <si>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</si>
  <si>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</si>
  <si>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</si>
  <si>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</si>
  <si>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</si>
  <si>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</si>
  <si>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</si>
  <si>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</si>
  <si>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</si>
  <si>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</si>
  <si>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</si>
  <si>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</si>
  <si>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</si>
  <si>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</si>
  <si>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</si>
  <si>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</si>
  <si>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</si>
  <si>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</si>
  <si>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</si>
  <si>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</si>
  <si>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</si>
  <si>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</si>
  <si>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</si>
  <si>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</si>
  <si>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</si>
  <si>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</si>
  <si>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</si>
  <si>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</si>
  <si>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</si>
  <si>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</si>
  <si>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</si>
  <si>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</si>
  <si>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</si>
  <si>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</si>
  <si>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</si>
  <si>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</si>
  <si>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</si>
  <si>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</si>
  <si>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</si>
  <si>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</si>
  <si>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</si>
  <si>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</si>
  <si>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</si>
  <si>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</si>
  <si>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</si>
  <si>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</si>
  <si>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</si>
  <si>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</si>
  <si>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</si>
  <si>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</si>
  <si>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</si>
  <si>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</si>
  <si>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</si>
  <si>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</si>
  <si>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</si>
  <si>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</si>
  <si>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</si>
  <si>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</si>
  <si>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</si>
  <si>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</si>
  <si>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</si>
  <si>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</si>
  <si>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</si>
  <si>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</si>
  <si>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</si>
  <si>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</si>
  <si>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</si>
  <si>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</si>
  <si>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</si>
  <si>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</si>
  <si>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</si>
  <si>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</si>
  <si>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</si>
  <si>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</si>
  <si>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</si>
  <si>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</si>
  <si>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</si>
  <si>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</si>
  <si>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</si>
  <si>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</si>
  <si>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</si>
  <si>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</si>
  <si>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</si>
  <si>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</si>
  <si>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</si>
  <si>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</si>
  <si>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</si>
  <si>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</si>
  <si>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</si>
  <si>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</si>
  <si>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</si>
  <si>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</si>
  <si>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</si>
  <si>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</si>
  <si>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</si>
  <si>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</si>
  <si>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</si>
  <si>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</si>
  <si>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</si>
  <si>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</si>
  <si>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</si>
  <si>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</si>
  <si>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</si>
  <si>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</si>
  <si>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</si>
  <si>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</si>
  <si>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</si>
  <si>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</si>
  <si>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</si>
  <si>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</si>
  <si>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</si>
  <si>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</si>
  <si>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</si>
  <si>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</si>
  <si>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</si>
  <si>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</si>
  <si>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</si>
  <si>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</si>
  <si>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</si>
  <si>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</si>
  <si>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</si>
  <si>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6029147439881</t>
  </si>
  <si>
    <t>ดลนโกง</t>
  </si>
  <si>
    <t>ผู้เสีย</t>
  </si>
  <si>
    <t>1118975904</t>
  </si>
  <si>
    <t>0841144538</t>
  </si>
  <si>
    <t>พีดนโกง ผู้เสีย</t>
  </si>
  <si>
    <t>0846633863</t>
  </si>
  <si>
    <t>oo_k@gmail.com</t>
  </si>
  <si>
    <t>25660419KBNK00006</t>
  </si>
  <si>
    <t>11:40</t>
  </si>
  <si>
    <t>192.168.10.50</t>
  </si>
  <si>
    <t>0842233657</t>
  </si>
  <si>
    <t>หาทำ</t>
  </si>
  <si>
    <t>คำมา</t>
  </si>
  <si>
    <t>+66842233657</t>
  </si>
  <si>
    <t>4783376892</t>
  </si>
  <si>
    <t>2566-04-19</t>
  </si>
  <si>
    <t>13:11:30</t>
  </si>
  <si>
    <t>0845577206</t>
  </si>
  <si>
    <t>ใจร้าย</t>
  </si>
  <si>
    <t>ทำทน</t>
  </si>
  <si>
    <t>+66845577206</t>
  </si>
  <si>
    <t>8677754099</t>
  </si>
  <si>
    <t>13:15:20</t>
  </si>
  <si>
    <t>2055-04-19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</si>
</sst>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0" fillId="0" borderId="1" xfId="0" applyBorder="1" applyAlignment="1">
      <alignment horizontal="right" vertical="center"/>
    </xf>
    <xf numFmtId="49" fontId="11" fillId="0" borderId="1" xfId="1" applyNumberForma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oliceDateInvalidYear.xlsx" TargetMode="External"/><Relationship Id="rId1" Type="http://schemas.openxmlformats.org/officeDocument/2006/relationships/externalLinkPath" Target="policeDateInvalidYe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oo_k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zoomScaleNormal="90" workbookViewId="0">
      <selection activeCell="A7" sqref="A7:N7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4" t="s">
        <v>0</v>
      </c>
      <c r="B1" s="44"/>
      <c r="C1" s="44"/>
      <c r="D1" s="44"/>
      <c r="E1" s="44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34" t="s">
        <v>261</v>
      </c>
      <c r="B3" s="34" t="s">
        <v>277</v>
      </c>
      <c r="C3" s="34" t="s">
        <v>262</v>
      </c>
      <c r="D3" s="34"/>
      <c r="E3" s="38" t="s">
        <v>6</v>
      </c>
    </row>
    <row r="7" spans="1:35" x14ac:dyDescent="0.35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34" t="s">
        <v>253</v>
      </c>
      <c r="B9" s="38" t="s">
        <v>59</v>
      </c>
      <c r="C9" s="32" t="s">
        <v>254</v>
      </c>
      <c r="D9" s="32" t="s">
        <v>255</v>
      </c>
      <c r="E9" t="s">
        <v>169</v>
      </c>
      <c r="F9" s="32"/>
      <c r="G9" s="32" t="s">
        <v>256</v>
      </c>
      <c r="H9" t="s">
        <v>68</v>
      </c>
      <c r="I9" s="2" t="s">
        <v>67</v>
      </c>
      <c r="J9" s="32" t="s">
        <v>257</v>
      </c>
      <c r="K9" s="32" t="s">
        <v>258</v>
      </c>
      <c r="L9" s="32" t="s">
        <v>259</v>
      </c>
      <c r="M9" s="40" t="s">
        <v>260</v>
      </c>
      <c r="N9" s="38" t="s">
        <v>201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254</v>
      </c>
      <c r="C14" s="32" t="s">
        <v>255</v>
      </c>
      <c r="D14" s="34" t="s">
        <v>256</v>
      </c>
      <c r="E14" t="s">
        <v>68</v>
      </c>
      <c r="F14" s="2" t="s">
        <v>67</v>
      </c>
      <c r="G14" s="34" t="s">
        <v>263</v>
      </c>
      <c r="H14" s="34" t="s">
        <v>253</v>
      </c>
      <c r="I14" s="16" t="s">
        <v>59</v>
      </c>
      <c r="J14" s="34" t="s">
        <v>264</v>
      </c>
      <c r="K14" s="34" t="s">
        <v>265</v>
      </c>
      <c r="L14" s="34" t="s">
        <v>266</v>
      </c>
      <c r="M14" s="16" t="s">
        <v>183</v>
      </c>
      <c r="N14" s="34" t="s">
        <v>267</v>
      </c>
      <c r="O14" s="34" t="s">
        <v>268</v>
      </c>
      <c r="P14" s="16" t="s">
        <v>83</v>
      </c>
      <c r="Q14" s="39" t="str">
        <f>IFERROR(VLOOKUP(P14,'[1]MasterData(ห้ามลบ)'!$B$12:$C$45,2,FALSE),"")</f>
        <v>011</v>
      </c>
      <c r="R14" s="34" t="s">
        <v>269</v>
      </c>
      <c r="S14" s="34" t="s">
        <v>270</v>
      </c>
      <c r="T14" s="34"/>
      <c r="U14" s="37">
        <v>1500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254</v>
      </c>
      <c r="C15" s="32" t="s">
        <v>255</v>
      </c>
      <c r="D15" s="34" t="s">
        <v>256</v>
      </c>
      <c r="E15" t="s">
        <v>68</v>
      </c>
      <c r="F15" s="2" t="s">
        <v>67</v>
      </c>
      <c r="G15" s="34" t="s">
        <v>263</v>
      </c>
      <c r="H15" s="34" t="s">
        <v>253</v>
      </c>
      <c r="I15" s="16" t="s">
        <v>59</v>
      </c>
      <c r="J15" s="34" t="s">
        <v>271</v>
      </c>
      <c r="K15" s="34" t="s">
        <v>272</v>
      </c>
      <c r="L15" s="34" t="s">
        <v>273</v>
      </c>
      <c r="M15" s="16" t="s">
        <v>183</v>
      </c>
      <c r="N15" s="34" t="s">
        <v>274</v>
      </c>
      <c r="O15" s="34" t="s">
        <v>275</v>
      </c>
      <c r="P15" s="16" t="s">
        <v>86</v>
      </c>
      <c r="Q15" s="39" t="str">
        <f>IFERROR(VLOOKUP(P15,'[1]MasterData(ห้ามลบ)'!$B$12:$C$45,2,FALSE),"")</f>
        <v>014</v>
      </c>
      <c r="R15" s="34" t="s">
        <v>269</v>
      </c>
      <c r="S15" s="34" t="s">
        <v>276</v>
      </c>
      <c r="T15" s="34"/>
      <c r="U15" s="37">
        <v>3000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/>
      <c r="C16" s="32"/>
      <c r="D16" s="33"/>
      <c r="E16" s="29"/>
      <c r="F16" s="29"/>
      <c r="G16" s="34"/>
      <c r="H16" s="34"/>
      <c r="I16" s="35"/>
      <c r="J16" s="26"/>
      <c r="K16" s="34"/>
      <c r="L16" s="34"/>
      <c r="M16" s="29" t="s">
        <v>57</v>
      </c>
      <c r="N16" s="36"/>
      <c r="O16" s="36"/>
      <c r="P16" s="29"/>
      <c r="Q16" s="29"/>
      <c r="R16" s="34"/>
      <c r="S16" s="36"/>
      <c r="T16" s="25"/>
      <c r="U16" s="37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phoneticPr fontId="10" type="noConversion"/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E88F7F0C-9789-48A1-B76A-758168FA4220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M16:M34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3" zoomScale="110" zoomScaleNormal="110" workbookViewId="0">
      <selection activeCell="B12" sqref="B12:C12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5" t="s">
        <v>214</v>
      </c>
      <c r="B8" s="45"/>
      <c r="C8" s="45"/>
      <c r="D8" s="45"/>
      <c r="E8" s="46" t="s">
        <v>215</v>
      </c>
      <c r="F8" s="46"/>
      <c r="G8" s="46"/>
      <c r="H8" s="46"/>
      <c r="I8" s="46"/>
      <c r="J8" s="46"/>
      <c r="K8" s="46"/>
      <c r="L8" s="46"/>
      <c r="M8" s="46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5" t="s">
        <v>226</v>
      </c>
      <c r="B18" s="45"/>
      <c r="C18" s="45"/>
      <c r="D18" s="45"/>
      <c r="E18" s="46" t="s">
        <v>227</v>
      </c>
      <c r="F18" s="46"/>
      <c r="G18" s="46"/>
      <c r="H18" s="46"/>
      <c r="I18" s="46"/>
      <c r="J18" s="46"/>
      <c r="K18" s="46"/>
      <c r="L18" s="46"/>
      <c r="M18" s="46"/>
    </row>
    <row r="20" spans="1:13" ht="18.5" x14ac:dyDescent="0.45">
      <c r="A20" s="45" t="s">
        <v>228</v>
      </c>
      <c r="B20" s="45"/>
      <c r="C20" s="45"/>
      <c r="D20" s="45"/>
      <c r="E20" s="46" t="s">
        <v>229</v>
      </c>
      <c r="F20" s="46"/>
      <c r="G20" s="46"/>
      <c r="H20" s="46"/>
      <c r="I20" s="46"/>
      <c r="J20" s="46"/>
      <c r="K20" s="46"/>
      <c r="L20" s="46"/>
      <c r="M20" s="46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4" t="s">
        <v>0</v>
      </c>
      <c r="B1" s="44"/>
      <c r="C1" s="44"/>
      <c r="D1" s="44"/>
      <c r="E1" s="44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4" t="s">
        <v>7</v>
      </c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1" t="s">
        <v>22</v>
      </c>
      <c r="B12" s="42"/>
      <c r="C12" s="42"/>
      <c r="D12" s="42"/>
      <c r="E12" s="42"/>
      <c r="F12" s="42"/>
      <c r="G12" s="43"/>
      <c r="H12" s="41" t="s">
        <v>23</v>
      </c>
      <c r="I12" s="42"/>
      <c r="J12" s="42"/>
      <c r="K12" s="42"/>
      <c r="L12" s="42"/>
      <c r="M12" s="42"/>
      <c r="N12" s="42"/>
      <c r="O12" s="42"/>
      <c r="P12" s="42"/>
      <c r="Q12" s="43"/>
      <c r="R12" s="44" t="s">
        <v>22</v>
      </c>
      <c r="S12" s="44"/>
      <c r="T12" s="44"/>
      <c r="U12" s="44"/>
      <c r="V12" s="41" t="s">
        <v>23</v>
      </c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3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2024-11-25T03:22:16Z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