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vindrajan/Documents/Montpetit_Lab/Paper Planning/revision/Version of Record/Raw Data/Figure3/Figure3C:D/"/>
    </mc:Choice>
  </mc:AlternateContent>
  <xr:revisionPtr revIDLastSave="0" documentId="13_ncr:1_{07E2475E-7F8F-6C41-8D47-4A8952ACBFA2}" xr6:coauthVersionLast="47" xr6:coauthVersionMax="47" xr10:uidLastSave="{00000000-0000-0000-0000-000000000000}"/>
  <bookViews>
    <workbookView xWindow="0" yWindow="760" windowWidth="30240" windowHeight="17540" xr2:uid="{82508817-CC6B-F44F-BF63-6E14CBBD9085}"/>
  </bookViews>
  <sheets>
    <sheet name="pGAL Expt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3" i="2" l="1"/>
  <c r="X3" i="2"/>
  <c r="W4" i="2"/>
  <c r="X4" i="2"/>
  <c r="W5" i="2"/>
  <c r="X5" i="2"/>
  <c r="W6" i="2"/>
  <c r="X6" i="2"/>
  <c r="O6" i="2"/>
  <c r="N6" i="2"/>
  <c r="F6" i="2"/>
  <c r="E6" i="2"/>
  <c r="O5" i="2"/>
  <c r="N5" i="2"/>
  <c r="F5" i="2"/>
  <c r="E5" i="2"/>
  <c r="O4" i="2"/>
  <c r="N4" i="2"/>
  <c r="F4" i="2"/>
  <c r="E4" i="2"/>
  <c r="O3" i="2"/>
  <c r="N3" i="2"/>
  <c r="F3" i="2"/>
  <c r="E3" i="2"/>
  <c r="Y3" i="2" l="1"/>
  <c r="Y5" i="2"/>
  <c r="Y4" i="2"/>
  <c r="Y6" i="2"/>
  <c r="Z3" i="2"/>
  <c r="P4" i="2"/>
  <c r="G4" i="2"/>
  <c r="G6" i="2"/>
  <c r="G5" i="2"/>
  <c r="P6" i="2"/>
  <c r="P5" i="2"/>
  <c r="P3" i="2"/>
  <c r="Q3" i="2" s="1"/>
  <c r="G3" i="2"/>
  <c r="H3" i="2" s="1"/>
  <c r="H13" i="2" l="1"/>
  <c r="Q4" i="2"/>
  <c r="I13" i="2"/>
  <c r="Z5" i="2"/>
  <c r="Z6" i="2"/>
  <c r="Z4" i="2"/>
  <c r="Q5" i="2"/>
  <c r="Q6" i="2"/>
  <c r="H6" i="2"/>
  <c r="H5" i="2"/>
  <c r="H4" i="2"/>
  <c r="H15" i="2" l="1"/>
  <c r="H14" i="2"/>
  <c r="I14" i="2"/>
  <c r="I15" i="2"/>
  <c r="I16" i="2"/>
  <c r="H16" i="2"/>
</calcChain>
</file>

<file path=xl/sharedStrings.xml><?xml version="1.0" encoding="utf-8"?>
<sst xmlns="http://schemas.openxmlformats.org/spreadsheetml/2006/main" count="48" uniqueCount="20">
  <si>
    <t>strain</t>
  </si>
  <si>
    <t>P</t>
  </si>
  <si>
    <t>I</t>
  </si>
  <si>
    <t>background</t>
  </si>
  <si>
    <t>I (background corrected)</t>
  </si>
  <si>
    <t>P (background corrected)</t>
  </si>
  <si>
    <t>I/P</t>
  </si>
  <si>
    <t>I/P normalized to WT</t>
  </si>
  <si>
    <t>rep 1</t>
  </si>
  <si>
    <t>average</t>
  </si>
  <si>
    <t>st dev</t>
  </si>
  <si>
    <t>ttest</t>
  </si>
  <si>
    <t>50x15 ROI selected for each band</t>
  </si>
  <si>
    <t>60sec exposure</t>
  </si>
  <si>
    <t>pGAL WT DBP5</t>
  </si>
  <si>
    <t>pGAL R426Q</t>
  </si>
  <si>
    <t>pGAL R369G</t>
  </si>
  <si>
    <t>pGAL E240Q</t>
  </si>
  <si>
    <t>rep 2</t>
  </si>
  <si>
    <t>rep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</si>
</sst>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'pGAL Expts'!$I$13:$I$18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6.5995682578980225E-2</c:v>
                  </c:pt>
                  <c:pt idx="2">
                    <c:v>0.31082547760771595</c:v>
                  </c:pt>
                  <c:pt idx="3">
                    <c:v>0.41412865577082086</c:v>
                  </c:pt>
                </c:numCache>
              </c:numRef>
            </c:plus>
            <c:minus>
              <c:numRef>
                <c:f>'pGAL Expts'!$I$13:$I$18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6.5995682578980225E-2</c:v>
                  </c:pt>
                  <c:pt idx="2">
                    <c:v>0.31082547760771595</c:v>
                  </c:pt>
                  <c:pt idx="3">
                    <c:v>0.41412865577082086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'pGAL Expts'!$G$13:$G$18</c:f>
              <c:strCache>
                <c:ptCount val="4"/>
                <c:pt idx="0">
                  <c:v>pGAL WT DBP5</c:v>
                </c:pt>
                <c:pt idx="1">
                  <c:v>pGAL R426Q</c:v>
                </c:pt>
                <c:pt idx="2">
                  <c:v>pGAL R369G</c:v>
                </c:pt>
                <c:pt idx="3">
                  <c:v>pGAL E240Q</c:v>
                </c:pt>
              </c:strCache>
            </c:strRef>
          </c:cat>
          <c:val>
            <c:numRef>
              <c:f>'pGAL Expts'!$H$13:$H$18</c:f>
              <c:numCache>
                <c:formatCode>General</c:formatCode>
                <c:ptCount val="6"/>
                <c:pt idx="0">
                  <c:v>1</c:v>
                </c:pt>
                <c:pt idx="1">
                  <c:v>1.973201471495593</c:v>
                </c:pt>
                <c:pt idx="2">
                  <c:v>1.9322796964786944</c:v>
                </c:pt>
                <c:pt idx="3">
                  <c:v>1.3179814347394985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D-1D42-BF3A-BAE125080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2830048"/>
        <c:axId val="1102936752"/>
      </c:barChart>
      <c:catAx>
        <c:axId val="110283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936752"/>
        <c:crosses val="autoZero"/>
        <c:auto val="1"/>
        <c:lblAlgn val="ctr"/>
        <c:lblOffset val="100"/>
        <c:noMultiLvlLbl val="0"/>
      </c:catAx>
      <c:valAx>
        <c:axId val="110293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83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704850</xdr:colOff>
      <xdr:row>12</xdr:row>
      <xdr:rowOff>133350</xdr:rowOff>
    </xdr:from>
    <xdr:to>
      <xdr:col>16</xdr:col>
      <xdr:colOff>323850</xdr:colOff>
      <xdr:row>26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5C3371-1424-D248-BEB3-974F7124C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7C02D-6A76-8F4B-BD19-D045E10460C5}">
  <dimension ref="A1:Z16"/>
  <sheetViews>
    <sheetView tabSelected="1" workbookViewId="0">
      <selection activeCell="D6" sqref="D6"/>
    </sheetView>
  </sheetViews>
  <sheetFormatPr baseColWidth="10" defaultRowHeight="16" x14ac:dyDescent="0.2"/>
  <sheetData>
    <row r="1" spans="1:26" x14ac:dyDescent="0.2">
      <c r="A1" s="1" t="s">
        <v>8</v>
      </c>
      <c r="B1" s="1"/>
      <c r="C1" s="1"/>
      <c r="D1" s="1"/>
      <c r="E1" s="1"/>
      <c r="F1" s="1"/>
      <c r="G1" s="1"/>
      <c r="H1" s="1"/>
      <c r="J1" s="1" t="s">
        <v>18</v>
      </c>
      <c r="K1" s="1"/>
      <c r="L1" s="1"/>
      <c r="M1" s="1"/>
      <c r="N1" s="1"/>
      <c r="O1" s="1"/>
      <c r="P1" s="1"/>
      <c r="Q1" s="1"/>
      <c r="S1" s="1" t="s">
        <v>19</v>
      </c>
      <c r="T1" s="1"/>
      <c r="U1" s="1"/>
      <c r="V1" s="1"/>
      <c r="W1" s="1"/>
      <c r="X1" s="1"/>
      <c r="Y1" s="1"/>
      <c r="Z1" s="1"/>
    </row>
    <row r="2" spans="1:26" x14ac:dyDescent="0.2">
      <c r="A2" t="s">
        <v>0</v>
      </c>
      <c r="B2" t="s">
        <v>1</v>
      </c>
      <c r="C2" t="s">
        <v>2</v>
      </c>
      <c r="D2" t="s">
        <v>3</v>
      </c>
      <c r="E2" t="s">
        <v>5</v>
      </c>
      <c r="F2" t="s">
        <v>4</v>
      </c>
      <c r="G2" t="s">
        <v>6</v>
      </c>
      <c r="H2" t="s">
        <v>7</v>
      </c>
      <c r="J2" t="s">
        <v>0</v>
      </c>
      <c r="K2" t="s">
        <v>1</v>
      </c>
      <c r="L2" t="s">
        <v>2</v>
      </c>
      <c r="M2" t="s">
        <v>3</v>
      </c>
      <c r="N2" t="s">
        <v>5</v>
      </c>
      <c r="O2" t="s">
        <v>4</v>
      </c>
      <c r="P2" t="s">
        <v>6</v>
      </c>
      <c r="Q2" t="s">
        <v>7</v>
      </c>
      <c r="S2" t="s">
        <v>0</v>
      </c>
      <c r="T2" t="s">
        <v>1</v>
      </c>
      <c r="U2" t="s">
        <v>2</v>
      </c>
      <c r="V2" t="s">
        <v>3</v>
      </c>
      <c r="W2" t="s">
        <v>5</v>
      </c>
      <c r="X2" t="s">
        <v>4</v>
      </c>
      <c r="Y2" t="s">
        <v>6</v>
      </c>
      <c r="Z2" t="s">
        <v>7</v>
      </c>
    </row>
    <row r="3" spans="1:26" x14ac:dyDescent="0.2">
      <c r="A3" t="s">
        <v>14</v>
      </c>
      <c r="B3">
        <v>10073.076999999999</v>
      </c>
      <c r="C3">
        <v>14366.672</v>
      </c>
      <c r="D3">
        <v>2841.1570000000002</v>
      </c>
      <c r="E3">
        <f t="shared" ref="E3:E8" si="0">B3-D3</f>
        <v>7231.9199999999992</v>
      </c>
      <c r="F3">
        <f t="shared" ref="F3:F8" si="1">C3-D3</f>
        <v>11525.514999999999</v>
      </c>
      <c r="G3">
        <f>F3/E3</f>
        <v>1.5937005663779467</v>
      </c>
      <c r="H3">
        <f>G3/G3</f>
        <v>1</v>
      </c>
      <c r="J3" t="s">
        <v>14</v>
      </c>
      <c r="K3">
        <v>5254.2290000000003</v>
      </c>
      <c r="L3">
        <v>7861.3649999999998</v>
      </c>
      <c r="M3">
        <v>709.2</v>
      </c>
      <c r="N3">
        <f>K3-M3</f>
        <v>4545.0290000000005</v>
      </c>
      <c r="O3">
        <f>L3-M3</f>
        <v>7152.165</v>
      </c>
      <c r="P3">
        <f>O3/N3</f>
        <v>1.5736236226435518</v>
      </c>
      <c r="Q3">
        <f>P3/P3</f>
        <v>1</v>
      </c>
      <c r="S3" t="s">
        <v>14</v>
      </c>
      <c r="T3">
        <v>7501.8829999999998</v>
      </c>
      <c r="U3">
        <v>14165.183999999999</v>
      </c>
      <c r="V3">
        <v>4042.203</v>
      </c>
      <c r="W3">
        <f t="shared" ref="W3:W8" si="2">T3-V3</f>
        <v>3459.68</v>
      </c>
      <c r="X3">
        <f>U3-V3</f>
        <v>10122.981</v>
      </c>
      <c r="Y3">
        <f>X3/W3</f>
        <v>2.9259876635989457</v>
      </c>
      <c r="Z3">
        <f>Y3/Y3</f>
        <v>1</v>
      </c>
    </row>
    <row r="4" spans="1:26" x14ac:dyDescent="0.2">
      <c r="A4" t="s">
        <v>15</v>
      </c>
      <c r="B4">
        <v>9732.9120000000003</v>
      </c>
      <c r="C4">
        <v>24199.879000000001</v>
      </c>
      <c r="D4">
        <v>2709.7280000000001</v>
      </c>
      <c r="E4">
        <f t="shared" si="0"/>
        <v>7023.1840000000002</v>
      </c>
      <c r="F4">
        <f t="shared" si="1"/>
        <v>21490.151000000002</v>
      </c>
      <c r="G4">
        <f t="shared" ref="G4:G8" si="3">F4/E4</f>
        <v>3.0598872249395717</v>
      </c>
      <c r="H4">
        <f>G4/G3</f>
        <v>1.9199887918053975</v>
      </c>
      <c r="J4" t="s">
        <v>15</v>
      </c>
      <c r="K4">
        <v>6021.84</v>
      </c>
      <c r="L4">
        <v>17355.151999999998</v>
      </c>
      <c r="M4">
        <v>553.69100000000003</v>
      </c>
      <c r="N4">
        <f t="shared" ref="N4:N8" si="4">K4-M4</f>
        <v>5468.1490000000003</v>
      </c>
      <c r="O4">
        <f t="shared" ref="O4:O8" si="5">L4-M4</f>
        <v>16801.460999999999</v>
      </c>
      <c r="P4">
        <f t="shared" ref="P4:P8" si="6">O4/N4</f>
        <v>3.0726048247770859</v>
      </c>
      <c r="Q4">
        <f>P4/P3</f>
        <v>1.9525665353290611</v>
      </c>
      <c r="S4" t="s">
        <v>15</v>
      </c>
      <c r="T4">
        <v>8945.7070000000003</v>
      </c>
      <c r="U4">
        <v>32427.249</v>
      </c>
      <c r="V4">
        <v>4239.6480000000001</v>
      </c>
      <c r="W4">
        <f t="shared" si="2"/>
        <v>4706.0590000000002</v>
      </c>
      <c r="X4">
        <f>U4-V4</f>
        <v>28187.600999999999</v>
      </c>
      <c r="Y4">
        <f t="shared" ref="Y4:Y7" si="7">X4/W4</f>
        <v>5.9896403763743713</v>
      </c>
      <c r="Z4">
        <f>Y4/Y3</f>
        <v>2.0470490873523208</v>
      </c>
    </row>
    <row r="5" spans="1:26" x14ac:dyDescent="0.2">
      <c r="A5" t="s">
        <v>16</v>
      </c>
      <c r="B5">
        <v>6659.4610000000002</v>
      </c>
      <c r="C5">
        <v>17631.899000000001</v>
      </c>
      <c r="D5">
        <v>1853.2429999999999</v>
      </c>
      <c r="E5">
        <f t="shared" si="0"/>
        <v>4806.2180000000008</v>
      </c>
      <c r="F5">
        <f t="shared" si="1"/>
        <v>15778.656000000001</v>
      </c>
      <c r="G5">
        <f t="shared" si="3"/>
        <v>3.2829671895864894</v>
      </c>
      <c r="H5">
        <f>G5/G3</f>
        <v>2.0599648759916001</v>
      </c>
      <c r="J5" t="s">
        <v>16</v>
      </c>
      <c r="K5">
        <v>12379.929</v>
      </c>
      <c r="L5">
        <v>38315.588000000003</v>
      </c>
      <c r="M5">
        <v>1561.413</v>
      </c>
      <c r="N5">
        <f t="shared" si="4"/>
        <v>10818.516</v>
      </c>
      <c r="O5">
        <f t="shared" si="5"/>
        <v>36754.175000000003</v>
      </c>
      <c r="P5">
        <f t="shared" si="6"/>
        <v>3.397339801503275</v>
      </c>
      <c r="Q5">
        <f>P5/P3</f>
        <v>2.1589278100668299</v>
      </c>
      <c r="S5" t="s">
        <v>16</v>
      </c>
      <c r="T5">
        <v>8816.6350000000002</v>
      </c>
      <c r="U5">
        <v>29790.037</v>
      </c>
      <c r="V5">
        <v>3018.1550000000002</v>
      </c>
      <c r="W5">
        <f t="shared" si="2"/>
        <v>5798.48</v>
      </c>
      <c r="X5">
        <f>U5-V5</f>
        <v>26771.882000000001</v>
      </c>
      <c r="Y5">
        <f t="shared" si="7"/>
        <v>4.6170517101033379</v>
      </c>
      <c r="Z5">
        <f>Y5/Y3</f>
        <v>1.5779464033776529</v>
      </c>
    </row>
    <row r="6" spans="1:26" x14ac:dyDescent="0.2">
      <c r="A6" t="s">
        <v>17</v>
      </c>
      <c r="B6">
        <v>3823.4769999999999</v>
      </c>
      <c r="C6">
        <v>6582.9390000000003</v>
      </c>
      <c r="D6">
        <v>1061.3489999999999</v>
      </c>
      <c r="E6">
        <f t="shared" si="0"/>
        <v>2762.1279999999997</v>
      </c>
      <c r="F6">
        <f t="shared" si="1"/>
        <v>5521.59</v>
      </c>
      <c r="G6">
        <f t="shared" si="3"/>
        <v>1.9990348021525435</v>
      </c>
      <c r="H6">
        <f>G6/G3</f>
        <v>1.2543352523842122</v>
      </c>
      <c r="J6" t="s">
        <v>17</v>
      </c>
      <c r="K6">
        <v>10381.963</v>
      </c>
      <c r="L6">
        <v>25224.063999999998</v>
      </c>
      <c r="M6">
        <v>1996.4480000000001</v>
      </c>
      <c r="N6">
        <f t="shared" si="4"/>
        <v>8385.5149999999994</v>
      </c>
      <c r="O6">
        <f t="shared" si="5"/>
        <v>23227.615999999998</v>
      </c>
      <c r="P6">
        <f t="shared" si="6"/>
        <v>2.7699689285631233</v>
      </c>
      <c r="Q6">
        <f>P6/P3</f>
        <v>1.7602486952437932</v>
      </c>
      <c r="S6" t="s">
        <v>17</v>
      </c>
      <c r="T6">
        <v>5781.6319999999996</v>
      </c>
      <c r="U6">
        <v>11003.307000000001</v>
      </c>
      <c r="V6">
        <v>2795.355</v>
      </c>
      <c r="W6">
        <f t="shared" si="2"/>
        <v>2986.2769999999996</v>
      </c>
      <c r="X6">
        <f>U6-V6</f>
        <v>8207.9520000000011</v>
      </c>
      <c r="Y6">
        <f t="shared" si="7"/>
        <v>2.7485568150576798</v>
      </c>
      <c r="Z6">
        <f>Y6/Y3</f>
        <v>0.93936035659048978</v>
      </c>
    </row>
    <row r="12" spans="1:26" x14ac:dyDescent="0.2">
      <c r="H12" t="s">
        <v>9</v>
      </c>
      <c r="I12" t="s">
        <v>10</v>
      </c>
      <c r="J12" t="s">
        <v>11</v>
      </c>
    </row>
    <row r="13" spans="1:26" x14ac:dyDescent="0.2">
      <c r="A13" t="s">
        <v>12</v>
      </c>
      <c r="G13" t="s">
        <v>14</v>
      </c>
      <c r="H13">
        <f>AVERAGE(H3,Q3,Z3)</f>
        <v>1</v>
      </c>
      <c r="I13">
        <f>STDEV(H3,Q3,Z3)</f>
        <v>0</v>
      </c>
    </row>
    <row r="14" spans="1:26" x14ac:dyDescent="0.2">
      <c r="A14" t="s">
        <v>13</v>
      </c>
      <c r="G14" t="s">
        <v>15</v>
      </c>
      <c r="H14">
        <f>AVERAGE(H4,Q4,Z4)</f>
        <v>1.973201471495593</v>
      </c>
      <c r="I14">
        <f t="shared" ref="I14:I16" si="8">STDEV(H4,Q4,Z4)</f>
        <v>6.5995682578980225E-2</v>
      </c>
    </row>
    <row r="15" spans="1:26" x14ac:dyDescent="0.2">
      <c r="G15" t="s">
        <v>16</v>
      </c>
      <c r="H15">
        <f t="shared" ref="H15:H16" si="9">AVERAGE(H5,Q5,Z5)</f>
        <v>1.9322796964786944</v>
      </c>
      <c r="I15">
        <f t="shared" si="8"/>
        <v>0.31082547760771595</v>
      </c>
    </row>
    <row r="16" spans="1:26" x14ac:dyDescent="0.2">
      <c r="G16" t="s">
        <v>17</v>
      </c>
      <c r="H16">
        <f t="shared" si="9"/>
        <v>1.3179814347394985</v>
      </c>
      <c r="I16">
        <f t="shared" si="8"/>
        <v>0.41412865577082086</v>
      </c>
    </row>
  </sheetData>
  <mergeCells count="3">
    <mergeCell ref="A1:H1"/>
    <mergeCell ref="J1:Q1"/>
    <mergeCell ref="S1:Z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pGAL Expts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Arvind Rajan</dc:creator>
  <cp:lastModifiedBy>Arvind Rajan</cp:lastModifiedBy>
  <dcterms:created xsi:type="dcterms:W3CDTF">2023-02-15T09:12:17Z</dcterms:created>
  <dcterms:modified xsi:type="dcterms:W3CDTF">2023-12-06T06:16:47Z</dcterms:modified>
</cp:coreProperties>
</file>