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indrajan/Documents/Montpetit_Lab/Paper Planning/revision/Version of Record/Raw Data/Figure5/"/>
    </mc:Choice>
  </mc:AlternateContent>
  <xr:revisionPtr revIDLastSave="0" documentId="13_ncr:1_{344DABB5-27CE-A245-86D6-5DE3E3B5730B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pA" sheetId="2" r:id="rId1"/>
    <sheet name="mixed tRNA" sheetId="4" r:id="rId2"/>
    <sheet name="Phe tRNA" sheetId="6" r:id="rId3"/>
    <sheet name="Poly IC" sheetId="7" r:id="rId4"/>
  </sheets>
  <definedNames>
    <definedName name="MethodPointer1">-2018465360</definedName>
    <definedName name="MethodPointer2">661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1" i="7" l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C120" i="7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B120" i="7"/>
  <c r="C95" i="7"/>
  <c r="C114" i="7" s="1"/>
  <c r="G93" i="7"/>
  <c r="G112" i="7" s="1"/>
  <c r="F93" i="7"/>
  <c r="F112" i="7" s="1"/>
  <c r="F77" i="7"/>
  <c r="F97" i="7" s="1"/>
  <c r="E77" i="7"/>
  <c r="E97" i="7" s="1"/>
  <c r="D77" i="7"/>
  <c r="D97" i="7" s="1"/>
  <c r="B76" i="7"/>
  <c r="B96" i="7" s="1"/>
  <c r="B115" i="7" s="1"/>
  <c r="H75" i="7"/>
  <c r="H95" i="7" s="1"/>
  <c r="G75" i="7"/>
  <c r="G95" i="7" s="1"/>
  <c r="G114" i="7" s="1"/>
  <c r="D75" i="7"/>
  <c r="D95" i="7" s="1"/>
  <c r="D114" i="7" s="1"/>
  <c r="E74" i="7"/>
  <c r="E94" i="7" s="1"/>
  <c r="E113" i="7" s="1"/>
  <c r="C73" i="7"/>
  <c r="C93" i="7" s="1"/>
  <c r="C112" i="7" s="1"/>
  <c r="H72" i="7"/>
  <c r="H92" i="7" s="1"/>
  <c r="G71" i="7"/>
  <c r="G91" i="7" s="1"/>
  <c r="G110" i="7" s="1"/>
  <c r="F71" i="7"/>
  <c r="F91" i="7" s="1"/>
  <c r="F110" i="7" s="1"/>
  <c r="E71" i="7"/>
  <c r="E91" i="7" s="1"/>
  <c r="E110" i="7" s="1"/>
  <c r="B71" i="7"/>
  <c r="B91" i="7" s="1"/>
  <c r="B110" i="7" s="1"/>
  <c r="D70" i="7"/>
  <c r="D90" i="7" s="1"/>
  <c r="D109" i="7" s="1"/>
  <c r="H68" i="7"/>
  <c r="H88" i="7" s="1"/>
  <c r="J101" i="7" s="1"/>
  <c r="G68" i="7"/>
  <c r="G88" i="7" s="1"/>
  <c r="G107" i="7" s="1"/>
  <c r="F68" i="7"/>
  <c r="F88" i="7" s="1"/>
  <c r="F107" i="7" s="1"/>
  <c r="E68" i="7"/>
  <c r="E88" i="7" s="1"/>
  <c r="E107" i="7" s="1"/>
  <c r="D68" i="7"/>
  <c r="D88" i="7" s="1"/>
  <c r="D107" i="7" s="1"/>
  <c r="C68" i="7"/>
  <c r="C88" i="7" s="1"/>
  <c r="C107" i="7" s="1"/>
  <c r="G66" i="7"/>
  <c r="G86" i="7" s="1"/>
  <c r="G105" i="7" s="1"/>
  <c r="G65" i="7"/>
  <c r="G85" i="7" s="1"/>
  <c r="G104" i="7" s="1"/>
  <c r="F64" i="7"/>
  <c r="F84" i="7" s="1"/>
  <c r="F103" i="7" s="1"/>
  <c r="D64" i="7"/>
  <c r="D84" i="7" s="1"/>
  <c r="D103" i="7" s="1"/>
  <c r="C64" i="7"/>
  <c r="C84" i="7" s="1"/>
  <c r="C103" i="7" s="1"/>
  <c r="C63" i="7"/>
  <c r="C83" i="7" s="1"/>
  <c r="C102" i="7" s="1"/>
  <c r="B63" i="7"/>
  <c r="B83" i="7" s="1"/>
  <c r="B102" i="7" s="1"/>
  <c r="G61" i="7"/>
  <c r="G81" i="7" s="1"/>
  <c r="G100" i="7" s="1"/>
  <c r="F61" i="7"/>
  <c r="F81" i="7" s="1"/>
  <c r="F100" i="7" s="1"/>
  <c r="E61" i="7"/>
  <c r="E81" i="7" s="1"/>
  <c r="E100" i="7" s="1"/>
  <c r="D60" i="7"/>
  <c r="D80" i="7" s="1"/>
  <c r="D99" i="7" s="1"/>
  <c r="C60" i="7"/>
  <c r="C80" i="7" s="1"/>
  <c r="C99" i="7" s="1"/>
  <c r="B60" i="7"/>
  <c r="B80" i="7" s="1"/>
  <c r="B99" i="7" s="1"/>
  <c r="G58" i="7"/>
  <c r="G77" i="7" s="1"/>
  <c r="G97" i="7" s="1"/>
  <c r="F58" i="7"/>
  <c r="E58" i="7"/>
  <c r="D58" i="7"/>
  <c r="C58" i="7"/>
  <c r="C77" i="7" s="1"/>
  <c r="C97" i="7" s="1"/>
  <c r="B58" i="7"/>
  <c r="B77" i="7" s="1"/>
  <c r="B97" i="7" s="1"/>
  <c r="G57" i="7"/>
  <c r="G76" i="7" s="1"/>
  <c r="G96" i="7" s="1"/>
  <c r="G115" i="7" s="1"/>
  <c r="F57" i="7"/>
  <c r="F76" i="7" s="1"/>
  <c r="F96" i="7" s="1"/>
  <c r="F115" i="7" s="1"/>
  <c r="E57" i="7"/>
  <c r="E76" i="7" s="1"/>
  <c r="E96" i="7" s="1"/>
  <c r="E115" i="7" s="1"/>
  <c r="D57" i="7"/>
  <c r="D76" i="7" s="1"/>
  <c r="D96" i="7" s="1"/>
  <c r="D115" i="7" s="1"/>
  <c r="C57" i="7"/>
  <c r="C76" i="7" s="1"/>
  <c r="C96" i="7" s="1"/>
  <c r="C115" i="7" s="1"/>
  <c r="B57" i="7"/>
  <c r="H56" i="7"/>
  <c r="G56" i="7"/>
  <c r="F56" i="7"/>
  <c r="F75" i="7" s="1"/>
  <c r="F95" i="7" s="1"/>
  <c r="F114" i="7" s="1"/>
  <c r="E56" i="7"/>
  <c r="E75" i="7" s="1"/>
  <c r="E95" i="7" s="1"/>
  <c r="E114" i="7" s="1"/>
  <c r="D56" i="7"/>
  <c r="C56" i="7"/>
  <c r="C75" i="7" s="1"/>
  <c r="B56" i="7"/>
  <c r="B75" i="7" s="1"/>
  <c r="B95" i="7" s="1"/>
  <c r="B114" i="7" s="1"/>
  <c r="H55" i="7"/>
  <c r="H74" i="7" s="1"/>
  <c r="H94" i="7" s="1"/>
  <c r="G55" i="7"/>
  <c r="G74" i="7" s="1"/>
  <c r="G94" i="7" s="1"/>
  <c r="G113" i="7" s="1"/>
  <c r="F55" i="7"/>
  <c r="F74" i="7" s="1"/>
  <c r="F94" i="7" s="1"/>
  <c r="F113" i="7" s="1"/>
  <c r="E55" i="7"/>
  <c r="D55" i="7"/>
  <c r="D74" i="7" s="1"/>
  <c r="D94" i="7" s="1"/>
  <c r="D113" i="7" s="1"/>
  <c r="C55" i="7"/>
  <c r="C74" i="7" s="1"/>
  <c r="C94" i="7" s="1"/>
  <c r="C113" i="7" s="1"/>
  <c r="B55" i="7"/>
  <c r="B74" i="7" s="1"/>
  <c r="B94" i="7" s="1"/>
  <c r="B113" i="7" s="1"/>
  <c r="H54" i="7"/>
  <c r="H73" i="7" s="1"/>
  <c r="H93" i="7" s="1"/>
  <c r="G54" i="7"/>
  <c r="G73" i="7" s="1"/>
  <c r="F54" i="7"/>
  <c r="F73" i="7" s="1"/>
  <c r="E54" i="7"/>
  <c r="E73" i="7" s="1"/>
  <c r="E93" i="7" s="1"/>
  <c r="E112" i="7" s="1"/>
  <c r="D54" i="7"/>
  <c r="D73" i="7" s="1"/>
  <c r="D93" i="7" s="1"/>
  <c r="D112" i="7" s="1"/>
  <c r="C54" i="7"/>
  <c r="B54" i="7"/>
  <c r="B73" i="7" s="1"/>
  <c r="B93" i="7" s="1"/>
  <c r="B112" i="7" s="1"/>
  <c r="H53" i="7"/>
  <c r="G53" i="7"/>
  <c r="G72" i="7" s="1"/>
  <c r="G92" i="7" s="1"/>
  <c r="G111" i="7" s="1"/>
  <c r="F53" i="7"/>
  <c r="F72" i="7" s="1"/>
  <c r="F92" i="7" s="1"/>
  <c r="F111" i="7" s="1"/>
  <c r="E53" i="7"/>
  <c r="E72" i="7" s="1"/>
  <c r="E92" i="7" s="1"/>
  <c r="E111" i="7" s="1"/>
  <c r="D53" i="7"/>
  <c r="D72" i="7" s="1"/>
  <c r="D92" i="7" s="1"/>
  <c r="D111" i="7" s="1"/>
  <c r="C53" i="7"/>
  <c r="C72" i="7" s="1"/>
  <c r="C92" i="7" s="1"/>
  <c r="C111" i="7" s="1"/>
  <c r="B53" i="7"/>
  <c r="B72" i="7" s="1"/>
  <c r="B92" i="7" s="1"/>
  <c r="B111" i="7" s="1"/>
  <c r="H52" i="7"/>
  <c r="H71" i="7" s="1"/>
  <c r="H91" i="7" s="1"/>
  <c r="K101" i="7" s="1"/>
  <c r="G52" i="7"/>
  <c r="F52" i="7"/>
  <c r="E52" i="7"/>
  <c r="D52" i="7"/>
  <c r="D71" i="7" s="1"/>
  <c r="D91" i="7" s="1"/>
  <c r="D110" i="7" s="1"/>
  <c r="C52" i="7"/>
  <c r="C71" i="7" s="1"/>
  <c r="C91" i="7" s="1"/>
  <c r="C110" i="7" s="1"/>
  <c r="B52" i="7"/>
  <c r="H51" i="7"/>
  <c r="H70" i="7" s="1"/>
  <c r="H90" i="7" s="1"/>
  <c r="K100" i="7" s="1"/>
  <c r="G51" i="7"/>
  <c r="G70" i="7" s="1"/>
  <c r="G90" i="7" s="1"/>
  <c r="G109" i="7" s="1"/>
  <c r="F51" i="7"/>
  <c r="F70" i="7" s="1"/>
  <c r="F90" i="7" s="1"/>
  <c r="F109" i="7" s="1"/>
  <c r="E51" i="7"/>
  <c r="E70" i="7" s="1"/>
  <c r="E90" i="7" s="1"/>
  <c r="E109" i="7" s="1"/>
  <c r="D51" i="7"/>
  <c r="C51" i="7"/>
  <c r="C70" i="7" s="1"/>
  <c r="C90" i="7" s="1"/>
  <c r="C109" i="7" s="1"/>
  <c r="B51" i="7"/>
  <c r="B70" i="7" s="1"/>
  <c r="B90" i="7" s="1"/>
  <c r="B109" i="7" s="1"/>
  <c r="H50" i="7"/>
  <c r="H69" i="7" s="1"/>
  <c r="H89" i="7" s="1"/>
  <c r="K99" i="7" s="1"/>
  <c r="G50" i="7"/>
  <c r="G69" i="7" s="1"/>
  <c r="G89" i="7" s="1"/>
  <c r="G108" i="7" s="1"/>
  <c r="F50" i="7"/>
  <c r="F69" i="7" s="1"/>
  <c r="F89" i="7" s="1"/>
  <c r="F108" i="7" s="1"/>
  <c r="E50" i="7"/>
  <c r="E69" i="7" s="1"/>
  <c r="E89" i="7" s="1"/>
  <c r="E108" i="7" s="1"/>
  <c r="D50" i="7"/>
  <c r="D69" i="7" s="1"/>
  <c r="D89" i="7" s="1"/>
  <c r="D108" i="7" s="1"/>
  <c r="C50" i="7"/>
  <c r="C69" i="7" s="1"/>
  <c r="C89" i="7" s="1"/>
  <c r="C108" i="7" s="1"/>
  <c r="B50" i="7"/>
  <c r="B69" i="7" s="1"/>
  <c r="B89" i="7" s="1"/>
  <c r="B108" i="7" s="1"/>
  <c r="H49" i="7"/>
  <c r="G49" i="7"/>
  <c r="F49" i="7"/>
  <c r="E49" i="7"/>
  <c r="D49" i="7"/>
  <c r="C49" i="7"/>
  <c r="B49" i="7"/>
  <c r="B68" i="7" s="1"/>
  <c r="B88" i="7" s="1"/>
  <c r="B107" i="7" s="1"/>
  <c r="H48" i="7"/>
  <c r="H67" i="7" s="1"/>
  <c r="H87" i="7" s="1"/>
  <c r="J100" i="7" s="1"/>
  <c r="G48" i="7"/>
  <c r="G67" i="7" s="1"/>
  <c r="G87" i="7" s="1"/>
  <c r="G106" i="7" s="1"/>
  <c r="F48" i="7"/>
  <c r="F67" i="7" s="1"/>
  <c r="F87" i="7" s="1"/>
  <c r="F106" i="7" s="1"/>
  <c r="E48" i="7"/>
  <c r="E67" i="7" s="1"/>
  <c r="E87" i="7" s="1"/>
  <c r="E106" i="7" s="1"/>
  <c r="D48" i="7"/>
  <c r="D67" i="7" s="1"/>
  <c r="D87" i="7" s="1"/>
  <c r="D106" i="7" s="1"/>
  <c r="C48" i="7"/>
  <c r="C67" i="7" s="1"/>
  <c r="C87" i="7" s="1"/>
  <c r="C106" i="7" s="1"/>
  <c r="B48" i="7"/>
  <c r="B67" i="7" s="1"/>
  <c r="B87" i="7" s="1"/>
  <c r="B106" i="7" s="1"/>
  <c r="H47" i="7"/>
  <c r="H66" i="7" s="1"/>
  <c r="H86" i="7" s="1"/>
  <c r="J99" i="7" s="1"/>
  <c r="G47" i="7"/>
  <c r="F47" i="7"/>
  <c r="F66" i="7" s="1"/>
  <c r="F86" i="7" s="1"/>
  <c r="F105" i="7" s="1"/>
  <c r="E47" i="7"/>
  <c r="E66" i="7" s="1"/>
  <c r="E86" i="7" s="1"/>
  <c r="E105" i="7" s="1"/>
  <c r="D47" i="7"/>
  <c r="D66" i="7" s="1"/>
  <c r="D86" i="7" s="1"/>
  <c r="D105" i="7" s="1"/>
  <c r="C47" i="7"/>
  <c r="C66" i="7" s="1"/>
  <c r="C86" i="7" s="1"/>
  <c r="C105" i="7" s="1"/>
  <c r="B47" i="7"/>
  <c r="B66" i="7" s="1"/>
  <c r="B86" i="7" s="1"/>
  <c r="B105" i="7" s="1"/>
  <c r="H46" i="7"/>
  <c r="H65" i="7" s="1"/>
  <c r="H85" i="7" s="1"/>
  <c r="I101" i="7" s="1"/>
  <c r="G46" i="7"/>
  <c r="F46" i="7"/>
  <c r="F65" i="7" s="1"/>
  <c r="F85" i="7" s="1"/>
  <c r="F104" i="7" s="1"/>
  <c r="E46" i="7"/>
  <c r="E65" i="7" s="1"/>
  <c r="E85" i="7" s="1"/>
  <c r="E104" i="7" s="1"/>
  <c r="D46" i="7"/>
  <c r="D65" i="7" s="1"/>
  <c r="D85" i="7" s="1"/>
  <c r="D104" i="7" s="1"/>
  <c r="C46" i="7"/>
  <c r="C65" i="7" s="1"/>
  <c r="C85" i="7" s="1"/>
  <c r="C104" i="7" s="1"/>
  <c r="B46" i="7"/>
  <c r="B65" i="7" s="1"/>
  <c r="B85" i="7" s="1"/>
  <c r="B104" i="7" s="1"/>
  <c r="H45" i="7"/>
  <c r="H64" i="7" s="1"/>
  <c r="H84" i="7" s="1"/>
  <c r="I100" i="7" s="1"/>
  <c r="G45" i="7"/>
  <c r="G64" i="7" s="1"/>
  <c r="G84" i="7" s="1"/>
  <c r="G103" i="7" s="1"/>
  <c r="F45" i="7"/>
  <c r="E45" i="7"/>
  <c r="E64" i="7" s="1"/>
  <c r="E84" i="7" s="1"/>
  <c r="E103" i="7" s="1"/>
  <c r="D45" i="7"/>
  <c r="C45" i="7"/>
  <c r="B45" i="7"/>
  <c r="B64" i="7" s="1"/>
  <c r="B84" i="7" s="1"/>
  <c r="B103" i="7" s="1"/>
  <c r="H44" i="7"/>
  <c r="H63" i="7" s="1"/>
  <c r="H83" i="7" s="1"/>
  <c r="I99" i="7" s="1"/>
  <c r="G44" i="7"/>
  <c r="G63" i="7" s="1"/>
  <c r="G83" i="7" s="1"/>
  <c r="G102" i="7" s="1"/>
  <c r="F44" i="7"/>
  <c r="F63" i="7" s="1"/>
  <c r="F83" i="7" s="1"/>
  <c r="F102" i="7" s="1"/>
  <c r="E44" i="7"/>
  <c r="E63" i="7" s="1"/>
  <c r="E83" i="7" s="1"/>
  <c r="E102" i="7" s="1"/>
  <c r="D44" i="7"/>
  <c r="D63" i="7" s="1"/>
  <c r="D83" i="7" s="1"/>
  <c r="D102" i="7" s="1"/>
  <c r="C44" i="7"/>
  <c r="B44" i="7"/>
  <c r="H43" i="7"/>
  <c r="H62" i="7" s="1"/>
  <c r="H82" i="7" s="1"/>
  <c r="H101" i="7" s="1"/>
  <c r="G43" i="7"/>
  <c r="G62" i="7" s="1"/>
  <c r="G82" i="7" s="1"/>
  <c r="G101" i="7" s="1"/>
  <c r="F43" i="7"/>
  <c r="F62" i="7" s="1"/>
  <c r="F82" i="7" s="1"/>
  <c r="F101" i="7" s="1"/>
  <c r="E43" i="7"/>
  <c r="E62" i="7" s="1"/>
  <c r="E82" i="7" s="1"/>
  <c r="E101" i="7" s="1"/>
  <c r="D43" i="7"/>
  <c r="D62" i="7" s="1"/>
  <c r="D82" i="7" s="1"/>
  <c r="D101" i="7" s="1"/>
  <c r="C43" i="7"/>
  <c r="C62" i="7" s="1"/>
  <c r="C82" i="7" s="1"/>
  <c r="C101" i="7" s="1"/>
  <c r="B43" i="7"/>
  <c r="B62" i="7" s="1"/>
  <c r="B82" i="7" s="1"/>
  <c r="B101" i="7" s="1"/>
  <c r="H42" i="7"/>
  <c r="H61" i="7" s="1"/>
  <c r="H81" i="7" s="1"/>
  <c r="H100" i="7" s="1"/>
  <c r="G42" i="7"/>
  <c r="F42" i="7"/>
  <c r="E42" i="7"/>
  <c r="D42" i="7"/>
  <c r="D61" i="7" s="1"/>
  <c r="D81" i="7" s="1"/>
  <c r="D100" i="7" s="1"/>
  <c r="C42" i="7"/>
  <c r="C61" i="7" s="1"/>
  <c r="C81" i="7" s="1"/>
  <c r="C100" i="7" s="1"/>
  <c r="B42" i="7"/>
  <c r="B61" i="7" s="1"/>
  <c r="B81" i="7" s="1"/>
  <c r="B100" i="7" s="1"/>
  <c r="H41" i="7"/>
  <c r="H60" i="7" s="1"/>
  <c r="H80" i="7" s="1"/>
  <c r="H99" i="7" s="1"/>
  <c r="G41" i="7"/>
  <c r="G60" i="7" s="1"/>
  <c r="G80" i="7" s="1"/>
  <c r="G99" i="7" s="1"/>
  <c r="F41" i="7"/>
  <c r="F60" i="7" s="1"/>
  <c r="F80" i="7" s="1"/>
  <c r="F99" i="7" s="1"/>
  <c r="E41" i="7"/>
  <c r="E60" i="7" s="1"/>
  <c r="E80" i="7" s="1"/>
  <c r="E99" i="7" s="1"/>
  <c r="D41" i="7"/>
  <c r="C41" i="7"/>
  <c r="B41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H33" i="7"/>
  <c r="G33" i="7"/>
  <c r="F33" i="7"/>
  <c r="E33" i="7"/>
  <c r="D33" i="7"/>
  <c r="C33" i="7"/>
  <c r="B33" i="7"/>
  <c r="H32" i="7"/>
  <c r="G32" i="7"/>
  <c r="F32" i="7"/>
  <c r="E32" i="7"/>
  <c r="D32" i="7"/>
  <c r="C32" i="7"/>
  <c r="B32" i="7"/>
  <c r="H31" i="7"/>
  <c r="G31" i="7"/>
  <c r="F31" i="7"/>
  <c r="E31" i="7"/>
  <c r="D31" i="7"/>
  <c r="C31" i="7"/>
  <c r="B31" i="7"/>
  <c r="H30" i="7"/>
  <c r="G30" i="7"/>
  <c r="F30" i="7"/>
  <c r="E30" i="7"/>
  <c r="D30" i="7"/>
  <c r="C30" i="7"/>
  <c r="B30" i="7"/>
  <c r="H29" i="7"/>
  <c r="G29" i="7"/>
  <c r="F29" i="7"/>
  <c r="E29" i="7"/>
  <c r="D29" i="7"/>
  <c r="C29" i="7"/>
  <c r="B29" i="7"/>
  <c r="H28" i="7"/>
  <c r="G28" i="7"/>
  <c r="F28" i="7"/>
  <c r="E28" i="7"/>
  <c r="D28" i="7"/>
  <c r="C28" i="7"/>
  <c r="B28" i="7"/>
  <c r="H27" i="7"/>
  <c r="G27" i="7"/>
  <c r="F27" i="7"/>
  <c r="E27" i="7"/>
  <c r="D27" i="7"/>
  <c r="C27" i="7"/>
  <c r="B27" i="7"/>
  <c r="H26" i="7"/>
  <c r="G26" i="7"/>
  <c r="F26" i="7"/>
  <c r="E26" i="7"/>
  <c r="D26" i="7"/>
  <c r="C26" i="7"/>
  <c r="B26" i="7"/>
  <c r="H25" i="7"/>
  <c r="G25" i="7"/>
  <c r="F25" i="7"/>
  <c r="E25" i="7"/>
  <c r="D25" i="7"/>
  <c r="C25" i="7"/>
  <c r="B25" i="7"/>
  <c r="H24" i="7"/>
  <c r="G24" i="7"/>
  <c r="F24" i="7"/>
  <c r="E24" i="7"/>
  <c r="D24" i="7"/>
  <c r="C24" i="7"/>
  <c r="B24" i="7"/>
  <c r="H23" i="7"/>
  <c r="G23" i="7"/>
  <c r="F23" i="7"/>
  <c r="E23" i="7"/>
  <c r="D23" i="7"/>
  <c r="C23" i="7"/>
  <c r="B23" i="7"/>
  <c r="H22" i="7"/>
  <c r="G22" i="7"/>
  <c r="F22" i="7"/>
  <c r="E22" i="7"/>
  <c r="D22" i="7"/>
  <c r="C22" i="7"/>
  <c r="B22" i="7"/>
  <c r="W19" i="7"/>
  <c r="B121" i="6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A121" i="6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B120" i="6"/>
  <c r="A120" i="6"/>
  <c r="D83" i="6"/>
  <c r="D102" i="6" s="1"/>
  <c r="F81" i="6"/>
  <c r="F100" i="6" s="1"/>
  <c r="B80" i="6"/>
  <c r="B99" i="6" s="1"/>
  <c r="E77" i="6"/>
  <c r="E97" i="6" s="1"/>
  <c r="B77" i="6"/>
  <c r="B97" i="6" s="1"/>
  <c r="G76" i="6"/>
  <c r="G96" i="6" s="1"/>
  <c r="G115" i="6" s="1"/>
  <c r="D76" i="6"/>
  <c r="D96" i="6" s="1"/>
  <c r="D115" i="6" s="1"/>
  <c r="G75" i="6"/>
  <c r="G95" i="6" s="1"/>
  <c r="G114" i="6" s="1"/>
  <c r="D75" i="6"/>
  <c r="D95" i="6" s="1"/>
  <c r="D114" i="6" s="1"/>
  <c r="C75" i="6"/>
  <c r="C95" i="6" s="1"/>
  <c r="C114" i="6" s="1"/>
  <c r="F74" i="6"/>
  <c r="F94" i="6" s="1"/>
  <c r="F113" i="6" s="1"/>
  <c r="C74" i="6"/>
  <c r="C94" i="6" s="1"/>
  <c r="C113" i="6" s="1"/>
  <c r="F73" i="6"/>
  <c r="F93" i="6" s="1"/>
  <c r="F112" i="6" s="1"/>
  <c r="E73" i="6"/>
  <c r="E93" i="6" s="1"/>
  <c r="E112" i="6" s="1"/>
  <c r="B73" i="6"/>
  <c r="B93" i="6" s="1"/>
  <c r="B112" i="6" s="1"/>
  <c r="E72" i="6"/>
  <c r="E92" i="6" s="1"/>
  <c r="E111" i="6" s="1"/>
  <c r="B72" i="6"/>
  <c r="B92" i="6" s="1"/>
  <c r="B111" i="6" s="1"/>
  <c r="G71" i="6"/>
  <c r="G91" i="6" s="1"/>
  <c r="G110" i="6" s="1"/>
  <c r="D71" i="6"/>
  <c r="D91" i="6" s="1"/>
  <c r="D110" i="6" s="1"/>
  <c r="G70" i="6"/>
  <c r="G90" i="6" s="1"/>
  <c r="G109" i="6" s="1"/>
  <c r="D70" i="6"/>
  <c r="D90" i="6" s="1"/>
  <c r="D109" i="6" s="1"/>
  <c r="C70" i="6"/>
  <c r="C90" i="6" s="1"/>
  <c r="C109" i="6" s="1"/>
  <c r="F69" i="6"/>
  <c r="F89" i="6" s="1"/>
  <c r="F108" i="6" s="1"/>
  <c r="C69" i="6"/>
  <c r="C89" i="6" s="1"/>
  <c r="C108" i="6" s="1"/>
  <c r="F68" i="6"/>
  <c r="F88" i="6" s="1"/>
  <c r="F107" i="6" s="1"/>
  <c r="E68" i="6"/>
  <c r="E88" i="6" s="1"/>
  <c r="E107" i="6" s="1"/>
  <c r="B68" i="6"/>
  <c r="B88" i="6" s="1"/>
  <c r="B107" i="6" s="1"/>
  <c r="E67" i="6"/>
  <c r="E87" i="6" s="1"/>
  <c r="E106" i="6" s="1"/>
  <c r="B67" i="6"/>
  <c r="B87" i="6" s="1"/>
  <c r="B106" i="6" s="1"/>
  <c r="G66" i="6"/>
  <c r="G86" i="6" s="1"/>
  <c r="G105" i="6" s="1"/>
  <c r="D66" i="6"/>
  <c r="D86" i="6" s="1"/>
  <c r="D105" i="6" s="1"/>
  <c r="G65" i="6"/>
  <c r="G85" i="6" s="1"/>
  <c r="G104" i="6" s="1"/>
  <c r="D65" i="6"/>
  <c r="D85" i="6" s="1"/>
  <c r="D104" i="6" s="1"/>
  <c r="C65" i="6"/>
  <c r="C85" i="6" s="1"/>
  <c r="C104" i="6" s="1"/>
  <c r="F64" i="6"/>
  <c r="F84" i="6" s="1"/>
  <c r="F103" i="6" s="1"/>
  <c r="C64" i="6"/>
  <c r="C84" i="6" s="1"/>
  <c r="C103" i="6" s="1"/>
  <c r="F63" i="6"/>
  <c r="F83" i="6" s="1"/>
  <c r="F102" i="6" s="1"/>
  <c r="E63" i="6"/>
  <c r="E83" i="6" s="1"/>
  <c r="E102" i="6" s="1"/>
  <c r="D63" i="6"/>
  <c r="B63" i="6"/>
  <c r="B83" i="6" s="1"/>
  <c r="B102" i="6" s="1"/>
  <c r="E62" i="6"/>
  <c r="E82" i="6" s="1"/>
  <c r="E101" i="6" s="1"/>
  <c r="B62" i="6"/>
  <c r="B82" i="6" s="1"/>
  <c r="B101" i="6" s="1"/>
  <c r="G61" i="6"/>
  <c r="G81" i="6" s="1"/>
  <c r="G100" i="6" s="1"/>
  <c r="F61" i="6"/>
  <c r="D61" i="6"/>
  <c r="D81" i="6" s="1"/>
  <c r="D100" i="6" s="1"/>
  <c r="G60" i="6"/>
  <c r="G80" i="6" s="1"/>
  <c r="G99" i="6" s="1"/>
  <c r="D60" i="6"/>
  <c r="D80" i="6" s="1"/>
  <c r="D99" i="6" s="1"/>
  <c r="C60" i="6"/>
  <c r="C80" i="6" s="1"/>
  <c r="C99" i="6" s="1"/>
  <c r="B60" i="6"/>
  <c r="G58" i="6"/>
  <c r="G77" i="6" s="1"/>
  <c r="G97" i="6" s="1"/>
  <c r="F58" i="6"/>
  <c r="F77" i="6" s="1"/>
  <c r="F97" i="6" s="1"/>
  <c r="E58" i="6"/>
  <c r="D58" i="6"/>
  <c r="D77" i="6" s="1"/>
  <c r="D97" i="6" s="1"/>
  <c r="C58" i="6"/>
  <c r="C77" i="6" s="1"/>
  <c r="C97" i="6" s="1"/>
  <c r="B58" i="6"/>
  <c r="G57" i="6"/>
  <c r="F57" i="6"/>
  <c r="F76" i="6" s="1"/>
  <c r="F96" i="6" s="1"/>
  <c r="F115" i="6" s="1"/>
  <c r="E57" i="6"/>
  <c r="E76" i="6" s="1"/>
  <c r="E96" i="6" s="1"/>
  <c r="E115" i="6" s="1"/>
  <c r="D57" i="6"/>
  <c r="C57" i="6"/>
  <c r="C76" i="6" s="1"/>
  <c r="C96" i="6" s="1"/>
  <c r="C115" i="6" s="1"/>
  <c r="B57" i="6"/>
  <c r="B76" i="6" s="1"/>
  <c r="B96" i="6" s="1"/>
  <c r="B115" i="6" s="1"/>
  <c r="G56" i="6"/>
  <c r="F56" i="6"/>
  <c r="F75" i="6" s="1"/>
  <c r="F95" i="6" s="1"/>
  <c r="F114" i="6" s="1"/>
  <c r="E56" i="6"/>
  <c r="E75" i="6" s="1"/>
  <c r="E95" i="6" s="1"/>
  <c r="E114" i="6" s="1"/>
  <c r="D56" i="6"/>
  <c r="C56" i="6"/>
  <c r="B56" i="6"/>
  <c r="B75" i="6" s="1"/>
  <c r="B95" i="6" s="1"/>
  <c r="B114" i="6" s="1"/>
  <c r="G55" i="6"/>
  <c r="G74" i="6" s="1"/>
  <c r="G94" i="6" s="1"/>
  <c r="G113" i="6" s="1"/>
  <c r="F55" i="6"/>
  <c r="E55" i="6"/>
  <c r="E74" i="6" s="1"/>
  <c r="E94" i="6" s="1"/>
  <c r="E113" i="6" s="1"/>
  <c r="D55" i="6"/>
  <c r="D74" i="6" s="1"/>
  <c r="D94" i="6" s="1"/>
  <c r="D113" i="6" s="1"/>
  <c r="C55" i="6"/>
  <c r="B55" i="6"/>
  <c r="B74" i="6" s="1"/>
  <c r="B94" i="6" s="1"/>
  <c r="B113" i="6" s="1"/>
  <c r="G54" i="6"/>
  <c r="G73" i="6" s="1"/>
  <c r="G93" i="6" s="1"/>
  <c r="G112" i="6" s="1"/>
  <c r="F54" i="6"/>
  <c r="E54" i="6"/>
  <c r="D54" i="6"/>
  <c r="D73" i="6" s="1"/>
  <c r="D93" i="6" s="1"/>
  <c r="D112" i="6" s="1"/>
  <c r="C54" i="6"/>
  <c r="C73" i="6" s="1"/>
  <c r="C93" i="6" s="1"/>
  <c r="C112" i="6" s="1"/>
  <c r="B54" i="6"/>
  <c r="G53" i="6"/>
  <c r="G72" i="6" s="1"/>
  <c r="G92" i="6" s="1"/>
  <c r="G111" i="6" s="1"/>
  <c r="F53" i="6"/>
  <c r="F72" i="6" s="1"/>
  <c r="F92" i="6" s="1"/>
  <c r="F111" i="6" s="1"/>
  <c r="E53" i="6"/>
  <c r="D53" i="6"/>
  <c r="D72" i="6" s="1"/>
  <c r="D92" i="6" s="1"/>
  <c r="D111" i="6" s="1"/>
  <c r="C53" i="6"/>
  <c r="C72" i="6" s="1"/>
  <c r="C92" i="6" s="1"/>
  <c r="C111" i="6" s="1"/>
  <c r="B53" i="6"/>
  <c r="G52" i="6"/>
  <c r="F52" i="6"/>
  <c r="F71" i="6" s="1"/>
  <c r="F91" i="6" s="1"/>
  <c r="F110" i="6" s="1"/>
  <c r="E52" i="6"/>
  <c r="E71" i="6" s="1"/>
  <c r="E91" i="6" s="1"/>
  <c r="E110" i="6" s="1"/>
  <c r="D52" i="6"/>
  <c r="C52" i="6"/>
  <c r="C71" i="6" s="1"/>
  <c r="C91" i="6" s="1"/>
  <c r="C110" i="6" s="1"/>
  <c r="B52" i="6"/>
  <c r="B71" i="6" s="1"/>
  <c r="B91" i="6" s="1"/>
  <c r="B110" i="6" s="1"/>
  <c r="G51" i="6"/>
  <c r="F51" i="6"/>
  <c r="F70" i="6" s="1"/>
  <c r="F90" i="6" s="1"/>
  <c r="F109" i="6" s="1"/>
  <c r="E51" i="6"/>
  <c r="E70" i="6" s="1"/>
  <c r="E90" i="6" s="1"/>
  <c r="E109" i="6" s="1"/>
  <c r="D51" i="6"/>
  <c r="C51" i="6"/>
  <c r="B51" i="6"/>
  <c r="B70" i="6" s="1"/>
  <c r="B90" i="6" s="1"/>
  <c r="B109" i="6" s="1"/>
  <c r="G50" i="6"/>
  <c r="G69" i="6" s="1"/>
  <c r="G89" i="6" s="1"/>
  <c r="G108" i="6" s="1"/>
  <c r="F50" i="6"/>
  <c r="E50" i="6"/>
  <c r="E69" i="6" s="1"/>
  <c r="E89" i="6" s="1"/>
  <c r="E108" i="6" s="1"/>
  <c r="D50" i="6"/>
  <c r="D69" i="6" s="1"/>
  <c r="D89" i="6" s="1"/>
  <c r="D108" i="6" s="1"/>
  <c r="C50" i="6"/>
  <c r="B50" i="6"/>
  <c r="B69" i="6" s="1"/>
  <c r="B89" i="6" s="1"/>
  <c r="B108" i="6" s="1"/>
  <c r="G49" i="6"/>
  <c r="G68" i="6" s="1"/>
  <c r="G88" i="6" s="1"/>
  <c r="G107" i="6" s="1"/>
  <c r="F49" i="6"/>
  <c r="E49" i="6"/>
  <c r="D49" i="6"/>
  <c r="D68" i="6" s="1"/>
  <c r="D88" i="6" s="1"/>
  <c r="D107" i="6" s="1"/>
  <c r="C49" i="6"/>
  <c r="C68" i="6" s="1"/>
  <c r="C88" i="6" s="1"/>
  <c r="C107" i="6" s="1"/>
  <c r="B49" i="6"/>
  <c r="G48" i="6"/>
  <c r="G67" i="6" s="1"/>
  <c r="G87" i="6" s="1"/>
  <c r="G106" i="6" s="1"/>
  <c r="F48" i="6"/>
  <c r="F67" i="6" s="1"/>
  <c r="F87" i="6" s="1"/>
  <c r="F106" i="6" s="1"/>
  <c r="E48" i="6"/>
  <c r="D48" i="6"/>
  <c r="D67" i="6" s="1"/>
  <c r="D87" i="6" s="1"/>
  <c r="D106" i="6" s="1"/>
  <c r="C48" i="6"/>
  <c r="C67" i="6" s="1"/>
  <c r="C87" i="6" s="1"/>
  <c r="C106" i="6" s="1"/>
  <c r="B48" i="6"/>
  <c r="G47" i="6"/>
  <c r="F47" i="6"/>
  <c r="F66" i="6" s="1"/>
  <c r="F86" i="6" s="1"/>
  <c r="F105" i="6" s="1"/>
  <c r="E47" i="6"/>
  <c r="E66" i="6" s="1"/>
  <c r="E86" i="6" s="1"/>
  <c r="E105" i="6" s="1"/>
  <c r="D47" i="6"/>
  <c r="C47" i="6"/>
  <c r="C66" i="6" s="1"/>
  <c r="C86" i="6" s="1"/>
  <c r="C105" i="6" s="1"/>
  <c r="B47" i="6"/>
  <c r="B66" i="6" s="1"/>
  <c r="B86" i="6" s="1"/>
  <c r="B105" i="6" s="1"/>
  <c r="G46" i="6"/>
  <c r="F46" i="6"/>
  <c r="F65" i="6" s="1"/>
  <c r="F85" i="6" s="1"/>
  <c r="F104" i="6" s="1"/>
  <c r="E46" i="6"/>
  <c r="E65" i="6" s="1"/>
  <c r="E85" i="6" s="1"/>
  <c r="E104" i="6" s="1"/>
  <c r="D46" i="6"/>
  <c r="C46" i="6"/>
  <c r="B46" i="6"/>
  <c r="B65" i="6" s="1"/>
  <c r="B85" i="6" s="1"/>
  <c r="B104" i="6" s="1"/>
  <c r="G45" i="6"/>
  <c r="G64" i="6" s="1"/>
  <c r="G84" i="6" s="1"/>
  <c r="G103" i="6" s="1"/>
  <c r="F45" i="6"/>
  <c r="E45" i="6"/>
  <c r="E64" i="6" s="1"/>
  <c r="E84" i="6" s="1"/>
  <c r="E103" i="6" s="1"/>
  <c r="D45" i="6"/>
  <c r="D64" i="6" s="1"/>
  <c r="D84" i="6" s="1"/>
  <c r="D103" i="6" s="1"/>
  <c r="C45" i="6"/>
  <c r="B45" i="6"/>
  <c r="B64" i="6" s="1"/>
  <c r="B84" i="6" s="1"/>
  <c r="B103" i="6" s="1"/>
  <c r="G44" i="6"/>
  <c r="G63" i="6" s="1"/>
  <c r="G83" i="6" s="1"/>
  <c r="G102" i="6" s="1"/>
  <c r="F44" i="6"/>
  <c r="E44" i="6"/>
  <c r="D44" i="6"/>
  <c r="C44" i="6"/>
  <c r="C63" i="6" s="1"/>
  <c r="C83" i="6" s="1"/>
  <c r="C102" i="6" s="1"/>
  <c r="B44" i="6"/>
  <c r="G43" i="6"/>
  <c r="G62" i="6" s="1"/>
  <c r="G82" i="6" s="1"/>
  <c r="G101" i="6" s="1"/>
  <c r="F43" i="6"/>
  <c r="F62" i="6" s="1"/>
  <c r="F82" i="6" s="1"/>
  <c r="F101" i="6" s="1"/>
  <c r="E43" i="6"/>
  <c r="D43" i="6"/>
  <c r="D62" i="6" s="1"/>
  <c r="D82" i="6" s="1"/>
  <c r="D101" i="6" s="1"/>
  <c r="C43" i="6"/>
  <c r="C62" i="6" s="1"/>
  <c r="C82" i="6" s="1"/>
  <c r="C101" i="6" s="1"/>
  <c r="B43" i="6"/>
  <c r="G42" i="6"/>
  <c r="F42" i="6"/>
  <c r="E42" i="6"/>
  <c r="E61" i="6" s="1"/>
  <c r="E81" i="6" s="1"/>
  <c r="E100" i="6" s="1"/>
  <c r="D42" i="6"/>
  <c r="C42" i="6"/>
  <c r="C61" i="6" s="1"/>
  <c r="C81" i="6" s="1"/>
  <c r="C100" i="6" s="1"/>
  <c r="B42" i="6"/>
  <c r="B61" i="6" s="1"/>
  <c r="B81" i="6" s="1"/>
  <c r="B100" i="6" s="1"/>
  <c r="G41" i="6"/>
  <c r="F41" i="6"/>
  <c r="F60" i="6" s="1"/>
  <c r="F80" i="6" s="1"/>
  <c r="F99" i="6" s="1"/>
  <c r="E41" i="6"/>
  <c r="E60" i="6" s="1"/>
  <c r="E80" i="6" s="1"/>
  <c r="E99" i="6" s="1"/>
  <c r="D41" i="6"/>
  <c r="C41" i="6"/>
  <c r="B41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W19" i="6"/>
  <c r="B121" i="4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C120" i="4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B120" i="4"/>
  <c r="E97" i="4"/>
  <c r="F96" i="4"/>
  <c r="F115" i="4" s="1"/>
  <c r="G95" i="4"/>
  <c r="G114" i="4" s="1"/>
  <c r="B95" i="4"/>
  <c r="B114" i="4" s="1"/>
  <c r="C94" i="4"/>
  <c r="C113" i="4" s="1"/>
  <c r="D93" i="4"/>
  <c r="D112" i="4" s="1"/>
  <c r="E92" i="4"/>
  <c r="E111" i="4" s="1"/>
  <c r="F91" i="4"/>
  <c r="F110" i="4" s="1"/>
  <c r="G90" i="4"/>
  <c r="G109" i="4" s="1"/>
  <c r="B90" i="4"/>
  <c r="B109" i="4" s="1"/>
  <c r="C89" i="4"/>
  <c r="C108" i="4" s="1"/>
  <c r="D88" i="4"/>
  <c r="D107" i="4" s="1"/>
  <c r="E87" i="4"/>
  <c r="E106" i="4" s="1"/>
  <c r="F86" i="4"/>
  <c r="F105" i="4" s="1"/>
  <c r="G85" i="4"/>
  <c r="G104" i="4" s="1"/>
  <c r="B85" i="4"/>
  <c r="B104" i="4" s="1"/>
  <c r="C84" i="4"/>
  <c r="C103" i="4" s="1"/>
  <c r="D83" i="4"/>
  <c r="D102" i="4" s="1"/>
  <c r="E82" i="4"/>
  <c r="E101" i="4" s="1"/>
  <c r="F81" i="4"/>
  <c r="F100" i="4" s="1"/>
  <c r="G80" i="4"/>
  <c r="G99" i="4" s="1"/>
  <c r="B80" i="4"/>
  <c r="B99" i="4" s="1"/>
  <c r="E77" i="4"/>
  <c r="D77" i="4"/>
  <c r="D97" i="4" s="1"/>
  <c r="C77" i="4"/>
  <c r="C97" i="4" s="1"/>
  <c r="F76" i="4"/>
  <c r="E76" i="4"/>
  <c r="E96" i="4" s="1"/>
  <c r="E115" i="4" s="1"/>
  <c r="D76" i="4"/>
  <c r="D96" i="4" s="1"/>
  <c r="D115" i="4" s="1"/>
  <c r="G75" i="4"/>
  <c r="F75" i="4"/>
  <c r="F95" i="4" s="1"/>
  <c r="F114" i="4" s="1"/>
  <c r="E75" i="4"/>
  <c r="E95" i="4" s="1"/>
  <c r="E114" i="4" s="1"/>
  <c r="B75" i="4"/>
  <c r="G74" i="4"/>
  <c r="G94" i="4" s="1"/>
  <c r="G113" i="4" s="1"/>
  <c r="F74" i="4"/>
  <c r="F94" i="4" s="1"/>
  <c r="F113" i="4" s="1"/>
  <c r="C74" i="4"/>
  <c r="B74" i="4"/>
  <c r="B94" i="4" s="1"/>
  <c r="B113" i="4" s="1"/>
  <c r="G73" i="4"/>
  <c r="G93" i="4" s="1"/>
  <c r="G112" i="4" s="1"/>
  <c r="D73" i="4"/>
  <c r="C73" i="4"/>
  <c r="C93" i="4" s="1"/>
  <c r="C112" i="4" s="1"/>
  <c r="B73" i="4"/>
  <c r="B93" i="4" s="1"/>
  <c r="B112" i="4" s="1"/>
  <c r="E72" i="4"/>
  <c r="D72" i="4"/>
  <c r="D92" i="4" s="1"/>
  <c r="D111" i="4" s="1"/>
  <c r="C72" i="4"/>
  <c r="C92" i="4" s="1"/>
  <c r="C111" i="4" s="1"/>
  <c r="F71" i="4"/>
  <c r="E71" i="4"/>
  <c r="E91" i="4" s="1"/>
  <c r="E110" i="4" s="1"/>
  <c r="D71" i="4"/>
  <c r="D91" i="4" s="1"/>
  <c r="D110" i="4" s="1"/>
  <c r="G70" i="4"/>
  <c r="F70" i="4"/>
  <c r="F90" i="4" s="1"/>
  <c r="F109" i="4" s="1"/>
  <c r="E70" i="4"/>
  <c r="E90" i="4" s="1"/>
  <c r="E109" i="4" s="1"/>
  <c r="B70" i="4"/>
  <c r="G69" i="4"/>
  <c r="G89" i="4" s="1"/>
  <c r="G108" i="4" s="1"/>
  <c r="F69" i="4"/>
  <c r="F89" i="4" s="1"/>
  <c r="F108" i="4" s="1"/>
  <c r="C69" i="4"/>
  <c r="B69" i="4"/>
  <c r="B89" i="4" s="1"/>
  <c r="B108" i="4" s="1"/>
  <c r="G68" i="4"/>
  <c r="G88" i="4" s="1"/>
  <c r="G107" i="4" s="1"/>
  <c r="D68" i="4"/>
  <c r="C68" i="4"/>
  <c r="C88" i="4" s="1"/>
  <c r="C107" i="4" s="1"/>
  <c r="B68" i="4"/>
  <c r="B88" i="4" s="1"/>
  <c r="B107" i="4" s="1"/>
  <c r="E67" i="4"/>
  <c r="D67" i="4"/>
  <c r="D87" i="4" s="1"/>
  <c r="D106" i="4" s="1"/>
  <c r="C67" i="4"/>
  <c r="C87" i="4" s="1"/>
  <c r="C106" i="4" s="1"/>
  <c r="F66" i="4"/>
  <c r="E66" i="4"/>
  <c r="E86" i="4" s="1"/>
  <c r="E105" i="4" s="1"/>
  <c r="D66" i="4"/>
  <c r="D86" i="4" s="1"/>
  <c r="D105" i="4" s="1"/>
  <c r="G65" i="4"/>
  <c r="F65" i="4"/>
  <c r="F85" i="4" s="1"/>
  <c r="F104" i="4" s="1"/>
  <c r="E65" i="4"/>
  <c r="E85" i="4" s="1"/>
  <c r="E104" i="4" s="1"/>
  <c r="B65" i="4"/>
  <c r="G64" i="4"/>
  <c r="G84" i="4" s="1"/>
  <c r="G103" i="4" s="1"/>
  <c r="F64" i="4"/>
  <c r="F84" i="4" s="1"/>
  <c r="F103" i="4" s="1"/>
  <c r="C64" i="4"/>
  <c r="B64" i="4"/>
  <c r="B84" i="4" s="1"/>
  <c r="B103" i="4" s="1"/>
  <c r="G63" i="4"/>
  <c r="G83" i="4" s="1"/>
  <c r="G102" i="4" s="1"/>
  <c r="D63" i="4"/>
  <c r="C63" i="4"/>
  <c r="C83" i="4" s="1"/>
  <c r="C102" i="4" s="1"/>
  <c r="B63" i="4"/>
  <c r="B83" i="4" s="1"/>
  <c r="B102" i="4" s="1"/>
  <c r="E62" i="4"/>
  <c r="D62" i="4"/>
  <c r="D82" i="4" s="1"/>
  <c r="D101" i="4" s="1"/>
  <c r="C62" i="4"/>
  <c r="C82" i="4" s="1"/>
  <c r="C101" i="4" s="1"/>
  <c r="F61" i="4"/>
  <c r="E61" i="4"/>
  <c r="E81" i="4" s="1"/>
  <c r="E100" i="4" s="1"/>
  <c r="D61" i="4"/>
  <c r="D81" i="4" s="1"/>
  <c r="D100" i="4" s="1"/>
  <c r="G60" i="4"/>
  <c r="F60" i="4"/>
  <c r="F80" i="4" s="1"/>
  <c r="F99" i="4" s="1"/>
  <c r="E60" i="4"/>
  <c r="E80" i="4" s="1"/>
  <c r="E99" i="4" s="1"/>
  <c r="B60" i="4"/>
  <c r="G58" i="4"/>
  <c r="G77" i="4" s="1"/>
  <c r="G97" i="4" s="1"/>
  <c r="F58" i="4"/>
  <c r="F77" i="4" s="1"/>
  <c r="F97" i="4" s="1"/>
  <c r="E58" i="4"/>
  <c r="D58" i="4"/>
  <c r="C58" i="4"/>
  <c r="B58" i="4"/>
  <c r="B77" i="4" s="1"/>
  <c r="B97" i="4" s="1"/>
  <c r="G57" i="4"/>
  <c r="G76" i="4" s="1"/>
  <c r="G96" i="4" s="1"/>
  <c r="G115" i="4" s="1"/>
  <c r="F57" i="4"/>
  <c r="E57" i="4"/>
  <c r="D57" i="4"/>
  <c r="C57" i="4"/>
  <c r="C76" i="4" s="1"/>
  <c r="C96" i="4" s="1"/>
  <c r="C115" i="4" s="1"/>
  <c r="B57" i="4"/>
  <c r="B76" i="4" s="1"/>
  <c r="B96" i="4" s="1"/>
  <c r="B115" i="4" s="1"/>
  <c r="G56" i="4"/>
  <c r="F56" i="4"/>
  <c r="E56" i="4"/>
  <c r="D56" i="4"/>
  <c r="D75" i="4" s="1"/>
  <c r="D95" i="4" s="1"/>
  <c r="D114" i="4" s="1"/>
  <c r="C56" i="4"/>
  <c r="C75" i="4" s="1"/>
  <c r="C95" i="4" s="1"/>
  <c r="C114" i="4" s="1"/>
  <c r="B56" i="4"/>
  <c r="G55" i="4"/>
  <c r="F55" i="4"/>
  <c r="E55" i="4"/>
  <c r="E74" i="4" s="1"/>
  <c r="E94" i="4" s="1"/>
  <c r="E113" i="4" s="1"/>
  <c r="D55" i="4"/>
  <c r="D74" i="4" s="1"/>
  <c r="D94" i="4" s="1"/>
  <c r="D113" i="4" s="1"/>
  <c r="C55" i="4"/>
  <c r="B55" i="4"/>
  <c r="G54" i="4"/>
  <c r="F54" i="4"/>
  <c r="F73" i="4" s="1"/>
  <c r="F93" i="4" s="1"/>
  <c r="F112" i="4" s="1"/>
  <c r="E54" i="4"/>
  <c r="E73" i="4" s="1"/>
  <c r="E93" i="4" s="1"/>
  <c r="E112" i="4" s="1"/>
  <c r="D54" i="4"/>
  <c r="C54" i="4"/>
  <c r="B54" i="4"/>
  <c r="G53" i="4"/>
  <c r="G72" i="4" s="1"/>
  <c r="G92" i="4" s="1"/>
  <c r="G111" i="4" s="1"/>
  <c r="F53" i="4"/>
  <c r="F72" i="4" s="1"/>
  <c r="F92" i="4" s="1"/>
  <c r="F111" i="4" s="1"/>
  <c r="E53" i="4"/>
  <c r="D53" i="4"/>
  <c r="C53" i="4"/>
  <c r="B53" i="4"/>
  <c r="B72" i="4" s="1"/>
  <c r="B92" i="4" s="1"/>
  <c r="B111" i="4" s="1"/>
  <c r="G52" i="4"/>
  <c r="G71" i="4" s="1"/>
  <c r="G91" i="4" s="1"/>
  <c r="G110" i="4" s="1"/>
  <c r="F52" i="4"/>
  <c r="E52" i="4"/>
  <c r="D52" i="4"/>
  <c r="C52" i="4"/>
  <c r="C71" i="4" s="1"/>
  <c r="C91" i="4" s="1"/>
  <c r="C110" i="4" s="1"/>
  <c r="B52" i="4"/>
  <c r="B71" i="4" s="1"/>
  <c r="B91" i="4" s="1"/>
  <c r="B110" i="4" s="1"/>
  <c r="G51" i="4"/>
  <c r="F51" i="4"/>
  <c r="E51" i="4"/>
  <c r="D51" i="4"/>
  <c r="D70" i="4" s="1"/>
  <c r="D90" i="4" s="1"/>
  <c r="D109" i="4" s="1"/>
  <c r="C51" i="4"/>
  <c r="C70" i="4" s="1"/>
  <c r="C90" i="4" s="1"/>
  <c r="C109" i="4" s="1"/>
  <c r="B51" i="4"/>
  <c r="G50" i="4"/>
  <c r="F50" i="4"/>
  <c r="E50" i="4"/>
  <c r="E69" i="4" s="1"/>
  <c r="E89" i="4" s="1"/>
  <c r="E108" i="4" s="1"/>
  <c r="D50" i="4"/>
  <c r="D69" i="4" s="1"/>
  <c r="D89" i="4" s="1"/>
  <c r="D108" i="4" s="1"/>
  <c r="C50" i="4"/>
  <c r="B50" i="4"/>
  <c r="G49" i="4"/>
  <c r="F49" i="4"/>
  <c r="F68" i="4" s="1"/>
  <c r="F88" i="4" s="1"/>
  <c r="F107" i="4" s="1"/>
  <c r="E49" i="4"/>
  <c r="E68" i="4" s="1"/>
  <c r="E88" i="4" s="1"/>
  <c r="E107" i="4" s="1"/>
  <c r="D49" i="4"/>
  <c r="C49" i="4"/>
  <c r="B49" i="4"/>
  <c r="G48" i="4"/>
  <c r="G67" i="4" s="1"/>
  <c r="G87" i="4" s="1"/>
  <c r="G106" i="4" s="1"/>
  <c r="F48" i="4"/>
  <c r="F67" i="4" s="1"/>
  <c r="F87" i="4" s="1"/>
  <c r="F106" i="4" s="1"/>
  <c r="E48" i="4"/>
  <c r="D48" i="4"/>
  <c r="C48" i="4"/>
  <c r="B48" i="4"/>
  <c r="B67" i="4" s="1"/>
  <c r="B87" i="4" s="1"/>
  <c r="B106" i="4" s="1"/>
  <c r="G47" i="4"/>
  <c r="G66" i="4" s="1"/>
  <c r="G86" i="4" s="1"/>
  <c r="G105" i="4" s="1"/>
  <c r="F47" i="4"/>
  <c r="E47" i="4"/>
  <c r="D47" i="4"/>
  <c r="C47" i="4"/>
  <c r="C66" i="4" s="1"/>
  <c r="C86" i="4" s="1"/>
  <c r="C105" i="4" s="1"/>
  <c r="B47" i="4"/>
  <c r="B66" i="4" s="1"/>
  <c r="B86" i="4" s="1"/>
  <c r="B105" i="4" s="1"/>
  <c r="G46" i="4"/>
  <c r="F46" i="4"/>
  <c r="E46" i="4"/>
  <c r="D46" i="4"/>
  <c r="D65" i="4" s="1"/>
  <c r="D85" i="4" s="1"/>
  <c r="D104" i="4" s="1"/>
  <c r="C46" i="4"/>
  <c r="C65" i="4" s="1"/>
  <c r="C85" i="4" s="1"/>
  <c r="C104" i="4" s="1"/>
  <c r="B46" i="4"/>
  <c r="G45" i="4"/>
  <c r="F45" i="4"/>
  <c r="E45" i="4"/>
  <c r="E64" i="4" s="1"/>
  <c r="E84" i="4" s="1"/>
  <c r="E103" i="4" s="1"/>
  <c r="D45" i="4"/>
  <c r="D64" i="4" s="1"/>
  <c r="D84" i="4" s="1"/>
  <c r="D103" i="4" s="1"/>
  <c r="C45" i="4"/>
  <c r="B45" i="4"/>
  <c r="G44" i="4"/>
  <c r="F44" i="4"/>
  <c r="F63" i="4" s="1"/>
  <c r="F83" i="4" s="1"/>
  <c r="F102" i="4" s="1"/>
  <c r="E44" i="4"/>
  <c r="E63" i="4" s="1"/>
  <c r="E83" i="4" s="1"/>
  <c r="E102" i="4" s="1"/>
  <c r="D44" i="4"/>
  <c r="C44" i="4"/>
  <c r="B44" i="4"/>
  <c r="G43" i="4"/>
  <c r="G62" i="4" s="1"/>
  <c r="G82" i="4" s="1"/>
  <c r="G101" i="4" s="1"/>
  <c r="F43" i="4"/>
  <c r="F62" i="4" s="1"/>
  <c r="F82" i="4" s="1"/>
  <c r="F101" i="4" s="1"/>
  <c r="E43" i="4"/>
  <c r="D43" i="4"/>
  <c r="C43" i="4"/>
  <c r="B43" i="4"/>
  <c r="B62" i="4" s="1"/>
  <c r="B82" i="4" s="1"/>
  <c r="B101" i="4" s="1"/>
  <c r="G42" i="4"/>
  <c r="G61" i="4" s="1"/>
  <c r="G81" i="4" s="1"/>
  <c r="G100" i="4" s="1"/>
  <c r="F42" i="4"/>
  <c r="E42" i="4"/>
  <c r="D42" i="4"/>
  <c r="C42" i="4"/>
  <c r="C61" i="4" s="1"/>
  <c r="C81" i="4" s="1"/>
  <c r="C100" i="4" s="1"/>
  <c r="B42" i="4"/>
  <c r="B61" i="4" s="1"/>
  <c r="B81" i="4" s="1"/>
  <c r="B100" i="4" s="1"/>
  <c r="G41" i="4"/>
  <c r="F41" i="4"/>
  <c r="E41" i="4"/>
  <c r="D41" i="4"/>
  <c r="D60" i="4" s="1"/>
  <c r="D80" i="4" s="1"/>
  <c r="D99" i="4" s="1"/>
  <c r="C41" i="4"/>
  <c r="C60" i="4" s="1"/>
  <c r="C80" i="4" s="1"/>
  <c r="C99" i="4" s="1"/>
  <c r="B41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W19" i="4"/>
  <c r="B123" i="2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C121" i="2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B121" i="2"/>
  <c r="B122" i="2" s="1"/>
  <c r="C116" i="2"/>
  <c r="E114" i="2"/>
  <c r="D114" i="2"/>
  <c r="C114" i="2"/>
  <c r="E112" i="2"/>
  <c r="C112" i="2"/>
  <c r="D111" i="2"/>
  <c r="K102" i="2"/>
  <c r="I102" i="2"/>
  <c r="F101" i="2"/>
  <c r="K100" i="2"/>
  <c r="G98" i="2"/>
  <c r="E98" i="2"/>
  <c r="D98" i="2"/>
  <c r="C97" i="2"/>
  <c r="H96" i="2"/>
  <c r="G96" i="2"/>
  <c r="G115" i="2" s="1"/>
  <c r="F96" i="2"/>
  <c r="F115" i="2" s="1"/>
  <c r="E95" i="2"/>
  <c r="D95" i="2"/>
  <c r="C95" i="2"/>
  <c r="D94" i="2"/>
  <c r="D113" i="2" s="1"/>
  <c r="B94" i="2"/>
  <c r="B113" i="2" s="1"/>
  <c r="H92" i="2"/>
  <c r="F92" i="2"/>
  <c r="F111" i="2" s="1"/>
  <c r="E92" i="2"/>
  <c r="E111" i="2" s="1"/>
  <c r="D92" i="2"/>
  <c r="C92" i="2"/>
  <c r="C111" i="2" s="1"/>
  <c r="C91" i="2"/>
  <c r="C110" i="2" s="1"/>
  <c r="H90" i="2"/>
  <c r="D88" i="2"/>
  <c r="D107" i="2" s="1"/>
  <c r="B88" i="2"/>
  <c r="B107" i="2" s="1"/>
  <c r="H86" i="2"/>
  <c r="F86" i="2"/>
  <c r="F105" i="2" s="1"/>
  <c r="E86" i="2"/>
  <c r="E105" i="2" s="1"/>
  <c r="G85" i="2"/>
  <c r="G104" i="2" s="1"/>
  <c r="C85" i="2"/>
  <c r="C104" i="2" s="1"/>
  <c r="B84" i="2"/>
  <c r="B103" i="2" s="1"/>
  <c r="F82" i="2"/>
  <c r="D82" i="2"/>
  <c r="D101" i="2" s="1"/>
  <c r="C81" i="2"/>
  <c r="C100" i="2" s="1"/>
  <c r="G78" i="2"/>
  <c r="B78" i="2"/>
  <c r="B98" i="2" s="1"/>
  <c r="G77" i="2"/>
  <c r="G97" i="2" s="1"/>
  <c r="G116" i="2" s="1"/>
  <c r="E77" i="2"/>
  <c r="E97" i="2" s="1"/>
  <c r="E116" i="2" s="1"/>
  <c r="C77" i="2"/>
  <c r="B76" i="2"/>
  <c r="B96" i="2" s="1"/>
  <c r="B115" i="2" s="1"/>
  <c r="G75" i="2"/>
  <c r="G95" i="2" s="1"/>
  <c r="G114" i="2" s="1"/>
  <c r="G134" i="2" s="1"/>
  <c r="F74" i="2"/>
  <c r="F94" i="2" s="1"/>
  <c r="F113" i="2" s="1"/>
  <c r="D74" i="2"/>
  <c r="F73" i="2"/>
  <c r="F93" i="2" s="1"/>
  <c r="F112" i="2" s="1"/>
  <c r="E73" i="2"/>
  <c r="E93" i="2" s="1"/>
  <c r="D73" i="2"/>
  <c r="D93" i="2" s="1"/>
  <c r="D112" i="2" s="1"/>
  <c r="C73" i="2"/>
  <c r="C93" i="2" s="1"/>
  <c r="H72" i="2"/>
  <c r="C72" i="2"/>
  <c r="B72" i="2"/>
  <c r="B92" i="2" s="1"/>
  <c r="B111" i="2" s="1"/>
  <c r="H71" i="2"/>
  <c r="H91" i="2" s="1"/>
  <c r="K101" i="2" s="1"/>
  <c r="G71" i="2"/>
  <c r="G91" i="2" s="1"/>
  <c r="G110" i="2" s="1"/>
  <c r="E71" i="2"/>
  <c r="E91" i="2" s="1"/>
  <c r="E110" i="2" s="1"/>
  <c r="D70" i="2"/>
  <c r="D90" i="2" s="1"/>
  <c r="D109" i="2" s="1"/>
  <c r="B70" i="2"/>
  <c r="B90" i="2" s="1"/>
  <c r="B109" i="2" s="1"/>
  <c r="F69" i="2"/>
  <c r="F89" i="2" s="1"/>
  <c r="F108" i="2" s="1"/>
  <c r="H68" i="2"/>
  <c r="H88" i="2" s="1"/>
  <c r="J101" i="2" s="1"/>
  <c r="F68" i="2"/>
  <c r="F88" i="2" s="1"/>
  <c r="F107" i="2" s="1"/>
  <c r="C68" i="2"/>
  <c r="C88" i="2" s="1"/>
  <c r="C107" i="2" s="1"/>
  <c r="H67" i="2"/>
  <c r="H87" i="2" s="1"/>
  <c r="J100" i="2" s="1"/>
  <c r="G67" i="2"/>
  <c r="G87" i="2" s="1"/>
  <c r="G106" i="2" s="1"/>
  <c r="E67" i="2"/>
  <c r="E87" i="2" s="1"/>
  <c r="E106" i="2" s="1"/>
  <c r="C67" i="2"/>
  <c r="C87" i="2" s="1"/>
  <c r="C106" i="2" s="1"/>
  <c r="G66" i="2"/>
  <c r="G86" i="2" s="1"/>
  <c r="G105" i="2" s="1"/>
  <c r="E66" i="2"/>
  <c r="D66" i="2"/>
  <c r="D86" i="2" s="1"/>
  <c r="D105" i="2" s="1"/>
  <c r="B66" i="2"/>
  <c r="B86" i="2" s="1"/>
  <c r="B105" i="2" s="1"/>
  <c r="G65" i="2"/>
  <c r="D65" i="2"/>
  <c r="D85" i="2" s="1"/>
  <c r="D104" i="2" s="1"/>
  <c r="B65" i="2"/>
  <c r="B85" i="2" s="1"/>
  <c r="B104" i="2" s="1"/>
  <c r="H64" i="2"/>
  <c r="H84" i="2" s="1"/>
  <c r="I100" i="2" s="1"/>
  <c r="G64" i="2"/>
  <c r="G84" i="2" s="1"/>
  <c r="G103" i="2" s="1"/>
  <c r="F64" i="2"/>
  <c r="F84" i="2" s="1"/>
  <c r="F103" i="2" s="1"/>
  <c r="D64" i="2"/>
  <c r="D84" i="2" s="1"/>
  <c r="D103" i="2" s="1"/>
  <c r="C63" i="2"/>
  <c r="C83" i="2" s="1"/>
  <c r="C102" i="2" s="1"/>
  <c r="H62" i="2"/>
  <c r="H82" i="2" s="1"/>
  <c r="H101" i="2" s="1"/>
  <c r="E62" i="2"/>
  <c r="E82" i="2" s="1"/>
  <c r="E101" i="2" s="1"/>
  <c r="G61" i="2"/>
  <c r="G81" i="2" s="1"/>
  <c r="G100" i="2" s="1"/>
  <c r="E61" i="2"/>
  <c r="E81" i="2" s="1"/>
  <c r="E100" i="2" s="1"/>
  <c r="B61" i="2"/>
  <c r="B81" i="2" s="1"/>
  <c r="B100" i="2" s="1"/>
  <c r="G59" i="2"/>
  <c r="F59" i="2"/>
  <c r="F78" i="2" s="1"/>
  <c r="F98" i="2" s="1"/>
  <c r="E59" i="2"/>
  <c r="E78" i="2" s="1"/>
  <c r="D59" i="2"/>
  <c r="D78" i="2" s="1"/>
  <c r="C59" i="2"/>
  <c r="C78" i="2" s="1"/>
  <c r="C98" i="2" s="1"/>
  <c r="B59" i="2"/>
  <c r="G58" i="2"/>
  <c r="F58" i="2"/>
  <c r="F77" i="2" s="1"/>
  <c r="F97" i="2" s="1"/>
  <c r="F116" i="2" s="1"/>
  <c r="E58" i="2"/>
  <c r="D58" i="2"/>
  <c r="D77" i="2" s="1"/>
  <c r="D97" i="2" s="1"/>
  <c r="D116" i="2" s="1"/>
  <c r="C58" i="2"/>
  <c r="B58" i="2"/>
  <c r="B77" i="2" s="1"/>
  <c r="B97" i="2" s="1"/>
  <c r="B116" i="2" s="1"/>
  <c r="H57" i="2"/>
  <c r="H76" i="2" s="1"/>
  <c r="G57" i="2"/>
  <c r="G76" i="2" s="1"/>
  <c r="F57" i="2"/>
  <c r="F76" i="2" s="1"/>
  <c r="E57" i="2"/>
  <c r="E76" i="2" s="1"/>
  <c r="E96" i="2" s="1"/>
  <c r="E115" i="2" s="1"/>
  <c r="D57" i="2"/>
  <c r="D76" i="2" s="1"/>
  <c r="D96" i="2" s="1"/>
  <c r="D115" i="2" s="1"/>
  <c r="C57" i="2"/>
  <c r="C76" i="2" s="1"/>
  <c r="C96" i="2" s="1"/>
  <c r="C115" i="2" s="1"/>
  <c r="B57" i="2"/>
  <c r="H56" i="2"/>
  <c r="H75" i="2" s="1"/>
  <c r="H95" i="2" s="1"/>
  <c r="G56" i="2"/>
  <c r="F56" i="2"/>
  <c r="F75" i="2" s="1"/>
  <c r="F95" i="2" s="1"/>
  <c r="F114" i="2" s="1"/>
  <c r="E56" i="2"/>
  <c r="E75" i="2" s="1"/>
  <c r="D56" i="2"/>
  <c r="D75" i="2" s="1"/>
  <c r="C56" i="2"/>
  <c r="C75" i="2" s="1"/>
  <c r="B56" i="2"/>
  <c r="B75" i="2" s="1"/>
  <c r="B95" i="2" s="1"/>
  <c r="B114" i="2" s="1"/>
  <c r="H55" i="2"/>
  <c r="H74" i="2" s="1"/>
  <c r="H94" i="2" s="1"/>
  <c r="G55" i="2"/>
  <c r="G74" i="2" s="1"/>
  <c r="G94" i="2" s="1"/>
  <c r="G113" i="2" s="1"/>
  <c r="F55" i="2"/>
  <c r="E55" i="2"/>
  <c r="E74" i="2" s="1"/>
  <c r="E94" i="2" s="1"/>
  <c r="E113" i="2" s="1"/>
  <c r="D55" i="2"/>
  <c r="C55" i="2"/>
  <c r="C74" i="2" s="1"/>
  <c r="C94" i="2" s="1"/>
  <c r="C113" i="2" s="1"/>
  <c r="B55" i="2"/>
  <c r="B74" i="2" s="1"/>
  <c r="H54" i="2"/>
  <c r="H73" i="2" s="1"/>
  <c r="H93" i="2" s="1"/>
  <c r="G54" i="2"/>
  <c r="G73" i="2" s="1"/>
  <c r="G93" i="2" s="1"/>
  <c r="G112" i="2" s="1"/>
  <c r="F132" i="2" s="1"/>
  <c r="F54" i="2"/>
  <c r="E54" i="2"/>
  <c r="D54" i="2"/>
  <c r="C54" i="2"/>
  <c r="B54" i="2"/>
  <c r="B73" i="2" s="1"/>
  <c r="B93" i="2" s="1"/>
  <c r="B112" i="2" s="1"/>
  <c r="H53" i="2"/>
  <c r="G53" i="2"/>
  <c r="G72" i="2" s="1"/>
  <c r="G92" i="2" s="1"/>
  <c r="G111" i="2" s="1"/>
  <c r="F53" i="2"/>
  <c r="F72" i="2" s="1"/>
  <c r="E53" i="2"/>
  <c r="E72" i="2" s="1"/>
  <c r="D53" i="2"/>
  <c r="D72" i="2" s="1"/>
  <c r="C53" i="2"/>
  <c r="B53" i="2"/>
  <c r="H52" i="2"/>
  <c r="G52" i="2"/>
  <c r="F52" i="2"/>
  <c r="F71" i="2" s="1"/>
  <c r="F91" i="2" s="1"/>
  <c r="F110" i="2" s="1"/>
  <c r="E52" i="2"/>
  <c r="D52" i="2"/>
  <c r="D71" i="2" s="1"/>
  <c r="D91" i="2" s="1"/>
  <c r="D110" i="2" s="1"/>
  <c r="C52" i="2"/>
  <c r="C71" i="2" s="1"/>
  <c r="B52" i="2"/>
  <c r="B71" i="2" s="1"/>
  <c r="B91" i="2" s="1"/>
  <c r="B110" i="2" s="1"/>
  <c r="H51" i="2"/>
  <c r="H70" i="2" s="1"/>
  <c r="G51" i="2"/>
  <c r="G70" i="2" s="1"/>
  <c r="G90" i="2" s="1"/>
  <c r="G109" i="2" s="1"/>
  <c r="F51" i="2"/>
  <c r="F70" i="2" s="1"/>
  <c r="F90" i="2" s="1"/>
  <c r="F109" i="2" s="1"/>
  <c r="E51" i="2"/>
  <c r="E70" i="2" s="1"/>
  <c r="E90" i="2" s="1"/>
  <c r="E109" i="2" s="1"/>
  <c r="D51" i="2"/>
  <c r="C51" i="2"/>
  <c r="C70" i="2" s="1"/>
  <c r="C90" i="2" s="1"/>
  <c r="C109" i="2" s="1"/>
  <c r="B51" i="2"/>
  <c r="H50" i="2"/>
  <c r="H69" i="2" s="1"/>
  <c r="H89" i="2" s="1"/>
  <c r="J102" i="2" s="1"/>
  <c r="G50" i="2"/>
  <c r="G69" i="2" s="1"/>
  <c r="G89" i="2" s="1"/>
  <c r="G108" i="2" s="1"/>
  <c r="F50" i="2"/>
  <c r="E50" i="2"/>
  <c r="E69" i="2" s="1"/>
  <c r="E89" i="2" s="1"/>
  <c r="E108" i="2" s="1"/>
  <c r="D50" i="2"/>
  <c r="D69" i="2" s="1"/>
  <c r="D89" i="2" s="1"/>
  <c r="D108" i="2" s="1"/>
  <c r="C50" i="2"/>
  <c r="C69" i="2" s="1"/>
  <c r="C89" i="2" s="1"/>
  <c r="C108" i="2" s="1"/>
  <c r="B50" i="2"/>
  <c r="B69" i="2" s="1"/>
  <c r="B89" i="2" s="1"/>
  <c r="B108" i="2" s="1"/>
  <c r="H49" i="2"/>
  <c r="G49" i="2"/>
  <c r="G68" i="2" s="1"/>
  <c r="G88" i="2" s="1"/>
  <c r="G107" i="2" s="1"/>
  <c r="F49" i="2"/>
  <c r="E49" i="2"/>
  <c r="E68" i="2" s="1"/>
  <c r="E88" i="2" s="1"/>
  <c r="E107" i="2" s="1"/>
  <c r="D49" i="2"/>
  <c r="D68" i="2" s="1"/>
  <c r="C49" i="2"/>
  <c r="B49" i="2"/>
  <c r="B68" i="2" s="1"/>
  <c r="H48" i="2"/>
  <c r="G48" i="2"/>
  <c r="F48" i="2"/>
  <c r="F67" i="2" s="1"/>
  <c r="F87" i="2" s="1"/>
  <c r="F106" i="2" s="1"/>
  <c r="E48" i="2"/>
  <c r="D48" i="2"/>
  <c r="D67" i="2" s="1"/>
  <c r="D87" i="2" s="1"/>
  <c r="D106" i="2" s="1"/>
  <c r="C48" i="2"/>
  <c r="B48" i="2"/>
  <c r="B67" i="2" s="1"/>
  <c r="B87" i="2" s="1"/>
  <c r="B106" i="2" s="1"/>
  <c r="H47" i="2"/>
  <c r="H66" i="2" s="1"/>
  <c r="G47" i="2"/>
  <c r="F47" i="2"/>
  <c r="F66" i="2" s="1"/>
  <c r="E47" i="2"/>
  <c r="D47" i="2"/>
  <c r="C47" i="2"/>
  <c r="C66" i="2" s="1"/>
  <c r="C86" i="2" s="1"/>
  <c r="C105" i="2" s="1"/>
  <c r="B47" i="2"/>
  <c r="H46" i="2"/>
  <c r="H65" i="2" s="1"/>
  <c r="H85" i="2" s="1"/>
  <c r="I101" i="2" s="1"/>
  <c r="G46" i="2"/>
  <c r="F46" i="2"/>
  <c r="F65" i="2" s="1"/>
  <c r="F85" i="2" s="1"/>
  <c r="F104" i="2" s="1"/>
  <c r="E46" i="2"/>
  <c r="E65" i="2" s="1"/>
  <c r="E85" i="2" s="1"/>
  <c r="E104" i="2" s="1"/>
  <c r="D46" i="2"/>
  <c r="C46" i="2"/>
  <c r="C65" i="2" s="1"/>
  <c r="B46" i="2"/>
  <c r="H45" i="2"/>
  <c r="G45" i="2"/>
  <c r="F45" i="2"/>
  <c r="E45" i="2"/>
  <c r="E64" i="2" s="1"/>
  <c r="E84" i="2" s="1"/>
  <c r="E103" i="2" s="1"/>
  <c r="D45" i="2"/>
  <c r="C45" i="2"/>
  <c r="C64" i="2" s="1"/>
  <c r="C84" i="2" s="1"/>
  <c r="C103" i="2" s="1"/>
  <c r="B45" i="2"/>
  <c r="B64" i="2" s="1"/>
  <c r="H44" i="2"/>
  <c r="H63" i="2" s="1"/>
  <c r="H83" i="2" s="1"/>
  <c r="H102" i="2" s="1"/>
  <c r="G44" i="2"/>
  <c r="G63" i="2" s="1"/>
  <c r="G83" i="2" s="1"/>
  <c r="G102" i="2" s="1"/>
  <c r="F44" i="2"/>
  <c r="F63" i="2" s="1"/>
  <c r="F83" i="2" s="1"/>
  <c r="F102" i="2" s="1"/>
  <c r="E44" i="2"/>
  <c r="E63" i="2" s="1"/>
  <c r="E83" i="2" s="1"/>
  <c r="E102" i="2" s="1"/>
  <c r="D44" i="2"/>
  <c r="D63" i="2" s="1"/>
  <c r="D83" i="2" s="1"/>
  <c r="D102" i="2" s="1"/>
  <c r="C44" i="2"/>
  <c r="B44" i="2"/>
  <c r="B63" i="2" s="1"/>
  <c r="B83" i="2" s="1"/>
  <c r="B102" i="2" s="1"/>
  <c r="H43" i="2"/>
  <c r="G43" i="2"/>
  <c r="G62" i="2" s="1"/>
  <c r="G82" i="2" s="1"/>
  <c r="G101" i="2" s="1"/>
  <c r="F43" i="2"/>
  <c r="F62" i="2" s="1"/>
  <c r="E43" i="2"/>
  <c r="D43" i="2"/>
  <c r="D62" i="2" s="1"/>
  <c r="C43" i="2"/>
  <c r="C62" i="2" s="1"/>
  <c r="C82" i="2" s="1"/>
  <c r="C101" i="2" s="1"/>
  <c r="B43" i="2"/>
  <c r="B62" i="2" s="1"/>
  <c r="B82" i="2" s="1"/>
  <c r="B101" i="2" s="1"/>
  <c r="H42" i="2"/>
  <c r="H61" i="2" s="1"/>
  <c r="H81" i="2" s="1"/>
  <c r="H100" i="2" s="1"/>
  <c r="G42" i="2"/>
  <c r="F42" i="2"/>
  <c r="F61" i="2" s="1"/>
  <c r="F81" i="2" s="1"/>
  <c r="F100" i="2" s="1"/>
  <c r="E42" i="2"/>
  <c r="D42" i="2"/>
  <c r="D61" i="2" s="1"/>
  <c r="D81" i="2" s="1"/>
  <c r="D100" i="2" s="1"/>
  <c r="C42" i="2"/>
  <c r="C61" i="2" s="1"/>
  <c r="B42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W20" i="2"/>
  <c r="F128" i="7" l="1"/>
  <c r="G128" i="7"/>
  <c r="F122" i="7"/>
  <c r="G122" i="7"/>
  <c r="E124" i="7"/>
  <c r="D124" i="7"/>
  <c r="G131" i="7"/>
  <c r="F131" i="7"/>
  <c r="G119" i="7"/>
  <c r="F119" i="7"/>
  <c r="F124" i="7"/>
  <c r="G124" i="7"/>
  <c r="H119" i="7"/>
  <c r="I119" i="7"/>
  <c r="F125" i="7"/>
  <c r="G125" i="7"/>
  <c r="F127" i="7"/>
  <c r="G127" i="7"/>
  <c r="E131" i="7"/>
  <c r="D131" i="7"/>
  <c r="E119" i="7"/>
  <c r="D119" i="7"/>
  <c r="J119" i="7"/>
  <c r="K119" i="7"/>
  <c r="D120" i="7"/>
  <c r="E120" i="7"/>
  <c r="E122" i="7"/>
  <c r="D122" i="7"/>
  <c r="D121" i="7"/>
  <c r="E121" i="7"/>
  <c r="F123" i="7"/>
  <c r="G123" i="7"/>
  <c r="G134" i="7"/>
  <c r="F134" i="7"/>
  <c r="F120" i="7"/>
  <c r="G120" i="7"/>
  <c r="E123" i="7"/>
  <c r="D123" i="7"/>
  <c r="L119" i="7"/>
  <c r="M119" i="7"/>
  <c r="G130" i="7"/>
  <c r="F130" i="7"/>
  <c r="E133" i="7"/>
  <c r="D133" i="7"/>
  <c r="E126" i="7"/>
  <c r="D126" i="7"/>
  <c r="G133" i="7"/>
  <c r="F133" i="7"/>
  <c r="E128" i="7"/>
  <c r="D128" i="7"/>
  <c r="D134" i="7"/>
  <c r="E134" i="7"/>
  <c r="O119" i="7"/>
  <c r="N119" i="7"/>
  <c r="G132" i="7"/>
  <c r="F132" i="7"/>
  <c r="E132" i="7"/>
  <c r="D132" i="7"/>
  <c r="D129" i="7"/>
  <c r="E129" i="7"/>
  <c r="D130" i="7"/>
  <c r="E130" i="7"/>
  <c r="G121" i="7"/>
  <c r="F121" i="7"/>
  <c r="G126" i="7"/>
  <c r="F126" i="7"/>
  <c r="D125" i="7"/>
  <c r="E125" i="7"/>
  <c r="G129" i="7"/>
  <c r="F129" i="7"/>
  <c r="D127" i="7"/>
  <c r="E127" i="7"/>
  <c r="E120" i="6"/>
  <c r="D120" i="6"/>
  <c r="E121" i="6"/>
  <c r="D121" i="6"/>
  <c r="G129" i="6"/>
  <c r="F129" i="6"/>
  <c r="G133" i="6"/>
  <c r="F133" i="6"/>
  <c r="E130" i="6"/>
  <c r="D130" i="6"/>
  <c r="E125" i="6"/>
  <c r="D125" i="6"/>
  <c r="G125" i="6"/>
  <c r="F125" i="6"/>
  <c r="G134" i="6"/>
  <c r="F134" i="6"/>
  <c r="G120" i="6"/>
  <c r="F120" i="6"/>
  <c r="G130" i="6"/>
  <c r="F130" i="6"/>
  <c r="E122" i="6"/>
  <c r="D122" i="6"/>
  <c r="E126" i="6"/>
  <c r="D126" i="6"/>
  <c r="G122" i="6"/>
  <c r="F122" i="6"/>
  <c r="G127" i="6"/>
  <c r="F127" i="6"/>
  <c r="G132" i="6"/>
  <c r="F132" i="6"/>
  <c r="G119" i="6"/>
  <c r="F119" i="6"/>
  <c r="E124" i="6"/>
  <c r="D124" i="6"/>
  <c r="E134" i="6"/>
  <c r="D134" i="6"/>
  <c r="E127" i="6"/>
  <c r="D127" i="6"/>
  <c r="E131" i="6"/>
  <c r="D131" i="6"/>
  <c r="E129" i="6"/>
  <c r="D129" i="6"/>
  <c r="G123" i="6"/>
  <c r="F123" i="6"/>
  <c r="E132" i="6"/>
  <c r="D132" i="6"/>
  <c r="G121" i="6"/>
  <c r="F121" i="6"/>
  <c r="G126" i="6"/>
  <c r="F126" i="6"/>
  <c r="G131" i="6"/>
  <c r="F131" i="6"/>
  <c r="G124" i="6"/>
  <c r="F124" i="6"/>
  <c r="G128" i="6"/>
  <c r="F128" i="6"/>
  <c r="E123" i="6"/>
  <c r="D123" i="6"/>
  <c r="E128" i="6"/>
  <c r="D128" i="6"/>
  <c r="E133" i="6"/>
  <c r="D133" i="6"/>
  <c r="E119" i="6"/>
  <c r="D119" i="6"/>
  <c r="E129" i="4"/>
  <c r="D129" i="4"/>
  <c r="E122" i="4"/>
  <c r="D122" i="4"/>
  <c r="D133" i="4"/>
  <c r="E133" i="4"/>
  <c r="D124" i="4"/>
  <c r="E124" i="4"/>
  <c r="F122" i="4"/>
  <c r="G122" i="4"/>
  <c r="G133" i="4"/>
  <c r="F133" i="4"/>
  <c r="D128" i="4"/>
  <c r="E128" i="4"/>
  <c r="G119" i="4"/>
  <c r="F119" i="4"/>
  <c r="F131" i="4"/>
  <c r="G131" i="4"/>
  <c r="F124" i="4"/>
  <c r="G124" i="4"/>
  <c r="G129" i="4"/>
  <c r="F129" i="4"/>
  <c r="G134" i="4"/>
  <c r="F134" i="4"/>
  <c r="D121" i="4"/>
  <c r="E121" i="4"/>
  <c r="E126" i="4"/>
  <c r="D126" i="4"/>
  <c r="D131" i="4"/>
  <c r="E131" i="4"/>
  <c r="D123" i="4"/>
  <c r="E123" i="4"/>
  <c r="D119" i="4"/>
  <c r="E119" i="4"/>
  <c r="F126" i="4"/>
  <c r="G126" i="4"/>
  <c r="G128" i="4"/>
  <c r="F128" i="4"/>
  <c r="E132" i="4"/>
  <c r="D132" i="4"/>
  <c r="F121" i="4"/>
  <c r="G121" i="4"/>
  <c r="F132" i="4"/>
  <c r="G132" i="4"/>
  <c r="E130" i="4"/>
  <c r="D130" i="4"/>
  <c r="E127" i="4"/>
  <c r="D127" i="4"/>
  <c r="E134" i="4"/>
  <c r="D134" i="4"/>
  <c r="E120" i="4"/>
  <c r="D120" i="4"/>
  <c r="E125" i="4"/>
  <c r="D125" i="4"/>
  <c r="G120" i="4"/>
  <c r="F120" i="4"/>
  <c r="G125" i="4"/>
  <c r="F125" i="4"/>
  <c r="G130" i="4"/>
  <c r="F130" i="4"/>
  <c r="F127" i="4"/>
  <c r="G127" i="4"/>
  <c r="G123" i="4"/>
  <c r="F123" i="4"/>
  <c r="G123" i="2"/>
  <c r="F123" i="2"/>
  <c r="G133" i="2"/>
  <c r="F133" i="2"/>
  <c r="G124" i="2"/>
  <c r="F124" i="2"/>
  <c r="F127" i="2"/>
  <c r="G127" i="2"/>
  <c r="G132" i="2"/>
  <c r="G129" i="2"/>
  <c r="F129" i="2"/>
  <c r="E128" i="2"/>
  <c r="D128" i="2"/>
  <c r="G135" i="2"/>
  <c r="F135" i="2"/>
  <c r="E124" i="2"/>
  <c r="D124" i="2"/>
  <c r="G120" i="2"/>
  <c r="F120" i="2"/>
  <c r="G125" i="2"/>
  <c r="F125" i="2"/>
  <c r="G128" i="2"/>
  <c r="F128" i="2"/>
  <c r="F134" i="2"/>
  <c r="E126" i="2"/>
  <c r="D126" i="2"/>
  <c r="E132" i="2"/>
  <c r="D132" i="2"/>
  <c r="D120" i="2"/>
  <c r="E120" i="2"/>
  <c r="E121" i="2"/>
  <c r="D121" i="2"/>
  <c r="E134" i="2"/>
  <c r="D134" i="2"/>
  <c r="E133" i="2"/>
  <c r="D133" i="2"/>
  <c r="E122" i="2"/>
  <c r="D122" i="2"/>
  <c r="M120" i="2"/>
  <c r="L120" i="2"/>
  <c r="G121" i="2"/>
  <c r="F121" i="2"/>
  <c r="E129" i="2"/>
  <c r="D129" i="2"/>
  <c r="E123" i="2"/>
  <c r="D123" i="2"/>
  <c r="E131" i="2"/>
  <c r="D131" i="2"/>
  <c r="I120" i="2"/>
  <c r="H120" i="2"/>
  <c r="G122" i="2"/>
  <c r="E127" i="2"/>
  <c r="D127" i="2"/>
  <c r="E130" i="2"/>
  <c r="D130" i="2"/>
  <c r="N120" i="2"/>
  <c r="K120" i="2"/>
  <c r="J120" i="2"/>
  <c r="G131" i="2"/>
  <c r="F131" i="2"/>
  <c r="G126" i="2"/>
  <c r="F126" i="2"/>
  <c r="G130" i="2"/>
  <c r="F130" i="2"/>
  <c r="E125" i="2"/>
  <c r="D125" i="2"/>
  <c r="O120" i="2"/>
  <c r="E135" i="2"/>
  <c r="D135" i="2"/>
  <c r="F122" i="2"/>
</calcChain>
</file>

<file path=xl/sharedStrings.xml><?xml version="1.0" encoding="utf-8"?>
<sst xmlns="http://schemas.openxmlformats.org/spreadsheetml/2006/main" count="128" uniqueCount="52">
  <si>
    <t>Dbp5+pA titration</t>
  </si>
  <si>
    <t>Dbp5+Gle1+Ip6+pA titration</t>
  </si>
  <si>
    <t>NO Dbp5 NO Gle1/IP6+RNA neg ctrl</t>
  </si>
  <si>
    <t>NO Dbp5+Gle1/IP6+RNA neg ctrl</t>
  </si>
  <si>
    <t>NO RNA NO Gle1/IP6+Dbp5 neg ctrl</t>
  </si>
  <si>
    <t>NO RNA +Dbp5 +Gle1/IP6</t>
  </si>
  <si>
    <t>Results</t>
  </si>
  <si>
    <t>Blank subtraction</t>
  </si>
  <si>
    <t>value/ext co</t>
  </si>
  <si>
    <t>divide by Dbp5 conc.</t>
  </si>
  <si>
    <t xml:space="preserve">absolute </t>
  </si>
  <si>
    <t>ATP/sec (/2700seconds--the number of seconds in 45min runtime))</t>
  </si>
  <si>
    <t>mg/ml conc</t>
  </si>
  <si>
    <t>pA alone without Gle1/IP6</t>
  </si>
  <si>
    <t>pA with Gle1/IP6</t>
  </si>
  <si>
    <t>blank avg (no Dbp5 no Gle1/IP6--RNA alone)</t>
  </si>
  <si>
    <t>Dbp5+pA titration st dev</t>
  </si>
  <si>
    <t>Dbp5+pA titration average</t>
  </si>
  <si>
    <t>Dbp5+Gle1+Ip6+pA titration st dev</t>
  </si>
  <si>
    <t>Dbp5+Gle1+Ip6+pA titration avg</t>
  </si>
  <si>
    <t>Dbp5+PhetRNA titration</t>
  </si>
  <si>
    <t>Dbp5+Gle1+Ip6+Phe tRNA titration</t>
  </si>
  <si>
    <t>Dbp5+PhetRNA titration st dev</t>
  </si>
  <si>
    <t>Dbp5+Gle1+Ip6+Phe tRNA titration average</t>
  </si>
  <si>
    <t>Dbp5+Gle1+Ip6+Phe tRNA titration st dev</t>
  </si>
  <si>
    <t>mixed tRNA alone without Gle1/IP6</t>
  </si>
  <si>
    <t>mixed tRNA with Gle1/IP6</t>
  </si>
  <si>
    <t>Dbp5+mixedtRNA titration avg</t>
  </si>
  <si>
    <t>Dbp5+mixedtRNA titration st dev</t>
  </si>
  <si>
    <t>Dbp5+Gle1+Ip6+mixed tRNA titration average</t>
  </si>
  <si>
    <t>Dbp5+Gle1+Ip6+mixed tRNA titration st dev</t>
  </si>
  <si>
    <t>Dbp5+mixedetRNA titration</t>
  </si>
  <si>
    <t>Dbp5+Gle1+Ip6+mixed tRNA titration</t>
  </si>
  <si>
    <t>Dbp5+PhetRNA titration average</t>
  </si>
  <si>
    <t>Phe tRNA</t>
  </si>
  <si>
    <t>Phe tRNA + Gle1/IP6</t>
  </si>
  <si>
    <t>NO Dbp5 NO Gle1/IP6+RNA neg ctrl average</t>
  </si>
  <si>
    <t>NO Dbp5 NO Gle1/IP6+RNA neg ctrl st dev</t>
  </si>
  <si>
    <t>NO Dbp5+Gle1/IP6+RNA neg ctrl average</t>
  </si>
  <si>
    <t>NO Dbp5+Gle1/IP6+RNA neg ctrl st dev</t>
  </si>
  <si>
    <t>NO RNA NO Gle1/IP6+Dbp5 neg ctrl avg</t>
  </si>
  <si>
    <t>NO RNA NO Gle1/IP6+Dbp5 neg ctrl st dev</t>
  </si>
  <si>
    <t>NO RNA +Dbp5 +Gle1/IP6 avg</t>
  </si>
  <si>
    <t>NO RNA +Dbp5 +Gle1/IP6 st dev</t>
  </si>
  <si>
    <t>Dbp5+poly IC titration</t>
  </si>
  <si>
    <t>Dbp5+Gle1+Ip6+Poly IC titration</t>
  </si>
  <si>
    <t>Dbp5+poly IC titration avg</t>
  </si>
  <si>
    <t>Dbp5+poly IC titration st dev</t>
  </si>
  <si>
    <t>Dbp5+Gle1+Ip6+Poly IC titration avg</t>
  </si>
  <si>
    <t>Dbp5+Gle1+Ip6+Poly IC titration st dev</t>
  </si>
  <si>
    <t>poly IC alone without Gle1/IP6</t>
  </si>
  <si>
    <t>poly IC with Gle1/IP6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</si>
</sst>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1"/>
    <xf numFmtId="0" fontId="2" fillId="3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4" fillId="0" borderId="0" xfId="1" applyFont="1"/>
    <xf numFmtId="0" fontId="2" fillId="2" borderId="0" xfId="1" applyFont="1" applyFill="1" applyAlignment="1">
      <alignment horizontal="center" vertical="center" wrapText="1"/>
    </xf>
    <xf numFmtId="0" fontId="1" fillId="0" borderId="0" xfId="1" applyAlignment="1">
      <alignment horizontal="center"/>
    </xf>
    <xf numFmtId="0" fontId="0" fillId="0" borderId="0" xfId="0" applyFill="1" applyBorder="1"/>
    <xf numFmtId="0" fontId="1" fillId="0" borderId="0" xfId="1" applyFill="1" applyBorder="1"/>
    <xf numFmtId="0" fontId="3" fillId="0" borderId="0" xfId="1" applyFont="1" applyFill="1" applyBorder="1"/>
    <xf numFmtId="0" fontId="2" fillId="0" borderId="0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5"/>
  <sheetViews>
    <sheetView tabSelected="1" zoomScale="64" zoomScaleNormal="55" workbookViewId="0">
      <selection activeCell="S58" sqref="S58"/>
    </sheetView>
  </sheetViews>
  <sheetFormatPr baseColWidth="10" defaultColWidth="8.83203125" defaultRowHeight="13" x14ac:dyDescent="0.15"/>
  <cols>
    <col min="3" max="3" width="12.5" bestFit="1" customWidth="1"/>
    <col min="4" max="4" width="11.83203125" bestFit="1" customWidth="1"/>
    <col min="5" max="6" width="11.5" bestFit="1" customWidth="1"/>
    <col min="7" max="7" width="11.83203125" bestFit="1" customWidth="1"/>
    <col min="8" max="9" width="11.5" bestFit="1" customWidth="1"/>
    <col min="10" max="11" width="11.83203125" bestFit="1" customWidth="1"/>
    <col min="12" max="12" width="11.5" bestFit="1" customWidth="1"/>
    <col min="14" max="14" width="11.83203125" bestFit="1" customWidth="1"/>
    <col min="15" max="15" width="12.1640625" bestFit="1" customWidth="1"/>
  </cols>
  <sheetData>
    <row r="1" spans="1:23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4"/>
      <c r="V1" s="3"/>
      <c r="W1" s="3"/>
    </row>
    <row r="2" spans="1:23" x14ac:dyDescent="0.15">
      <c r="A2" s="3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42" x14ac:dyDescent="0.15">
      <c r="A3" s="3"/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15">
      <c r="B4" s="2">
        <v>-6.3559999999999999</v>
      </c>
      <c r="C4" s="2">
        <v>-8.6010000000000009</v>
      </c>
      <c r="D4" s="2">
        <v>-6.8710000000000004</v>
      </c>
      <c r="E4" s="2">
        <v>-7.9660000000000002</v>
      </c>
      <c r="F4" s="2">
        <v>-5.2279999999999998</v>
      </c>
      <c r="G4" s="2">
        <v>-7.399</v>
      </c>
      <c r="H4" s="2">
        <v>-1.444</v>
      </c>
      <c r="I4" s="6"/>
      <c r="J4" s="6"/>
      <c r="K4" s="6"/>
      <c r="L4" s="6"/>
      <c r="M4" s="6"/>
      <c r="N4" s="3"/>
      <c r="O4" s="3"/>
      <c r="P4" s="6"/>
      <c r="Q4" s="6"/>
      <c r="R4" s="6"/>
      <c r="S4" s="6"/>
      <c r="T4" s="6"/>
      <c r="U4" s="6"/>
      <c r="V4" s="6"/>
      <c r="W4" s="6"/>
    </row>
    <row r="5" spans="1:23" x14ac:dyDescent="0.15">
      <c r="B5" s="2">
        <v>-6.6769999999999996</v>
      </c>
      <c r="C5" s="2">
        <v>-7.2389999999999999</v>
      </c>
      <c r="D5" s="2">
        <v>-6.52</v>
      </c>
      <c r="E5" s="2">
        <v>-8.9329999999999998</v>
      </c>
      <c r="F5" s="2">
        <v>-6.3239999999999998</v>
      </c>
      <c r="G5" s="2">
        <v>-9.7309999999999999</v>
      </c>
      <c r="H5" s="2">
        <v>-1.4139999999999999</v>
      </c>
      <c r="I5" s="6"/>
      <c r="J5" s="6"/>
      <c r="K5" s="6"/>
      <c r="L5" s="6"/>
      <c r="M5" s="6"/>
      <c r="N5" s="3"/>
      <c r="O5" s="3"/>
      <c r="P5" s="6"/>
      <c r="Q5" s="6"/>
      <c r="R5" s="6"/>
      <c r="S5" s="6"/>
      <c r="T5" s="6"/>
      <c r="U5" s="6"/>
      <c r="V5" s="6"/>
      <c r="W5" s="6"/>
    </row>
    <row r="6" spans="1:23" x14ac:dyDescent="0.15">
      <c r="B6" s="2">
        <v>-6.609</v>
      </c>
      <c r="C6" s="2">
        <v>-10.28</v>
      </c>
      <c r="D6" s="2">
        <v>-6.0830000000000002</v>
      </c>
      <c r="E6" s="2">
        <v>-9.5429999999999993</v>
      </c>
      <c r="F6" s="2">
        <v>-6.34</v>
      </c>
      <c r="G6" s="2">
        <v>-11.394</v>
      </c>
      <c r="H6" s="2">
        <v>-1.413</v>
      </c>
      <c r="I6" s="6"/>
      <c r="J6" s="6"/>
      <c r="K6" s="6"/>
      <c r="L6" s="6"/>
      <c r="M6" s="6"/>
      <c r="N6" s="3"/>
      <c r="O6" s="3"/>
      <c r="P6" s="6"/>
      <c r="Q6" s="6"/>
      <c r="R6" s="6"/>
      <c r="S6" s="6"/>
      <c r="T6" s="6"/>
      <c r="U6" s="6"/>
      <c r="V6" s="6"/>
      <c r="W6" s="6"/>
    </row>
    <row r="7" spans="1:23" x14ac:dyDescent="0.15">
      <c r="B7" s="2">
        <v>-7.1710000000000003</v>
      </c>
      <c r="C7" s="2">
        <v>-10.961</v>
      </c>
      <c r="D7" s="2">
        <v>-6.6609999999999996</v>
      </c>
      <c r="E7" s="2">
        <v>-10.061</v>
      </c>
      <c r="F7" s="2">
        <v>-6.1859999999999999</v>
      </c>
      <c r="G7" s="2">
        <v>-10.558999999999999</v>
      </c>
      <c r="H7" s="2">
        <v>-1.337</v>
      </c>
      <c r="I7" s="6"/>
      <c r="J7" s="6"/>
      <c r="K7" s="6"/>
      <c r="L7" s="6"/>
      <c r="M7" s="6"/>
      <c r="N7" s="3"/>
      <c r="O7" s="3"/>
      <c r="P7" s="6"/>
      <c r="Q7" s="6"/>
      <c r="R7" s="6"/>
      <c r="S7" s="6"/>
      <c r="T7" s="6"/>
      <c r="U7" s="6"/>
      <c r="V7" s="6"/>
      <c r="W7" s="6"/>
    </row>
    <row r="8" spans="1:23" x14ac:dyDescent="0.15">
      <c r="B8" s="2">
        <v>-6.0369999999999999</v>
      </c>
      <c r="C8" s="2">
        <v>-10.824</v>
      </c>
      <c r="D8" s="2">
        <v>-5.9930000000000003</v>
      </c>
      <c r="E8" s="2">
        <v>-11.856999999999999</v>
      </c>
      <c r="F8" s="2">
        <v>-5.5979999999999999</v>
      </c>
      <c r="G8" s="2">
        <v>-10.673999999999999</v>
      </c>
      <c r="H8" s="2">
        <v>-1.387</v>
      </c>
      <c r="I8" s="6"/>
      <c r="J8" s="6"/>
      <c r="K8" s="6"/>
      <c r="L8" s="6"/>
      <c r="M8" s="6"/>
      <c r="N8" s="3"/>
      <c r="O8" s="3"/>
      <c r="P8" s="6"/>
      <c r="Q8" s="6"/>
      <c r="R8" s="6"/>
      <c r="S8" s="6"/>
      <c r="T8" s="6"/>
      <c r="U8" s="6"/>
      <c r="V8" s="6"/>
      <c r="W8" s="6"/>
    </row>
    <row r="9" spans="1:23" x14ac:dyDescent="0.15">
      <c r="B9" s="2">
        <v>-6.6059999999999999</v>
      </c>
      <c r="C9" s="2">
        <v>-11.839</v>
      </c>
      <c r="D9" s="2">
        <v>-5.8419999999999996</v>
      </c>
      <c r="E9" s="2">
        <v>-11.898</v>
      </c>
      <c r="F9" s="2">
        <v>-5.7359999999999998</v>
      </c>
      <c r="G9" s="2">
        <v>-12.172000000000001</v>
      </c>
      <c r="H9" s="2">
        <v>-1.387</v>
      </c>
      <c r="I9" s="6"/>
      <c r="J9" s="6"/>
      <c r="K9" s="6"/>
      <c r="L9" s="6"/>
      <c r="M9" s="6"/>
      <c r="N9" s="3"/>
      <c r="O9" s="3"/>
      <c r="P9" s="6"/>
      <c r="Q9" s="6"/>
      <c r="R9" s="6"/>
      <c r="S9" s="6"/>
      <c r="T9" s="6"/>
      <c r="U9" s="6"/>
      <c r="V9" s="6"/>
      <c r="W9" s="6"/>
    </row>
    <row r="10" spans="1:23" x14ac:dyDescent="0.15">
      <c r="B10" s="2">
        <v>-6.1139999999999999</v>
      </c>
      <c r="C10" s="2">
        <v>-11.988</v>
      </c>
      <c r="D10" s="2">
        <v>-5.3159999999999998</v>
      </c>
      <c r="E10" s="2">
        <v>-11.936</v>
      </c>
      <c r="F10" s="2">
        <v>-5.35</v>
      </c>
      <c r="G10" s="2">
        <v>-13.429</v>
      </c>
      <c r="H10" s="2">
        <v>-1.734</v>
      </c>
      <c r="I10" s="6"/>
      <c r="J10" s="6"/>
      <c r="K10" s="6"/>
      <c r="L10" s="6"/>
      <c r="M10" s="6"/>
      <c r="N10" s="3"/>
      <c r="O10" s="3"/>
      <c r="P10" s="6"/>
      <c r="Q10" s="6"/>
      <c r="R10" s="6"/>
      <c r="S10" s="6"/>
      <c r="T10" s="6"/>
      <c r="U10" s="6"/>
      <c r="V10" s="6"/>
      <c r="W10" s="6"/>
    </row>
    <row r="11" spans="1:23" x14ac:dyDescent="0.15">
      <c r="B11" s="2">
        <v>-6.4109999999999996</v>
      </c>
      <c r="C11" s="2">
        <v>-13.009</v>
      </c>
      <c r="D11" s="2">
        <v>-5.6929999999999996</v>
      </c>
      <c r="E11" s="2">
        <v>-12.968999999999999</v>
      </c>
      <c r="F11" s="2">
        <v>-5.4859999999999998</v>
      </c>
      <c r="G11" s="2">
        <v>-13.057</v>
      </c>
      <c r="H11" s="2">
        <v>-1.679</v>
      </c>
      <c r="I11" s="6"/>
      <c r="J11" s="6"/>
      <c r="K11" s="6"/>
      <c r="L11" s="6"/>
      <c r="M11" s="6"/>
      <c r="N11" s="3"/>
      <c r="O11" s="3"/>
      <c r="P11" s="6"/>
      <c r="Q11" s="6"/>
      <c r="R11" s="6"/>
      <c r="S11" s="6"/>
      <c r="T11" s="6"/>
      <c r="U11" s="6"/>
      <c r="V11" s="6"/>
      <c r="W11" s="6"/>
    </row>
    <row r="12" spans="1:23" x14ac:dyDescent="0.15">
      <c r="B12" s="2">
        <v>-5.9729999999999999</v>
      </c>
      <c r="C12" s="2">
        <v>-10.811</v>
      </c>
      <c r="D12" s="2">
        <v>-5.19</v>
      </c>
      <c r="E12" s="2">
        <v>-14.625</v>
      </c>
      <c r="F12" s="2">
        <v>-5.1959999999999997</v>
      </c>
      <c r="G12" s="2">
        <v>-13.273</v>
      </c>
      <c r="H12" s="2">
        <v>-1.663</v>
      </c>
      <c r="I12" s="6"/>
      <c r="J12" s="6"/>
      <c r="K12" s="6"/>
      <c r="L12" s="6"/>
      <c r="M12" s="6"/>
      <c r="N12" s="3"/>
      <c r="O12" s="3"/>
      <c r="P12" s="6"/>
      <c r="Q12" s="6"/>
      <c r="R12" s="6"/>
      <c r="S12" s="6"/>
      <c r="T12" s="6"/>
      <c r="U12" s="6"/>
      <c r="V12" s="6"/>
      <c r="W12" s="6"/>
    </row>
    <row r="13" spans="1:23" x14ac:dyDescent="0.15">
      <c r="B13" s="2">
        <v>-5.6630000000000003</v>
      </c>
      <c r="C13" s="2">
        <v>-13.747999999999999</v>
      </c>
      <c r="D13" s="2">
        <v>-4.9989999999999997</v>
      </c>
      <c r="E13" s="2">
        <v>-13.12</v>
      </c>
      <c r="F13" s="2">
        <v>-5.2779999999999996</v>
      </c>
      <c r="G13" s="2">
        <v>-13.725</v>
      </c>
      <c r="H13" s="2">
        <v>-6.0609999999999999</v>
      </c>
      <c r="I13" s="6"/>
      <c r="J13" s="6"/>
      <c r="K13" s="6"/>
      <c r="L13" s="6"/>
      <c r="M13" s="6"/>
      <c r="N13" s="3"/>
      <c r="O13" s="3"/>
      <c r="P13" s="6"/>
      <c r="Q13" s="6"/>
      <c r="R13" s="6"/>
      <c r="S13" s="6"/>
      <c r="T13" s="6"/>
      <c r="U13" s="6"/>
      <c r="V13" s="6"/>
      <c r="W13" s="6"/>
    </row>
    <row r="14" spans="1:23" x14ac:dyDescent="0.15">
      <c r="B14" s="2">
        <v>-5.4809999999999999</v>
      </c>
      <c r="C14" s="2">
        <v>-12.706</v>
      </c>
      <c r="D14" s="2">
        <v>-4.7699999999999996</v>
      </c>
      <c r="E14" s="2">
        <v>-13.24</v>
      </c>
      <c r="F14" s="2">
        <v>-4.9729999999999999</v>
      </c>
      <c r="G14" s="2">
        <v>-13.47</v>
      </c>
      <c r="H14" s="2">
        <v>-6.4080000000000004</v>
      </c>
      <c r="I14" s="6"/>
      <c r="J14" s="6"/>
      <c r="K14" s="6"/>
      <c r="L14" s="6"/>
      <c r="M14" s="6"/>
      <c r="N14" s="3"/>
      <c r="O14" s="3"/>
      <c r="P14" s="6"/>
      <c r="Q14" s="6"/>
      <c r="R14" s="6"/>
      <c r="S14" s="6"/>
      <c r="T14" s="6"/>
      <c r="U14" s="6"/>
      <c r="V14" s="6"/>
      <c r="W14" s="6"/>
    </row>
    <row r="15" spans="1:23" x14ac:dyDescent="0.15">
      <c r="B15" s="2">
        <v>-5.4909999999999997</v>
      </c>
      <c r="C15" s="2">
        <v>-11.512</v>
      </c>
      <c r="D15" s="2">
        <v>-4.4059999999999997</v>
      </c>
      <c r="E15" s="2">
        <v>-12.266999999999999</v>
      </c>
      <c r="F15" s="2">
        <v>-4.7229999999999999</v>
      </c>
      <c r="G15" s="2">
        <v>-11.122</v>
      </c>
      <c r="H15" s="2">
        <v>-6.8239999999999998</v>
      </c>
      <c r="I15" s="6"/>
      <c r="J15" s="6"/>
      <c r="K15" s="6"/>
      <c r="L15" s="6"/>
      <c r="M15" s="6"/>
      <c r="N15" s="3"/>
      <c r="O15" s="3"/>
      <c r="P15" s="6"/>
      <c r="Q15" s="6"/>
      <c r="R15" s="6"/>
      <c r="S15" s="6"/>
      <c r="T15" s="6"/>
      <c r="U15" s="6"/>
      <c r="V15" s="6"/>
      <c r="W15" s="6"/>
    </row>
    <row r="16" spans="1:23" x14ac:dyDescent="0.15">
      <c r="B16" s="2">
        <v>-5.16</v>
      </c>
      <c r="C16" s="2">
        <v>-10.337</v>
      </c>
      <c r="D16" s="2">
        <v>-4.0330000000000004</v>
      </c>
      <c r="E16" s="2">
        <v>-10.048999999999999</v>
      </c>
      <c r="F16" s="2">
        <v>-4.2510000000000003</v>
      </c>
      <c r="G16" s="2">
        <v>-9.6950000000000003</v>
      </c>
      <c r="H16" s="2"/>
      <c r="I16" s="6"/>
      <c r="J16" s="6"/>
      <c r="K16" s="6"/>
      <c r="L16" s="6"/>
      <c r="M16" s="6"/>
      <c r="N16" s="3"/>
      <c r="O16" s="3"/>
      <c r="P16" s="6"/>
      <c r="Q16" s="6"/>
      <c r="R16" s="6"/>
      <c r="S16" s="6"/>
      <c r="T16" s="6"/>
      <c r="U16" s="6"/>
      <c r="V16" s="6"/>
      <c r="W16" s="6"/>
    </row>
    <row r="17" spans="1:24" x14ac:dyDescent="0.15">
      <c r="B17" s="2">
        <v>-4.1870000000000003</v>
      </c>
      <c r="C17" s="2">
        <v>-8.4480000000000004</v>
      </c>
      <c r="D17" s="2">
        <v>-3.24</v>
      </c>
      <c r="E17" s="2">
        <v>-8.9559999999999995</v>
      </c>
      <c r="F17" s="2">
        <v>-3.5720000000000001</v>
      </c>
      <c r="G17" s="2">
        <v>-7.915</v>
      </c>
      <c r="H17" s="2"/>
      <c r="I17" s="6"/>
      <c r="J17" s="6"/>
      <c r="K17" s="6"/>
      <c r="L17" s="6"/>
      <c r="M17" s="6"/>
      <c r="N17" s="3"/>
      <c r="O17" s="3"/>
      <c r="P17" s="6"/>
      <c r="Q17" s="6"/>
      <c r="R17" s="6"/>
      <c r="S17" s="6"/>
      <c r="T17" s="6"/>
      <c r="U17" s="6"/>
      <c r="V17" s="6"/>
      <c r="W17" s="6"/>
    </row>
    <row r="18" spans="1:24" x14ac:dyDescent="0.15">
      <c r="B18" s="2">
        <v>-3.7879999999999998</v>
      </c>
      <c r="C18" s="2">
        <v>-7.4889999999999999</v>
      </c>
      <c r="D18" s="2">
        <v>-2.677</v>
      </c>
      <c r="E18" s="2">
        <v>-7.3230000000000004</v>
      </c>
      <c r="F18" s="2">
        <v>-3</v>
      </c>
      <c r="G18" s="2">
        <v>-6.9859999999999998</v>
      </c>
      <c r="H18" s="2"/>
      <c r="I18" s="6"/>
      <c r="J18" s="6"/>
      <c r="K18" s="6"/>
      <c r="L18" s="6"/>
      <c r="M18" s="6"/>
      <c r="N18" s="3"/>
      <c r="O18" s="3"/>
      <c r="P18" s="6"/>
      <c r="Q18" s="6"/>
      <c r="R18" s="6"/>
      <c r="S18" s="6"/>
      <c r="T18" s="6"/>
      <c r="U18" s="6"/>
      <c r="V18" s="6"/>
      <c r="W18" s="6"/>
    </row>
    <row r="19" spans="1:24" x14ac:dyDescent="0.15">
      <c r="B19" s="2">
        <v>-3.1080000000000001</v>
      </c>
      <c r="C19" s="2">
        <v>-6.6180000000000003</v>
      </c>
      <c r="D19" s="2">
        <v>-2.3199999999999998</v>
      </c>
      <c r="E19" s="2">
        <v>-6.6470000000000002</v>
      </c>
      <c r="F19" s="2">
        <v>-3.1190000000000002</v>
      </c>
      <c r="G19" s="2">
        <v>-6.649</v>
      </c>
      <c r="H19" s="2"/>
      <c r="I19" s="6"/>
      <c r="J19" s="6"/>
      <c r="K19" s="6"/>
      <c r="L19" s="6"/>
      <c r="M19" s="6"/>
      <c r="N19" s="3"/>
      <c r="O19" s="3"/>
      <c r="P19" s="6"/>
      <c r="Q19" s="6"/>
      <c r="R19" s="6"/>
      <c r="S19" s="6"/>
      <c r="T19" s="6"/>
      <c r="U19" s="6"/>
      <c r="V19" s="6"/>
      <c r="W19" s="6"/>
    </row>
    <row r="20" spans="1:24" x14ac:dyDescent="0.15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3"/>
      <c r="O20" s="3"/>
      <c r="P20" s="3"/>
      <c r="Q20" s="3"/>
      <c r="R20" s="3"/>
      <c r="S20" s="3"/>
      <c r="T20" s="3"/>
      <c r="U20" s="3"/>
      <c r="V20" s="3">
        <v>-1.4236666666666666</v>
      </c>
      <c r="W20" s="3">
        <f>AVERAGE(H4:H6)</f>
        <v>-1.4236666666666666</v>
      </c>
      <c r="X20" s="3" t="s">
        <v>15</v>
      </c>
    </row>
    <row r="21" spans="1:24" x14ac:dyDescent="0.15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15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15">
      <c r="A23" s="3" t="s">
        <v>7</v>
      </c>
      <c r="B23" s="3">
        <f t="shared" ref="B23:H25" si="0">B4--1.42366666666667</f>
        <v>-4.9323333333333297</v>
      </c>
      <c r="C23" s="3">
        <f t="shared" si="0"/>
        <v>-7.1773333333333307</v>
      </c>
      <c r="D23" s="3">
        <f t="shared" si="0"/>
        <v>-5.4473333333333303</v>
      </c>
      <c r="E23" s="3">
        <f t="shared" si="0"/>
        <v>-6.54233333333333</v>
      </c>
      <c r="F23" s="3">
        <f t="shared" si="0"/>
        <v>-3.8043333333333296</v>
      </c>
      <c r="G23" s="3">
        <f t="shared" si="0"/>
        <v>-5.9753333333333298</v>
      </c>
      <c r="H23" s="3">
        <f t="shared" si="0"/>
        <v>-2.0333333333329984E-2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15">
      <c r="A24" s="3"/>
      <c r="B24" s="3">
        <f t="shared" si="0"/>
        <v>-5.2533333333333294</v>
      </c>
      <c r="C24" s="3">
        <f t="shared" si="0"/>
        <v>-5.8153333333333297</v>
      </c>
      <c r="D24" s="3">
        <f t="shared" si="0"/>
        <v>-5.0963333333333294</v>
      </c>
      <c r="E24" s="3">
        <f t="shared" si="0"/>
        <v>-7.5093333333333296</v>
      </c>
      <c r="F24" s="3">
        <f t="shared" si="0"/>
        <v>-4.9003333333333297</v>
      </c>
      <c r="G24" s="3">
        <f t="shared" si="0"/>
        <v>-8.3073333333333306</v>
      </c>
      <c r="H24" s="3">
        <f t="shared" si="0"/>
        <v>9.6666666666700429E-3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15">
      <c r="A25" s="3"/>
      <c r="B25" s="3">
        <f t="shared" si="0"/>
        <v>-5.1853333333333298</v>
      </c>
      <c r="C25" s="3">
        <f t="shared" si="0"/>
        <v>-8.8563333333333301</v>
      </c>
      <c r="D25" s="3">
        <f t="shared" si="0"/>
        <v>-4.65933333333333</v>
      </c>
      <c r="E25" s="3">
        <f t="shared" si="0"/>
        <v>-8.11933333333333</v>
      </c>
      <c r="F25" s="3">
        <f t="shared" si="0"/>
        <v>-4.9163333333333297</v>
      </c>
      <c r="G25" s="3">
        <f t="shared" si="0"/>
        <v>-9.9703333333333308</v>
      </c>
      <c r="H25" s="3">
        <f t="shared" si="0"/>
        <v>1.0666666666669933E-2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15">
      <c r="A26" s="3"/>
      <c r="B26" s="3">
        <f t="shared" ref="B26:G26" si="1">B7--1.42366666666667</f>
        <v>-5.7473333333333301</v>
      </c>
      <c r="C26" s="3">
        <f>C7--1.42366666666667</f>
        <v>-9.537333333333331</v>
      </c>
      <c r="D26" s="3">
        <f>D7--1.42366666666667</f>
        <v>-5.2373333333333294</v>
      </c>
      <c r="E26" s="3">
        <f t="shared" si="1"/>
        <v>-8.6373333333333306</v>
      </c>
      <c r="F26" s="3">
        <f t="shared" si="1"/>
        <v>-4.7623333333333298</v>
      </c>
      <c r="G26" s="3">
        <f t="shared" si="1"/>
        <v>-9.13533333333333</v>
      </c>
      <c r="H26" s="3">
        <f t="shared" ref="H26:H34" si="2">H7--1.42366666666667</f>
        <v>8.666666666667E-2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15">
      <c r="A27" s="3"/>
      <c r="B27" s="3">
        <f t="shared" ref="B27:G27" si="3">B8--1.42366666666667</f>
        <v>-4.6133333333333297</v>
      </c>
      <c r="C27" s="3">
        <f t="shared" si="3"/>
        <v>-9.4003333333333305</v>
      </c>
      <c r="D27" s="3">
        <f t="shared" si="3"/>
        <v>-4.5693333333333301</v>
      </c>
      <c r="E27" s="3">
        <f t="shared" si="3"/>
        <v>-10.43333333333333</v>
      </c>
      <c r="F27" s="3">
        <f t="shared" si="3"/>
        <v>-4.1743333333333297</v>
      </c>
      <c r="G27" s="3">
        <f t="shared" si="3"/>
        <v>-9.2503333333333302</v>
      </c>
      <c r="H27" s="3">
        <f t="shared" si="2"/>
        <v>3.6666666666669956E-2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15">
      <c r="A28" s="3"/>
      <c r="B28" s="3">
        <f t="shared" ref="B28:G28" si="4">B9--1.42366666666667</f>
        <v>-5.1823333333333297</v>
      </c>
      <c r="C28" s="3">
        <f t="shared" si="4"/>
        <v>-10.415333333333331</v>
      </c>
      <c r="D28" s="3">
        <f t="shared" si="4"/>
        <v>-4.4183333333333294</v>
      </c>
      <c r="E28" s="3">
        <f t="shared" si="4"/>
        <v>-10.47433333333333</v>
      </c>
      <c r="F28" s="3">
        <f t="shared" si="4"/>
        <v>-4.3123333333333296</v>
      </c>
      <c r="G28" s="3">
        <f t="shared" si="4"/>
        <v>-10.748333333333331</v>
      </c>
      <c r="H28" s="3">
        <f t="shared" si="2"/>
        <v>3.6666666666669956E-2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15">
      <c r="A29" s="3"/>
      <c r="B29" s="3">
        <f t="shared" ref="B29:G29" si="5">B10--1.42366666666667</f>
        <v>-4.6903333333333297</v>
      </c>
      <c r="C29" s="3">
        <f t="shared" si="5"/>
        <v>-10.56433333333333</v>
      </c>
      <c r="D29" s="3">
        <f t="shared" si="5"/>
        <v>-3.8923333333333296</v>
      </c>
      <c r="E29" s="3">
        <f t="shared" si="5"/>
        <v>-10.512333333333331</v>
      </c>
      <c r="F29" s="3">
        <f t="shared" si="5"/>
        <v>-3.9263333333333295</v>
      </c>
      <c r="G29" s="3">
        <f t="shared" si="5"/>
        <v>-12.005333333333331</v>
      </c>
      <c r="H29" s="3">
        <f t="shared" si="2"/>
        <v>-0.31033333333333002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15">
      <c r="A30" s="3"/>
      <c r="B30" s="3">
        <f t="shared" ref="B30:G30" si="6">B11--1.42366666666667</f>
        <v>-4.9873333333333294</v>
      </c>
      <c r="C30" s="3">
        <f t="shared" si="6"/>
        <v>-11.585333333333331</v>
      </c>
      <c r="D30" s="3">
        <f t="shared" si="6"/>
        <v>-4.2693333333333294</v>
      </c>
      <c r="E30" s="3">
        <f t="shared" si="6"/>
        <v>-11.54533333333333</v>
      </c>
      <c r="F30" s="3">
        <f t="shared" si="6"/>
        <v>-4.0623333333333296</v>
      </c>
      <c r="G30" s="3">
        <f t="shared" si="6"/>
        <v>-11.633333333333331</v>
      </c>
      <c r="H30" s="3">
        <f t="shared" si="2"/>
        <v>-0.25533333333333008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15">
      <c r="A31" s="3"/>
      <c r="B31" s="3">
        <f t="shared" ref="B31:G31" si="7">B12--1.42366666666667</f>
        <v>-4.5493333333333297</v>
      </c>
      <c r="C31" s="3">
        <f t="shared" si="7"/>
        <v>-9.3873333333333306</v>
      </c>
      <c r="D31" s="3">
        <f t="shared" si="7"/>
        <v>-3.7663333333333302</v>
      </c>
      <c r="E31" s="3">
        <f t="shared" si="7"/>
        <v>-13.201333333333331</v>
      </c>
      <c r="F31" s="3">
        <f t="shared" si="7"/>
        <v>-3.7723333333333295</v>
      </c>
      <c r="G31" s="3">
        <f t="shared" si="7"/>
        <v>-11.84933333333333</v>
      </c>
      <c r="H31" s="3">
        <f t="shared" si="2"/>
        <v>-0.23933333333333007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15">
      <c r="A32" s="3"/>
      <c r="B32" s="3">
        <f t="shared" ref="B32:G32" si="8">B13--1.42366666666667</f>
        <v>-4.2393333333333301</v>
      </c>
      <c r="C32" s="3">
        <f t="shared" si="8"/>
        <v>-12.32433333333333</v>
      </c>
      <c r="D32" s="3">
        <f t="shared" si="8"/>
        <v>-3.5753333333333295</v>
      </c>
      <c r="E32" s="3">
        <f t="shared" si="8"/>
        <v>-11.69633333333333</v>
      </c>
      <c r="F32" s="3">
        <f t="shared" si="8"/>
        <v>-3.8543333333333294</v>
      </c>
      <c r="G32" s="3">
        <f t="shared" si="8"/>
        <v>-12.30133333333333</v>
      </c>
      <c r="H32" s="3">
        <f t="shared" si="2"/>
        <v>-4.6373333333333298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15">
      <c r="A33" s="3"/>
      <c r="B33" s="3">
        <f t="shared" ref="B33:G33" si="9">B14--1.42366666666667</f>
        <v>-4.0573333333333297</v>
      </c>
      <c r="C33" s="3">
        <f t="shared" si="9"/>
        <v>-11.28233333333333</v>
      </c>
      <c r="D33" s="3">
        <f t="shared" si="9"/>
        <v>-3.3463333333333294</v>
      </c>
      <c r="E33" s="3">
        <f t="shared" si="9"/>
        <v>-11.816333333333331</v>
      </c>
      <c r="F33" s="3">
        <f t="shared" si="9"/>
        <v>-3.5493333333333297</v>
      </c>
      <c r="G33" s="3">
        <f t="shared" si="9"/>
        <v>-12.046333333333331</v>
      </c>
      <c r="H33" s="3">
        <f t="shared" si="2"/>
        <v>-4.9843333333333302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15">
      <c r="A34" s="3"/>
      <c r="B34" s="3">
        <f t="shared" ref="B34:G34" si="10">B15--1.42366666666667</f>
        <v>-4.0673333333333295</v>
      </c>
      <c r="C34" s="3">
        <f t="shared" si="10"/>
        <v>-10.088333333333331</v>
      </c>
      <c r="D34" s="3">
        <f t="shared" si="10"/>
        <v>-2.9823333333333295</v>
      </c>
      <c r="E34" s="3">
        <f t="shared" si="10"/>
        <v>-10.84333333333333</v>
      </c>
      <c r="F34" s="3">
        <f t="shared" si="10"/>
        <v>-3.2993333333333297</v>
      </c>
      <c r="G34" s="3">
        <f t="shared" si="10"/>
        <v>-9.6983333333333306</v>
      </c>
      <c r="H34" s="3">
        <f t="shared" si="2"/>
        <v>-5.4003333333333297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15">
      <c r="A35" s="3"/>
      <c r="B35" s="3">
        <f t="shared" ref="B35:G35" si="11">B16--1.42366666666667</f>
        <v>-3.73633333333333</v>
      </c>
      <c r="C35" s="3">
        <f t="shared" si="11"/>
        <v>-8.9133333333333304</v>
      </c>
      <c r="D35" s="3">
        <f t="shared" si="11"/>
        <v>-2.6093333333333302</v>
      </c>
      <c r="E35" s="3">
        <f t="shared" si="11"/>
        <v>-8.6253333333333302</v>
      </c>
      <c r="F35" s="3">
        <f t="shared" si="11"/>
        <v>-2.8273333333333301</v>
      </c>
      <c r="G35" s="3">
        <f t="shared" si="11"/>
        <v>-8.271333333333331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15">
      <c r="A36" s="3"/>
      <c r="B36" s="3">
        <f t="shared" ref="B36:G36" si="12">B17--1.42366666666667</f>
        <v>-2.7633333333333301</v>
      </c>
      <c r="C36" s="3">
        <f t="shared" si="12"/>
        <v>-7.0243333333333302</v>
      </c>
      <c r="D36" s="3">
        <f t="shared" si="12"/>
        <v>-1.8163333333333302</v>
      </c>
      <c r="E36" s="3">
        <f t="shared" si="12"/>
        <v>-7.5323333333333293</v>
      </c>
      <c r="F36" s="3">
        <f t="shared" si="12"/>
        <v>-2.1483333333333299</v>
      </c>
      <c r="G36" s="3">
        <f t="shared" si="12"/>
        <v>-6.4913333333333298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4" x14ac:dyDescent="0.15">
      <c r="A37" s="3"/>
      <c r="B37" s="3">
        <f t="shared" ref="B37:G37" si="13">B18--1.42366666666667</f>
        <v>-2.3643333333333301</v>
      </c>
      <c r="C37" s="3">
        <f t="shared" si="13"/>
        <v>-6.0653333333333297</v>
      </c>
      <c r="D37" s="3">
        <f t="shared" si="13"/>
        <v>-1.2533333333333301</v>
      </c>
      <c r="E37" s="3">
        <f t="shared" si="13"/>
        <v>-5.8993333333333302</v>
      </c>
      <c r="F37" s="3">
        <f t="shared" si="13"/>
        <v>-1.57633333333333</v>
      </c>
      <c r="G37" s="3">
        <f t="shared" si="13"/>
        <v>-5.5623333333333296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4" x14ac:dyDescent="0.15">
      <c r="A38" s="3"/>
      <c r="B38" s="3">
        <f t="shared" ref="B38:G38" si="14">B19--1.42366666666667</f>
        <v>-1.6843333333333301</v>
      </c>
      <c r="C38" s="3">
        <f t="shared" si="14"/>
        <v>-5.1943333333333301</v>
      </c>
      <c r="D38" s="3">
        <f t="shared" si="14"/>
        <v>-0.89633333333332987</v>
      </c>
      <c r="E38" s="3">
        <f t="shared" si="14"/>
        <v>-5.2233333333333301</v>
      </c>
      <c r="F38" s="3">
        <f t="shared" si="14"/>
        <v>-1.6953333333333303</v>
      </c>
      <c r="G38" s="3">
        <f t="shared" si="14"/>
        <v>-5.2253333333333298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4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4" x14ac:dyDescent="0.15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2" spans="1:24" x14ac:dyDescent="0.15">
      <c r="A42" s="3" t="s">
        <v>8</v>
      </c>
      <c r="B42" s="3">
        <f t="shared" ref="B42:H42" si="15">B4/(6.22*10^-3)</f>
        <v>-1021.8649517684887</v>
      </c>
      <c r="C42" s="3">
        <f t="shared" si="15"/>
        <v>-1382.7974276527334</v>
      </c>
      <c r="D42" s="3">
        <f t="shared" si="15"/>
        <v>-1104.6623794212219</v>
      </c>
      <c r="E42" s="3">
        <f t="shared" si="15"/>
        <v>-1280.7073954983923</v>
      </c>
      <c r="F42" s="3">
        <f t="shared" si="15"/>
        <v>-840.51446945337614</v>
      </c>
      <c r="G42" s="3">
        <f t="shared" si="15"/>
        <v>-1189.5498392282959</v>
      </c>
      <c r="H42" s="3">
        <f t="shared" si="15"/>
        <v>-232.15434083601286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4" x14ac:dyDescent="0.15">
      <c r="A43" s="3"/>
      <c r="B43" s="3">
        <f t="shared" ref="B43:G59" si="16">B5/(6.22*10^-3)</f>
        <v>-1073.4726688102894</v>
      </c>
      <c r="C43" s="3">
        <f t="shared" si="16"/>
        <v>-1163.8263665594855</v>
      </c>
      <c r="D43" s="3">
        <f t="shared" si="16"/>
        <v>-1048.2315112540193</v>
      </c>
      <c r="E43" s="3">
        <f t="shared" si="16"/>
        <v>-1436.1736334405145</v>
      </c>
      <c r="F43" s="3">
        <f t="shared" si="16"/>
        <v>-1016.7202572347267</v>
      </c>
      <c r="G43" s="3">
        <f t="shared" si="16"/>
        <v>-1564.4694533762058</v>
      </c>
      <c r="H43" s="3">
        <f t="shared" ref="H43:H57" si="17">H5/(6.22*10^-3)</f>
        <v>-227.33118971061091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4" x14ac:dyDescent="0.15">
      <c r="A44" s="3"/>
      <c r="B44" s="3">
        <f t="shared" si="16"/>
        <v>-1062.5401929260449</v>
      </c>
      <c r="C44" s="3">
        <f t="shared" si="16"/>
        <v>-1652.733118971061</v>
      </c>
      <c r="D44" s="3">
        <f t="shared" si="16"/>
        <v>-977.9742765273312</v>
      </c>
      <c r="E44" s="3">
        <f t="shared" si="16"/>
        <v>-1534.2443729903537</v>
      </c>
      <c r="F44" s="3">
        <f t="shared" si="16"/>
        <v>-1019.2926045016077</v>
      </c>
      <c r="G44" s="3">
        <f t="shared" si="16"/>
        <v>-1831.8327974276528</v>
      </c>
      <c r="H44" s="3">
        <f t="shared" si="17"/>
        <v>-227.17041800643088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4" x14ac:dyDescent="0.15">
      <c r="A45" s="3"/>
      <c r="B45" s="3">
        <f t="shared" si="16"/>
        <v>-1152.8938906752412</v>
      </c>
      <c r="C45" s="3">
        <f t="shared" si="16"/>
        <v>-1762.218649517685</v>
      </c>
      <c r="D45" s="3">
        <f t="shared" si="16"/>
        <v>-1070.9003215434084</v>
      </c>
      <c r="E45" s="3">
        <f t="shared" si="16"/>
        <v>-1617.524115755627</v>
      </c>
      <c r="F45" s="3">
        <f t="shared" si="16"/>
        <v>-994.53376205787788</v>
      </c>
      <c r="G45" s="3">
        <f t="shared" si="16"/>
        <v>-1697.588424437299</v>
      </c>
      <c r="H45" s="3">
        <f t="shared" si="17"/>
        <v>-214.95176848874598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4" x14ac:dyDescent="0.15">
      <c r="A46" s="3"/>
      <c r="B46" s="3">
        <f t="shared" si="16"/>
        <v>-970.5787781350482</v>
      </c>
      <c r="C46" s="3">
        <f t="shared" si="16"/>
        <v>-1740.1929260450161</v>
      </c>
      <c r="D46" s="3">
        <f t="shared" si="16"/>
        <v>-963.50482315112549</v>
      </c>
      <c r="E46" s="3">
        <f t="shared" si="16"/>
        <v>-1906.2700964630224</v>
      </c>
      <c r="F46" s="3">
        <f t="shared" si="16"/>
        <v>-900</v>
      </c>
      <c r="G46" s="3">
        <f t="shared" si="16"/>
        <v>-1716.0771704180063</v>
      </c>
      <c r="H46" s="3">
        <f t="shared" si="17"/>
        <v>-222.99035369774921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4" x14ac:dyDescent="0.15">
      <c r="A47" s="3"/>
      <c r="B47" s="3">
        <f t="shared" si="16"/>
        <v>-1062.0578778135048</v>
      </c>
      <c r="C47" s="3">
        <f t="shared" si="16"/>
        <v>-1903.3762057877814</v>
      </c>
      <c r="D47" s="3">
        <f t="shared" si="16"/>
        <v>-939.22829581993562</v>
      </c>
      <c r="E47" s="3">
        <f t="shared" si="16"/>
        <v>-1912.8617363344051</v>
      </c>
      <c r="F47" s="3">
        <f t="shared" si="16"/>
        <v>-922.18649517684889</v>
      </c>
      <c r="G47" s="3">
        <f t="shared" si="16"/>
        <v>-1956.913183279743</v>
      </c>
      <c r="H47" s="3">
        <f t="shared" si="17"/>
        <v>-222.99035369774921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4" x14ac:dyDescent="0.15">
      <c r="A48" s="3"/>
      <c r="B48" s="3">
        <f t="shared" si="16"/>
        <v>-982.95819935691316</v>
      </c>
      <c r="C48" s="3">
        <f t="shared" si="16"/>
        <v>-1927.3311897106109</v>
      </c>
      <c r="D48" s="3">
        <f t="shared" si="16"/>
        <v>-854.66237942122189</v>
      </c>
      <c r="E48" s="3">
        <f t="shared" si="16"/>
        <v>-1918.9710610932477</v>
      </c>
      <c r="F48" s="3">
        <f t="shared" si="16"/>
        <v>-860.12861736334401</v>
      </c>
      <c r="G48" s="3">
        <f t="shared" si="16"/>
        <v>-2159.0032154340838</v>
      </c>
      <c r="H48" s="3">
        <f t="shared" si="17"/>
        <v>-278.77813504823149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15">
      <c r="A49" s="3"/>
      <c r="B49" s="3">
        <f t="shared" si="16"/>
        <v>-1030.7073954983923</v>
      </c>
      <c r="C49" s="3">
        <f t="shared" si="16"/>
        <v>-2091.4790996784568</v>
      </c>
      <c r="D49" s="3">
        <f t="shared" si="16"/>
        <v>-915.27331189710605</v>
      </c>
      <c r="E49" s="3">
        <f t="shared" si="16"/>
        <v>-2085.048231511254</v>
      </c>
      <c r="F49" s="3">
        <f t="shared" si="16"/>
        <v>-881.99356913183283</v>
      </c>
      <c r="G49" s="3">
        <f t="shared" si="16"/>
        <v>-2099.1961414790999</v>
      </c>
      <c r="H49" s="3">
        <f t="shared" si="17"/>
        <v>-269.935691318328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15">
      <c r="A50" s="3"/>
      <c r="B50" s="3">
        <f t="shared" si="16"/>
        <v>-960.2893890675241</v>
      </c>
      <c r="C50" s="3">
        <f t="shared" si="16"/>
        <v>-1738.1028938906752</v>
      </c>
      <c r="D50" s="3">
        <f t="shared" si="16"/>
        <v>-834.40514469453387</v>
      </c>
      <c r="E50" s="3">
        <f t="shared" si="16"/>
        <v>-2351.2861736334407</v>
      </c>
      <c r="F50" s="3">
        <f t="shared" si="16"/>
        <v>-835.36977491961409</v>
      </c>
      <c r="G50" s="3">
        <f t="shared" si="16"/>
        <v>-2133.9228295819935</v>
      </c>
      <c r="H50" s="3">
        <f t="shared" si="17"/>
        <v>-267.36334405144697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15">
      <c r="A51" s="3"/>
      <c r="B51" s="3">
        <f t="shared" si="16"/>
        <v>-910.45016077170419</v>
      </c>
      <c r="C51" s="3">
        <f t="shared" si="16"/>
        <v>-2210.2893890675241</v>
      </c>
      <c r="D51" s="3">
        <f t="shared" si="16"/>
        <v>-803.69774919614144</v>
      </c>
      <c r="E51" s="3">
        <f t="shared" si="16"/>
        <v>-2109.3247588424438</v>
      </c>
      <c r="F51" s="3">
        <f t="shared" si="16"/>
        <v>-848.5530546623794</v>
      </c>
      <c r="G51" s="3">
        <f t="shared" si="16"/>
        <v>-2206.5916398713825</v>
      </c>
      <c r="H51" s="3">
        <f t="shared" si="17"/>
        <v>-974.43729903536985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15">
      <c r="A52" s="3"/>
      <c r="B52" s="3">
        <f t="shared" si="16"/>
        <v>-881.18971061093248</v>
      </c>
      <c r="C52" s="3">
        <f t="shared" si="16"/>
        <v>-2042.7652733118971</v>
      </c>
      <c r="D52" s="3">
        <f t="shared" si="16"/>
        <v>-766.88102893890675</v>
      </c>
      <c r="E52" s="3">
        <f t="shared" si="16"/>
        <v>-2128.6173633440517</v>
      </c>
      <c r="F52" s="3">
        <f t="shared" si="16"/>
        <v>-799.51768488745984</v>
      </c>
      <c r="G52" s="3">
        <f t="shared" si="16"/>
        <v>-2165.5948553054664</v>
      </c>
      <c r="H52" s="3">
        <f t="shared" si="17"/>
        <v>-1030.2250803858522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15">
      <c r="A53" s="3"/>
      <c r="B53" s="3">
        <f t="shared" si="16"/>
        <v>-882.79742765273306</v>
      </c>
      <c r="C53" s="3">
        <f t="shared" si="16"/>
        <v>-1850.8038585209003</v>
      </c>
      <c r="D53" s="3">
        <f t="shared" si="16"/>
        <v>-708.36012861736333</v>
      </c>
      <c r="E53" s="3">
        <f t="shared" si="16"/>
        <v>-1972.1864951768489</v>
      </c>
      <c r="F53" s="3">
        <f t="shared" si="16"/>
        <v>-759.32475884244377</v>
      </c>
      <c r="G53" s="3">
        <f t="shared" si="16"/>
        <v>-1788.1028938906752</v>
      </c>
      <c r="H53" s="3">
        <f t="shared" si="17"/>
        <v>-1097.1061093247588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15">
      <c r="A54" s="3"/>
      <c r="B54" s="3">
        <f t="shared" si="16"/>
        <v>-829.5819935691319</v>
      </c>
      <c r="C54" s="3">
        <f t="shared" si="16"/>
        <v>-1661.8971061093248</v>
      </c>
      <c r="D54" s="3">
        <f t="shared" si="16"/>
        <v>-648.39228295819942</v>
      </c>
      <c r="E54" s="3">
        <f t="shared" si="16"/>
        <v>-1615.5948553054661</v>
      </c>
      <c r="F54" s="3">
        <f t="shared" si="16"/>
        <v>-683.44051446945343</v>
      </c>
      <c r="G54" s="3">
        <f t="shared" si="16"/>
        <v>-1558.6816720257236</v>
      </c>
      <c r="H54" s="3">
        <f t="shared" si="17"/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15">
      <c r="A55" s="3"/>
      <c r="B55" s="3">
        <f t="shared" ref="B55:G55" si="18">B17/(6.22*10^-3)</f>
        <v>-673.15112540192933</v>
      </c>
      <c r="C55" s="3">
        <f t="shared" si="18"/>
        <v>-1358.1993569131835</v>
      </c>
      <c r="D55" s="3">
        <f t="shared" si="18"/>
        <v>-520.90032154340838</v>
      </c>
      <c r="E55" s="3">
        <f t="shared" si="18"/>
        <v>-1439.8713826366559</v>
      </c>
      <c r="F55" s="3">
        <f t="shared" si="18"/>
        <v>-574.27652733118975</v>
      </c>
      <c r="G55" s="3">
        <f t="shared" si="18"/>
        <v>-1272.5080385852091</v>
      </c>
      <c r="H55" s="3">
        <f t="shared" si="17"/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15">
      <c r="A56" s="3"/>
      <c r="B56" s="3">
        <f t="shared" si="16"/>
        <v>-609.00321543408359</v>
      </c>
      <c r="C56" s="3">
        <f t="shared" si="16"/>
        <v>-1204.0192926045015</v>
      </c>
      <c r="D56" s="3">
        <f t="shared" si="16"/>
        <v>-430.38585209003219</v>
      </c>
      <c r="E56" s="3">
        <f t="shared" si="16"/>
        <v>-1177.3311897106109</v>
      </c>
      <c r="F56" s="3">
        <f t="shared" si="16"/>
        <v>-482.31511254019296</v>
      </c>
      <c r="G56" s="3">
        <f t="shared" si="16"/>
        <v>-1123.1511254019292</v>
      </c>
      <c r="H56" s="3">
        <f t="shared" si="17"/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15">
      <c r="A57" s="3"/>
      <c r="B57" s="3">
        <f t="shared" ref="B57:G57" si="19">B19/(6.22*10^-3)</f>
        <v>-499.67845659163987</v>
      </c>
      <c r="C57" s="3">
        <f t="shared" si="19"/>
        <v>-1063.9871382636657</v>
      </c>
      <c r="D57" s="3">
        <f t="shared" si="19"/>
        <v>-372.99035369774919</v>
      </c>
      <c r="E57" s="3">
        <f t="shared" si="19"/>
        <v>-1068.6495176848875</v>
      </c>
      <c r="F57" s="3">
        <f t="shared" si="19"/>
        <v>-501.4469453376206</v>
      </c>
      <c r="G57" s="3">
        <f t="shared" si="19"/>
        <v>-1068.9710610932477</v>
      </c>
      <c r="H57" s="3">
        <f t="shared" si="17"/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15">
      <c r="A58" s="3"/>
      <c r="B58" s="3">
        <f t="shared" si="16"/>
        <v>0</v>
      </c>
      <c r="C58" s="3">
        <f t="shared" si="16"/>
        <v>0</v>
      </c>
      <c r="D58" s="3">
        <f t="shared" si="16"/>
        <v>0</v>
      </c>
      <c r="E58" s="3">
        <f t="shared" si="16"/>
        <v>0</v>
      </c>
      <c r="F58" s="3">
        <f t="shared" si="16"/>
        <v>0</v>
      </c>
      <c r="G58" s="3">
        <f t="shared" si="16"/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15">
      <c r="B59" s="3">
        <f t="shared" si="16"/>
        <v>0</v>
      </c>
      <c r="C59" s="3">
        <f t="shared" si="16"/>
        <v>0</v>
      </c>
      <c r="D59" s="3">
        <f t="shared" si="16"/>
        <v>0</v>
      </c>
      <c r="E59" s="3">
        <f t="shared" si="16"/>
        <v>0</v>
      </c>
      <c r="F59" s="3">
        <f t="shared" si="16"/>
        <v>0</v>
      </c>
      <c r="G59" s="3">
        <f t="shared" si="16"/>
        <v>0</v>
      </c>
    </row>
    <row r="61" spans="1:23" x14ac:dyDescent="0.15">
      <c r="A61" s="3" t="s">
        <v>9</v>
      </c>
      <c r="B61" s="3">
        <f t="shared" ref="B61:H61" si="20">B42/1</f>
        <v>-1021.8649517684887</v>
      </c>
      <c r="C61" s="3">
        <f t="shared" si="20"/>
        <v>-1382.7974276527334</v>
      </c>
      <c r="D61" s="3">
        <f t="shared" si="20"/>
        <v>-1104.6623794212219</v>
      </c>
      <c r="E61" s="3">
        <f t="shared" si="20"/>
        <v>-1280.7073954983923</v>
      </c>
      <c r="F61" s="3">
        <f t="shared" si="20"/>
        <v>-840.51446945337614</v>
      </c>
      <c r="G61" s="3">
        <f t="shared" si="20"/>
        <v>-1189.5498392282959</v>
      </c>
      <c r="H61" s="3">
        <f t="shared" si="20"/>
        <v>-232.15434083601286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15">
      <c r="A62" s="3"/>
      <c r="B62" s="3">
        <f t="shared" ref="B62:G78" si="21">B43/1</f>
        <v>-1073.4726688102894</v>
      </c>
      <c r="C62" s="3">
        <f t="shared" si="21"/>
        <v>-1163.8263665594855</v>
      </c>
      <c r="D62" s="3">
        <f t="shared" si="21"/>
        <v>-1048.2315112540193</v>
      </c>
      <c r="E62" s="3">
        <f t="shared" si="21"/>
        <v>-1436.1736334405145</v>
      </c>
      <c r="F62" s="3">
        <f t="shared" si="21"/>
        <v>-1016.7202572347267</v>
      </c>
      <c r="G62" s="3">
        <f t="shared" si="21"/>
        <v>-1564.4694533762058</v>
      </c>
      <c r="H62" s="3">
        <f t="shared" ref="H62:H76" si="22">H43/1</f>
        <v>-227.33118971061091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15">
      <c r="A63" s="3"/>
      <c r="B63" s="3">
        <f t="shared" si="21"/>
        <v>-1062.5401929260449</v>
      </c>
      <c r="C63" s="3">
        <f t="shared" si="21"/>
        <v>-1652.733118971061</v>
      </c>
      <c r="D63" s="3">
        <f t="shared" si="21"/>
        <v>-977.9742765273312</v>
      </c>
      <c r="E63" s="3">
        <f t="shared" si="21"/>
        <v>-1534.2443729903537</v>
      </c>
      <c r="F63" s="3">
        <f t="shared" si="21"/>
        <v>-1019.2926045016077</v>
      </c>
      <c r="G63" s="3">
        <f t="shared" si="21"/>
        <v>-1831.8327974276528</v>
      </c>
      <c r="H63" s="3">
        <f t="shared" si="22"/>
        <v>-227.17041800643088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15">
      <c r="A64" s="3"/>
      <c r="B64" s="3">
        <f t="shared" si="21"/>
        <v>-1152.8938906752412</v>
      </c>
      <c r="C64" s="3">
        <f t="shared" si="21"/>
        <v>-1762.218649517685</v>
      </c>
      <c r="D64" s="3">
        <f t="shared" si="21"/>
        <v>-1070.9003215434084</v>
      </c>
      <c r="E64" s="3">
        <f t="shared" si="21"/>
        <v>-1617.524115755627</v>
      </c>
      <c r="F64" s="3">
        <f t="shared" si="21"/>
        <v>-994.53376205787788</v>
      </c>
      <c r="G64" s="3">
        <f t="shared" si="21"/>
        <v>-1697.588424437299</v>
      </c>
      <c r="H64" s="3">
        <f t="shared" si="22"/>
        <v>-214.95176848874598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15">
      <c r="A65" s="3"/>
      <c r="B65" s="3">
        <f t="shared" si="21"/>
        <v>-970.5787781350482</v>
      </c>
      <c r="C65" s="3">
        <f t="shared" si="21"/>
        <v>-1740.1929260450161</v>
      </c>
      <c r="D65" s="3">
        <f t="shared" si="21"/>
        <v>-963.50482315112549</v>
      </c>
      <c r="E65" s="3">
        <f t="shared" si="21"/>
        <v>-1906.2700964630224</v>
      </c>
      <c r="F65" s="3">
        <f t="shared" si="21"/>
        <v>-900</v>
      </c>
      <c r="G65" s="3">
        <f t="shared" si="21"/>
        <v>-1716.0771704180063</v>
      </c>
      <c r="H65" s="3">
        <f t="shared" si="22"/>
        <v>-222.99035369774921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15">
      <c r="A66" s="3"/>
      <c r="B66" s="3">
        <f t="shared" si="21"/>
        <v>-1062.0578778135048</v>
      </c>
      <c r="C66" s="3">
        <f t="shared" si="21"/>
        <v>-1903.3762057877814</v>
      </c>
      <c r="D66" s="3">
        <f t="shared" si="21"/>
        <v>-939.22829581993562</v>
      </c>
      <c r="E66" s="3">
        <f t="shared" si="21"/>
        <v>-1912.8617363344051</v>
      </c>
      <c r="F66" s="3">
        <f t="shared" si="21"/>
        <v>-922.18649517684889</v>
      </c>
      <c r="G66" s="3">
        <f t="shared" si="21"/>
        <v>-1956.913183279743</v>
      </c>
      <c r="H66" s="3">
        <f t="shared" si="22"/>
        <v>-222.99035369774921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15">
      <c r="A67" s="3"/>
      <c r="B67" s="3">
        <f t="shared" si="21"/>
        <v>-982.95819935691316</v>
      </c>
      <c r="C67" s="3">
        <f t="shared" si="21"/>
        <v>-1927.3311897106109</v>
      </c>
      <c r="D67" s="3">
        <f t="shared" si="21"/>
        <v>-854.66237942122189</v>
      </c>
      <c r="E67" s="3">
        <f t="shared" si="21"/>
        <v>-1918.9710610932477</v>
      </c>
      <c r="F67" s="3">
        <f t="shared" si="21"/>
        <v>-860.12861736334401</v>
      </c>
      <c r="G67" s="3">
        <f t="shared" si="21"/>
        <v>-2159.0032154340838</v>
      </c>
      <c r="H67" s="3">
        <f t="shared" si="22"/>
        <v>-278.77813504823149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15">
      <c r="A68" s="3"/>
      <c r="B68" s="3">
        <f t="shared" si="21"/>
        <v>-1030.7073954983923</v>
      </c>
      <c r="C68" s="3">
        <f t="shared" si="21"/>
        <v>-2091.4790996784568</v>
      </c>
      <c r="D68" s="3">
        <f t="shared" si="21"/>
        <v>-915.27331189710605</v>
      </c>
      <c r="E68" s="3">
        <f t="shared" si="21"/>
        <v>-2085.048231511254</v>
      </c>
      <c r="F68" s="3">
        <f t="shared" si="21"/>
        <v>-881.99356913183283</v>
      </c>
      <c r="G68" s="3">
        <f t="shared" si="21"/>
        <v>-2099.1961414790999</v>
      </c>
      <c r="H68" s="3">
        <f t="shared" si="22"/>
        <v>-269.935691318328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15">
      <c r="A69" s="3"/>
      <c r="B69" s="3">
        <f t="shared" si="21"/>
        <v>-960.2893890675241</v>
      </c>
      <c r="C69" s="3">
        <f t="shared" si="21"/>
        <v>-1738.1028938906752</v>
      </c>
      <c r="D69" s="3">
        <f t="shared" si="21"/>
        <v>-834.40514469453387</v>
      </c>
      <c r="E69" s="3">
        <f t="shared" si="21"/>
        <v>-2351.2861736334407</v>
      </c>
      <c r="F69" s="3">
        <f t="shared" si="21"/>
        <v>-835.36977491961409</v>
      </c>
      <c r="G69" s="3">
        <f t="shared" si="21"/>
        <v>-2133.9228295819935</v>
      </c>
      <c r="H69" s="3">
        <f t="shared" si="22"/>
        <v>-267.36334405144697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15">
      <c r="A70" s="3"/>
      <c r="B70" s="3">
        <f t="shared" si="21"/>
        <v>-910.45016077170419</v>
      </c>
      <c r="C70" s="3">
        <f t="shared" si="21"/>
        <v>-2210.2893890675241</v>
      </c>
      <c r="D70" s="3">
        <f t="shared" si="21"/>
        <v>-803.69774919614144</v>
      </c>
      <c r="E70" s="3">
        <f t="shared" si="21"/>
        <v>-2109.3247588424438</v>
      </c>
      <c r="F70" s="3">
        <f t="shared" si="21"/>
        <v>-848.5530546623794</v>
      </c>
      <c r="G70" s="3">
        <f t="shared" si="21"/>
        <v>-2206.5916398713825</v>
      </c>
      <c r="H70" s="3">
        <f t="shared" si="22"/>
        <v>-974.43729903536985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15">
      <c r="A71" s="3"/>
      <c r="B71" s="3">
        <f t="shared" si="21"/>
        <v>-881.18971061093248</v>
      </c>
      <c r="C71" s="3">
        <f t="shared" si="21"/>
        <v>-2042.7652733118971</v>
      </c>
      <c r="D71" s="3">
        <f t="shared" si="21"/>
        <v>-766.88102893890675</v>
      </c>
      <c r="E71" s="3">
        <f t="shared" si="21"/>
        <v>-2128.6173633440517</v>
      </c>
      <c r="F71" s="3">
        <f t="shared" si="21"/>
        <v>-799.51768488745984</v>
      </c>
      <c r="G71" s="3">
        <f t="shared" si="21"/>
        <v>-2165.5948553054664</v>
      </c>
      <c r="H71" s="3">
        <f t="shared" si="22"/>
        <v>-1030.2250803858522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15">
      <c r="A72" s="3"/>
      <c r="B72" s="3">
        <f t="shared" si="21"/>
        <v>-882.79742765273306</v>
      </c>
      <c r="C72" s="3">
        <f t="shared" si="21"/>
        <v>-1850.8038585209003</v>
      </c>
      <c r="D72" s="3">
        <f t="shared" si="21"/>
        <v>-708.36012861736333</v>
      </c>
      <c r="E72" s="3">
        <f t="shared" si="21"/>
        <v>-1972.1864951768489</v>
      </c>
      <c r="F72" s="3">
        <f t="shared" si="21"/>
        <v>-759.32475884244377</v>
      </c>
      <c r="G72" s="3">
        <f t="shared" si="21"/>
        <v>-1788.1028938906752</v>
      </c>
      <c r="H72" s="3">
        <f t="shared" si="22"/>
        <v>-1097.1061093247588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15">
      <c r="A73" s="3"/>
      <c r="B73" s="3">
        <f t="shared" si="21"/>
        <v>-829.5819935691319</v>
      </c>
      <c r="C73" s="3">
        <f t="shared" si="21"/>
        <v>-1661.8971061093248</v>
      </c>
      <c r="D73" s="3">
        <f t="shared" si="21"/>
        <v>-648.39228295819942</v>
      </c>
      <c r="E73" s="3">
        <f t="shared" si="21"/>
        <v>-1615.5948553054661</v>
      </c>
      <c r="F73" s="3">
        <f t="shared" si="21"/>
        <v>-683.44051446945343</v>
      </c>
      <c r="G73" s="3">
        <f t="shared" si="21"/>
        <v>-1558.6816720257236</v>
      </c>
      <c r="H73" s="3">
        <f t="shared" si="22"/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15">
      <c r="A74" s="3"/>
      <c r="B74" s="3">
        <f t="shared" si="21"/>
        <v>-673.15112540192933</v>
      </c>
      <c r="C74" s="3">
        <f t="shared" si="21"/>
        <v>-1358.1993569131835</v>
      </c>
      <c r="D74" s="3">
        <f t="shared" si="21"/>
        <v>-520.90032154340838</v>
      </c>
      <c r="E74" s="3">
        <f t="shared" si="21"/>
        <v>-1439.8713826366559</v>
      </c>
      <c r="F74" s="3">
        <f t="shared" si="21"/>
        <v>-574.27652733118975</v>
      </c>
      <c r="G74" s="3">
        <f t="shared" si="21"/>
        <v>-1272.5080385852091</v>
      </c>
      <c r="H74" s="3">
        <f t="shared" si="22"/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15">
      <c r="A75" s="3"/>
      <c r="B75" s="3">
        <f t="shared" si="21"/>
        <v>-609.00321543408359</v>
      </c>
      <c r="C75" s="3">
        <f t="shared" si="21"/>
        <v>-1204.0192926045015</v>
      </c>
      <c r="D75" s="3">
        <f t="shared" si="21"/>
        <v>-430.38585209003219</v>
      </c>
      <c r="E75" s="3">
        <f t="shared" si="21"/>
        <v>-1177.3311897106109</v>
      </c>
      <c r="F75" s="3">
        <f t="shared" si="21"/>
        <v>-482.31511254019296</v>
      </c>
      <c r="G75" s="3">
        <f t="shared" si="21"/>
        <v>-1123.1511254019292</v>
      </c>
      <c r="H75" s="3">
        <f t="shared" si="22"/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15">
      <c r="A76" s="3"/>
      <c r="B76" s="3">
        <f t="shared" si="21"/>
        <v>-499.67845659163987</v>
      </c>
      <c r="C76" s="3">
        <f t="shared" si="21"/>
        <v>-1063.9871382636657</v>
      </c>
      <c r="D76" s="3">
        <f t="shared" si="21"/>
        <v>-372.99035369774919</v>
      </c>
      <c r="E76" s="3">
        <f t="shared" si="21"/>
        <v>-1068.6495176848875</v>
      </c>
      <c r="F76" s="3">
        <f t="shared" si="21"/>
        <v>-501.4469453376206</v>
      </c>
      <c r="G76" s="3">
        <f t="shared" si="21"/>
        <v>-1068.9710610932477</v>
      </c>
      <c r="H76" s="3">
        <f t="shared" si="22"/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15">
      <c r="B77" s="3">
        <f t="shared" si="21"/>
        <v>0</v>
      </c>
      <c r="C77" s="3">
        <f t="shared" si="21"/>
        <v>0</v>
      </c>
      <c r="D77" s="3">
        <f t="shared" si="21"/>
        <v>0</v>
      </c>
      <c r="E77" s="3">
        <f t="shared" si="21"/>
        <v>0</v>
      </c>
      <c r="F77" s="3">
        <f t="shared" si="21"/>
        <v>0</v>
      </c>
      <c r="G77" s="3">
        <f t="shared" si="21"/>
        <v>0</v>
      </c>
    </row>
    <row r="78" spans="1:23" x14ac:dyDescent="0.15">
      <c r="B78" s="3">
        <f t="shared" si="21"/>
        <v>0</v>
      </c>
      <c r="C78" s="3">
        <f t="shared" si="21"/>
        <v>0</v>
      </c>
      <c r="D78" s="3">
        <f t="shared" si="21"/>
        <v>0</v>
      </c>
      <c r="E78" s="3">
        <f t="shared" si="21"/>
        <v>0</v>
      </c>
      <c r="F78" s="3">
        <f t="shared" si="21"/>
        <v>0</v>
      </c>
      <c r="G78" s="3">
        <f t="shared" si="21"/>
        <v>0</v>
      </c>
    </row>
    <row r="81" spans="1:23" x14ac:dyDescent="0.15">
      <c r="A81" s="3" t="s">
        <v>10</v>
      </c>
      <c r="B81" s="3">
        <f t="shared" ref="B81:H81" si="23">B61*-1</f>
        <v>1021.8649517684887</v>
      </c>
      <c r="C81" s="3">
        <f t="shared" si="23"/>
        <v>1382.7974276527334</v>
      </c>
      <c r="D81" s="3">
        <f t="shared" si="23"/>
        <v>1104.6623794212219</v>
      </c>
      <c r="E81" s="3">
        <f t="shared" si="23"/>
        <v>1280.7073954983923</v>
      </c>
      <c r="F81" s="3">
        <f t="shared" si="23"/>
        <v>840.51446945337614</v>
      </c>
      <c r="G81" s="3">
        <f t="shared" si="23"/>
        <v>1189.5498392282959</v>
      </c>
      <c r="H81" s="3">
        <f t="shared" si="23"/>
        <v>232.15434083601286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15">
      <c r="A82" s="3"/>
      <c r="B82" s="3">
        <f t="shared" ref="B82:G98" si="24">B62*-1</f>
        <v>1073.4726688102894</v>
      </c>
      <c r="C82" s="3">
        <f t="shared" si="24"/>
        <v>1163.8263665594855</v>
      </c>
      <c r="D82" s="3">
        <f t="shared" si="24"/>
        <v>1048.2315112540193</v>
      </c>
      <c r="E82" s="3">
        <f t="shared" si="24"/>
        <v>1436.1736334405145</v>
      </c>
      <c r="F82" s="3">
        <f t="shared" si="24"/>
        <v>1016.7202572347267</v>
      </c>
      <c r="G82" s="3">
        <f t="shared" si="24"/>
        <v>1564.4694533762058</v>
      </c>
      <c r="H82" s="3">
        <f t="shared" ref="H82:H96" si="25">H62*-1</f>
        <v>227.33118971061091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15">
      <c r="A83" s="3"/>
      <c r="B83" s="3">
        <f t="shared" si="24"/>
        <v>1062.5401929260449</v>
      </c>
      <c r="C83" s="3">
        <f t="shared" si="24"/>
        <v>1652.733118971061</v>
      </c>
      <c r="D83" s="3">
        <f t="shared" si="24"/>
        <v>977.9742765273312</v>
      </c>
      <c r="E83" s="3">
        <f t="shared" si="24"/>
        <v>1534.2443729903537</v>
      </c>
      <c r="F83" s="3">
        <f t="shared" si="24"/>
        <v>1019.2926045016077</v>
      </c>
      <c r="G83" s="3">
        <f t="shared" si="24"/>
        <v>1831.8327974276528</v>
      </c>
      <c r="H83" s="3">
        <f t="shared" si="25"/>
        <v>227.17041800643088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15">
      <c r="B84" s="3">
        <f t="shared" si="24"/>
        <v>1152.8938906752412</v>
      </c>
      <c r="C84" s="3">
        <f t="shared" si="24"/>
        <v>1762.218649517685</v>
      </c>
      <c r="D84" s="3">
        <f t="shared" si="24"/>
        <v>1070.9003215434084</v>
      </c>
      <c r="E84" s="3">
        <f t="shared" si="24"/>
        <v>1617.524115755627</v>
      </c>
      <c r="F84" s="3">
        <f t="shared" si="24"/>
        <v>994.53376205787788</v>
      </c>
      <c r="G84" s="3">
        <f t="shared" si="24"/>
        <v>1697.588424437299</v>
      </c>
      <c r="H84" s="3">
        <f t="shared" si="25"/>
        <v>214.95176848874598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15">
      <c r="B85" s="3">
        <f t="shared" si="24"/>
        <v>970.5787781350482</v>
      </c>
      <c r="C85" s="3">
        <f t="shared" si="24"/>
        <v>1740.1929260450161</v>
      </c>
      <c r="D85" s="3">
        <f t="shared" si="24"/>
        <v>963.50482315112549</v>
      </c>
      <c r="E85" s="3">
        <f t="shared" si="24"/>
        <v>1906.2700964630224</v>
      </c>
      <c r="F85" s="3">
        <f t="shared" si="24"/>
        <v>900</v>
      </c>
      <c r="G85" s="3">
        <f t="shared" si="24"/>
        <v>1716.0771704180063</v>
      </c>
      <c r="H85" s="3">
        <f t="shared" si="25"/>
        <v>222.99035369774921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15">
      <c r="B86" s="3">
        <f t="shared" si="24"/>
        <v>1062.0578778135048</v>
      </c>
      <c r="C86" s="3">
        <f t="shared" si="24"/>
        <v>1903.3762057877814</v>
      </c>
      <c r="D86" s="3">
        <f t="shared" si="24"/>
        <v>939.22829581993562</v>
      </c>
      <c r="E86" s="3">
        <f t="shared" si="24"/>
        <v>1912.8617363344051</v>
      </c>
      <c r="F86" s="3">
        <f t="shared" si="24"/>
        <v>922.18649517684889</v>
      </c>
      <c r="G86" s="3">
        <f t="shared" si="24"/>
        <v>1956.913183279743</v>
      </c>
      <c r="H86" s="3">
        <f t="shared" si="25"/>
        <v>222.99035369774921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15">
      <c r="B87" s="3">
        <f t="shared" si="24"/>
        <v>982.95819935691316</v>
      </c>
      <c r="C87" s="3">
        <f t="shared" si="24"/>
        <v>1927.3311897106109</v>
      </c>
      <c r="D87" s="3">
        <f t="shared" si="24"/>
        <v>854.66237942122189</v>
      </c>
      <c r="E87" s="3">
        <f t="shared" si="24"/>
        <v>1918.9710610932477</v>
      </c>
      <c r="F87" s="3">
        <f t="shared" si="24"/>
        <v>860.12861736334401</v>
      </c>
      <c r="G87" s="3">
        <f t="shared" si="24"/>
        <v>2159.0032154340838</v>
      </c>
      <c r="H87" s="3">
        <f t="shared" si="25"/>
        <v>278.77813504823149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15">
      <c r="B88" s="3">
        <f t="shared" si="24"/>
        <v>1030.7073954983923</v>
      </c>
      <c r="C88" s="3">
        <f t="shared" si="24"/>
        <v>2091.4790996784568</v>
      </c>
      <c r="D88" s="3">
        <f t="shared" si="24"/>
        <v>915.27331189710605</v>
      </c>
      <c r="E88" s="3">
        <f t="shared" si="24"/>
        <v>2085.048231511254</v>
      </c>
      <c r="F88" s="3">
        <f t="shared" si="24"/>
        <v>881.99356913183283</v>
      </c>
      <c r="G88" s="3">
        <f t="shared" si="24"/>
        <v>2099.1961414790999</v>
      </c>
      <c r="H88" s="3">
        <f t="shared" si="25"/>
        <v>269.935691318328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15">
      <c r="B89" s="3">
        <f t="shared" si="24"/>
        <v>960.2893890675241</v>
      </c>
      <c r="C89" s="3">
        <f t="shared" si="24"/>
        <v>1738.1028938906752</v>
      </c>
      <c r="D89" s="3">
        <f t="shared" si="24"/>
        <v>834.40514469453387</v>
      </c>
      <c r="E89" s="3">
        <f t="shared" si="24"/>
        <v>2351.2861736334407</v>
      </c>
      <c r="F89" s="3">
        <f t="shared" si="24"/>
        <v>835.36977491961409</v>
      </c>
      <c r="G89" s="3">
        <f t="shared" si="24"/>
        <v>2133.9228295819935</v>
      </c>
      <c r="H89" s="3">
        <f t="shared" si="25"/>
        <v>267.36334405144697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15">
      <c r="B90" s="3">
        <f t="shared" si="24"/>
        <v>910.45016077170419</v>
      </c>
      <c r="C90" s="3">
        <f t="shared" si="24"/>
        <v>2210.2893890675241</v>
      </c>
      <c r="D90" s="3">
        <f t="shared" si="24"/>
        <v>803.69774919614144</v>
      </c>
      <c r="E90" s="3">
        <f t="shared" si="24"/>
        <v>2109.3247588424438</v>
      </c>
      <c r="F90" s="3">
        <f t="shared" si="24"/>
        <v>848.5530546623794</v>
      </c>
      <c r="G90" s="3">
        <f t="shared" si="24"/>
        <v>2206.5916398713825</v>
      </c>
      <c r="H90" s="3">
        <f t="shared" si="25"/>
        <v>974.43729903536985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15">
      <c r="B91" s="3">
        <f t="shared" si="24"/>
        <v>881.18971061093248</v>
      </c>
      <c r="C91" s="3">
        <f t="shared" si="24"/>
        <v>2042.7652733118971</v>
      </c>
      <c r="D91" s="3">
        <f t="shared" si="24"/>
        <v>766.88102893890675</v>
      </c>
      <c r="E91" s="3">
        <f t="shared" si="24"/>
        <v>2128.6173633440517</v>
      </c>
      <c r="F91" s="3">
        <f t="shared" si="24"/>
        <v>799.51768488745984</v>
      </c>
      <c r="G91" s="3">
        <f t="shared" si="24"/>
        <v>2165.5948553054664</v>
      </c>
      <c r="H91" s="3">
        <f t="shared" si="25"/>
        <v>1030.2250803858522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15">
      <c r="B92" s="3">
        <f t="shared" si="24"/>
        <v>882.79742765273306</v>
      </c>
      <c r="C92" s="3">
        <f t="shared" si="24"/>
        <v>1850.8038585209003</v>
      </c>
      <c r="D92" s="3">
        <f t="shared" si="24"/>
        <v>708.36012861736333</v>
      </c>
      <c r="E92" s="3">
        <f t="shared" si="24"/>
        <v>1972.1864951768489</v>
      </c>
      <c r="F92" s="3">
        <f t="shared" si="24"/>
        <v>759.32475884244377</v>
      </c>
      <c r="G92" s="3">
        <f t="shared" si="24"/>
        <v>1788.1028938906752</v>
      </c>
      <c r="H92" s="3">
        <f t="shared" si="25"/>
        <v>1097.1061093247588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15">
      <c r="B93" s="3">
        <f t="shared" si="24"/>
        <v>829.5819935691319</v>
      </c>
      <c r="C93" s="3">
        <f t="shared" si="24"/>
        <v>1661.8971061093248</v>
      </c>
      <c r="D93" s="3">
        <f t="shared" si="24"/>
        <v>648.39228295819942</v>
      </c>
      <c r="E93" s="3">
        <f t="shared" si="24"/>
        <v>1615.5948553054661</v>
      </c>
      <c r="F93" s="3">
        <f t="shared" si="24"/>
        <v>683.44051446945343</v>
      </c>
      <c r="G93" s="3">
        <f t="shared" si="24"/>
        <v>1558.6816720257236</v>
      </c>
      <c r="H93" s="3">
        <f t="shared" si="25"/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15">
      <c r="B94" s="3">
        <f t="shared" si="24"/>
        <v>673.15112540192933</v>
      </c>
      <c r="C94" s="3">
        <f t="shared" si="24"/>
        <v>1358.1993569131835</v>
      </c>
      <c r="D94" s="3">
        <f t="shared" si="24"/>
        <v>520.90032154340838</v>
      </c>
      <c r="E94" s="3">
        <f t="shared" si="24"/>
        <v>1439.8713826366559</v>
      </c>
      <c r="F94" s="3">
        <f t="shared" si="24"/>
        <v>574.27652733118975</v>
      </c>
      <c r="G94" s="3">
        <f t="shared" si="24"/>
        <v>1272.5080385852091</v>
      </c>
      <c r="H94" s="3">
        <f t="shared" si="25"/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15">
      <c r="B95" s="3">
        <f t="shared" si="24"/>
        <v>609.00321543408359</v>
      </c>
      <c r="C95" s="3">
        <f t="shared" si="24"/>
        <v>1204.0192926045015</v>
      </c>
      <c r="D95" s="3">
        <f t="shared" si="24"/>
        <v>430.38585209003219</v>
      </c>
      <c r="E95" s="3">
        <f t="shared" si="24"/>
        <v>1177.3311897106109</v>
      </c>
      <c r="F95" s="3">
        <f t="shared" si="24"/>
        <v>482.31511254019296</v>
      </c>
      <c r="G95" s="3">
        <f t="shared" si="24"/>
        <v>1123.1511254019292</v>
      </c>
      <c r="H95" s="3">
        <f t="shared" si="25"/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15">
      <c r="B96" s="3">
        <f t="shared" si="24"/>
        <v>499.67845659163987</v>
      </c>
      <c r="C96" s="3">
        <f t="shared" si="24"/>
        <v>1063.9871382636657</v>
      </c>
      <c r="D96" s="3">
        <f t="shared" si="24"/>
        <v>372.99035369774919</v>
      </c>
      <c r="E96" s="3">
        <f t="shared" si="24"/>
        <v>1068.6495176848875</v>
      </c>
      <c r="F96" s="3">
        <f t="shared" si="24"/>
        <v>501.4469453376206</v>
      </c>
      <c r="G96" s="3">
        <f t="shared" si="24"/>
        <v>1068.9710610932477</v>
      </c>
      <c r="H96" s="3">
        <f t="shared" si="25"/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4" x14ac:dyDescent="0.15">
      <c r="B97" s="3">
        <f t="shared" si="24"/>
        <v>0</v>
      </c>
      <c r="C97" s="3">
        <f t="shared" si="24"/>
        <v>0</v>
      </c>
      <c r="D97" s="3">
        <f t="shared" si="24"/>
        <v>0</v>
      </c>
      <c r="E97" s="3">
        <f t="shared" si="24"/>
        <v>0</v>
      </c>
      <c r="F97" s="3">
        <f t="shared" si="24"/>
        <v>0</v>
      </c>
      <c r="G97" s="3">
        <f t="shared" si="24"/>
        <v>0</v>
      </c>
    </row>
    <row r="98" spans="1:24" x14ac:dyDescent="0.15">
      <c r="B98" s="3">
        <f t="shared" si="24"/>
        <v>0</v>
      </c>
      <c r="C98" s="3">
        <f t="shared" si="24"/>
        <v>0</v>
      </c>
      <c r="D98" s="3">
        <f t="shared" si="24"/>
        <v>0</v>
      </c>
      <c r="E98" s="3">
        <f t="shared" si="24"/>
        <v>0</v>
      </c>
      <c r="F98" s="3">
        <f t="shared" si="24"/>
        <v>0</v>
      </c>
      <c r="G98" s="3">
        <f t="shared" si="24"/>
        <v>0</v>
      </c>
    </row>
    <row r="99" spans="1:24" ht="56" x14ac:dyDescent="0.15">
      <c r="B99" s="1" t="s">
        <v>0</v>
      </c>
      <c r="C99" s="1" t="s">
        <v>1</v>
      </c>
      <c r="D99" s="1" t="s">
        <v>0</v>
      </c>
      <c r="E99" s="1" t="s">
        <v>1</v>
      </c>
      <c r="F99" s="1" t="s">
        <v>0</v>
      </c>
      <c r="G99" s="1" t="s">
        <v>1</v>
      </c>
      <c r="H99" s="1" t="s">
        <v>2</v>
      </c>
      <c r="I99" s="1" t="s">
        <v>3</v>
      </c>
      <c r="J99" s="1" t="s">
        <v>4</v>
      </c>
      <c r="K99" s="1" t="s">
        <v>5</v>
      </c>
      <c r="L99" s="5"/>
      <c r="M99" s="5"/>
      <c r="N99" s="5"/>
      <c r="O99" s="15"/>
      <c r="P99" s="14"/>
      <c r="Q99" s="14"/>
      <c r="R99" s="14"/>
      <c r="S99" s="14"/>
      <c r="T99" s="14"/>
      <c r="U99" s="14"/>
      <c r="V99" s="14"/>
      <c r="W99" s="14"/>
      <c r="X99" s="11"/>
    </row>
    <row r="100" spans="1:24" x14ac:dyDescent="0.15">
      <c r="A100" s="3" t="s">
        <v>11</v>
      </c>
      <c r="B100" s="3">
        <f t="shared" ref="B100:H100" si="26">B81/1800</f>
        <v>0.56770275098249368</v>
      </c>
      <c r="C100" s="3">
        <f t="shared" si="26"/>
        <v>0.76822079314040748</v>
      </c>
      <c r="D100" s="3">
        <f t="shared" si="26"/>
        <v>0.61370132190067883</v>
      </c>
      <c r="E100" s="3">
        <f t="shared" si="26"/>
        <v>0.71150410861021796</v>
      </c>
      <c r="F100" s="3">
        <f t="shared" si="26"/>
        <v>0.46695248302965342</v>
      </c>
      <c r="G100" s="3">
        <f t="shared" si="26"/>
        <v>0.6608610217934977</v>
      </c>
      <c r="H100" s="3">
        <f t="shared" si="26"/>
        <v>0.12897463379778493</v>
      </c>
      <c r="I100" s="3">
        <f>H84/1800</f>
        <v>0.11941764916041443</v>
      </c>
      <c r="J100" s="3">
        <f>H87/1800</f>
        <v>0.15487674169346194</v>
      </c>
      <c r="K100" s="3">
        <f>H90/1800</f>
        <v>0.54135405501964995</v>
      </c>
      <c r="L100" s="3"/>
      <c r="M100" s="3"/>
      <c r="N100" s="3"/>
      <c r="O100" s="3"/>
      <c r="P100" s="12"/>
      <c r="Q100" s="12"/>
      <c r="R100" s="12"/>
      <c r="S100" s="12"/>
      <c r="T100" s="12"/>
      <c r="U100" s="12"/>
      <c r="V100" s="12"/>
      <c r="W100" s="12"/>
      <c r="X100" s="11"/>
    </row>
    <row r="101" spans="1:24" x14ac:dyDescent="0.15">
      <c r="A101" s="3"/>
      <c r="B101" s="3">
        <f t="shared" ref="B101:G116" si="27">B82/1800</f>
        <v>0.59637370489460517</v>
      </c>
      <c r="C101" s="3">
        <f t="shared" si="27"/>
        <v>0.64657020364415863</v>
      </c>
      <c r="D101" s="3">
        <f t="shared" si="27"/>
        <v>0.58235083958556633</v>
      </c>
      <c r="E101" s="3">
        <f t="shared" si="27"/>
        <v>0.79787424080028591</v>
      </c>
      <c r="F101" s="3">
        <f t="shared" si="27"/>
        <v>0.56484458735262588</v>
      </c>
      <c r="G101" s="3">
        <f t="shared" si="27"/>
        <v>0.8691496963201143</v>
      </c>
      <c r="H101" s="3">
        <f>H82/1800</f>
        <v>0.12629510539478384</v>
      </c>
      <c r="I101" s="3">
        <f>H85/1800</f>
        <v>0.12388352983208289</v>
      </c>
      <c r="J101" s="3">
        <f>H88/1800</f>
        <v>0.14996427295462667</v>
      </c>
      <c r="K101" s="3">
        <f>H91/1800</f>
        <v>0.57234726688102899</v>
      </c>
      <c r="L101" s="3"/>
      <c r="M101" s="3"/>
      <c r="N101" s="3"/>
      <c r="O101" s="3"/>
      <c r="P101" s="12"/>
      <c r="Q101" s="12"/>
      <c r="R101" s="12"/>
      <c r="S101" s="12"/>
      <c r="T101" s="12"/>
      <c r="U101" s="12"/>
      <c r="V101" s="12"/>
      <c r="W101" s="12"/>
      <c r="X101" s="11"/>
    </row>
    <row r="102" spans="1:24" x14ac:dyDescent="0.15">
      <c r="A102" s="3"/>
      <c r="B102" s="3">
        <f t="shared" si="27"/>
        <v>0.59030010718113612</v>
      </c>
      <c r="C102" s="3">
        <f t="shared" si="27"/>
        <v>0.91818506609503392</v>
      </c>
      <c r="D102" s="3">
        <f t="shared" si="27"/>
        <v>0.54331904251518404</v>
      </c>
      <c r="E102" s="3">
        <f t="shared" si="27"/>
        <v>0.85235798499464088</v>
      </c>
      <c r="F102" s="3">
        <f t="shared" si="27"/>
        <v>0.56627366916755983</v>
      </c>
      <c r="G102" s="3">
        <f t="shared" si="27"/>
        <v>1.0176848874598072</v>
      </c>
      <c r="H102" s="3">
        <f>H83/1800</f>
        <v>0.1262057877813505</v>
      </c>
      <c r="I102" s="3">
        <f>H86/1800</f>
        <v>0.12388352983208289</v>
      </c>
      <c r="J102" s="3">
        <f>H89/1800</f>
        <v>0.14853519113969277</v>
      </c>
      <c r="K102" s="3">
        <f>H92/1800</f>
        <v>0.60950339406931042</v>
      </c>
      <c r="L102" s="3"/>
      <c r="M102" s="3"/>
      <c r="N102" s="3"/>
      <c r="O102" s="3"/>
      <c r="P102" s="12"/>
      <c r="Q102" s="12"/>
      <c r="R102" s="12"/>
      <c r="S102" s="12"/>
      <c r="T102" s="12"/>
      <c r="U102" s="12"/>
      <c r="V102" s="12"/>
      <c r="W102" s="12"/>
      <c r="X102" s="11"/>
    </row>
    <row r="103" spans="1:24" x14ac:dyDescent="0.15">
      <c r="A103" s="3"/>
      <c r="B103" s="3">
        <f t="shared" si="27"/>
        <v>0.64049660593068958</v>
      </c>
      <c r="C103" s="3">
        <f t="shared" si="27"/>
        <v>0.97901036084315829</v>
      </c>
      <c r="D103" s="3">
        <f t="shared" si="27"/>
        <v>0.59494462307967133</v>
      </c>
      <c r="E103" s="3">
        <f t="shared" si="27"/>
        <v>0.89862450875312616</v>
      </c>
      <c r="F103" s="3">
        <f t="shared" si="27"/>
        <v>0.552518756698821</v>
      </c>
      <c r="G103" s="3">
        <f t="shared" si="27"/>
        <v>0.94310468024294392</v>
      </c>
      <c r="H103" s="3"/>
      <c r="I103" s="3"/>
      <c r="J103" s="3"/>
      <c r="K103" s="3"/>
      <c r="L103" s="3"/>
      <c r="M103" s="3"/>
      <c r="N103" s="3"/>
      <c r="O103" s="3"/>
      <c r="P103" s="12"/>
      <c r="Q103" s="12"/>
      <c r="R103" s="12"/>
      <c r="S103" s="12"/>
      <c r="T103" s="12"/>
      <c r="U103" s="12"/>
      <c r="V103" s="12"/>
      <c r="W103" s="12"/>
      <c r="X103" s="11"/>
    </row>
    <row r="104" spans="1:24" x14ac:dyDescent="0.15">
      <c r="A104" s="3"/>
      <c r="B104" s="3">
        <f t="shared" si="27"/>
        <v>0.53921043229724896</v>
      </c>
      <c r="C104" s="3">
        <f t="shared" si="27"/>
        <v>0.96677384780278675</v>
      </c>
      <c r="D104" s="3">
        <f t="shared" si="27"/>
        <v>0.53528045730618079</v>
      </c>
      <c r="E104" s="3">
        <f t="shared" si="27"/>
        <v>1.0590389424794568</v>
      </c>
      <c r="F104" s="3">
        <f t="shared" si="27"/>
        <v>0.5</v>
      </c>
      <c r="G104" s="3">
        <f t="shared" si="27"/>
        <v>0.95337620578778126</v>
      </c>
      <c r="H104" s="3"/>
      <c r="I104" s="3"/>
      <c r="J104" s="3"/>
      <c r="K104" s="3"/>
      <c r="L104" s="3"/>
      <c r="M104" s="3"/>
      <c r="N104" s="3"/>
      <c r="O104" s="3"/>
      <c r="P104" s="12"/>
      <c r="Q104" s="12"/>
      <c r="R104" s="12"/>
      <c r="S104" s="12"/>
      <c r="T104" s="12"/>
      <c r="U104" s="12"/>
      <c r="V104" s="12"/>
      <c r="W104" s="12"/>
      <c r="X104" s="11"/>
    </row>
    <row r="105" spans="1:24" x14ac:dyDescent="0.15">
      <c r="A105" s="3"/>
      <c r="B105" s="3">
        <f t="shared" si="27"/>
        <v>0.590032154340836</v>
      </c>
      <c r="C105" s="3">
        <f t="shared" si="27"/>
        <v>1.0574312254376563</v>
      </c>
      <c r="D105" s="3">
        <f t="shared" si="27"/>
        <v>0.52179349767774197</v>
      </c>
      <c r="E105" s="3">
        <f t="shared" si="27"/>
        <v>1.062700964630225</v>
      </c>
      <c r="F105" s="3">
        <f t="shared" si="27"/>
        <v>0.51232583065380499</v>
      </c>
      <c r="G105" s="3">
        <f t="shared" si="27"/>
        <v>1.0871739907109683</v>
      </c>
      <c r="H105" s="3"/>
      <c r="I105" s="3"/>
      <c r="J105" s="3"/>
      <c r="K105" s="3"/>
      <c r="L105" s="3"/>
      <c r="M105" s="3"/>
      <c r="N105" s="3"/>
      <c r="O105" s="3"/>
      <c r="P105" s="12"/>
      <c r="Q105" s="12"/>
      <c r="R105" s="12"/>
      <c r="S105" s="12"/>
      <c r="T105" s="12"/>
      <c r="U105" s="12"/>
      <c r="V105" s="12"/>
      <c r="W105" s="12"/>
      <c r="X105" s="11"/>
    </row>
    <row r="106" spans="1:24" x14ac:dyDescent="0.15">
      <c r="A106" s="3"/>
      <c r="B106" s="3">
        <f t="shared" si="27"/>
        <v>0.54608788853161838</v>
      </c>
      <c r="C106" s="3">
        <f t="shared" si="27"/>
        <v>1.0707395498392283</v>
      </c>
      <c r="D106" s="3">
        <f t="shared" si="27"/>
        <v>0.47481243301178994</v>
      </c>
      <c r="E106" s="3">
        <f t="shared" si="27"/>
        <v>1.0660950339406932</v>
      </c>
      <c r="F106" s="3">
        <f t="shared" si="27"/>
        <v>0.47784923186852446</v>
      </c>
      <c r="G106" s="3">
        <f t="shared" si="27"/>
        <v>1.1994462307967133</v>
      </c>
      <c r="H106" s="3"/>
      <c r="I106" s="3"/>
      <c r="J106" s="3"/>
      <c r="K106" s="3"/>
      <c r="L106" s="3"/>
      <c r="M106" s="3"/>
      <c r="N106" s="3"/>
      <c r="O106" s="3"/>
      <c r="P106" s="12"/>
      <c r="Q106" s="12"/>
      <c r="R106" s="12"/>
      <c r="S106" s="12"/>
      <c r="T106" s="12"/>
      <c r="U106" s="12"/>
      <c r="V106" s="12"/>
      <c r="W106" s="12"/>
      <c r="X106" s="11"/>
    </row>
    <row r="107" spans="1:24" x14ac:dyDescent="0.15">
      <c r="A107" s="3"/>
      <c r="B107" s="3">
        <f t="shared" si="27"/>
        <v>0.57261521972132912</v>
      </c>
      <c r="C107" s="3">
        <f t="shared" si="27"/>
        <v>1.1619328331546983</v>
      </c>
      <c r="D107" s="3">
        <f t="shared" si="27"/>
        <v>0.50848517327617004</v>
      </c>
      <c r="E107" s="3">
        <f t="shared" si="27"/>
        <v>1.1583601286173633</v>
      </c>
      <c r="F107" s="3">
        <f t="shared" si="27"/>
        <v>0.48999642729546267</v>
      </c>
      <c r="G107" s="3">
        <f t="shared" si="27"/>
        <v>1.1662200785994998</v>
      </c>
      <c r="H107" s="3"/>
      <c r="I107" s="3"/>
      <c r="J107" s="3"/>
      <c r="K107" s="3"/>
      <c r="L107" s="3"/>
      <c r="M107" s="3"/>
      <c r="N107" s="3"/>
      <c r="O107" s="3"/>
      <c r="P107" s="12"/>
      <c r="Q107" s="12"/>
      <c r="R107" s="12"/>
      <c r="S107" s="12"/>
      <c r="T107" s="12"/>
      <c r="U107" s="12"/>
      <c r="V107" s="12"/>
      <c r="W107" s="12"/>
      <c r="X107" s="11"/>
    </row>
    <row r="108" spans="1:24" x14ac:dyDescent="0.15">
      <c r="A108" s="3"/>
      <c r="B108" s="3">
        <f t="shared" si="27"/>
        <v>0.53349410503751338</v>
      </c>
      <c r="C108" s="3">
        <f t="shared" si="27"/>
        <v>0.96561271882815292</v>
      </c>
      <c r="D108" s="3">
        <f t="shared" si="27"/>
        <v>0.46355841371918549</v>
      </c>
      <c r="E108" s="3">
        <f t="shared" si="27"/>
        <v>1.3062700964630227</v>
      </c>
      <c r="F108" s="3">
        <f t="shared" si="27"/>
        <v>0.46409431939978563</v>
      </c>
      <c r="G108" s="3">
        <f t="shared" si="27"/>
        <v>1.1855126831011076</v>
      </c>
      <c r="H108" s="3"/>
      <c r="I108" s="3"/>
      <c r="J108" s="3"/>
      <c r="K108" s="3"/>
      <c r="L108" s="3"/>
      <c r="M108" s="3"/>
      <c r="N108" s="3"/>
      <c r="O108" s="3"/>
      <c r="P108" s="12"/>
      <c r="Q108" s="12"/>
      <c r="R108" s="12"/>
      <c r="S108" s="12"/>
      <c r="T108" s="12"/>
      <c r="U108" s="12"/>
      <c r="V108" s="12"/>
      <c r="W108" s="12"/>
      <c r="X108" s="11"/>
    </row>
    <row r="109" spans="1:24" x14ac:dyDescent="0.15">
      <c r="A109" s="3"/>
      <c r="B109" s="3">
        <f t="shared" si="27"/>
        <v>0.50580564487316904</v>
      </c>
      <c r="C109" s="3">
        <f t="shared" si="27"/>
        <v>1.2279385494819579</v>
      </c>
      <c r="D109" s="3">
        <f t="shared" si="27"/>
        <v>0.4464987495534119</v>
      </c>
      <c r="E109" s="3">
        <f t="shared" si="27"/>
        <v>1.1718470882458021</v>
      </c>
      <c r="F109" s="3">
        <f t="shared" si="27"/>
        <v>0.4714183637013219</v>
      </c>
      <c r="G109" s="3">
        <f t="shared" si="27"/>
        <v>1.2258842443729903</v>
      </c>
      <c r="H109" s="3"/>
      <c r="I109" s="3"/>
      <c r="J109" s="3"/>
      <c r="K109" s="3"/>
      <c r="L109" s="3"/>
      <c r="M109" s="3"/>
      <c r="N109" s="3"/>
      <c r="O109" s="3"/>
      <c r="P109" s="12"/>
      <c r="Q109" s="12"/>
      <c r="R109" s="12"/>
      <c r="S109" s="12"/>
      <c r="T109" s="12"/>
      <c r="U109" s="12"/>
      <c r="V109" s="12"/>
      <c r="W109" s="12"/>
      <c r="X109" s="11"/>
    </row>
    <row r="110" spans="1:24" x14ac:dyDescent="0.15">
      <c r="A110" s="3"/>
      <c r="B110" s="3">
        <f t="shared" si="27"/>
        <v>0.48954983922829581</v>
      </c>
      <c r="C110" s="3">
        <f t="shared" si="27"/>
        <v>1.1348695962843873</v>
      </c>
      <c r="D110" s="3">
        <f t="shared" si="27"/>
        <v>0.42604501607717044</v>
      </c>
      <c r="E110" s="3">
        <f t="shared" si="27"/>
        <v>1.1825652018578066</v>
      </c>
      <c r="F110" s="3">
        <f t="shared" si="27"/>
        <v>0.44417649160414435</v>
      </c>
      <c r="G110" s="3">
        <f t="shared" si="27"/>
        <v>1.2031082529474812</v>
      </c>
      <c r="H110" s="3"/>
      <c r="I110" s="3"/>
      <c r="J110" s="3"/>
      <c r="K110" s="3"/>
      <c r="L110" s="3"/>
      <c r="M110" s="3"/>
      <c r="N110" s="3"/>
      <c r="O110" s="3"/>
      <c r="P110" s="12"/>
      <c r="Q110" s="12"/>
      <c r="R110" s="12"/>
      <c r="S110" s="12"/>
      <c r="T110" s="12"/>
      <c r="U110" s="12"/>
      <c r="V110" s="12"/>
      <c r="W110" s="12"/>
      <c r="X110" s="11"/>
    </row>
    <row r="111" spans="1:24" x14ac:dyDescent="0.15">
      <c r="A111" s="3"/>
      <c r="B111" s="3">
        <f t="shared" si="27"/>
        <v>0.49044301536262946</v>
      </c>
      <c r="C111" s="3">
        <f t="shared" si="27"/>
        <v>1.0282243658449446</v>
      </c>
      <c r="D111" s="3">
        <f t="shared" si="27"/>
        <v>0.39353340478742405</v>
      </c>
      <c r="E111" s="3">
        <f t="shared" si="27"/>
        <v>1.0956591639871383</v>
      </c>
      <c r="F111" s="3">
        <f t="shared" si="27"/>
        <v>0.42184708824580208</v>
      </c>
      <c r="G111" s="3">
        <f t="shared" si="27"/>
        <v>0.99339049660593071</v>
      </c>
      <c r="H111" s="3"/>
      <c r="I111" s="3"/>
      <c r="J111" s="3"/>
      <c r="K111" s="3"/>
      <c r="L111" s="3"/>
      <c r="M111" s="3"/>
      <c r="N111" s="3"/>
      <c r="O111" s="3"/>
      <c r="P111" s="12"/>
      <c r="Q111" s="12"/>
      <c r="R111" s="12"/>
      <c r="S111" s="12"/>
      <c r="T111" s="12"/>
      <c r="U111" s="12"/>
      <c r="V111" s="12"/>
      <c r="W111" s="12"/>
      <c r="X111" s="11"/>
    </row>
    <row r="112" spans="1:24" x14ac:dyDescent="0.15">
      <c r="A112" s="3"/>
      <c r="B112" s="3">
        <f t="shared" si="27"/>
        <v>0.46087888531618437</v>
      </c>
      <c r="C112" s="3">
        <f t="shared" si="27"/>
        <v>0.92327617006073603</v>
      </c>
      <c r="D112" s="3">
        <f t="shared" si="27"/>
        <v>0.36021793497677745</v>
      </c>
      <c r="E112" s="3">
        <f t="shared" si="27"/>
        <v>0.89755269739192567</v>
      </c>
      <c r="F112" s="3">
        <f t="shared" si="27"/>
        <v>0.37968917470525193</v>
      </c>
      <c r="G112" s="3">
        <f t="shared" si="27"/>
        <v>0.86593426223651315</v>
      </c>
      <c r="H112" s="3"/>
      <c r="I112" s="3"/>
      <c r="J112" s="3"/>
      <c r="K112" s="3"/>
      <c r="L112" s="3"/>
      <c r="M112" s="3"/>
      <c r="N112" s="3"/>
      <c r="O112" s="3"/>
      <c r="P112" s="12"/>
      <c r="Q112" s="12"/>
      <c r="R112" s="12"/>
      <c r="S112" s="12"/>
      <c r="T112" s="12"/>
      <c r="U112" s="12"/>
      <c r="V112" s="12"/>
      <c r="W112" s="12"/>
      <c r="X112" s="11"/>
    </row>
    <row r="113" spans="1:29" x14ac:dyDescent="0.15">
      <c r="A113" s="3"/>
      <c r="B113" s="3">
        <f t="shared" si="27"/>
        <v>0.37397284744551629</v>
      </c>
      <c r="C113" s="3">
        <f t="shared" si="27"/>
        <v>0.75455519828510198</v>
      </c>
      <c r="D113" s="3">
        <f t="shared" si="27"/>
        <v>0.28938906752411575</v>
      </c>
      <c r="E113" s="3">
        <f t="shared" si="27"/>
        <v>0.79992854590925322</v>
      </c>
      <c r="F113" s="3">
        <f t="shared" si="27"/>
        <v>0.31904251518399429</v>
      </c>
      <c r="G113" s="3">
        <f t="shared" si="27"/>
        <v>0.7069489103251162</v>
      </c>
      <c r="H113" s="3"/>
      <c r="I113" s="3"/>
      <c r="J113" s="3"/>
      <c r="K113" s="3"/>
      <c r="L113" s="3"/>
      <c r="M113" s="3"/>
      <c r="N113" s="3"/>
      <c r="O113" s="3"/>
      <c r="P113" s="12"/>
      <c r="Q113" s="12"/>
      <c r="R113" s="12"/>
      <c r="S113" s="12"/>
      <c r="T113" s="12"/>
      <c r="U113" s="12"/>
      <c r="V113" s="12"/>
      <c r="W113" s="12"/>
      <c r="X113" s="11"/>
    </row>
    <row r="114" spans="1:29" x14ac:dyDescent="0.15">
      <c r="A114" s="3"/>
      <c r="B114" s="3">
        <f t="shared" si="27"/>
        <v>0.33833511968560198</v>
      </c>
      <c r="C114" s="3">
        <f t="shared" si="27"/>
        <v>0.66889960700250084</v>
      </c>
      <c r="D114" s="3">
        <f t="shared" si="27"/>
        <v>0.23910325116112899</v>
      </c>
      <c r="E114" s="3">
        <f t="shared" si="27"/>
        <v>0.65407288317256163</v>
      </c>
      <c r="F114" s="3">
        <f t="shared" si="27"/>
        <v>0.26795284030010719</v>
      </c>
      <c r="G114" s="3">
        <f t="shared" si="27"/>
        <v>0.62397284744551629</v>
      </c>
      <c r="H114" s="3"/>
      <c r="I114" s="3"/>
      <c r="J114" s="3"/>
      <c r="K114" s="3"/>
      <c r="L114" s="3"/>
      <c r="M114" s="3"/>
      <c r="N114" s="3"/>
      <c r="O114" s="3"/>
      <c r="P114" s="12"/>
      <c r="Q114" s="12"/>
      <c r="R114" s="12"/>
      <c r="S114" s="12"/>
      <c r="T114" s="12"/>
      <c r="U114" s="12"/>
      <c r="V114" s="12"/>
      <c r="W114" s="12"/>
      <c r="X114" s="11"/>
    </row>
    <row r="115" spans="1:29" x14ac:dyDescent="0.15">
      <c r="A115" s="3"/>
      <c r="B115" s="3">
        <f t="shared" si="27"/>
        <v>0.27759914255091106</v>
      </c>
      <c r="C115" s="3">
        <f t="shared" si="27"/>
        <v>0.59110396570203649</v>
      </c>
      <c r="D115" s="3">
        <f t="shared" si="27"/>
        <v>0.20721686316541621</v>
      </c>
      <c r="E115" s="3">
        <f t="shared" si="27"/>
        <v>0.59369417649160416</v>
      </c>
      <c r="F115" s="3">
        <f t="shared" si="27"/>
        <v>0.2785816362986781</v>
      </c>
      <c r="G115" s="3">
        <f t="shared" si="27"/>
        <v>0.59387281171847095</v>
      </c>
      <c r="H115" s="3"/>
      <c r="I115" s="3"/>
      <c r="J115" s="3"/>
      <c r="K115" s="3"/>
      <c r="L115" s="3"/>
      <c r="M115" s="3"/>
      <c r="N115" s="3"/>
      <c r="O115" s="3"/>
      <c r="P115" s="12"/>
      <c r="Q115" s="12"/>
      <c r="R115" s="12"/>
      <c r="S115" s="12"/>
      <c r="T115" s="12"/>
      <c r="U115" s="12"/>
      <c r="V115" s="12"/>
      <c r="W115" s="12"/>
      <c r="X115" s="11"/>
    </row>
    <row r="116" spans="1:29" x14ac:dyDescent="0.15">
      <c r="B116" s="3">
        <f t="shared" si="27"/>
        <v>0</v>
      </c>
      <c r="C116" s="3">
        <f t="shared" si="27"/>
        <v>0</v>
      </c>
      <c r="D116" s="3">
        <f t="shared" si="27"/>
        <v>0</v>
      </c>
      <c r="E116" s="3">
        <f t="shared" si="27"/>
        <v>0</v>
      </c>
      <c r="F116" s="3">
        <f t="shared" si="27"/>
        <v>0</v>
      </c>
      <c r="G116" s="3">
        <f t="shared" si="27"/>
        <v>0</v>
      </c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9" x14ac:dyDescent="0.15"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9" x14ac:dyDescent="0.15">
      <c r="A118" s="10" t="s">
        <v>12</v>
      </c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2"/>
      <c r="Q118" s="12"/>
      <c r="R118" s="12"/>
      <c r="S118" s="12"/>
      <c r="T118" s="12"/>
      <c r="U118" s="12"/>
      <c r="V118" s="12"/>
      <c r="W118" s="13"/>
      <c r="X118" s="12"/>
      <c r="Y118" s="3"/>
      <c r="Z118" s="3"/>
      <c r="AA118" s="3"/>
      <c r="AB118" s="3"/>
      <c r="AC118" s="3"/>
    </row>
    <row r="119" spans="1:29" ht="84" x14ac:dyDescent="0.15">
      <c r="A119" s="3"/>
      <c r="B119" s="3" t="s">
        <v>13</v>
      </c>
      <c r="C119" s="3" t="s">
        <v>14</v>
      </c>
      <c r="D119" s="1" t="s">
        <v>17</v>
      </c>
      <c r="E119" s="1" t="s">
        <v>16</v>
      </c>
      <c r="F119" s="1" t="s">
        <v>19</v>
      </c>
      <c r="G119" s="1" t="s">
        <v>18</v>
      </c>
      <c r="H119" s="1" t="s">
        <v>36</v>
      </c>
      <c r="I119" s="1" t="s">
        <v>37</v>
      </c>
      <c r="J119" s="1" t="s">
        <v>38</v>
      </c>
      <c r="K119" s="1" t="s">
        <v>39</v>
      </c>
      <c r="L119" s="1" t="s">
        <v>40</v>
      </c>
      <c r="M119" s="1" t="s">
        <v>41</v>
      </c>
      <c r="N119" s="1" t="s">
        <v>42</v>
      </c>
      <c r="O119" s="16" t="s">
        <v>43</v>
      </c>
      <c r="P119" s="14"/>
      <c r="Q119" s="14"/>
      <c r="R119" s="14"/>
      <c r="S119" s="14"/>
      <c r="T119" s="14"/>
      <c r="U119" s="14"/>
      <c r="V119" s="14"/>
      <c r="W119" s="14"/>
      <c r="X119" s="12"/>
      <c r="Y119" s="3"/>
      <c r="Z119" s="3"/>
      <c r="AA119" s="8"/>
      <c r="AB119" s="3"/>
      <c r="AC119" s="3"/>
    </row>
    <row r="120" spans="1:29" x14ac:dyDescent="0.15">
      <c r="A120" s="3"/>
      <c r="B120" s="3">
        <v>2.08</v>
      </c>
      <c r="C120" s="3">
        <v>1.68</v>
      </c>
      <c r="D120" s="9">
        <f t="shared" ref="D120:D125" si="28">AVERAGE(B100,D100,F100)</f>
        <v>0.54945218530427531</v>
      </c>
      <c r="E120" s="9">
        <f>_xlfn.STDEV.P(B100,D100,F100)</f>
        <v>6.1284134913694138E-2</v>
      </c>
      <c r="F120" s="9">
        <f>AVERAGE(C100,E100,G100)</f>
        <v>0.71352864118137438</v>
      </c>
      <c r="G120" s="9">
        <f>_xlfn.STDEV.P(C100,E100,G100)</f>
        <v>4.3852815759188084E-2</v>
      </c>
      <c r="H120" s="9">
        <f>AVERAGE(H100:H102)</f>
        <v>0.12715850899130643</v>
      </c>
      <c r="I120" s="9">
        <f>_xlfn.STDEV.P(H100:H102)</f>
        <v>1.2847117429076718E-3</v>
      </c>
      <c r="J120" s="9">
        <f>AVERAGE(I100:I102)</f>
        <v>0.12239490294152673</v>
      </c>
      <c r="K120" s="9">
        <f>_xlfn.STDEV.P(I100:I102)</f>
        <v>2.1052363379378022E-3</v>
      </c>
      <c r="L120" s="9">
        <f>AVERAGE(J100:J102)</f>
        <v>0.15112540192926047</v>
      </c>
      <c r="M120" s="9">
        <f>_xlfn.STDEV.P(J100:J102)</f>
        <v>2.7159996598309939E-3</v>
      </c>
      <c r="N120" s="9">
        <f>AVERAGE(K100:K102)</f>
        <v>0.57440157198999642</v>
      </c>
      <c r="O120" s="9">
        <f>_xlfn.STDEV.P(K100:K102)</f>
        <v>2.785974671261917E-2</v>
      </c>
      <c r="P120" s="12"/>
      <c r="Q120" s="12"/>
      <c r="R120" s="12"/>
      <c r="S120" s="12"/>
      <c r="T120" s="12"/>
      <c r="U120" s="12"/>
      <c r="V120" s="12"/>
      <c r="W120" s="12">
        <v>0</v>
      </c>
      <c r="X120" s="12"/>
      <c r="Y120" s="3"/>
      <c r="Z120" s="3"/>
      <c r="AA120" s="3"/>
      <c r="AB120" s="3"/>
      <c r="AC120" s="8"/>
    </row>
    <row r="121" spans="1:29" x14ac:dyDescent="0.15">
      <c r="A121" s="3"/>
      <c r="B121" s="3">
        <f t="shared" ref="B121:B135" si="29">B120/2</f>
        <v>1.04</v>
      </c>
      <c r="C121" s="3">
        <f t="shared" ref="C121:C135" si="30">C120/2</f>
        <v>0.84</v>
      </c>
      <c r="D121" s="9">
        <f t="shared" si="28"/>
        <v>0.5811897106109325</v>
      </c>
      <c r="E121" s="9">
        <f t="shared" ref="E121:E135" si="31">_xlfn.STDEV.P(B101,D101,F101)</f>
        <v>1.2897867488226812E-2</v>
      </c>
      <c r="F121" s="9">
        <f t="shared" ref="F121:F135" si="32">AVERAGE(C101,E101,G101)</f>
        <v>0.77119804692151961</v>
      </c>
      <c r="G121" s="9">
        <f t="shared" ref="G121:G135" si="33">_xlfn.STDEV.P(C101,E101,G101)</f>
        <v>9.280489257887474E-2</v>
      </c>
      <c r="H121" s="9"/>
      <c r="I121" s="9"/>
      <c r="J121" s="9"/>
      <c r="K121" s="9"/>
      <c r="L121" s="9"/>
      <c r="M121" s="9"/>
      <c r="N121" s="9"/>
      <c r="O121" s="9"/>
      <c r="P121" s="12"/>
      <c r="Q121" s="12"/>
      <c r="R121" s="12"/>
      <c r="S121" s="14"/>
      <c r="T121" s="14"/>
      <c r="U121" s="14"/>
      <c r="V121" s="14"/>
      <c r="W121" s="12"/>
      <c r="X121" s="12"/>
      <c r="Y121" s="3"/>
      <c r="Z121" s="3"/>
      <c r="AA121" s="3"/>
      <c r="AB121" s="3"/>
      <c r="AC121" s="8"/>
    </row>
    <row r="122" spans="1:29" x14ac:dyDescent="0.15">
      <c r="A122" s="3"/>
      <c r="B122" s="3">
        <f t="shared" si="29"/>
        <v>0.52</v>
      </c>
      <c r="C122" s="3">
        <f t="shared" si="30"/>
        <v>0.42</v>
      </c>
      <c r="D122" s="9">
        <f t="shared" si="28"/>
        <v>0.56663093962129329</v>
      </c>
      <c r="E122" s="9">
        <f t="shared" si="31"/>
        <v>1.9181603007733323E-2</v>
      </c>
      <c r="F122" s="9">
        <f t="shared" si="32"/>
        <v>0.9294093128498272</v>
      </c>
      <c r="G122" s="9">
        <f t="shared" si="33"/>
        <v>6.7959468097246636E-2</v>
      </c>
      <c r="H122" s="9"/>
      <c r="I122" s="9"/>
      <c r="J122" s="9"/>
      <c r="K122" s="9"/>
      <c r="L122" s="9"/>
      <c r="M122" s="9"/>
      <c r="N122" s="9"/>
      <c r="O122" s="9"/>
      <c r="P122" s="12"/>
      <c r="Q122" s="12"/>
      <c r="R122" s="12"/>
      <c r="S122" s="14"/>
      <c r="T122" s="14"/>
      <c r="U122" s="14"/>
      <c r="V122" s="14"/>
      <c r="W122" s="12"/>
      <c r="X122" s="12"/>
      <c r="Y122" s="3"/>
      <c r="Z122" s="3"/>
      <c r="AA122" s="3"/>
      <c r="AB122" s="3"/>
      <c r="AC122" s="8"/>
    </row>
    <row r="123" spans="1:29" x14ac:dyDescent="0.15">
      <c r="A123" s="3"/>
      <c r="B123" s="3">
        <f t="shared" si="29"/>
        <v>0.26</v>
      </c>
      <c r="C123" s="3">
        <f t="shared" si="30"/>
        <v>0.21</v>
      </c>
      <c r="D123" s="9">
        <f t="shared" si="28"/>
        <v>0.5959866619030606</v>
      </c>
      <c r="E123" s="9">
        <f t="shared" si="31"/>
        <v>3.5924363808316657E-2</v>
      </c>
      <c r="F123" s="9">
        <f t="shared" si="32"/>
        <v>0.94024651661307601</v>
      </c>
      <c r="G123" s="9">
        <f t="shared" si="33"/>
        <v>3.2879559289031995E-2</v>
      </c>
      <c r="H123" s="9"/>
      <c r="I123" s="9"/>
      <c r="J123" s="9"/>
      <c r="K123" s="9"/>
      <c r="L123" s="9"/>
      <c r="M123" s="9"/>
      <c r="N123" s="9"/>
      <c r="O123" s="9"/>
      <c r="P123" s="12"/>
      <c r="Q123" s="12"/>
      <c r="R123" s="12"/>
      <c r="S123" s="14"/>
      <c r="T123" s="14"/>
      <c r="U123" s="14"/>
      <c r="V123" s="14"/>
      <c r="W123" s="12"/>
      <c r="X123" s="12"/>
      <c r="Y123" s="3"/>
      <c r="Z123" s="3"/>
      <c r="AA123" s="3"/>
      <c r="AB123" s="3"/>
      <c r="AC123" s="8"/>
    </row>
    <row r="124" spans="1:29" x14ac:dyDescent="0.15">
      <c r="A124" s="3"/>
      <c r="B124" s="3">
        <f t="shared" si="29"/>
        <v>0.13</v>
      </c>
      <c r="C124" s="3">
        <f t="shared" si="30"/>
        <v>0.105</v>
      </c>
      <c r="D124" s="9">
        <f t="shared" si="28"/>
        <v>0.52483029653447655</v>
      </c>
      <c r="E124" s="9">
        <f t="shared" si="31"/>
        <v>1.7630823299931955E-2</v>
      </c>
      <c r="F124" s="9">
        <f t="shared" si="32"/>
        <v>0.99306299869000814</v>
      </c>
      <c r="G124" s="9">
        <f t="shared" si="33"/>
        <v>4.6971573474971128E-2</v>
      </c>
      <c r="H124" s="9"/>
      <c r="I124" s="9"/>
      <c r="J124" s="9"/>
      <c r="K124" s="9"/>
      <c r="L124" s="9"/>
      <c r="M124" s="9"/>
      <c r="N124" s="9"/>
      <c r="O124" s="9"/>
      <c r="P124" s="12"/>
      <c r="Q124" s="12"/>
      <c r="R124" s="12"/>
      <c r="S124" s="14"/>
      <c r="T124" s="14"/>
      <c r="U124" s="14"/>
      <c r="V124" s="14"/>
      <c r="W124" s="12"/>
      <c r="X124" s="12"/>
      <c r="Y124" s="3"/>
      <c r="Z124" s="3"/>
      <c r="AA124" s="3"/>
      <c r="AB124" s="3"/>
      <c r="AC124" s="3"/>
    </row>
    <row r="125" spans="1:29" x14ac:dyDescent="0.15">
      <c r="A125" s="3"/>
      <c r="B125" s="3">
        <f t="shared" si="29"/>
        <v>6.5000000000000002E-2</v>
      </c>
      <c r="C125" s="3">
        <f t="shared" si="30"/>
        <v>5.2499999999999998E-2</v>
      </c>
      <c r="D125" s="9">
        <f t="shared" si="28"/>
        <v>0.54138382755746095</v>
      </c>
      <c r="E125" s="9">
        <f t="shared" si="31"/>
        <v>3.4616026672006209E-2</v>
      </c>
      <c r="F125" s="9">
        <f t="shared" si="32"/>
        <v>1.0691020602596166</v>
      </c>
      <c r="G125" s="9">
        <f t="shared" si="33"/>
        <v>1.2958614649935772E-2</v>
      </c>
      <c r="H125" s="9"/>
      <c r="I125" s="9"/>
      <c r="J125" s="9"/>
      <c r="K125" s="9"/>
      <c r="L125" s="9"/>
      <c r="M125" s="9"/>
      <c r="N125" s="9"/>
      <c r="O125" s="9"/>
      <c r="P125" s="12"/>
      <c r="Q125" s="12"/>
      <c r="R125" s="12"/>
      <c r="S125" s="14"/>
      <c r="T125" s="14"/>
      <c r="U125" s="14"/>
      <c r="V125" s="14"/>
      <c r="W125" s="12"/>
      <c r="X125" s="12"/>
      <c r="Y125" s="3"/>
      <c r="Z125" s="3"/>
      <c r="AA125" s="3"/>
      <c r="AB125" s="3"/>
      <c r="AC125" s="3"/>
    </row>
    <row r="126" spans="1:29" x14ac:dyDescent="0.15">
      <c r="A126" s="3"/>
      <c r="B126" s="3">
        <f t="shared" si="29"/>
        <v>3.2500000000000001E-2</v>
      </c>
      <c r="C126" s="3">
        <f t="shared" si="30"/>
        <v>2.6249999999999999E-2</v>
      </c>
      <c r="D126" s="9">
        <f t="shared" ref="D126:D135" si="34">AVERAGE(B106,D106,F106)</f>
        <v>0.49958318447064426</v>
      </c>
      <c r="E126" s="9">
        <f t="shared" si="31"/>
        <v>3.2907153849106564E-2</v>
      </c>
      <c r="F126" s="9">
        <f t="shared" si="32"/>
        <v>1.1120936048588783</v>
      </c>
      <c r="G126" s="9">
        <f t="shared" si="33"/>
        <v>6.1796730364744694E-2</v>
      </c>
      <c r="H126" s="9"/>
      <c r="I126" s="9"/>
      <c r="J126" s="9"/>
      <c r="K126" s="9"/>
      <c r="L126" s="9"/>
      <c r="M126" s="9"/>
      <c r="N126" s="9"/>
      <c r="O126" s="9"/>
      <c r="P126" s="12"/>
      <c r="Q126" s="12"/>
      <c r="R126" s="12"/>
      <c r="S126" s="14"/>
      <c r="T126" s="14"/>
      <c r="U126" s="14"/>
      <c r="V126" s="14"/>
      <c r="W126" s="12"/>
      <c r="X126" s="12"/>
      <c r="Y126" s="3"/>
      <c r="Z126" s="3"/>
      <c r="AA126" s="3"/>
      <c r="AB126" s="3"/>
      <c r="AC126" s="3"/>
    </row>
    <row r="127" spans="1:29" x14ac:dyDescent="0.15">
      <c r="A127" s="3"/>
      <c r="B127" s="3">
        <f t="shared" si="29"/>
        <v>1.6250000000000001E-2</v>
      </c>
      <c r="C127" s="3">
        <f t="shared" si="30"/>
        <v>1.3125E-2</v>
      </c>
      <c r="D127" s="9">
        <f t="shared" si="34"/>
        <v>0.52369894009765394</v>
      </c>
      <c r="E127" s="9">
        <f t="shared" si="31"/>
        <v>3.5403015324978228E-2</v>
      </c>
      <c r="F127" s="9">
        <f t="shared" si="32"/>
        <v>1.162171013457187</v>
      </c>
      <c r="G127" s="9">
        <f t="shared" si="33"/>
        <v>3.2132279536101413E-3</v>
      </c>
      <c r="H127" s="9"/>
      <c r="I127" s="9"/>
      <c r="J127" s="9"/>
      <c r="K127" s="9"/>
      <c r="L127" s="9"/>
      <c r="M127" s="9"/>
      <c r="N127" s="9"/>
      <c r="O127" s="9"/>
      <c r="P127" s="12"/>
      <c r="Q127" s="12"/>
      <c r="R127" s="12"/>
      <c r="S127" s="14"/>
      <c r="T127" s="14"/>
      <c r="U127" s="14"/>
      <c r="V127" s="14"/>
      <c r="W127" s="12"/>
      <c r="X127" s="12"/>
      <c r="Y127" s="3"/>
      <c r="Z127" s="3"/>
      <c r="AA127" s="3"/>
      <c r="AB127" s="3"/>
      <c r="AC127" s="3"/>
    </row>
    <row r="128" spans="1:29" x14ac:dyDescent="0.15">
      <c r="A128" s="3"/>
      <c r="B128" s="3">
        <f t="shared" si="29"/>
        <v>8.1250000000000003E-3</v>
      </c>
      <c r="C128" s="3">
        <f t="shared" si="30"/>
        <v>6.5624999999999998E-3</v>
      </c>
      <c r="D128" s="9">
        <f t="shared" si="34"/>
        <v>0.48704894605216148</v>
      </c>
      <c r="E128" s="9">
        <f t="shared" si="31"/>
        <v>3.2842415599400161E-2</v>
      </c>
      <c r="F128" s="9">
        <f t="shared" si="32"/>
        <v>1.152465166130761</v>
      </c>
      <c r="G128" s="9">
        <f t="shared" si="33"/>
        <v>0.14102237651686259</v>
      </c>
      <c r="H128" s="9"/>
      <c r="I128" s="9"/>
      <c r="J128" s="9"/>
      <c r="K128" s="9"/>
      <c r="L128" s="9"/>
      <c r="M128" s="9"/>
      <c r="N128" s="9"/>
      <c r="O128" s="9"/>
      <c r="P128" s="12"/>
      <c r="Q128" s="12"/>
      <c r="R128" s="12"/>
      <c r="S128" s="14"/>
      <c r="T128" s="14"/>
      <c r="U128" s="14"/>
      <c r="V128" s="14"/>
      <c r="W128" s="12"/>
      <c r="X128" s="12"/>
      <c r="Y128" s="3"/>
      <c r="Z128" s="3"/>
      <c r="AA128" s="3"/>
      <c r="AB128" s="3"/>
      <c r="AC128" s="3"/>
    </row>
    <row r="129" spans="1:29" x14ac:dyDescent="0.15">
      <c r="A129" s="3"/>
      <c r="B129" s="3">
        <f t="shared" si="29"/>
        <v>4.0625000000000001E-3</v>
      </c>
      <c r="C129" s="3">
        <f t="shared" si="30"/>
        <v>3.2812499999999999E-3</v>
      </c>
      <c r="D129" s="9">
        <f t="shared" si="34"/>
        <v>0.47457425270930093</v>
      </c>
      <c r="E129" s="9">
        <f t="shared" si="31"/>
        <v>2.431455921445928E-2</v>
      </c>
      <c r="F129" s="9">
        <f t="shared" si="32"/>
        <v>1.2085566273669166</v>
      </c>
      <c r="G129" s="9">
        <f t="shared" si="33"/>
        <v>2.5971108810030542E-2</v>
      </c>
      <c r="H129" s="9"/>
      <c r="I129" s="9"/>
      <c r="J129" s="9"/>
      <c r="K129" s="9"/>
      <c r="L129" s="9"/>
      <c r="M129" s="9"/>
      <c r="N129" s="9"/>
      <c r="O129" s="9"/>
      <c r="P129" s="12"/>
      <c r="Q129" s="12"/>
      <c r="R129" s="12"/>
      <c r="S129" s="12"/>
      <c r="T129" s="12"/>
      <c r="U129" s="12"/>
      <c r="V129" s="12"/>
      <c r="W129" s="12"/>
      <c r="X129" s="12"/>
      <c r="Y129" s="3"/>
      <c r="Z129" s="3"/>
      <c r="AA129" s="3"/>
      <c r="AB129" s="3"/>
      <c r="AC129" s="3"/>
    </row>
    <row r="130" spans="1:29" x14ac:dyDescent="0.15">
      <c r="A130" s="3"/>
      <c r="B130" s="3">
        <f t="shared" si="29"/>
        <v>2.0312500000000001E-3</v>
      </c>
      <c r="C130" s="3">
        <f t="shared" si="30"/>
        <v>1.6406249999999999E-3</v>
      </c>
      <c r="D130" s="9">
        <f t="shared" si="34"/>
        <v>0.45325711563653687</v>
      </c>
      <c r="E130" s="9">
        <f t="shared" si="31"/>
        <v>2.6709036429358207E-2</v>
      </c>
      <c r="F130" s="9">
        <f t="shared" si="32"/>
        <v>1.1735143503632248</v>
      </c>
      <c r="G130" s="9">
        <f t="shared" si="33"/>
        <v>2.8583993194077804E-2</v>
      </c>
      <c r="H130" s="9"/>
      <c r="I130" s="9"/>
      <c r="J130" s="9"/>
      <c r="K130" s="9"/>
      <c r="L130" s="9"/>
      <c r="M130" s="9"/>
      <c r="N130" s="9"/>
      <c r="O130" s="9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15">
      <c r="A131" s="3"/>
      <c r="B131" s="3">
        <f t="shared" si="29"/>
        <v>1.015625E-3</v>
      </c>
      <c r="C131" s="3">
        <f t="shared" si="30"/>
        <v>8.2031249999999997E-4</v>
      </c>
      <c r="D131" s="9">
        <f t="shared" si="34"/>
        <v>0.43527450279861851</v>
      </c>
      <c r="E131" s="9">
        <f t="shared" si="31"/>
        <v>4.0686523171187629E-2</v>
      </c>
      <c r="F131" s="9">
        <f t="shared" si="32"/>
        <v>1.0390913421460046</v>
      </c>
      <c r="G131" s="9">
        <f t="shared" si="33"/>
        <v>4.245223560997987E-2</v>
      </c>
      <c r="H131" s="9"/>
      <c r="I131" s="9"/>
      <c r="J131" s="9"/>
      <c r="K131" s="9"/>
      <c r="L131" s="9"/>
      <c r="M131" s="9"/>
      <c r="N131" s="9"/>
      <c r="O131" s="9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15">
      <c r="A132" s="3"/>
      <c r="B132" s="3">
        <f t="shared" si="29"/>
        <v>5.0781250000000002E-4</v>
      </c>
      <c r="C132" s="3">
        <f t="shared" si="30"/>
        <v>4.1015624999999998E-4</v>
      </c>
      <c r="D132" s="9">
        <f t="shared" si="34"/>
        <v>0.40026199833273796</v>
      </c>
      <c r="E132" s="9">
        <f t="shared" si="31"/>
        <v>4.3593482194886714E-2</v>
      </c>
      <c r="F132" s="9">
        <f t="shared" si="32"/>
        <v>0.89558770989639169</v>
      </c>
      <c r="G132" s="9">
        <f t="shared" si="33"/>
        <v>2.3450934311502705E-2</v>
      </c>
      <c r="H132" s="9"/>
      <c r="I132" s="9"/>
      <c r="J132" s="9"/>
      <c r="K132" s="9"/>
      <c r="L132" s="9"/>
      <c r="M132" s="9"/>
      <c r="N132" s="9"/>
      <c r="O132" s="9"/>
    </row>
    <row r="133" spans="1:29" x14ac:dyDescent="0.15">
      <c r="A133" s="3"/>
      <c r="B133" s="3">
        <f t="shared" si="29"/>
        <v>2.5390625000000001E-4</v>
      </c>
      <c r="C133" s="3">
        <f t="shared" si="30"/>
        <v>2.0507812499999999E-4</v>
      </c>
      <c r="D133" s="9">
        <f t="shared" si="34"/>
        <v>0.32746814338454211</v>
      </c>
      <c r="E133" s="9">
        <f t="shared" si="31"/>
        <v>3.5041379009949608E-2</v>
      </c>
      <c r="F133" s="9">
        <f t="shared" si="32"/>
        <v>0.75381088483982384</v>
      </c>
      <c r="G133" s="9">
        <f t="shared" si="33"/>
        <v>3.7962425811305808E-2</v>
      </c>
      <c r="H133" s="9"/>
      <c r="I133" s="9"/>
      <c r="J133" s="9"/>
      <c r="K133" s="9"/>
      <c r="L133" s="9"/>
      <c r="M133" s="9"/>
      <c r="N133" s="9"/>
      <c r="O133" s="9"/>
    </row>
    <row r="134" spans="1:29" x14ac:dyDescent="0.15">
      <c r="A134" s="3"/>
      <c r="B134" s="3">
        <f t="shared" si="29"/>
        <v>1.26953125E-4</v>
      </c>
      <c r="C134" s="3">
        <f t="shared" si="30"/>
        <v>1.025390625E-4</v>
      </c>
      <c r="D134" s="9">
        <f t="shared" si="34"/>
        <v>0.28179707038227941</v>
      </c>
      <c r="E134" s="9">
        <f t="shared" si="31"/>
        <v>4.1677235694006325E-2</v>
      </c>
      <c r="F134" s="9">
        <f t="shared" si="32"/>
        <v>0.64898177920685951</v>
      </c>
      <c r="G134" s="9">
        <f t="shared" si="33"/>
        <v>1.869122674349236E-2</v>
      </c>
      <c r="H134" s="9"/>
      <c r="I134" s="9"/>
      <c r="J134" s="9"/>
      <c r="K134" s="9"/>
      <c r="L134" s="9"/>
      <c r="M134" s="9"/>
      <c r="N134" s="9"/>
      <c r="O134" s="9"/>
    </row>
    <row r="135" spans="1:29" x14ac:dyDescent="0.15">
      <c r="A135" s="3"/>
      <c r="B135" s="3">
        <f t="shared" si="29"/>
        <v>6.3476562500000002E-5</v>
      </c>
      <c r="C135" s="3">
        <f t="shared" si="30"/>
        <v>5.1269531249999998E-5</v>
      </c>
      <c r="D135" s="9">
        <f t="shared" si="34"/>
        <v>0.25446588067166848</v>
      </c>
      <c r="E135" s="9">
        <f t="shared" si="31"/>
        <v>3.3412508286276087E-2</v>
      </c>
      <c r="F135" s="9">
        <f t="shared" si="32"/>
        <v>0.5928903179707038</v>
      </c>
      <c r="G135" s="9">
        <f t="shared" si="33"/>
        <v>1.2652452876548606E-3</v>
      </c>
      <c r="H135" s="9"/>
      <c r="I135" s="9"/>
      <c r="J135" s="9"/>
      <c r="K135" s="9"/>
      <c r="L135" s="9"/>
      <c r="M135" s="9"/>
      <c r="N135" s="9"/>
      <c r="O135" s="9"/>
    </row>
  </sheetData>
  <mergeCells count="1">
    <mergeCell ref="A118:C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F8C0-EE42-4507-8C1D-CAFD16E55362}">
  <dimension ref="A1:AC134"/>
  <sheetViews>
    <sheetView zoomScale="55" zoomScaleNormal="55" workbookViewId="0">
      <selection activeCell="W119" sqref="W119"/>
    </sheetView>
  </sheetViews>
  <sheetFormatPr baseColWidth="10" defaultColWidth="8.83203125" defaultRowHeight="13" x14ac:dyDescent="0.15"/>
  <cols>
    <col min="3" max="3" width="12.5" bestFit="1" customWidth="1"/>
    <col min="4" max="4" width="11.83203125" bestFit="1" customWidth="1"/>
    <col min="5" max="6" width="11.5" bestFit="1" customWidth="1"/>
    <col min="7" max="7" width="11.83203125" bestFit="1" customWidth="1"/>
  </cols>
  <sheetData>
    <row r="1" spans="1:23" x14ac:dyDescent="0.15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56" x14ac:dyDescent="0.15">
      <c r="A2" s="3"/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15">
      <c r="B3" s="2">
        <v>-2.859</v>
      </c>
      <c r="C3" s="2">
        <v>-10.023</v>
      </c>
      <c r="D3" s="2">
        <v>-2.8039999999999998</v>
      </c>
      <c r="E3" s="2">
        <v>-9.2149999999999999</v>
      </c>
      <c r="F3" s="2">
        <v>-2.5510000000000002</v>
      </c>
      <c r="G3" s="2">
        <v>-9.7520000000000007</v>
      </c>
      <c r="H3" s="2">
        <v>-1.3069999999999999</v>
      </c>
      <c r="I3" s="6"/>
      <c r="J3" s="6"/>
      <c r="K3" s="6"/>
      <c r="L3" s="6"/>
      <c r="M3" s="6"/>
      <c r="N3" s="3"/>
      <c r="O3" s="3"/>
      <c r="P3" s="6"/>
      <c r="Q3" s="6"/>
      <c r="R3" s="6"/>
      <c r="S3" s="6"/>
      <c r="T3" s="6"/>
      <c r="U3" s="6"/>
      <c r="V3" s="6"/>
      <c r="W3" s="6"/>
    </row>
    <row r="4" spans="1:23" x14ac:dyDescent="0.15">
      <c r="B4" s="2">
        <v>-2.3650000000000002</v>
      </c>
      <c r="C4" s="2">
        <v>-10.590999999999999</v>
      </c>
      <c r="D4" s="2">
        <v>-2.4079999999999999</v>
      </c>
      <c r="E4" s="2">
        <v>-11.475</v>
      </c>
      <c r="F4" s="2">
        <v>-2.2069999999999999</v>
      </c>
      <c r="G4" s="2">
        <v>-12.124000000000001</v>
      </c>
      <c r="H4" s="2">
        <v>-1.329</v>
      </c>
      <c r="I4" s="6"/>
      <c r="J4" s="6"/>
      <c r="K4" s="6"/>
      <c r="L4" s="6"/>
      <c r="M4" s="6"/>
      <c r="N4" s="3"/>
      <c r="O4" s="3"/>
      <c r="P4" s="6"/>
      <c r="Q4" s="6"/>
      <c r="R4" s="6"/>
      <c r="S4" s="6"/>
      <c r="T4" s="6"/>
      <c r="U4" s="6"/>
      <c r="V4" s="6"/>
      <c r="W4" s="6"/>
    </row>
    <row r="5" spans="1:23" x14ac:dyDescent="0.15">
      <c r="B5" s="2">
        <v>-2.1560000000000001</v>
      </c>
      <c r="C5" s="2">
        <v>-12.52</v>
      </c>
      <c r="D5" s="2">
        <v>-2.0219999999999998</v>
      </c>
      <c r="E5" s="2">
        <v>-12.170999999999999</v>
      </c>
      <c r="F5" s="2">
        <v>-2.1579999999999999</v>
      </c>
      <c r="G5" s="2">
        <v>-12.987</v>
      </c>
      <c r="H5" s="2">
        <v>-1.266</v>
      </c>
      <c r="I5" s="6"/>
      <c r="J5" s="6"/>
      <c r="K5" s="6"/>
      <c r="L5" s="6"/>
      <c r="M5" s="6"/>
      <c r="N5" s="3"/>
      <c r="O5" s="3"/>
      <c r="P5" s="6"/>
      <c r="Q5" s="6"/>
      <c r="R5" s="6"/>
      <c r="S5" s="6"/>
      <c r="T5" s="6"/>
      <c r="U5" s="6"/>
      <c r="V5" s="6"/>
      <c r="W5" s="6"/>
    </row>
    <row r="6" spans="1:23" x14ac:dyDescent="0.15">
      <c r="B6" s="2">
        <v>-1.877</v>
      </c>
      <c r="C6" s="2">
        <v>-11.183999999999999</v>
      </c>
      <c r="D6" s="2">
        <v>-1.94</v>
      </c>
      <c r="E6" s="2">
        <v>-11.853</v>
      </c>
      <c r="F6" s="2">
        <v>-2.0070000000000001</v>
      </c>
      <c r="G6" s="2">
        <v>-12.11</v>
      </c>
      <c r="H6" s="2">
        <v>-1.3360000000000001</v>
      </c>
      <c r="I6" s="6"/>
      <c r="J6" s="6"/>
      <c r="K6" s="6"/>
      <c r="L6" s="6"/>
      <c r="M6" s="6"/>
      <c r="N6" s="3"/>
      <c r="O6" s="3"/>
      <c r="P6" s="6"/>
      <c r="Q6" s="6"/>
      <c r="R6" s="6"/>
      <c r="S6" s="6"/>
      <c r="T6" s="6"/>
      <c r="U6" s="6"/>
      <c r="V6" s="6"/>
      <c r="W6" s="6"/>
    </row>
    <row r="7" spans="1:23" x14ac:dyDescent="0.15">
      <c r="B7" s="2">
        <v>-1.84</v>
      </c>
      <c r="C7" s="2">
        <v>-12.23</v>
      </c>
      <c r="D7" s="2">
        <v>-1.7649999999999999</v>
      </c>
      <c r="E7" s="2">
        <v>-12.81</v>
      </c>
      <c r="F7" s="2">
        <v>-1.827</v>
      </c>
      <c r="G7" s="2">
        <v>-13.01</v>
      </c>
      <c r="H7" s="2">
        <v>-1.2949999999999999</v>
      </c>
      <c r="I7" s="6"/>
      <c r="J7" s="6"/>
      <c r="K7" s="6"/>
      <c r="L7" s="6"/>
      <c r="M7" s="6"/>
      <c r="N7" s="3"/>
      <c r="O7" s="3"/>
      <c r="P7" s="6"/>
      <c r="Q7" s="6"/>
      <c r="R7" s="6"/>
      <c r="S7" s="6"/>
      <c r="T7" s="6"/>
      <c r="U7" s="6"/>
      <c r="V7" s="6"/>
      <c r="W7" s="6"/>
    </row>
    <row r="8" spans="1:23" x14ac:dyDescent="0.15">
      <c r="B8" s="2">
        <v>-1.71</v>
      </c>
      <c r="C8" s="2">
        <v>-11.784000000000001</v>
      </c>
      <c r="D8" s="2">
        <v>-1.6559999999999999</v>
      </c>
      <c r="E8" s="2">
        <v>-11.781000000000001</v>
      </c>
      <c r="F8" s="2">
        <v>-1.6459999999999999</v>
      </c>
      <c r="G8" s="2">
        <v>-12.641</v>
      </c>
      <c r="H8" s="2">
        <v>-1.228</v>
      </c>
      <c r="I8" s="6"/>
      <c r="J8" s="6"/>
      <c r="K8" s="6"/>
      <c r="L8" s="6"/>
      <c r="M8" s="6"/>
      <c r="N8" s="3"/>
      <c r="O8" s="3"/>
      <c r="P8" s="6"/>
      <c r="Q8" s="6"/>
      <c r="R8" s="6"/>
      <c r="S8" s="6"/>
      <c r="T8" s="6"/>
      <c r="U8" s="6"/>
      <c r="V8" s="6"/>
      <c r="W8" s="6"/>
    </row>
    <row r="9" spans="1:23" x14ac:dyDescent="0.15">
      <c r="B9" s="2">
        <v>-1.538</v>
      </c>
      <c r="C9" s="2">
        <v>-11.513999999999999</v>
      </c>
      <c r="D9" s="2">
        <v>-1.516</v>
      </c>
      <c r="E9" s="2">
        <v>-11.404</v>
      </c>
      <c r="F9" s="2">
        <v>-1.633</v>
      </c>
      <c r="G9" s="2">
        <v>-12.247</v>
      </c>
      <c r="H9" s="2">
        <v>-1.6379999999999999</v>
      </c>
      <c r="I9" s="6"/>
      <c r="J9" s="6"/>
      <c r="K9" s="6"/>
      <c r="L9" s="6"/>
      <c r="M9" s="6"/>
      <c r="N9" s="3"/>
      <c r="O9" s="3"/>
      <c r="P9" s="6"/>
      <c r="Q9" s="6"/>
      <c r="R9" s="6"/>
      <c r="S9" s="6"/>
      <c r="T9" s="6"/>
      <c r="U9" s="6"/>
      <c r="V9" s="6"/>
      <c r="W9" s="6"/>
    </row>
    <row r="10" spans="1:23" x14ac:dyDescent="0.15">
      <c r="B10" s="2">
        <v>-1.5629999999999999</v>
      </c>
      <c r="C10" s="2">
        <v>-10.696</v>
      </c>
      <c r="D10" s="2">
        <v>-1.4670000000000001</v>
      </c>
      <c r="E10" s="2">
        <v>-10.295999999999999</v>
      </c>
      <c r="F10" s="2">
        <v>-1.4550000000000001</v>
      </c>
      <c r="G10" s="2">
        <v>-11.698</v>
      </c>
      <c r="H10" s="2">
        <v>-1.5429999999999999</v>
      </c>
      <c r="I10" s="6"/>
      <c r="J10" s="6"/>
      <c r="K10" s="6"/>
      <c r="L10" s="6"/>
      <c r="M10" s="6"/>
      <c r="N10" s="3"/>
      <c r="O10" s="3"/>
      <c r="P10" s="6"/>
      <c r="Q10" s="6"/>
      <c r="R10" s="6"/>
      <c r="S10" s="6"/>
      <c r="T10" s="6"/>
      <c r="U10" s="6"/>
      <c r="V10" s="6"/>
      <c r="W10" s="6"/>
    </row>
    <row r="11" spans="1:23" x14ac:dyDescent="0.15">
      <c r="B11" s="2">
        <v>-1.5209999999999999</v>
      </c>
      <c r="C11" s="2">
        <v>-9.6159999999999997</v>
      </c>
      <c r="D11" s="2">
        <v>-1.4390000000000001</v>
      </c>
      <c r="E11" s="2">
        <v>-9.9169999999999998</v>
      </c>
      <c r="F11" s="2">
        <v>-1.4319999999999999</v>
      </c>
      <c r="G11" s="2">
        <v>-10.551</v>
      </c>
      <c r="H11" s="2">
        <v>-1.625</v>
      </c>
      <c r="I11" s="6"/>
      <c r="J11" s="6"/>
      <c r="K11" s="6"/>
      <c r="L11" s="6"/>
      <c r="M11" s="6"/>
      <c r="N11" s="3"/>
      <c r="O11" s="3"/>
      <c r="P11" s="6"/>
      <c r="Q11" s="6"/>
      <c r="R11" s="6"/>
      <c r="S11" s="6"/>
      <c r="T11" s="6"/>
      <c r="U11" s="6"/>
      <c r="V11" s="6"/>
      <c r="W11" s="6"/>
    </row>
    <row r="12" spans="1:23" x14ac:dyDescent="0.15">
      <c r="B12" s="2">
        <v>-1.472</v>
      </c>
      <c r="C12" s="2">
        <v>-8.6059999999999999</v>
      </c>
      <c r="D12" s="2">
        <v>-1.4570000000000001</v>
      </c>
      <c r="E12" s="2">
        <v>-8.9220000000000006</v>
      </c>
      <c r="F12" s="2">
        <v>-1.4570000000000001</v>
      </c>
      <c r="G12" s="2">
        <v>-9.6219999999999999</v>
      </c>
      <c r="H12" s="2">
        <v>-6.7080000000000002</v>
      </c>
      <c r="I12" s="6"/>
      <c r="J12" s="6"/>
      <c r="K12" s="6"/>
      <c r="L12" s="6"/>
      <c r="M12" s="6"/>
      <c r="N12" s="3"/>
      <c r="O12" s="3"/>
      <c r="P12" s="6"/>
      <c r="Q12" s="6"/>
      <c r="R12" s="6"/>
      <c r="S12" s="6"/>
      <c r="T12" s="6"/>
      <c r="U12" s="6"/>
      <c r="V12" s="6"/>
      <c r="W12" s="6"/>
    </row>
    <row r="13" spans="1:23" x14ac:dyDescent="0.15">
      <c r="B13" s="2">
        <v>-1.4970000000000001</v>
      </c>
      <c r="C13" s="2">
        <v>-8.7059999999999995</v>
      </c>
      <c r="D13" s="2">
        <v>-1.4850000000000001</v>
      </c>
      <c r="E13" s="2">
        <v>-8.3759999999999994</v>
      </c>
      <c r="F13" s="2">
        <v>-1.4259999999999999</v>
      </c>
      <c r="G13" s="2">
        <v>-10.472</v>
      </c>
      <c r="H13" s="2">
        <v>-6.641</v>
      </c>
      <c r="I13" s="6"/>
      <c r="J13" s="6"/>
      <c r="K13" s="6"/>
      <c r="L13" s="6"/>
      <c r="M13" s="6"/>
      <c r="N13" s="3"/>
      <c r="O13" s="3"/>
      <c r="P13" s="6"/>
      <c r="Q13" s="6"/>
      <c r="R13" s="6"/>
      <c r="S13" s="6"/>
      <c r="T13" s="6"/>
      <c r="U13" s="6"/>
      <c r="V13" s="6"/>
      <c r="W13" s="6"/>
    </row>
    <row r="14" spans="1:23" x14ac:dyDescent="0.15">
      <c r="B14" s="2">
        <v>-1.643</v>
      </c>
      <c r="C14" s="2">
        <v>-7.86</v>
      </c>
      <c r="D14" s="2">
        <v>-1.3320000000000001</v>
      </c>
      <c r="E14" s="2">
        <v>-7.8570000000000002</v>
      </c>
      <c r="F14" s="2">
        <v>-1.3640000000000001</v>
      </c>
      <c r="G14" s="2">
        <v>-8.952</v>
      </c>
      <c r="H14" s="2">
        <v>-6.2709999999999999</v>
      </c>
      <c r="I14" s="6"/>
      <c r="J14" s="6"/>
      <c r="K14" s="6"/>
      <c r="L14" s="6"/>
      <c r="M14" s="6"/>
      <c r="N14" s="3"/>
      <c r="O14" s="3"/>
      <c r="P14" s="6"/>
      <c r="Q14" s="6"/>
      <c r="R14" s="6"/>
      <c r="S14" s="6"/>
      <c r="T14" s="6"/>
      <c r="U14" s="6"/>
      <c r="V14" s="6"/>
      <c r="W14" s="6"/>
    </row>
    <row r="15" spans="1:23" x14ac:dyDescent="0.15">
      <c r="B15" s="2">
        <v>-1.7190000000000001</v>
      </c>
      <c r="C15" s="2">
        <v>-6.7839999999999998</v>
      </c>
      <c r="D15" s="2">
        <v>-1.488</v>
      </c>
      <c r="E15" s="2">
        <v>-6.8869999999999996</v>
      </c>
      <c r="F15" s="2">
        <v>-1.4530000000000001</v>
      </c>
      <c r="G15" s="2">
        <v>-8.3919999999999995</v>
      </c>
      <c r="H15" s="2"/>
      <c r="I15" s="6"/>
      <c r="J15" s="6"/>
      <c r="K15" s="6"/>
      <c r="L15" s="6"/>
      <c r="M15" s="6"/>
      <c r="N15" s="3"/>
      <c r="O15" s="3"/>
      <c r="P15" s="6"/>
      <c r="Q15" s="6"/>
      <c r="R15" s="6"/>
      <c r="S15" s="6"/>
      <c r="T15" s="6"/>
      <c r="U15" s="6"/>
      <c r="V15" s="6"/>
      <c r="W15" s="6"/>
    </row>
    <row r="16" spans="1:23" x14ac:dyDescent="0.15">
      <c r="B16" s="2">
        <v>-1.6870000000000001</v>
      </c>
      <c r="C16" s="2">
        <v>-6.6820000000000004</v>
      </c>
      <c r="D16" s="2">
        <v>-1.5609999999999999</v>
      </c>
      <c r="E16" s="2">
        <v>-6.3</v>
      </c>
      <c r="F16" s="2">
        <v>-1.4810000000000001</v>
      </c>
      <c r="G16" s="2">
        <v>-7.4989999999999997</v>
      </c>
      <c r="H16" s="2"/>
      <c r="I16" s="6"/>
      <c r="J16" s="6"/>
      <c r="K16" s="6"/>
      <c r="L16" s="6"/>
      <c r="M16" s="6"/>
      <c r="N16" s="3"/>
      <c r="O16" s="3"/>
      <c r="P16" s="6"/>
      <c r="Q16" s="6"/>
      <c r="R16" s="6"/>
      <c r="S16" s="6"/>
      <c r="T16" s="6"/>
      <c r="U16" s="6"/>
      <c r="V16" s="6"/>
      <c r="W16" s="6"/>
    </row>
    <row r="17" spans="1:24" x14ac:dyDescent="0.15">
      <c r="B17" s="2">
        <v>-1.7250000000000001</v>
      </c>
      <c r="C17" s="2">
        <v>-6.1280000000000001</v>
      </c>
      <c r="D17" s="2">
        <v>-1.5960000000000001</v>
      </c>
      <c r="E17" s="2">
        <v>-5.6929999999999996</v>
      </c>
      <c r="F17" s="2">
        <v>-1.6060000000000001</v>
      </c>
      <c r="G17" s="2">
        <v>-7.5289999999999999</v>
      </c>
      <c r="H17" s="2"/>
      <c r="I17" s="6"/>
      <c r="J17" s="6"/>
      <c r="K17" s="6"/>
      <c r="L17" s="6"/>
      <c r="M17" s="6"/>
      <c r="N17" s="3"/>
      <c r="O17" s="3"/>
      <c r="P17" s="6"/>
      <c r="Q17" s="6"/>
      <c r="R17" s="6"/>
      <c r="S17" s="6"/>
      <c r="T17" s="6"/>
      <c r="U17" s="6"/>
      <c r="V17" s="6"/>
      <c r="W17" s="6"/>
    </row>
    <row r="18" spans="1:24" x14ac:dyDescent="0.15">
      <c r="B18" s="2">
        <v>-1.7889999999999999</v>
      </c>
      <c r="C18" s="2">
        <v>-5.7619999999999996</v>
      </c>
      <c r="D18" s="2">
        <v>-1.599</v>
      </c>
      <c r="E18" s="2">
        <v>-5.9480000000000004</v>
      </c>
      <c r="F18" s="2">
        <v>-1.6479999999999999</v>
      </c>
      <c r="G18" s="2">
        <v>-7.1529999999999996</v>
      </c>
      <c r="H18" s="2"/>
      <c r="I18" s="6"/>
      <c r="J18" s="6"/>
      <c r="K18" s="6"/>
      <c r="L18" s="6"/>
      <c r="M18" s="6"/>
      <c r="N18" s="3"/>
      <c r="O18" s="3"/>
      <c r="P18" s="6"/>
      <c r="Q18" s="6"/>
      <c r="R18" s="6"/>
      <c r="S18" s="6"/>
      <c r="T18" s="6"/>
      <c r="U18" s="6"/>
      <c r="V18" s="6"/>
      <c r="W18" s="6"/>
    </row>
    <row r="19" spans="1:24" x14ac:dyDescent="0.15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"/>
      <c r="N19" s="3"/>
      <c r="O19" s="3"/>
      <c r="P19" s="3"/>
      <c r="Q19" s="3"/>
      <c r="R19" s="3"/>
      <c r="S19" s="3"/>
      <c r="T19" s="3"/>
      <c r="U19" s="3"/>
      <c r="V19" s="3">
        <v>-1.3006666666666666</v>
      </c>
      <c r="W19" s="3">
        <f>AVERAGE(H3:H5)</f>
        <v>-1.3006666666666666</v>
      </c>
      <c r="X19" s="3" t="s">
        <v>15</v>
      </c>
    </row>
    <row r="20" spans="1:24" x14ac:dyDescent="0.15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15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15">
      <c r="A22" s="3" t="s">
        <v>7</v>
      </c>
      <c r="B22" s="3">
        <f t="shared" ref="B22:G22" si="0">B3--1.30066666666667</f>
        <v>-1.55833333333333</v>
      </c>
      <c r="C22" s="3">
        <f t="shared" si="0"/>
        <v>-8.7223333333333297</v>
      </c>
      <c r="D22" s="3">
        <f t="shared" si="0"/>
        <v>-1.5033333333333299</v>
      </c>
      <c r="E22" s="3">
        <f t="shared" si="0"/>
        <v>-7.9143333333333299</v>
      </c>
      <c r="F22" s="3">
        <f t="shared" si="0"/>
        <v>-1.2503333333333302</v>
      </c>
      <c r="G22" s="3">
        <f t="shared" si="0"/>
        <v>-8.4513333333333307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15">
      <c r="A23" s="3"/>
      <c r="B23" s="3">
        <f t="shared" ref="B23:G23" si="1">B4--1.30066666666667</f>
        <v>-1.0643333333333302</v>
      </c>
      <c r="C23" s="3">
        <f t="shared" si="1"/>
        <v>-9.2903333333333293</v>
      </c>
      <c r="D23" s="3">
        <f t="shared" si="1"/>
        <v>-1.1073333333333299</v>
      </c>
      <c r="E23" s="3">
        <f t="shared" si="1"/>
        <v>-10.17433333333333</v>
      </c>
      <c r="F23" s="3">
        <f t="shared" si="1"/>
        <v>-0.90633333333332988</v>
      </c>
      <c r="G23" s="3">
        <f t="shared" si="1"/>
        <v>-10.823333333333331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15">
      <c r="A24" s="3"/>
      <c r="B24" s="3">
        <f t="shared" ref="B24:G24" si="2">B5--1.30066666666667</f>
        <v>-0.85533333333333017</v>
      </c>
      <c r="C24" s="3">
        <f t="shared" si="2"/>
        <v>-11.21933333333333</v>
      </c>
      <c r="D24" s="3">
        <f t="shared" si="2"/>
        <v>-0.72133333333332983</v>
      </c>
      <c r="E24" s="3">
        <f t="shared" si="2"/>
        <v>-10.870333333333329</v>
      </c>
      <c r="F24" s="3">
        <f t="shared" si="2"/>
        <v>-0.85733333333332995</v>
      </c>
      <c r="G24" s="3">
        <f t="shared" si="2"/>
        <v>-11.68633333333333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15">
      <c r="A25" s="3"/>
      <c r="B25" s="3">
        <f t="shared" ref="B25:G25" si="3">B6--1.30066666666667</f>
        <v>-0.57633333333333003</v>
      </c>
      <c r="C25" s="3">
        <f t="shared" si="3"/>
        <v>-9.8833333333333293</v>
      </c>
      <c r="D25" s="3">
        <f t="shared" si="3"/>
        <v>-0.63933333333332998</v>
      </c>
      <c r="E25" s="3">
        <f t="shared" si="3"/>
        <v>-10.55233333333333</v>
      </c>
      <c r="F25" s="3">
        <f t="shared" si="3"/>
        <v>-0.70633333333333015</v>
      </c>
      <c r="G25" s="3">
        <f t="shared" si="3"/>
        <v>-10.809333333333329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15">
      <c r="A26" s="3"/>
      <c r="B26" s="3">
        <f t="shared" ref="B26:G26" si="4">B7--1.30066666666667</f>
        <v>-0.53933333333333011</v>
      </c>
      <c r="C26" s="3">
        <f t="shared" si="4"/>
        <v>-10.92933333333333</v>
      </c>
      <c r="D26" s="3">
        <f t="shared" si="4"/>
        <v>-0.46433333333332993</v>
      </c>
      <c r="E26" s="3">
        <f t="shared" si="4"/>
        <v>-11.509333333333331</v>
      </c>
      <c r="F26" s="3">
        <f t="shared" si="4"/>
        <v>-0.52633333333332999</v>
      </c>
      <c r="G26" s="3">
        <f t="shared" si="4"/>
        <v>-11.70933333333333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15">
      <c r="A27" s="3"/>
      <c r="B27" s="3">
        <f t="shared" ref="B27:G27" si="5">B8--1.30066666666667</f>
        <v>-0.40933333333333</v>
      </c>
      <c r="C27" s="3">
        <f t="shared" si="5"/>
        <v>-10.483333333333331</v>
      </c>
      <c r="D27" s="3">
        <f t="shared" si="5"/>
        <v>-0.35533333333332995</v>
      </c>
      <c r="E27" s="3">
        <f t="shared" si="5"/>
        <v>-10.480333333333331</v>
      </c>
      <c r="F27" s="3">
        <f t="shared" si="5"/>
        <v>-0.34533333333332994</v>
      </c>
      <c r="G27" s="3">
        <f t="shared" si="5"/>
        <v>-11.34033333333333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15">
      <c r="A28" s="3"/>
      <c r="B28" s="3">
        <f t="shared" ref="B28:G28" si="6">B9--1.30066666666667</f>
        <v>-0.23733333333333007</v>
      </c>
      <c r="C28" s="3">
        <f t="shared" si="6"/>
        <v>-10.213333333333329</v>
      </c>
      <c r="D28" s="3">
        <f t="shared" si="6"/>
        <v>-0.21533333333333005</v>
      </c>
      <c r="E28" s="3">
        <f t="shared" si="6"/>
        <v>-10.10333333333333</v>
      </c>
      <c r="F28" s="3">
        <f t="shared" si="6"/>
        <v>-0.33233333333333004</v>
      </c>
      <c r="G28" s="3">
        <f t="shared" si="6"/>
        <v>-10.94633333333333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15">
      <c r="A29" s="3"/>
      <c r="B29" s="3">
        <f t="shared" ref="B29:G29" si="7">B10--1.30066666666667</f>
        <v>-0.26233333333332998</v>
      </c>
      <c r="C29" s="3">
        <f t="shared" si="7"/>
        <v>-9.3953333333333298</v>
      </c>
      <c r="D29" s="3">
        <f t="shared" si="7"/>
        <v>-0.16633333333333011</v>
      </c>
      <c r="E29" s="3">
        <f t="shared" si="7"/>
        <v>-8.9953333333333294</v>
      </c>
      <c r="F29" s="3">
        <f t="shared" si="7"/>
        <v>-0.1543333333333301</v>
      </c>
      <c r="G29" s="3">
        <f t="shared" si="7"/>
        <v>-10.39733333333333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15">
      <c r="A30" s="3"/>
      <c r="B30" s="3">
        <f t="shared" ref="B30:G30" si="8">B11--1.30066666666667</f>
        <v>-0.22033333333332994</v>
      </c>
      <c r="C30" s="3">
        <f t="shared" si="8"/>
        <v>-8.3153333333333297</v>
      </c>
      <c r="D30" s="3">
        <f t="shared" si="8"/>
        <v>-0.13833333333333009</v>
      </c>
      <c r="E30" s="3">
        <f t="shared" si="8"/>
        <v>-8.6163333333333298</v>
      </c>
      <c r="F30" s="3">
        <f t="shared" si="8"/>
        <v>-0.13133333333332997</v>
      </c>
      <c r="G30" s="3">
        <f t="shared" si="8"/>
        <v>-9.2503333333333302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15">
      <c r="A31" s="3"/>
      <c r="B31" s="3">
        <f t="shared" ref="B31:G31" si="9">B12--1.30066666666667</f>
        <v>-0.17133333333333001</v>
      </c>
      <c r="C31" s="3">
        <f t="shared" si="9"/>
        <v>-7.3053333333333299</v>
      </c>
      <c r="D31" s="3">
        <f t="shared" si="9"/>
        <v>-0.1563333333333301</v>
      </c>
      <c r="E31" s="3">
        <f t="shared" si="9"/>
        <v>-7.6213333333333306</v>
      </c>
      <c r="F31" s="3">
        <f t="shared" si="9"/>
        <v>-0.1563333333333301</v>
      </c>
      <c r="G31" s="3">
        <f t="shared" si="9"/>
        <v>-8.3213333333333299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15">
      <c r="A32" s="3"/>
      <c r="B32" s="3">
        <f t="shared" ref="B32:G32" si="10">B13--1.30066666666667</f>
        <v>-0.19633333333333014</v>
      </c>
      <c r="C32" s="3">
        <f t="shared" si="10"/>
        <v>-7.4053333333333295</v>
      </c>
      <c r="D32" s="3">
        <f t="shared" si="10"/>
        <v>-0.18433333333333013</v>
      </c>
      <c r="E32" s="3">
        <f t="shared" si="10"/>
        <v>-7.0753333333333295</v>
      </c>
      <c r="F32" s="3">
        <f t="shared" si="10"/>
        <v>-0.12533333333332997</v>
      </c>
      <c r="G32" s="3">
        <f t="shared" si="10"/>
        <v>-9.1713333333333296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15">
      <c r="A33" s="3"/>
      <c r="B33" s="3">
        <f t="shared" ref="B33:G33" si="11">B14--1.30066666666667</f>
        <v>-0.34233333333333005</v>
      </c>
      <c r="C33" s="3">
        <f t="shared" si="11"/>
        <v>-6.5593333333333304</v>
      </c>
      <c r="D33" s="3">
        <f t="shared" si="11"/>
        <v>-3.1333333333330105E-2</v>
      </c>
      <c r="E33" s="3">
        <f t="shared" si="11"/>
        <v>-6.5563333333333302</v>
      </c>
      <c r="F33" s="3">
        <f t="shared" si="11"/>
        <v>-6.3333333333330133E-2</v>
      </c>
      <c r="G33" s="3">
        <f t="shared" si="11"/>
        <v>-7.65133333333333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15">
      <c r="A34" s="3"/>
      <c r="B34" s="3">
        <f t="shared" ref="B34:G34" si="12">B15--1.30066666666667</f>
        <v>-0.41833333333333012</v>
      </c>
      <c r="C34" s="3">
        <f t="shared" si="12"/>
        <v>-5.4833333333333298</v>
      </c>
      <c r="D34" s="3">
        <f t="shared" si="12"/>
        <v>-0.18733333333333002</v>
      </c>
      <c r="E34" s="3">
        <f t="shared" si="12"/>
        <v>-5.5863333333333296</v>
      </c>
      <c r="F34" s="3">
        <f t="shared" si="12"/>
        <v>-0.1523333333333301</v>
      </c>
      <c r="G34" s="3">
        <f t="shared" si="12"/>
        <v>-7.0913333333333295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15">
      <c r="A35" s="3"/>
      <c r="B35" s="3">
        <f t="shared" ref="B35:G35" si="13">B16--1.30066666666667</f>
        <v>-0.38633333333333009</v>
      </c>
      <c r="C35" s="3">
        <f t="shared" si="13"/>
        <v>-5.3813333333333304</v>
      </c>
      <c r="D35" s="3">
        <f t="shared" si="13"/>
        <v>-0.26033333333332997</v>
      </c>
      <c r="E35" s="3">
        <f t="shared" si="13"/>
        <v>-4.9993333333333299</v>
      </c>
      <c r="F35" s="3">
        <f t="shared" si="13"/>
        <v>-0.18033333333333013</v>
      </c>
      <c r="G35" s="3">
        <f t="shared" si="13"/>
        <v>-6.1983333333333297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4" x14ac:dyDescent="0.15">
      <c r="A36" s="3"/>
      <c r="B36" s="3">
        <f t="shared" ref="B36:G36" si="14">B17--1.30066666666667</f>
        <v>-0.42433333333333012</v>
      </c>
      <c r="C36" s="3">
        <f t="shared" si="14"/>
        <v>-4.8273333333333301</v>
      </c>
      <c r="D36" s="3">
        <f t="shared" si="14"/>
        <v>-0.29533333333333012</v>
      </c>
      <c r="E36" s="3">
        <f t="shared" si="14"/>
        <v>-4.3923333333333296</v>
      </c>
      <c r="F36" s="3">
        <f t="shared" si="14"/>
        <v>-0.30533333333333013</v>
      </c>
      <c r="G36" s="3">
        <f t="shared" si="14"/>
        <v>-6.2283333333333299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4" x14ac:dyDescent="0.15">
      <c r="A37" s="3"/>
      <c r="B37" s="3">
        <f t="shared" ref="B37:G37" si="15">B18--1.30066666666667</f>
        <v>-0.48833333333332996</v>
      </c>
      <c r="C37" s="3">
        <f t="shared" si="15"/>
        <v>-4.4613333333333296</v>
      </c>
      <c r="D37" s="3">
        <f t="shared" si="15"/>
        <v>-0.29833333333333001</v>
      </c>
      <c r="E37" s="3">
        <f t="shared" si="15"/>
        <v>-4.6473333333333304</v>
      </c>
      <c r="F37" s="3">
        <f t="shared" si="15"/>
        <v>-0.34733333333332994</v>
      </c>
      <c r="G37" s="3">
        <f t="shared" si="15"/>
        <v>-5.8523333333333296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4" x14ac:dyDescent="0.1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4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1" spans="1:24" x14ac:dyDescent="0.15">
      <c r="A41" s="3" t="s">
        <v>8</v>
      </c>
      <c r="B41" s="3">
        <f t="shared" ref="B41:G41" si="16">B3/(6.22*10^-3)</f>
        <v>-459.64630225080384</v>
      </c>
      <c r="C41" s="3">
        <f t="shared" si="16"/>
        <v>-1611.4147909967846</v>
      </c>
      <c r="D41" s="3">
        <f t="shared" si="16"/>
        <v>-450.80385852090029</v>
      </c>
      <c r="E41" s="3">
        <f t="shared" si="16"/>
        <v>-1481.5112540192927</v>
      </c>
      <c r="F41" s="3">
        <f t="shared" si="16"/>
        <v>-410.12861736334406</v>
      </c>
      <c r="G41" s="3">
        <f t="shared" si="16"/>
        <v>-1567.8456591639872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4" x14ac:dyDescent="0.15">
      <c r="A42" s="3"/>
      <c r="B42" s="3">
        <f t="shared" ref="B42:G57" si="17">B4/(6.22*10^-3)</f>
        <v>-380.22508038585215</v>
      </c>
      <c r="C42" s="3">
        <f t="shared" si="17"/>
        <v>-1702.733118971061</v>
      </c>
      <c r="D42" s="3">
        <f t="shared" si="17"/>
        <v>-387.13826366559488</v>
      </c>
      <c r="E42" s="3">
        <f t="shared" si="17"/>
        <v>-1844.855305466238</v>
      </c>
      <c r="F42" s="3">
        <f t="shared" si="17"/>
        <v>-354.82315112540192</v>
      </c>
      <c r="G42" s="3">
        <f t="shared" si="17"/>
        <v>-1949.1961414790999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4" x14ac:dyDescent="0.15">
      <c r="A43" s="3"/>
      <c r="B43" s="3">
        <f t="shared" si="17"/>
        <v>-346.62379421221868</v>
      </c>
      <c r="C43" s="3">
        <f t="shared" si="17"/>
        <v>-2012.8617363344051</v>
      </c>
      <c r="D43" s="3">
        <f t="shared" si="17"/>
        <v>-325.08038585208999</v>
      </c>
      <c r="E43" s="3">
        <f t="shared" si="17"/>
        <v>-1956.7524115755627</v>
      </c>
      <c r="F43" s="3">
        <f t="shared" si="17"/>
        <v>-346.94533762057875</v>
      </c>
      <c r="G43" s="3">
        <f t="shared" si="17"/>
        <v>-2087.9421221864955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4" x14ac:dyDescent="0.15">
      <c r="A44" s="3"/>
      <c r="B44" s="3">
        <f t="shared" si="17"/>
        <v>-301.76848874598073</v>
      </c>
      <c r="C44" s="3">
        <f t="shared" si="17"/>
        <v>-1798.0707395498391</v>
      </c>
      <c r="D44" s="3">
        <f t="shared" si="17"/>
        <v>-311.89710610932474</v>
      </c>
      <c r="E44" s="3">
        <f t="shared" si="17"/>
        <v>-1905.6270096463022</v>
      </c>
      <c r="F44" s="3">
        <f t="shared" si="17"/>
        <v>-322.66881028938911</v>
      </c>
      <c r="G44" s="3">
        <f t="shared" si="17"/>
        <v>-1946.9453376205788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4" x14ac:dyDescent="0.15">
      <c r="A45" s="3"/>
      <c r="B45" s="3">
        <f t="shared" si="17"/>
        <v>-295.81993569131834</v>
      </c>
      <c r="C45" s="3">
        <f t="shared" si="17"/>
        <v>-1966.2379421221867</v>
      </c>
      <c r="D45" s="3">
        <f t="shared" si="17"/>
        <v>-283.7620578778135</v>
      </c>
      <c r="E45" s="3">
        <f t="shared" si="17"/>
        <v>-2059.485530546624</v>
      </c>
      <c r="F45" s="3">
        <f t="shared" si="17"/>
        <v>-293.72990353697747</v>
      </c>
      <c r="G45" s="3">
        <f t="shared" si="17"/>
        <v>-2091.6398713826366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4" x14ac:dyDescent="0.15">
      <c r="A46" s="3"/>
      <c r="B46" s="3">
        <f t="shared" si="17"/>
        <v>-274.91961414790995</v>
      </c>
      <c r="C46" s="3">
        <f t="shared" si="17"/>
        <v>-1894.533762057878</v>
      </c>
      <c r="D46" s="3">
        <f t="shared" si="17"/>
        <v>-266.2379421221865</v>
      </c>
      <c r="E46" s="3">
        <f t="shared" si="17"/>
        <v>-1894.0514469453378</v>
      </c>
      <c r="F46" s="3">
        <f t="shared" si="17"/>
        <v>-264.63022508038586</v>
      </c>
      <c r="G46" s="3">
        <f t="shared" si="17"/>
        <v>-2032.315112540193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4" x14ac:dyDescent="0.15">
      <c r="A47" s="3"/>
      <c r="B47" s="3">
        <f t="shared" si="17"/>
        <v>-247.26688102893891</v>
      </c>
      <c r="C47" s="3">
        <f t="shared" si="17"/>
        <v>-1851.1254019292603</v>
      </c>
      <c r="D47" s="3">
        <f t="shared" si="17"/>
        <v>-243.7299035369775</v>
      </c>
      <c r="E47" s="3">
        <f t="shared" si="17"/>
        <v>-1833.4405144694533</v>
      </c>
      <c r="F47" s="3">
        <f t="shared" si="17"/>
        <v>-262.54019292604505</v>
      </c>
      <c r="G47" s="3">
        <f t="shared" si="17"/>
        <v>-1968.9710610932477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4" x14ac:dyDescent="0.15">
      <c r="A48" s="3"/>
      <c r="B48" s="3">
        <f t="shared" si="17"/>
        <v>-251.28617363344051</v>
      </c>
      <c r="C48" s="3">
        <f t="shared" si="17"/>
        <v>-1719.6141479099679</v>
      </c>
      <c r="D48" s="3">
        <f t="shared" si="17"/>
        <v>-235.85209003215436</v>
      </c>
      <c r="E48" s="3">
        <f t="shared" si="17"/>
        <v>-1655.305466237942</v>
      </c>
      <c r="F48" s="3">
        <f t="shared" si="17"/>
        <v>-233.9228295819936</v>
      </c>
      <c r="G48" s="3">
        <f t="shared" si="17"/>
        <v>-1880.7073954983923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15">
      <c r="A49" s="3"/>
      <c r="B49" s="3">
        <f t="shared" si="17"/>
        <v>-244.53376205787779</v>
      </c>
      <c r="C49" s="3">
        <f t="shared" si="17"/>
        <v>-1545.9807073954985</v>
      </c>
      <c r="D49" s="3">
        <f t="shared" si="17"/>
        <v>-231.35048231511254</v>
      </c>
      <c r="E49" s="3">
        <f t="shared" si="17"/>
        <v>-1594.3729903536978</v>
      </c>
      <c r="F49" s="3">
        <f t="shared" si="17"/>
        <v>-230.2250803858521</v>
      </c>
      <c r="G49" s="3">
        <f t="shared" si="17"/>
        <v>-1696.3022508038587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15">
      <c r="A50" s="3"/>
      <c r="B50" s="3">
        <f t="shared" si="17"/>
        <v>-236.65594855305466</v>
      </c>
      <c r="C50" s="3">
        <f t="shared" si="17"/>
        <v>-1383.6012861736335</v>
      </c>
      <c r="D50" s="3">
        <f t="shared" si="17"/>
        <v>-234.24437299035372</v>
      </c>
      <c r="E50" s="3">
        <f t="shared" si="17"/>
        <v>-1434.4051446945339</v>
      </c>
      <c r="F50" s="3">
        <f t="shared" si="17"/>
        <v>-234.24437299035372</v>
      </c>
      <c r="G50" s="3">
        <f t="shared" si="17"/>
        <v>-1546.9453376205788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15">
      <c r="A51" s="3"/>
      <c r="B51" s="3">
        <f t="shared" si="17"/>
        <v>-240.67524115755629</v>
      </c>
      <c r="C51" s="3">
        <f t="shared" si="17"/>
        <v>-1399.6784565916398</v>
      </c>
      <c r="D51" s="3">
        <f t="shared" si="17"/>
        <v>-238.74598070739552</v>
      </c>
      <c r="E51" s="3">
        <f t="shared" si="17"/>
        <v>-1346.6237942122186</v>
      </c>
      <c r="F51" s="3">
        <f t="shared" si="17"/>
        <v>-229.26045016077171</v>
      </c>
      <c r="G51" s="3">
        <f t="shared" si="17"/>
        <v>-1683.6012861736333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15">
      <c r="A52" s="3"/>
      <c r="B52" s="3">
        <f t="shared" si="17"/>
        <v>-264.14790996784569</v>
      </c>
      <c r="C52" s="3">
        <f t="shared" si="17"/>
        <v>-1263.6655948553055</v>
      </c>
      <c r="D52" s="3">
        <f t="shared" si="17"/>
        <v>-214.14790996784566</v>
      </c>
      <c r="E52" s="3">
        <f t="shared" si="17"/>
        <v>-1263.1832797427653</v>
      </c>
      <c r="F52" s="3">
        <f t="shared" si="17"/>
        <v>-219.29260450160774</v>
      </c>
      <c r="G52" s="3">
        <f t="shared" si="17"/>
        <v>-1439.2282958199357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15">
      <c r="A53" s="3"/>
      <c r="B53" s="3">
        <f t="shared" si="17"/>
        <v>-276.36655948553056</v>
      </c>
      <c r="C53" s="3">
        <f t="shared" si="17"/>
        <v>-1090.6752411575562</v>
      </c>
      <c r="D53" s="3">
        <f t="shared" si="17"/>
        <v>-239.22829581993571</v>
      </c>
      <c r="E53" s="3">
        <f t="shared" si="17"/>
        <v>-1107.2347266881029</v>
      </c>
      <c r="F53" s="3">
        <f t="shared" si="17"/>
        <v>-233.60128617363347</v>
      </c>
      <c r="G53" s="3">
        <f t="shared" si="17"/>
        <v>-1349.1961414790997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15">
      <c r="A54" s="3"/>
      <c r="B54" s="3">
        <f>B16/(6.22*10^-3)</f>
        <v>-271.22186495176851</v>
      </c>
      <c r="C54" s="3">
        <f t="shared" si="17"/>
        <v>-1074.2765273311898</v>
      </c>
      <c r="D54" s="3">
        <f t="shared" si="17"/>
        <v>-250.96463022508038</v>
      </c>
      <c r="E54" s="3">
        <f t="shared" si="17"/>
        <v>-1012.8617363344051</v>
      </c>
      <c r="F54" s="3">
        <f t="shared" si="17"/>
        <v>-238.10289389067526</v>
      </c>
      <c r="G54" s="3">
        <f t="shared" si="17"/>
        <v>-1205.6270096463022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15">
      <c r="A55" s="3"/>
      <c r="B55" s="3">
        <f t="shared" si="17"/>
        <v>-277.33118971061094</v>
      </c>
      <c r="C55" s="3">
        <f t="shared" si="17"/>
        <v>-985.20900321543411</v>
      </c>
      <c r="D55" s="3">
        <f t="shared" si="17"/>
        <v>-256.59163987138265</v>
      </c>
      <c r="E55" s="3">
        <f t="shared" si="17"/>
        <v>-915.27331189710605</v>
      </c>
      <c r="F55" s="3">
        <f t="shared" si="17"/>
        <v>-258.19935691318329</v>
      </c>
      <c r="G55" s="3">
        <f t="shared" si="17"/>
        <v>-1210.4501607717043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15">
      <c r="A56" s="3"/>
      <c r="B56" s="3">
        <f>B18/(6.22*10^-3)</f>
        <v>-287.62057877813504</v>
      </c>
      <c r="C56" s="3">
        <f t="shared" si="17"/>
        <v>-926.3665594855305</v>
      </c>
      <c r="D56" s="3">
        <f t="shared" si="17"/>
        <v>-257.07395498392282</v>
      </c>
      <c r="E56" s="3">
        <f t="shared" si="17"/>
        <v>-956.27009646302258</v>
      </c>
      <c r="F56" s="3">
        <f t="shared" si="17"/>
        <v>-264.95176848874598</v>
      </c>
      <c r="G56" s="3">
        <f t="shared" si="17"/>
        <v>-1150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15">
      <c r="A57" s="3"/>
      <c r="B57" s="3">
        <f t="shared" si="17"/>
        <v>0</v>
      </c>
      <c r="C57" s="3">
        <f t="shared" si="17"/>
        <v>0</v>
      </c>
      <c r="D57" s="3">
        <f t="shared" si="17"/>
        <v>0</v>
      </c>
      <c r="E57" s="3">
        <f t="shared" si="17"/>
        <v>0</v>
      </c>
      <c r="F57" s="3">
        <f t="shared" si="17"/>
        <v>0</v>
      </c>
      <c r="G57" s="3">
        <f t="shared" si="17"/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15">
      <c r="B58" s="3">
        <f t="shared" ref="B58:G58" si="18">B20/(6.22*10^-3)</f>
        <v>0</v>
      </c>
      <c r="C58" s="3">
        <f t="shared" si="18"/>
        <v>0</v>
      </c>
      <c r="D58" s="3">
        <f t="shared" si="18"/>
        <v>0</v>
      </c>
      <c r="E58" s="3">
        <f t="shared" si="18"/>
        <v>0</v>
      </c>
      <c r="F58" s="3">
        <f t="shared" si="18"/>
        <v>0</v>
      </c>
      <c r="G58" s="3">
        <f t="shared" si="18"/>
        <v>0</v>
      </c>
    </row>
    <row r="60" spans="1:23" x14ac:dyDescent="0.15">
      <c r="A60" s="3" t="s">
        <v>9</v>
      </c>
      <c r="B60" s="3">
        <f t="shared" ref="B60:G60" si="19">B41/1</f>
        <v>-459.64630225080384</v>
      </c>
      <c r="C60" s="3">
        <f t="shared" si="19"/>
        <v>-1611.4147909967846</v>
      </c>
      <c r="D60" s="3">
        <f t="shared" si="19"/>
        <v>-450.80385852090029</v>
      </c>
      <c r="E60" s="3">
        <f t="shared" si="19"/>
        <v>-1481.5112540192927</v>
      </c>
      <c r="F60" s="3">
        <f t="shared" si="19"/>
        <v>-410.12861736334406</v>
      </c>
      <c r="G60" s="3">
        <f t="shared" si="19"/>
        <v>-1567.8456591639872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15">
      <c r="A61" s="3"/>
      <c r="B61" s="3">
        <f t="shared" ref="B61:G76" si="20">B42/1</f>
        <v>-380.22508038585215</v>
      </c>
      <c r="C61" s="3">
        <f t="shared" si="20"/>
        <v>-1702.733118971061</v>
      </c>
      <c r="D61" s="3">
        <f t="shared" si="20"/>
        <v>-387.13826366559488</v>
      </c>
      <c r="E61" s="3">
        <f t="shared" si="20"/>
        <v>-1844.855305466238</v>
      </c>
      <c r="F61" s="3">
        <f t="shared" si="20"/>
        <v>-354.82315112540192</v>
      </c>
      <c r="G61" s="3">
        <f t="shared" si="20"/>
        <v>-1949.1961414790999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15">
      <c r="A62" s="3"/>
      <c r="B62" s="3">
        <f t="shared" si="20"/>
        <v>-346.62379421221868</v>
      </c>
      <c r="C62" s="3">
        <f t="shared" si="20"/>
        <v>-2012.8617363344051</v>
      </c>
      <c r="D62" s="3">
        <f t="shared" si="20"/>
        <v>-325.08038585208999</v>
      </c>
      <c r="E62" s="3">
        <f t="shared" si="20"/>
        <v>-1956.7524115755627</v>
      </c>
      <c r="F62" s="3">
        <f t="shared" si="20"/>
        <v>-346.94533762057875</v>
      </c>
      <c r="G62" s="3">
        <f t="shared" si="20"/>
        <v>-2087.9421221864955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15">
      <c r="A63" s="3"/>
      <c r="B63" s="3">
        <f t="shared" si="20"/>
        <v>-301.76848874598073</v>
      </c>
      <c r="C63" s="3">
        <f t="shared" si="20"/>
        <v>-1798.0707395498391</v>
      </c>
      <c r="D63" s="3">
        <f t="shared" si="20"/>
        <v>-311.89710610932474</v>
      </c>
      <c r="E63" s="3">
        <f t="shared" si="20"/>
        <v>-1905.6270096463022</v>
      </c>
      <c r="F63" s="3">
        <f t="shared" si="20"/>
        <v>-322.66881028938911</v>
      </c>
      <c r="G63" s="3">
        <f t="shared" si="20"/>
        <v>-1946.9453376205788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15">
      <c r="A64" s="3"/>
      <c r="B64" s="3">
        <f t="shared" si="20"/>
        <v>-295.81993569131834</v>
      </c>
      <c r="C64" s="3">
        <f t="shared" si="20"/>
        <v>-1966.2379421221867</v>
      </c>
      <c r="D64" s="3">
        <f t="shared" si="20"/>
        <v>-283.7620578778135</v>
      </c>
      <c r="E64" s="3">
        <f t="shared" si="20"/>
        <v>-2059.485530546624</v>
      </c>
      <c r="F64" s="3">
        <f t="shared" si="20"/>
        <v>-293.72990353697747</v>
      </c>
      <c r="G64" s="3">
        <f t="shared" si="20"/>
        <v>-2091.6398713826366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15">
      <c r="A65" s="3"/>
      <c r="B65" s="3">
        <f t="shared" si="20"/>
        <v>-274.91961414790995</v>
      </c>
      <c r="C65" s="3">
        <f t="shared" si="20"/>
        <v>-1894.533762057878</v>
      </c>
      <c r="D65" s="3">
        <f t="shared" si="20"/>
        <v>-266.2379421221865</v>
      </c>
      <c r="E65" s="3">
        <f t="shared" si="20"/>
        <v>-1894.0514469453378</v>
      </c>
      <c r="F65" s="3">
        <f t="shared" si="20"/>
        <v>-264.63022508038586</v>
      </c>
      <c r="G65" s="3">
        <f t="shared" si="20"/>
        <v>-2032.315112540193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15">
      <c r="A66" s="3"/>
      <c r="B66" s="3">
        <f t="shared" si="20"/>
        <v>-247.26688102893891</v>
      </c>
      <c r="C66" s="3">
        <f t="shared" si="20"/>
        <v>-1851.1254019292603</v>
      </c>
      <c r="D66" s="3">
        <f t="shared" si="20"/>
        <v>-243.7299035369775</v>
      </c>
      <c r="E66" s="3">
        <f t="shared" si="20"/>
        <v>-1833.4405144694533</v>
      </c>
      <c r="F66" s="3">
        <f t="shared" si="20"/>
        <v>-262.54019292604505</v>
      </c>
      <c r="G66" s="3">
        <f t="shared" si="20"/>
        <v>-1968.9710610932477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15">
      <c r="A67" s="3"/>
      <c r="B67" s="3">
        <f t="shared" si="20"/>
        <v>-251.28617363344051</v>
      </c>
      <c r="C67" s="3">
        <f t="shared" si="20"/>
        <v>-1719.6141479099679</v>
      </c>
      <c r="D67" s="3">
        <f t="shared" si="20"/>
        <v>-235.85209003215436</v>
      </c>
      <c r="E67" s="3">
        <f t="shared" si="20"/>
        <v>-1655.305466237942</v>
      </c>
      <c r="F67" s="3">
        <f t="shared" si="20"/>
        <v>-233.9228295819936</v>
      </c>
      <c r="G67" s="3">
        <f t="shared" si="20"/>
        <v>-1880.7073954983923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15">
      <c r="A68" s="3"/>
      <c r="B68" s="3">
        <f t="shared" si="20"/>
        <v>-244.53376205787779</v>
      </c>
      <c r="C68" s="3">
        <f t="shared" si="20"/>
        <v>-1545.9807073954985</v>
      </c>
      <c r="D68" s="3">
        <f t="shared" si="20"/>
        <v>-231.35048231511254</v>
      </c>
      <c r="E68" s="3">
        <f t="shared" si="20"/>
        <v>-1594.3729903536978</v>
      </c>
      <c r="F68" s="3">
        <f t="shared" si="20"/>
        <v>-230.2250803858521</v>
      </c>
      <c r="G68" s="3">
        <f t="shared" si="20"/>
        <v>-1696.3022508038587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15">
      <c r="A69" s="3"/>
      <c r="B69" s="3">
        <f t="shared" si="20"/>
        <v>-236.65594855305466</v>
      </c>
      <c r="C69" s="3">
        <f t="shared" si="20"/>
        <v>-1383.6012861736335</v>
      </c>
      <c r="D69" s="3">
        <f t="shared" si="20"/>
        <v>-234.24437299035372</v>
      </c>
      <c r="E69" s="3">
        <f t="shared" si="20"/>
        <v>-1434.4051446945339</v>
      </c>
      <c r="F69" s="3">
        <f t="shared" si="20"/>
        <v>-234.24437299035372</v>
      </c>
      <c r="G69" s="3">
        <f t="shared" si="20"/>
        <v>-1546.9453376205788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15">
      <c r="A70" s="3"/>
      <c r="B70" s="3">
        <f t="shared" si="20"/>
        <v>-240.67524115755629</v>
      </c>
      <c r="C70" s="3">
        <f t="shared" si="20"/>
        <v>-1399.6784565916398</v>
      </c>
      <c r="D70" s="3">
        <f t="shared" si="20"/>
        <v>-238.74598070739552</v>
      </c>
      <c r="E70" s="3">
        <f t="shared" si="20"/>
        <v>-1346.6237942122186</v>
      </c>
      <c r="F70" s="3">
        <f t="shared" si="20"/>
        <v>-229.26045016077171</v>
      </c>
      <c r="G70" s="3">
        <f t="shared" si="20"/>
        <v>-1683.6012861736333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15">
      <c r="A71" s="3"/>
      <c r="B71" s="3">
        <f t="shared" si="20"/>
        <v>-264.14790996784569</v>
      </c>
      <c r="C71" s="3">
        <f t="shared" si="20"/>
        <v>-1263.6655948553055</v>
      </c>
      <c r="D71" s="3">
        <f t="shared" si="20"/>
        <v>-214.14790996784566</v>
      </c>
      <c r="E71" s="3">
        <f t="shared" si="20"/>
        <v>-1263.1832797427653</v>
      </c>
      <c r="F71" s="3">
        <f t="shared" si="20"/>
        <v>-219.29260450160774</v>
      </c>
      <c r="G71" s="3">
        <f t="shared" si="20"/>
        <v>-1439.2282958199357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15">
      <c r="A72" s="3"/>
      <c r="B72" s="3">
        <f t="shared" si="20"/>
        <v>-276.36655948553056</v>
      </c>
      <c r="C72" s="3">
        <f t="shared" si="20"/>
        <v>-1090.6752411575562</v>
      </c>
      <c r="D72" s="3">
        <f t="shared" si="20"/>
        <v>-239.22829581993571</v>
      </c>
      <c r="E72" s="3">
        <f t="shared" si="20"/>
        <v>-1107.2347266881029</v>
      </c>
      <c r="F72" s="3">
        <f t="shared" si="20"/>
        <v>-233.60128617363347</v>
      </c>
      <c r="G72" s="3">
        <f t="shared" si="20"/>
        <v>-1349.1961414790997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15">
      <c r="A73" s="3"/>
      <c r="B73" s="3">
        <f t="shared" si="20"/>
        <v>-271.22186495176851</v>
      </c>
      <c r="C73" s="3">
        <f t="shared" si="20"/>
        <v>-1074.2765273311898</v>
      </c>
      <c r="D73" s="3">
        <f t="shared" si="20"/>
        <v>-250.96463022508038</v>
      </c>
      <c r="E73" s="3">
        <f t="shared" si="20"/>
        <v>-1012.8617363344051</v>
      </c>
      <c r="F73" s="3">
        <f t="shared" si="20"/>
        <v>-238.10289389067526</v>
      </c>
      <c r="G73" s="3">
        <f t="shared" si="20"/>
        <v>-1205.6270096463022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15">
      <c r="A74" s="3"/>
      <c r="B74" s="3">
        <f t="shared" si="20"/>
        <v>-277.33118971061094</v>
      </c>
      <c r="C74" s="3">
        <f t="shared" si="20"/>
        <v>-985.20900321543411</v>
      </c>
      <c r="D74" s="3">
        <f t="shared" si="20"/>
        <v>-256.59163987138265</v>
      </c>
      <c r="E74" s="3">
        <f t="shared" si="20"/>
        <v>-915.27331189710605</v>
      </c>
      <c r="F74" s="3">
        <f t="shared" si="20"/>
        <v>-258.19935691318329</v>
      </c>
      <c r="G74" s="3">
        <f t="shared" si="20"/>
        <v>-1210.4501607717043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15">
      <c r="A75" s="3"/>
      <c r="B75" s="3">
        <f t="shared" si="20"/>
        <v>-287.62057877813504</v>
      </c>
      <c r="C75" s="3">
        <f t="shared" si="20"/>
        <v>-926.3665594855305</v>
      </c>
      <c r="D75" s="3">
        <f t="shared" si="20"/>
        <v>-257.07395498392282</v>
      </c>
      <c r="E75" s="3">
        <f t="shared" si="20"/>
        <v>-956.27009646302258</v>
      </c>
      <c r="F75" s="3">
        <f t="shared" si="20"/>
        <v>-264.95176848874598</v>
      </c>
      <c r="G75" s="3">
        <f t="shared" si="20"/>
        <v>-1150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15">
      <c r="B76" s="3">
        <f t="shared" si="20"/>
        <v>0</v>
      </c>
      <c r="C76" s="3">
        <f t="shared" si="20"/>
        <v>0</v>
      </c>
      <c r="D76" s="3">
        <f t="shared" si="20"/>
        <v>0</v>
      </c>
      <c r="E76" s="3">
        <f t="shared" si="20"/>
        <v>0</v>
      </c>
      <c r="F76" s="3">
        <f t="shared" si="20"/>
        <v>0</v>
      </c>
      <c r="G76" s="3">
        <f t="shared" si="20"/>
        <v>0</v>
      </c>
    </row>
    <row r="77" spans="1:23" x14ac:dyDescent="0.15">
      <c r="B77" s="3">
        <f t="shared" ref="B77:G77" si="21">B58/1</f>
        <v>0</v>
      </c>
      <c r="C77" s="3">
        <f t="shared" si="21"/>
        <v>0</v>
      </c>
      <c r="D77" s="3">
        <f t="shared" si="21"/>
        <v>0</v>
      </c>
      <c r="E77" s="3">
        <f t="shared" si="21"/>
        <v>0</v>
      </c>
      <c r="F77" s="3">
        <f t="shared" si="21"/>
        <v>0</v>
      </c>
      <c r="G77" s="3">
        <f t="shared" si="21"/>
        <v>0</v>
      </c>
    </row>
    <row r="80" spans="1:23" x14ac:dyDescent="0.15">
      <c r="A80" s="3" t="s">
        <v>10</v>
      </c>
      <c r="B80" s="3">
        <f t="shared" ref="B80:G80" si="22">B60*-1</f>
        <v>459.64630225080384</v>
      </c>
      <c r="C80" s="3">
        <f t="shared" si="22"/>
        <v>1611.4147909967846</v>
      </c>
      <c r="D80" s="3">
        <f t="shared" si="22"/>
        <v>450.80385852090029</v>
      </c>
      <c r="E80" s="3">
        <f t="shared" si="22"/>
        <v>1481.5112540192927</v>
      </c>
      <c r="F80" s="3">
        <f t="shared" si="22"/>
        <v>410.12861736334406</v>
      </c>
      <c r="G80" s="3">
        <f t="shared" si="22"/>
        <v>1567.8456591639872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15">
      <c r="A81" s="3"/>
      <c r="B81" s="3">
        <f t="shared" ref="B81:G96" si="23">B61*-1</f>
        <v>380.22508038585215</v>
      </c>
      <c r="C81" s="3">
        <f t="shared" si="23"/>
        <v>1702.733118971061</v>
      </c>
      <c r="D81" s="3">
        <f t="shared" si="23"/>
        <v>387.13826366559488</v>
      </c>
      <c r="E81" s="3">
        <f t="shared" si="23"/>
        <v>1844.855305466238</v>
      </c>
      <c r="F81" s="3">
        <f t="shared" si="23"/>
        <v>354.82315112540192</v>
      </c>
      <c r="G81" s="3">
        <f t="shared" si="23"/>
        <v>1949.1961414790999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15">
      <c r="A82" s="3"/>
      <c r="B82" s="3">
        <f t="shared" si="23"/>
        <v>346.62379421221868</v>
      </c>
      <c r="C82" s="3">
        <f t="shared" si="23"/>
        <v>2012.8617363344051</v>
      </c>
      <c r="D82" s="3">
        <f t="shared" si="23"/>
        <v>325.08038585208999</v>
      </c>
      <c r="E82" s="3">
        <f t="shared" si="23"/>
        <v>1956.7524115755627</v>
      </c>
      <c r="F82" s="3">
        <f t="shared" si="23"/>
        <v>346.94533762057875</v>
      </c>
      <c r="G82" s="3">
        <f t="shared" si="23"/>
        <v>2087.9421221864955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15">
      <c r="B83" s="3">
        <f t="shared" si="23"/>
        <v>301.76848874598073</v>
      </c>
      <c r="C83" s="3">
        <f t="shared" si="23"/>
        <v>1798.0707395498391</v>
      </c>
      <c r="D83" s="3">
        <f t="shared" si="23"/>
        <v>311.89710610932474</v>
      </c>
      <c r="E83" s="3">
        <f t="shared" si="23"/>
        <v>1905.6270096463022</v>
      </c>
      <c r="F83" s="3">
        <f t="shared" si="23"/>
        <v>322.66881028938911</v>
      </c>
      <c r="G83" s="3">
        <f t="shared" si="23"/>
        <v>1946.9453376205788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15">
      <c r="B84" s="3">
        <f t="shared" si="23"/>
        <v>295.81993569131834</v>
      </c>
      <c r="C84" s="3">
        <f t="shared" si="23"/>
        <v>1966.2379421221867</v>
      </c>
      <c r="D84" s="3">
        <f t="shared" si="23"/>
        <v>283.7620578778135</v>
      </c>
      <c r="E84" s="3">
        <f t="shared" si="23"/>
        <v>2059.485530546624</v>
      </c>
      <c r="F84" s="3">
        <f t="shared" si="23"/>
        <v>293.72990353697747</v>
      </c>
      <c r="G84" s="3">
        <f t="shared" si="23"/>
        <v>2091.6398713826366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15">
      <c r="B85" s="3">
        <f t="shared" si="23"/>
        <v>274.91961414790995</v>
      </c>
      <c r="C85" s="3">
        <f t="shared" si="23"/>
        <v>1894.533762057878</v>
      </c>
      <c r="D85" s="3">
        <f t="shared" si="23"/>
        <v>266.2379421221865</v>
      </c>
      <c r="E85" s="3">
        <f t="shared" si="23"/>
        <v>1894.0514469453378</v>
      </c>
      <c r="F85" s="3">
        <f t="shared" si="23"/>
        <v>264.63022508038586</v>
      </c>
      <c r="G85" s="3">
        <f t="shared" si="23"/>
        <v>2032.315112540193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15">
      <c r="B86" s="3">
        <f t="shared" si="23"/>
        <v>247.26688102893891</v>
      </c>
      <c r="C86" s="3">
        <f t="shared" si="23"/>
        <v>1851.1254019292603</v>
      </c>
      <c r="D86" s="3">
        <f t="shared" si="23"/>
        <v>243.7299035369775</v>
      </c>
      <c r="E86" s="3">
        <f t="shared" si="23"/>
        <v>1833.4405144694533</v>
      </c>
      <c r="F86" s="3">
        <f t="shared" si="23"/>
        <v>262.54019292604505</v>
      </c>
      <c r="G86" s="3">
        <f t="shared" si="23"/>
        <v>1968.9710610932477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15">
      <c r="B87" s="3">
        <f t="shared" si="23"/>
        <v>251.28617363344051</v>
      </c>
      <c r="C87" s="3">
        <f t="shared" si="23"/>
        <v>1719.6141479099679</v>
      </c>
      <c r="D87" s="3">
        <f t="shared" si="23"/>
        <v>235.85209003215436</v>
      </c>
      <c r="E87" s="3">
        <f t="shared" si="23"/>
        <v>1655.305466237942</v>
      </c>
      <c r="F87" s="3">
        <f t="shared" si="23"/>
        <v>233.9228295819936</v>
      </c>
      <c r="G87" s="3">
        <f t="shared" si="23"/>
        <v>1880.7073954983923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15">
      <c r="B88" s="3">
        <f t="shared" si="23"/>
        <v>244.53376205787779</v>
      </c>
      <c r="C88" s="3">
        <f t="shared" si="23"/>
        <v>1545.9807073954985</v>
      </c>
      <c r="D88" s="3">
        <f t="shared" si="23"/>
        <v>231.35048231511254</v>
      </c>
      <c r="E88" s="3">
        <f t="shared" si="23"/>
        <v>1594.3729903536978</v>
      </c>
      <c r="F88" s="3">
        <f t="shared" si="23"/>
        <v>230.2250803858521</v>
      </c>
      <c r="G88" s="3">
        <f t="shared" si="23"/>
        <v>1696.3022508038587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15">
      <c r="B89" s="3">
        <f t="shared" si="23"/>
        <v>236.65594855305466</v>
      </c>
      <c r="C89" s="3">
        <f t="shared" si="23"/>
        <v>1383.6012861736335</v>
      </c>
      <c r="D89" s="3">
        <f t="shared" si="23"/>
        <v>234.24437299035372</v>
      </c>
      <c r="E89" s="3">
        <f t="shared" si="23"/>
        <v>1434.4051446945339</v>
      </c>
      <c r="F89" s="3">
        <f t="shared" si="23"/>
        <v>234.24437299035372</v>
      </c>
      <c r="G89" s="3">
        <f t="shared" si="23"/>
        <v>1546.9453376205788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15">
      <c r="B90" s="3">
        <f t="shared" si="23"/>
        <v>240.67524115755629</v>
      </c>
      <c r="C90" s="3">
        <f t="shared" si="23"/>
        <v>1399.6784565916398</v>
      </c>
      <c r="D90" s="3">
        <f t="shared" si="23"/>
        <v>238.74598070739552</v>
      </c>
      <c r="E90" s="3">
        <f t="shared" si="23"/>
        <v>1346.6237942122186</v>
      </c>
      <c r="F90" s="3">
        <f t="shared" si="23"/>
        <v>229.26045016077171</v>
      </c>
      <c r="G90" s="3">
        <f t="shared" si="23"/>
        <v>1683.6012861736333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15">
      <c r="B91" s="3">
        <f t="shared" si="23"/>
        <v>264.14790996784569</v>
      </c>
      <c r="C91" s="3">
        <f t="shared" si="23"/>
        <v>1263.6655948553055</v>
      </c>
      <c r="D91" s="3">
        <f t="shared" si="23"/>
        <v>214.14790996784566</v>
      </c>
      <c r="E91" s="3">
        <f t="shared" si="23"/>
        <v>1263.1832797427653</v>
      </c>
      <c r="F91" s="3">
        <f t="shared" si="23"/>
        <v>219.29260450160774</v>
      </c>
      <c r="G91" s="3">
        <f t="shared" si="23"/>
        <v>1439.2282958199357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15">
      <c r="B92" s="3">
        <f t="shared" si="23"/>
        <v>276.36655948553056</v>
      </c>
      <c r="C92" s="3">
        <f t="shared" si="23"/>
        <v>1090.6752411575562</v>
      </c>
      <c r="D92" s="3">
        <f t="shared" si="23"/>
        <v>239.22829581993571</v>
      </c>
      <c r="E92" s="3">
        <f t="shared" si="23"/>
        <v>1107.2347266881029</v>
      </c>
      <c r="F92" s="3">
        <f t="shared" si="23"/>
        <v>233.60128617363347</v>
      </c>
      <c r="G92" s="3">
        <f t="shared" si="23"/>
        <v>1349.1961414790997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15">
      <c r="B93" s="3">
        <f t="shared" si="23"/>
        <v>271.22186495176851</v>
      </c>
      <c r="C93" s="3">
        <f t="shared" si="23"/>
        <v>1074.2765273311898</v>
      </c>
      <c r="D93" s="3">
        <f t="shared" si="23"/>
        <v>250.96463022508038</v>
      </c>
      <c r="E93" s="3">
        <f t="shared" si="23"/>
        <v>1012.8617363344051</v>
      </c>
      <c r="F93" s="3">
        <f t="shared" si="23"/>
        <v>238.10289389067526</v>
      </c>
      <c r="G93" s="3">
        <f t="shared" si="23"/>
        <v>1205.6270096463022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15">
      <c r="B94" s="3">
        <f t="shared" si="23"/>
        <v>277.33118971061094</v>
      </c>
      <c r="C94" s="3">
        <f t="shared" si="23"/>
        <v>985.20900321543411</v>
      </c>
      <c r="D94" s="3">
        <f t="shared" si="23"/>
        <v>256.59163987138265</v>
      </c>
      <c r="E94" s="3">
        <f t="shared" si="23"/>
        <v>915.27331189710605</v>
      </c>
      <c r="F94" s="3">
        <f t="shared" si="23"/>
        <v>258.19935691318329</v>
      </c>
      <c r="G94" s="3">
        <f t="shared" si="23"/>
        <v>1210.4501607717043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15">
      <c r="B95" s="3">
        <f t="shared" si="23"/>
        <v>287.62057877813504</v>
      </c>
      <c r="C95" s="3">
        <f t="shared" si="23"/>
        <v>926.3665594855305</v>
      </c>
      <c r="D95" s="3">
        <f t="shared" si="23"/>
        <v>257.07395498392282</v>
      </c>
      <c r="E95" s="3">
        <f t="shared" si="23"/>
        <v>956.27009646302258</v>
      </c>
      <c r="F95" s="3">
        <f t="shared" si="23"/>
        <v>264.95176848874598</v>
      </c>
      <c r="G95" s="3">
        <f t="shared" si="23"/>
        <v>1150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15">
      <c r="B96" s="3">
        <f t="shared" si="23"/>
        <v>0</v>
      </c>
      <c r="C96" s="3">
        <f t="shared" si="23"/>
        <v>0</v>
      </c>
      <c r="D96" s="3">
        <f t="shared" si="23"/>
        <v>0</v>
      </c>
      <c r="E96" s="3">
        <f t="shared" si="23"/>
        <v>0</v>
      </c>
      <c r="F96" s="3">
        <f t="shared" si="23"/>
        <v>0</v>
      </c>
      <c r="G96" s="3">
        <f t="shared" si="23"/>
        <v>0</v>
      </c>
    </row>
    <row r="97" spans="1:23" x14ac:dyDescent="0.15">
      <c r="B97" s="3">
        <f t="shared" ref="B97:G97" si="24">B77*-1</f>
        <v>0</v>
      </c>
      <c r="C97" s="3">
        <f t="shared" si="24"/>
        <v>0</v>
      </c>
      <c r="D97" s="3">
        <f t="shared" si="24"/>
        <v>0</v>
      </c>
      <c r="E97" s="3">
        <f t="shared" si="24"/>
        <v>0</v>
      </c>
      <c r="F97" s="3">
        <f t="shared" si="24"/>
        <v>0</v>
      </c>
      <c r="G97" s="3">
        <f t="shared" si="24"/>
        <v>0</v>
      </c>
    </row>
    <row r="98" spans="1:23" ht="56" x14ac:dyDescent="0.15">
      <c r="B98" s="1" t="s">
        <v>31</v>
      </c>
      <c r="C98" s="1" t="s">
        <v>32</v>
      </c>
      <c r="D98" s="1" t="s">
        <v>31</v>
      </c>
      <c r="E98" s="1" t="s">
        <v>32</v>
      </c>
      <c r="F98" s="1" t="s">
        <v>31</v>
      </c>
      <c r="G98" s="16" t="s">
        <v>32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x14ac:dyDescent="0.15">
      <c r="A99" s="3" t="s">
        <v>11</v>
      </c>
      <c r="B99" s="3">
        <f t="shared" ref="B99:G99" si="25">B80/1800</f>
        <v>0.25535905680600213</v>
      </c>
      <c r="C99" s="3">
        <f t="shared" si="25"/>
        <v>0.89523043944265812</v>
      </c>
      <c r="D99" s="3">
        <f t="shared" si="25"/>
        <v>0.25044658806716685</v>
      </c>
      <c r="E99" s="3">
        <f t="shared" si="25"/>
        <v>0.82306180778849591</v>
      </c>
      <c r="F99" s="3">
        <f t="shared" si="25"/>
        <v>0.22784923186852449</v>
      </c>
      <c r="G99" s="3">
        <f t="shared" si="25"/>
        <v>0.87102536620221516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x14ac:dyDescent="0.15">
      <c r="A100" s="3"/>
      <c r="B100" s="3">
        <f t="shared" ref="B100:G115" si="26">B81/1800</f>
        <v>0.21123615576991786</v>
      </c>
      <c r="C100" s="3">
        <f t="shared" si="26"/>
        <v>0.94596284387281171</v>
      </c>
      <c r="D100" s="3">
        <f t="shared" si="26"/>
        <v>0.2150768131475527</v>
      </c>
      <c r="E100" s="3">
        <f t="shared" si="26"/>
        <v>1.02491961414791</v>
      </c>
      <c r="F100" s="3">
        <f t="shared" si="26"/>
        <v>0.19712397284744551</v>
      </c>
      <c r="G100" s="3">
        <f t="shared" si="26"/>
        <v>1.0828867452661666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x14ac:dyDescent="0.15">
      <c r="A101" s="3"/>
      <c r="B101" s="3">
        <f t="shared" si="26"/>
        <v>0.19256877456234373</v>
      </c>
      <c r="C101" s="3">
        <f t="shared" si="26"/>
        <v>1.1182565201857806</v>
      </c>
      <c r="D101" s="3">
        <f t="shared" si="26"/>
        <v>0.18060021436227222</v>
      </c>
      <c r="E101" s="3">
        <f t="shared" si="26"/>
        <v>1.0870846730975348</v>
      </c>
      <c r="F101" s="3">
        <f t="shared" si="26"/>
        <v>0.19274740978921043</v>
      </c>
      <c r="G101" s="3">
        <f t="shared" si="26"/>
        <v>1.1599678456591642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x14ac:dyDescent="0.15">
      <c r="A102" s="3"/>
      <c r="B102" s="3">
        <f t="shared" si="26"/>
        <v>0.16764916041443373</v>
      </c>
      <c r="C102" s="3">
        <f t="shared" si="26"/>
        <v>0.99892818863879951</v>
      </c>
      <c r="D102" s="3">
        <f t="shared" si="26"/>
        <v>0.17327617006073598</v>
      </c>
      <c r="E102" s="3">
        <f t="shared" si="26"/>
        <v>1.0586816720257235</v>
      </c>
      <c r="F102" s="3">
        <f t="shared" si="26"/>
        <v>0.17926045016077172</v>
      </c>
      <c r="G102" s="3">
        <f t="shared" si="26"/>
        <v>1.0816362986780994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x14ac:dyDescent="0.15">
      <c r="A103" s="3"/>
      <c r="B103" s="3">
        <f t="shared" si="26"/>
        <v>0.16434440871739908</v>
      </c>
      <c r="C103" s="3">
        <f t="shared" si="26"/>
        <v>1.0923544122901037</v>
      </c>
      <c r="D103" s="3">
        <f t="shared" si="26"/>
        <v>0.1576455877098964</v>
      </c>
      <c r="E103" s="3">
        <f t="shared" si="26"/>
        <v>1.1441586280814577</v>
      </c>
      <c r="F103" s="3">
        <f t="shared" si="26"/>
        <v>0.16318327974276525</v>
      </c>
      <c r="G103" s="3">
        <f t="shared" si="26"/>
        <v>1.1620221507681314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x14ac:dyDescent="0.15">
      <c r="A104" s="3"/>
      <c r="B104" s="3">
        <f t="shared" si="26"/>
        <v>0.15273311897106109</v>
      </c>
      <c r="C104" s="3">
        <f t="shared" si="26"/>
        <v>1.052518756698821</v>
      </c>
      <c r="D104" s="3">
        <f t="shared" si="26"/>
        <v>0.14790996784565916</v>
      </c>
      <c r="E104" s="3">
        <f t="shared" si="26"/>
        <v>1.052250803858521</v>
      </c>
      <c r="F104" s="3">
        <f t="shared" si="26"/>
        <v>0.14701679171132548</v>
      </c>
      <c r="G104" s="3">
        <f t="shared" si="26"/>
        <v>1.1290639514112184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x14ac:dyDescent="0.15">
      <c r="A105" s="3"/>
      <c r="B105" s="3">
        <f t="shared" si="26"/>
        <v>0.13737048946052161</v>
      </c>
      <c r="C105" s="3">
        <f t="shared" si="26"/>
        <v>1.0284030010718113</v>
      </c>
      <c r="D105" s="3">
        <f t="shared" si="26"/>
        <v>0.13540550196498749</v>
      </c>
      <c r="E105" s="3">
        <f t="shared" si="26"/>
        <v>1.0185780635941408</v>
      </c>
      <c r="F105" s="3">
        <f t="shared" si="26"/>
        <v>0.1458556627366917</v>
      </c>
      <c r="G105" s="3">
        <f t="shared" si="26"/>
        <v>1.0938728117184711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x14ac:dyDescent="0.15">
      <c r="A106" s="3"/>
      <c r="B106" s="3">
        <f t="shared" si="26"/>
        <v>0.13960342979635584</v>
      </c>
      <c r="C106" s="3">
        <f t="shared" si="26"/>
        <v>0.95534119328331546</v>
      </c>
      <c r="D106" s="3">
        <f t="shared" si="26"/>
        <v>0.13102893890675243</v>
      </c>
      <c r="E106" s="3">
        <f t="shared" si="26"/>
        <v>0.91961414790996776</v>
      </c>
      <c r="F106" s="3">
        <f t="shared" si="26"/>
        <v>0.129957127545552</v>
      </c>
      <c r="G106" s="3">
        <f t="shared" si="26"/>
        <v>1.0448374419435513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x14ac:dyDescent="0.15">
      <c r="A107" s="3"/>
      <c r="B107" s="3">
        <f t="shared" si="26"/>
        <v>0.13585209003215434</v>
      </c>
      <c r="C107" s="3">
        <f t="shared" si="26"/>
        <v>0.85887817077527695</v>
      </c>
      <c r="D107" s="3">
        <f t="shared" si="26"/>
        <v>0.12852804573061807</v>
      </c>
      <c r="E107" s="3">
        <f t="shared" si="26"/>
        <v>0.88576277241872103</v>
      </c>
      <c r="F107" s="3">
        <f t="shared" si="26"/>
        <v>0.12790282243658449</v>
      </c>
      <c r="G107" s="3">
        <f t="shared" si="26"/>
        <v>0.942390139335477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x14ac:dyDescent="0.15">
      <c r="A108" s="3"/>
      <c r="B108" s="3">
        <f t="shared" si="26"/>
        <v>0.13147552697391926</v>
      </c>
      <c r="C108" s="3">
        <f t="shared" si="26"/>
        <v>0.76866738120757416</v>
      </c>
      <c r="D108" s="3">
        <f t="shared" si="26"/>
        <v>0.13013576277241873</v>
      </c>
      <c r="E108" s="3">
        <f t="shared" si="26"/>
        <v>0.79689174705251886</v>
      </c>
      <c r="F108" s="3">
        <f t="shared" si="26"/>
        <v>0.13013576277241873</v>
      </c>
      <c r="G108" s="3">
        <f t="shared" si="26"/>
        <v>0.85941407645587709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x14ac:dyDescent="0.15">
      <c r="A109" s="3"/>
      <c r="B109" s="3">
        <f t="shared" si="26"/>
        <v>0.1337084673097535</v>
      </c>
      <c r="C109" s="3">
        <f t="shared" si="26"/>
        <v>0.777599142550911</v>
      </c>
      <c r="D109" s="3">
        <f t="shared" si="26"/>
        <v>0.13263665594855306</v>
      </c>
      <c r="E109" s="3">
        <f t="shared" si="26"/>
        <v>0.74812433011789925</v>
      </c>
      <c r="F109" s="3">
        <f t="shared" si="26"/>
        <v>0.12736691675598427</v>
      </c>
      <c r="G109" s="3">
        <f t="shared" si="26"/>
        <v>0.93533404787424068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x14ac:dyDescent="0.15">
      <c r="A110" s="3"/>
      <c r="B110" s="3">
        <f t="shared" si="26"/>
        <v>0.14674883887102538</v>
      </c>
      <c r="C110" s="3">
        <f t="shared" si="26"/>
        <v>0.70203644158628087</v>
      </c>
      <c r="D110" s="3">
        <f t="shared" si="26"/>
        <v>0.11897106109324759</v>
      </c>
      <c r="E110" s="3">
        <f t="shared" si="26"/>
        <v>0.70176848874598075</v>
      </c>
      <c r="F110" s="3">
        <f t="shared" si="26"/>
        <v>0.12182922472311541</v>
      </c>
      <c r="G110" s="3">
        <f t="shared" si="26"/>
        <v>0.79957127545551987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x14ac:dyDescent="0.15">
      <c r="A111" s="3"/>
      <c r="B111" s="3">
        <f t="shared" si="26"/>
        <v>0.15353697749196143</v>
      </c>
      <c r="C111" s="3">
        <f t="shared" si="26"/>
        <v>0.60593068953197571</v>
      </c>
      <c r="D111" s="3">
        <f t="shared" si="26"/>
        <v>0.13290460878885318</v>
      </c>
      <c r="E111" s="3">
        <f t="shared" si="26"/>
        <v>0.61513040371561267</v>
      </c>
      <c r="F111" s="3">
        <f t="shared" si="26"/>
        <v>0.12977849231868527</v>
      </c>
      <c r="G111" s="3">
        <f t="shared" si="26"/>
        <v>0.74955341193283309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x14ac:dyDescent="0.15">
      <c r="A112" s="3"/>
      <c r="B112" s="3">
        <f t="shared" si="26"/>
        <v>0.15067881386209361</v>
      </c>
      <c r="C112" s="3">
        <f t="shared" si="26"/>
        <v>0.59682029296177208</v>
      </c>
      <c r="D112" s="3">
        <f t="shared" si="26"/>
        <v>0.13942479456948911</v>
      </c>
      <c r="E112" s="3">
        <f t="shared" si="26"/>
        <v>0.56270096463022512</v>
      </c>
      <c r="F112" s="3">
        <f t="shared" si="26"/>
        <v>0.1322793854948196</v>
      </c>
      <c r="G112" s="3">
        <f t="shared" si="26"/>
        <v>0.66979278313683455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9" x14ac:dyDescent="0.15">
      <c r="A113" s="3"/>
      <c r="B113" s="3">
        <f t="shared" si="26"/>
        <v>0.15407288317256163</v>
      </c>
      <c r="C113" s="3">
        <f t="shared" si="26"/>
        <v>0.54733833511968566</v>
      </c>
      <c r="D113" s="3">
        <f t="shared" si="26"/>
        <v>0.14255091103965703</v>
      </c>
      <c r="E113" s="3">
        <f t="shared" si="26"/>
        <v>0.50848517327617004</v>
      </c>
      <c r="F113" s="3">
        <f t="shared" si="26"/>
        <v>0.14344408717399071</v>
      </c>
      <c r="G113" s="3">
        <f t="shared" si="26"/>
        <v>0.67247231153983578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9" x14ac:dyDescent="0.15">
      <c r="A114" s="3"/>
      <c r="B114" s="3">
        <f t="shared" si="26"/>
        <v>0.15978921043229724</v>
      </c>
      <c r="C114" s="3">
        <f t="shared" si="26"/>
        <v>0.51464808860307254</v>
      </c>
      <c r="D114" s="3">
        <f t="shared" si="26"/>
        <v>0.14281886387995713</v>
      </c>
      <c r="E114" s="3">
        <f t="shared" si="26"/>
        <v>0.53126116470167917</v>
      </c>
      <c r="F114" s="3">
        <f t="shared" si="26"/>
        <v>0.14719542693819221</v>
      </c>
      <c r="G114" s="3">
        <f t="shared" si="26"/>
        <v>0.63888888888888884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9" x14ac:dyDescent="0.15">
      <c r="B115" s="3">
        <f t="shared" si="26"/>
        <v>0</v>
      </c>
      <c r="C115" s="3">
        <f t="shared" si="26"/>
        <v>0</v>
      </c>
      <c r="D115" s="3">
        <f t="shared" si="26"/>
        <v>0</v>
      </c>
      <c r="E115" s="3">
        <f t="shared" si="26"/>
        <v>0</v>
      </c>
      <c r="F115" s="3">
        <f t="shared" si="26"/>
        <v>0</v>
      </c>
      <c r="G115" s="3">
        <f t="shared" si="26"/>
        <v>0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9" x14ac:dyDescent="0.15"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9" x14ac:dyDescent="0.15">
      <c r="A117" s="10" t="s">
        <v>12</v>
      </c>
      <c r="B117" s="10"/>
      <c r="C117" s="10"/>
      <c r="D117" s="3"/>
      <c r="E117" s="3"/>
      <c r="F117" s="3"/>
      <c r="G117" s="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3"/>
      <c r="X117" s="3"/>
      <c r="Y117" s="3"/>
      <c r="Z117" s="3"/>
      <c r="AA117" s="3"/>
      <c r="AB117" s="3"/>
      <c r="AC117" s="3"/>
    </row>
    <row r="118" spans="1:29" ht="70" x14ac:dyDescent="0.15">
      <c r="A118" s="3"/>
      <c r="B118" s="3" t="s">
        <v>25</v>
      </c>
      <c r="C118" s="3" t="s">
        <v>26</v>
      </c>
      <c r="D118" s="1" t="s">
        <v>27</v>
      </c>
      <c r="E118" s="1" t="s">
        <v>28</v>
      </c>
      <c r="F118" s="1" t="s">
        <v>29</v>
      </c>
      <c r="G118" s="16" t="s">
        <v>30</v>
      </c>
      <c r="H118" s="14"/>
      <c r="I118" s="14"/>
      <c r="J118" s="14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3"/>
      <c r="Y118" s="3"/>
      <c r="Z118" s="3"/>
      <c r="AA118" s="8"/>
      <c r="AB118" s="3"/>
      <c r="AC118" s="3"/>
    </row>
    <row r="119" spans="1:29" x14ac:dyDescent="0.15">
      <c r="A119" s="3"/>
      <c r="B119" s="3">
        <v>2.08</v>
      </c>
      <c r="C119" s="3">
        <v>1.68</v>
      </c>
      <c r="D119" s="9">
        <f t="shared" ref="D119:D134" si="27">AVERAGE(B99,D99,F99)</f>
        <v>0.24455162558056445</v>
      </c>
      <c r="E119" s="9">
        <f>_xlfn.STDEV.P(B99,D99,F99)</f>
        <v>1.1979442225788407E-2</v>
      </c>
      <c r="F119" s="9">
        <f>AVERAGE(C99,E99,G99)</f>
        <v>0.86310587114445647</v>
      </c>
      <c r="G119" s="9">
        <f>_xlfn.STDEV.P(C99,E99,G99)</f>
        <v>2.9990183395970701E-2</v>
      </c>
      <c r="H119" s="14"/>
      <c r="I119" s="14"/>
      <c r="J119" s="14"/>
      <c r="K119" s="14"/>
      <c r="L119" s="14"/>
      <c r="M119" s="14"/>
      <c r="N119" s="14"/>
      <c r="O119" s="14"/>
      <c r="P119" s="12"/>
      <c r="Q119" s="12"/>
      <c r="R119" s="12"/>
      <c r="S119" s="12"/>
      <c r="T119" s="12"/>
      <c r="U119" s="12"/>
      <c r="V119" s="12"/>
      <c r="W119" s="12"/>
      <c r="X119" s="3"/>
      <c r="Y119" s="3"/>
      <c r="Z119" s="3"/>
      <c r="AA119" s="3"/>
      <c r="AB119" s="3"/>
      <c r="AC119" s="8"/>
    </row>
    <row r="120" spans="1:29" x14ac:dyDescent="0.15">
      <c r="A120" s="3"/>
      <c r="B120" s="3">
        <f t="shared" ref="B120:C134" si="28">B119/2</f>
        <v>1.04</v>
      </c>
      <c r="C120" s="3">
        <f t="shared" si="28"/>
        <v>0.84</v>
      </c>
      <c r="D120" s="9">
        <f t="shared" si="27"/>
        <v>0.20781231392163868</v>
      </c>
      <c r="E120" s="9">
        <f t="shared" ref="E120:E134" si="29">_xlfn.STDEV.P(B100,D100,F100)</f>
        <v>7.7187278080354223E-3</v>
      </c>
      <c r="F120" s="9">
        <f t="shared" ref="F120:F134" si="30">AVERAGE(C100,E100,G100)</f>
        <v>1.0179230677622961</v>
      </c>
      <c r="G120" s="9">
        <f t="shared" ref="G120:G134" si="31">_xlfn.STDEV.P(C100,E100,G100)</f>
        <v>5.6117450875753004E-2</v>
      </c>
      <c r="H120" s="14"/>
      <c r="I120" s="14"/>
      <c r="J120" s="14"/>
      <c r="K120" s="14"/>
      <c r="L120" s="14"/>
      <c r="M120" s="14"/>
      <c r="N120" s="14"/>
      <c r="O120" s="14"/>
      <c r="P120" s="12"/>
      <c r="Q120" s="12"/>
      <c r="R120" s="12"/>
      <c r="S120" s="14"/>
      <c r="T120" s="14"/>
      <c r="U120" s="14"/>
      <c r="V120" s="14"/>
      <c r="W120" s="12"/>
      <c r="X120" s="3"/>
      <c r="Y120" s="3"/>
      <c r="Z120" s="3"/>
      <c r="AA120" s="3"/>
      <c r="AB120" s="3"/>
      <c r="AC120" s="8"/>
    </row>
    <row r="121" spans="1:29" x14ac:dyDescent="0.15">
      <c r="A121" s="3"/>
      <c r="B121" s="3">
        <f t="shared" si="28"/>
        <v>0.52</v>
      </c>
      <c r="C121" s="3">
        <f t="shared" si="28"/>
        <v>0.42</v>
      </c>
      <c r="D121" s="9">
        <f t="shared" si="27"/>
        <v>0.18863879957127547</v>
      </c>
      <c r="E121" s="9">
        <f t="shared" si="29"/>
        <v>5.6846059234786977E-3</v>
      </c>
      <c r="F121" s="9">
        <f t="shared" si="30"/>
        <v>1.1217696796474932</v>
      </c>
      <c r="G121" s="9">
        <f t="shared" si="31"/>
        <v>2.9857951790822599E-2</v>
      </c>
      <c r="H121" s="14"/>
      <c r="I121" s="14"/>
      <c r="J121" s="14"/>
      <c r="K121" s="14"/>
      <c r="L121" s="14"/>
      <c r="M121" s="14"/>
      <c r="N121" s="14"/>
      <c r="O121" s="14"/>
      <c r="P121" s="12"/>
      <c r="Q121" s="12"/>
      <c r="R121" s="12"/>
      <c r="S121" s="14"/>
      <c r="T121" s="14"/>
      <c r="U121" s="14"/>
      <c r="V121" s="14"/>
      <c r="W121" s="12"/>
      <c r="X121" s="3"/>
      <c r="Y121" s="3"/>
      <c r="Z121" s="3"/>
      <c r="AA121" s="3"/>
      <c r="AB121" s="3"/>
      <c r="AC121" s="8"/>
    </row>
    <row r="122" spans="1:29" x14ac:dyDescent="0.15">
      <c r="A122" s="3"/>
      <c r="B122" s="3">
        <f t="shared" si="28"/>
        <v>0.26</v>
      </c>
      <c r="C122" s="3">
        <f t="shared" si="28"/>
        <v>0.21</v>
      </c>
      <c r="D122" s="9">
        <f t="shared" si="27"/>
        <v>0.17339526021198048</v>
      </c>
      <c r="E122" s="9">
        <f t="shared" si="29"/>
        <v>4.7410371046460575E-3</v>
      </c>
      <c r="F122" s="9">
        <f t="shared" si="30"/>
        <v>1.046415386447541</v>
      </c>
      <c r="G122" s="9">
        <f t="shared" si="31"/>
        <v>3.4861671292719026E-2</v>
      </c>
      <c r="H122" s="14"/>
      <c r="I122" s="14"/>
      <c r="J122" s="14"/>
      <c r="K122" s="14"/>
      <c r="L122" s="14"/>
      <c r="M122" s="14"/>
      <c r="N122" s="14"/>
      <c r="O122" s="14"/>
      <c r="P122" s="12"/>
      <c r="Q122" s="12"/>
      <c r="R122" s="12"/>
      <c r="S122" s="14"/>
      <c r="T122" s="14"/>
      <c r="U122" s="14"/>
      <c r="V122" s="14"/>
      <c r="W122" s="12"/>
      <c r="X122" s="3"/>
      <c r="Y122" s="3"/>
      <c r="Z122" s="3"/>
      <c r="AA122" s="3"/>
      <c r="AB122" s="3"/>
      <c r="AC122" s="8"/>
    </row>
    <row r="123" spans="1:29" x14ac:dyDescent="0.15">
      <c r="A123" s="3"/>
      <c r="B123" s="3">
        <f t="shared" si="28"/>
        <v>0.13</v>
      </c>
      <c r="C123" s="3">
        <f t="shared" si="28"/>
        <v>0.105</v>
      </c>
      <c r="D123" s="9">
        <f t="shared" si="27"/>
        <v>0.16172442539002024</v>
      </c>
      <c r="E123" s="9">
        <f t="shared" si="29"/>
        <v>2.9228687665296825E-3</v>
      </c>
      <c r="F123" s="9">
        <f t="shared" si="30"/>
        <v>1.132845063713231</v>
      </c>
      <c r="G123" s="9">
        <f t="shared" si="31"/>
        <v>2.954540009540375E-2</v>
      </c>
      <c r="H123" s="14"/>
      <c r="I123" s="14"/>
      <c r="J123" s="14"/>
      <c r="K123" s="14"/>
      <c r="L123" s="14"/>
      <c r="M123" s="14"/>
      <c r="N123" s="14"/>
      <c r="O123" s="14"/>
      <c r="P123" s="12"/>
      <c r="Q123" s="12"/>
      <c r="R123" s="12"/>
      <c r="S123" s="14"/>
      <c r="T123" s="14"/>
      <c r="U123" s="14"/>
      <c r="V123" s="14"/>
      <c r="W123" s="12"/>
      <c r="X123" s="3"/>
      <c r="Y123" s="3"/>
      <c r="Z123" s="3"/>
      <c r="AA123" s="3"/>
      <c r="AB123" s="3"/>
      <c r="AC123" s="3"/>
    </row>
    <row r="124" spans="1:29" x14ac:dyDescent="0.15">
      <c r="A124" s="3"/>
      <c r="B124" s="3">
        <f t="shared" si="28"/>
        <v>6.5000000000000002E-2</v>
      </c>
      <c r="C124" s="3">
        <f t="shared" si="28"/>
        <v>5.2499999999999998E-2</v>
      </c>
      <c r="D124" s="9">
        <f t="shared" si="27"/>
        <v>0.14921995950934858</v>
      </c>
      <c r="E124" s="9">
        <f t="shared" si="29"/>
        <v>2.5107977423255942E-3</v>
      </c>
      <c r="F124" s="9">
        <f t="shared" si="30"/>
        <v>1.0779445039895201</v>
      </c>
      <c r="G124" s="9">
        <f t="shared" si="31"/>
        <v>3.6147073447292954E-2</v>
      </c>
      <c r="H124" s="14"/>
      <c r="I124" s="14"/>
      <c r="J124" s="14"/>
      <c r="K124" s="14"/>
      <c r="L124" s="14"/>
      <c r="M124" s="14"/>
      <c r="N124" s="14"/>
      <c r="O124" s="14"/>
      <c r="P124" s="12"/>
      <c r="Q124" s="12"/>
      <c r="R124" s="12"/>
      <c r="S124" s="14"/>
      <c r="T124" s="14"/>
      <c r="U124" s="14"/>
      <c r="V124" s="14"/>
      <c r="W124" s="12"/>
      <c r="X124" s="3"/>
      <c r="Y124" s="3"/>
      <c r="Z124" s="3"/>
      <c r="AA124" s="3"/>
      <c r="AB124" s="3"/>
      <c r="AC124" s="3"/>
    </row>
    <row r="125" spans="1:29" x14ac:dyDescent="0.15">
      <c r="A125" s="3"/>
      <c r="B125" s="3">
        <f t="shared" si="28"/>
        <v>3.2500000000000001E-2</v>
      </c>
      <c r="C125" s="3">
        <f t="shared" si="28"/>
        <v>2.6249999999999999E-2</v>
      </c>
      <c r="D125" s="9">
        <f t="shared" si="27"/>
        <v>0.13954388472073362</v>
      </c>
      <c r="E125" s="9">
        <f t="shared" si="29"/>
        <v>4.5346223846056818E-3</v>
      </c>
      <c r="F125" s="9">
        <f t="shared" si="30"/>
        <v>1.0469512921281412</v>
      </c>
      <c r="G125" s="9">
        <f t="shared" si="31"/>
        <v>3.3420094749609608E-2</v>
      </c>
      <c r="H125" s="14"/>
      <c r="I125" s="14"/>
      <c r="J125" s="14"/>
      <c r="K125" s="14"/>
      <c r="L125" s="14"/>
      <c r="M125" s="14"/>
      <c r="N125" s="14"/>
      <c r="O125" s="14"/>
      <c r="P125" s="12"/>
      <c r="Q125" s="12"/>
      <c r="R125" s="12"/>
      <c r="S125" s="14"/>
      <c r="T125" s="14"/>
      <c r="U125" s="14"/>
      <c r="V125" s="14"/>
      <c r="W125" s="12"/>
      <c r="X125" s="3"/>
      <c r="Y125" s="3"/>
      <c r="Z125" s="3"/>
      <c r="AA125" s="3"/>
      <c r="AB125" s="3"/>
      <c r="AC125" s="3"/>
    </row>
    <row r="126" spans="1:29" x14ac:dyDescent="0.15">
      <c r="A126" s="3"/>
      <c r="B126" s="3">
        <f t="shared" si="28"/>
        <v>1.6250000000000001E-2</v>
      </c>
      <c r="C126" s="3">
        <f t="shared" si="28"/>
        <v>1.3125E-2</v>
      </c>
      <c r="D126" s="9">
        <f t="shared" si="27"/>
        <v>0.13352983208288674</v>
      </c>
      <c r="E126" s="9">
        <f t="shared" si="29"/>
        <v>4.3169153174685776E-3</v>
      </c>
      <c r="F126" s="9">
        <f t="shared" si="30"/>
        <v>0.97326426104561159</v>
      </c>
      <c r="G126" s="9">
        <f t="shared" si="31"/>
        <v>5.2669697870560729E-2</v>
      </c>
      <c r="H126" s="14"/>
      <c r="I126" s="14"/>
      <c r="J126" s="14"/>
      <c r="K126" s="14"/>
      <c r="L126" s="14"/>
      <c r="M126" s="14"/>
      <c r="N126" s="14"/>
      <c r="O126" s="14"/>
      <c r="P126" s="12"/>
      <c r="Q126" s="12"/>
      <c r="R126" s="12"/>
      <c r="S126" s="14"/>
      <c r="T126" s="14"/>
      <c r="U126" s="14"/>
      <c r="V126" s="14"/>
      <c r="W126" s="12"/>
      <c r="X126" s="3"/>
      <c r="Y126" s="3"/>
      <c r="Z126" s="3"/>
      <c r="AA126" s="3"/>
      <c r="AB126" s="3"/>
      <c r="AC126" s="3"/>
    </row>
    <row r="127" spans="1:29" x14ac:dyDescent="0.15">
      <c r="A127" s="3"/>
      <c r="B127" s="3">
        <f t="shared" si="28"/>
        <v>8.1250000000000003E-3</v>
      </c>
      <c r="C127" s="3">
        <f t="shared" si="28"/>
        <v>6.5624999999999998E-3</v>
      </c>
      <c r="D127" s="9">
        <f t="shared" si="27"/>
        <v>0.13076098606645228</v>
      </c>
      <c r="E127" s="9">
        <f t="shared" si="29"/>
        <v>3.6089916166930284E-3</v>
      </c>
      <c r="F127" s="9">
        <f t="shared" si="30"/>
        <v>0.89567702750982503</v>
      </c>
      <c r="G127" s="9">
        <f t="shared" si="31"/>
        <v>3.4806910843572153E-2</v>
      </c>
      <c r="H127" s="14"/>
      <c r="I127" s="14"/>
      <c r="J127" s="14"/>
      <c r="K127" s="14"/>
      <c r="L127" s="14"/>
      <c r="M127" s="14"/>
      <c r="N127" s="14"/>
      <c r="O127" s="14"/>
      <c r="P127" s="12"/>
      <c r="Q127" s="12"/>
      <c r="R127" s="12"/>
      <c r="S127" s="14"/>
      <c r="T127" s="14"/>
      <c r="U127" s="14"/>
      <c r="V127" s="14"/>
      <c r="W127" s="12"/>
      <c r="X127" s="3"/>
      <c r="Y127" s="3"/>
      <c r="Z127" s="3"/>
      <c r="AA127" s="3"/>
      <c r="AB127" s="3"/>
      <c r="AC127" s="3"/>
    </row>
    <row r="128" spans="1:29" x14ac:dyDescent="0.15">
      <c r="A128" s="3"/>
      <c r="B128" s="3">
        <f t="shared" si="28"/>
        <v>4.0625000000000001E-3</v>
      </c>
      <c r="C128" s="3">
        <f t="shared" si="28"/>
        <v>3.2812499999999999E-3</v>
      </c>
      <c r="D128" s="9">
        <f t="shared" si="27"/>
        <v>0.13058235083958555</v>
      </c>
      <c r="E128" s="9">
        <f t="shared" si="29"/>
        <v>6.3157090138133744E-4</v>
      </c>
      <c r="F128" s="9">
        <f t="shared" si="30"/>
        <v>0.80832440157199004</v>
      </c>
      <c r="G128" s="9">
        <f t="shared" si="31"/>
        <v>3.7918947476982878E-2</v>
      </c>
      <c r="H128" s="14"/>
      <c r="I128" s="14"/>
      <c r="J128" s="14"/>
      <c r="K128" s="14"/>
      <c r="L128" s="14"/>
      <c r="M128" s="14"/>
      <c r="N128" s="14"/>
      <c r="O128" s="14"/>
      <c r="P128" s="12"/>
      <c r="Q128" s="12"/>
      <c r="R128" s="12"/>
      <c r="S128" s="12"/>
      <c r="T128" s="12"/>
      <c r="U128" s="12"/>
      <c r="V128" s="12"/>
      <c r="W128" s="12"/>
      <c r="X128" s="3"/>
      <c r="Y128" s="3"/>
      <c r="Z128" s="3"/>
      <c r="AA128" s="3"/>
      <c r="AB128" s="3"/>
      <c r="AC128" s="3"/>
    </row>
    <row r="129" spans="1:29" x14ac:dyDescent="0.15">
      <c r="A129" s="3"/>
      <c r="B129" s="3">
        <f t="shared" si="28"/>
        <v>2.0312500000000001E-3</v>
      </c>
      <c r="C129" s="3">
        <f t="shared" si="28"/>
        <v>1.6406249999999999E-3</v>
      </c>
      <c r="D129" s="9">
        <f t="shared" si="27"/>
        <v>0.13123734667143028</v>
      </c>
      <c r="E129" s="9">
        <f t="shared" si="29"/>
        <v>2.7715658265421148E-3</v>
      </c>
      <c r="F129" s="9">
        <f t="shared" si="30"/>
        <v>0.82035250684768357</v>
      </c>
      <c r="G129" s="9">
        <f t="shared" si="31"/>
        <v>8.2189850243695628E-2</v>
      </c>
      <c r="H129" s="14"/>
      <c r="I129" s="14"/>
      <c r="J129" s="14"/>
      <c r="K129" s="14"/>
      <c r="L129" s="14"/>
      <c r="M129" s="14"/>
      <c r="N129" s="14"/>
      <c r="O129" s="14"/>
      <c r="P129" s="12"/>
      <c r="Q129" s="12"/>
      <c r="R129" s="12"/>
      <c r="S129" s="12"/>
      <c r="T129" s="12"/>
      <c r="U129" s="12"/>
      <c r="V129" s="12"/>
      <c r="W129" s="12"/>
      <c r="X129" s="3"/>
      <c r="Y129" s="3"/>
      <c r="Z129" s="3"/>
      <c r="AA129" s="3"/>
      <c r="AB129" s="3"/>
      <c r="AC129" s="3"/>
    </row>
    <row r="130" spans="1:29" x14ac:dyDescent="0.15">
      <c r="A130" s="3"/>
      <c r="B130" s="3">
        <f t="shared" si="28"/>
        <v>1.015625E-3</v>
      </c>
      <c r="C130" s="3">
        <f t="shared" si="28"/>
        <v>8.2031249999999997E-4</v>
      </c>
      <c r="D130" s="9">
        <f t="shared" si="27"/>
        <v>0.1291830415624628</v>
      </c>
      <c r="E130" s="9">
        <f t="shared" si="29"/>
        <v>1.2475581513444661E-2</v>
      </c>
      <c r="F130" s="9">
        <f t="shared" si="30"/>
        <v>0.73445873526259386</v>
      </c>
      <c r="G130" s="9">
        <f t="shared" si="31"/>
        <v>4.6041648663376608E-2</v>
      </c>
      <c r="H130" s="14"/>
      <c r="I130" s="14"/>
      <c r="J130" s="14"/>
      <c r="K130" s="14"/>
      <c r="L130" s="14"/>
      <c r="M130" s="14"/>
      <c r="N130" s="14"/>
      <c r="O130" s="14"/>
      <c r="P130" s="12"/>
      <c r="Q130" s="12"/>
      <c r="R130" s="12"/>
      <c r="S130" s="12"/>
      <c r="T130" s="12"/>
      <c r="U130" s="12"/>
      <c r="V130" s="12"/>
      <c r="W130" s="12"/>
      <c r="X130" s="3"/>
      <c r="Y130" s="3"/>
      <c r="Z130" s="3"/>
      <c r="AA130" s="3"/>
      <c r="AB130" s="3"/>
      <c r="AC130" s="3"/>
    </row>
    <row r="131" spans="1:29" x14ac:dyDescent="0.15">
      <c r="A131" s="3"/>
      <c r="B131" s="3">
        <f t="shared" si="28"/>
        <v>5.0781250000000002E-4</v>
      </c>
      <c r="C131" s="3">
        <f t="shared" si="28"/>
        <v>4.1015624999999998E-4</v>
      </c>
      <c r="D131" s="9">
        <f t="shared" si="27"/>
        <v>0.13874002619983331</v>
      </c>
      <c r="E131" s="9">
        <f t="shared" si="29"/>
        <v>1.0540571670217045E-2</v>
      </c>
      <c r="F131" s="9">
        <f t="shared" si="30"/>
        <v>0.65687150172680719</v>
      </c>
      <c r="G131" s="9">
        <f t="shared" si="31"/>
        <v>6.5643537609544597E-2</v>
      </c>
      <c r="H131" s="14"/>
      <c r="I131" s="14"/>
      <c r="J131" s="14"/>
      <c r="K131" s="14"/>
      <c r="L131" s="14"/>
      <c r="M131" s="14"/>
      <c r="N131" s="14"/>
      <c r="O131" s="14"/>
      <c r="P131" s="11"/>
      <c r="Q131" s="11"/>
      <c r="R131" s="11"/>
      <c r="S131" s="11"/>
      <c r="T131" s="11"/>
      <c r="U131" s="11"/>
      <c r="V131" s="11"/>
      <c r="W131" s="11"/>
    </row>
    <row r="132" spans="1:29" x14ac:dyDescent="0.15">
      <c r="A132" s="3"/>
      <c r="B132" s="3">
        <f t="shared" si="28"/>
        <v>2.5390625000000001E-4</v>
      </c>
      <c r="C132" s="3">
        <f t="shared" si="28"/>
        <v>2.0507812499999999E-4</v>
      </c>
      <c r="D132" s="9">
        <f t="shared" si="27"/>
        <v>0.14079433130880079</v>
      </c>
      <c r="E132" s="9">
        <f t="shared" si="29"/>
        <v>7.5737029349742004E-3</v>
      </c>
      <c r="F132" s="9">
        <f t="shared" si="30"/>
        <v>0.60977134690961066</v>
      </c>
      <c r="G132" s="9">
        <f t="shared" si="31"/>
        <v>4.4668868700942124E-2</v>
      </c>
      <c r="H132" s="14"/>
      <c r="I132" s="14"/>
      <c r="J132" s="14"/>
      <c r="K132" s="14"/>
      <c r="L132" s="14"/>
      <c r="M132" s="14"/>
      <c r="N132" s="14"/>
      <c r="O132" s="14"/>
      <c r="P132" s="11"/>
      <c r="Q132" s="11"/>
      <c r="R132" s="11"/>
      <c r="S132" s="11"/>
      <c r="T132" s="11"/>
      <c r="U132" s="11"/>
      <c r="V132" s="11"/>
      <c r="W132" s="11"/>
    </row>
    <row r="133" spans="1:29" x14ac:dyDescent="0.15">
      <c r="A133" s="3"/>
      <c r="B133" s="3">
        <f t="shared" si="28"/>
        <v>1.26953125E-4</v>
      </c>
      <c r="C133" s="3">
        <f t="shared" si="28"/>
        <v>1.025390625E-4</v>
      </c>
      <c r="D133" s="9">
        <f t="shared" si="27"/>
        <v>0.1466892937954031</v>
      </c>
      <c r="E133" s="9">
        <f t="shared" si="29"/>
        <v>5.2337039127563533E-3</v>
      </c>
      <c r="F133" s="9">
        <f t="shared" si="30"/>
        <v>0.57609860664523049</v>
      </c>
      <c r="G133" s="9">
        <f t="shared" si="31"/>
        <v>6.9968136998893524E-2</v>
      </c>
      <c r="H133" s="14"/>
      <c r="I133" s="14"/>
      <c r="J133" s="14"/>
      <c r="K133" s="14"/>
      <c r="L133" s="14"/>
      <c r="M133" s="14"/>
      <c r="N133" s="14"/>
      <c r="O133" s="14"/>
      <c r="P133" s="11"/>
      <c r="Q133" s="11"/>
      <c r="R133" s="11"/>
      <c r="S133" s="11"/>
      <c r="T133" s="11"/>
      <c r="U133" s="11"/>
      <c r="V133" s="11"/>
      <c r="W133" s="11"/>
    </row>
    <row r="134" spans="1:29" x14ac:dyDescent="0.15">
      <c r="A134" s="3"/>
      <c r="B134" s="3">
        <f t="shared" si="28"/>
        <v>6.3476562500000002E-5</v>
      </c>
      <c r="C134" s="3">
        <f t="shared" si="28"/>
        <v>5.1269531249999998E-5</v>
      </c>
      <c r="D134" s="9">
        <f t="shared" si="27"/>
        <v>0.14993450041681552</v>
      </c>
      <c r="E134" s="9">
        <f t="shared" si="29"/>
        <v>7.1937499802538652E-3</v>
      </c>
      <c r="F134" s="9">
        <f t="shared" si="30"/>
        <v>0.56159938073121352</v>
      </c>
      <c r="G134" s="9">
        <f t="shared" si="31"/>
        <v>5.5071163826489355E-2</v>
      </c>
      <c r="H134" s="14"/>
      <c r="I134" s="14"/>
      <c r="J134" s="14"/>
      <c r="K134" s="14"/>
      <c r="L134" s="14"/>
      <c r="M134" s="14"/>
      <c r="N134" s="14"/>
      <c r="O134" s="14"/>
      <c r="P134" s="11"/>
      <c r="Q134" s="11"/>
      <c r="R134" s="11"/>
      <c r="S134" s="11"/>
      <c r="T134" s="11"/>
      <c r="U134" s="11"/>
      <c r="V134" s="11"/>
      <c r="W134" s="11"/>
    </row>
  </sheetData>
  <mergeCells count="1">
    <mergeCell ref="A117:C1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1BF3-1818-485E-91C2-798F3C70CA23}">
  <dimension ref="A1:AC134"/>
  <sheetViews>
    <sheetView zoomScale="70" zoomScaleNormal="70" workbookViewId="0">
      <selection activeCell="W119" sqref="W119"/>
    </sheetView>
  </sheetViews>
  <sheetFormatPr baseColWidth="10" defaultColWidth="8.83203125" defaultRowHeight="13" x14ac:dyDescent="0.15"/>
  <cols>
    <col min="3" max="3" width="12.5" bestFit="1" customWidth="1"/>
    <col min="4" max="4" width="11.83203125" bestFit="1" customWidth="1"/>
    <col min="5" max="6" width="11.5" bestFit="1" customWidth="1"/>
    <col min="7" max="7" width="11.83203125" bestFit="1" customWidth="1"/>
  </cols>
  <sheetData>
    <row r="1" spans="1:23" x14ac:dyDescent="0.15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42" x14ac:dyDescent="0.15">
      <c r="A2" s="3"/>
      <c r="B2" s="1" t="s">
        <v>20</v>
      </c>
      <c r="C2" s="1" t="s">
        <v>21</v>
      </c>
      <c r="D2" s="1" t="s">
        <v>20</v>
      </c>
      <c r="E2" s="1" t="s">
        <v>21</v>
      </c>
      <c r="F2" s="1" t="s">
        <v>20</v>
      </c>
      <c r="G2" s="1" t="s">
        <v>21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15">
      <c r="B3" s="2">
        <v>-3.4289999999999998</v>
      </c>
      <c r="C3" s="2">
        <v>-11</v>
      </c>
      <c r="D3" s="2">
        <v>-3.44</v>
      </c>
      <c r="E3" s="2">
        <v>-13.348000000000001</v>
      </c>
      <c r="F3" s="2">
        <v>-3.4580000000000002</v>
      </c>
      <c r="G3" s="2">
        <v>-10.53</v>
      </c>
      <c r="H3" s="2">
        <v>-1.4630000000000001</v>
      </c>
      <c r="I3" s="6"/>
      <c r="J3" s="6"/>
      <c r="K3" s="6"/>
      <c r="L3" s="6"/>
      <c r="M3" s="6"/>
      <c r="N3" s="3"/>
      <c r="O3" s="3"/>
      <c r="P3" s="6"/>
      <c r="Q3" s="6"/>
      <c r="R3" s="6"/>
      <c r="S3" s="6"/>
      <c r="T3" s="6"/>
      <c r="U3" s="6"/>
      <c r="V3" s="6"/>
      <c r="W3" s="6"/>
    </row>
    <row r="4" spans="1:23" x14ac:dyDescent="0.15">
      <c r="B4" s="2">
        <v>-2.8109999999999999</v>
      </c>
      <c r="C4" s="2">
        <v>-13.689</v>
      </c>
      <c r="D4" s="2">
        <v>-2.677</v>
      </c>
      <c r="E4" s="2">
        <v>-11.708</v>
      </c>
      <c r="F4" s="2">
        <v>-2.8109999999999999</v>
      </c>
      <c r="G4" s="2">
        <v>-176.40100000000001</v>
      </c>
      <c r="H4" s="2">
        <v>-1.4470000000000001</v>
      </c>
      <c r="I4" s="6"/>
      <c r="J4" s="6"/>
      <c r="K4" s="6"/>
      <c r="L4" s="6"/>
      <c r="M4" s="6"/>
      <c r="N4" s="3"/>
      <c r="O4" s="3"/>
      <c r="P4" s="6"/>
      <c r="Q4" s="6"/>
      <c r="R4" s="6"/>
      <c r="S4" s="6"/>
      <c r="T4" s="6"/>
      <c r="U4" s="6"/>
      <c r="V4" s="6"/>
      <c r="W4" s="6"/>
    </row>
    <row r="5" spans="1:23" x14ac:dyDescent="0.15">
      <c r="B5" s="2">
        <v>-2.3759999999999999</v>
      </c>
      <c r="C5" s="2">
        <v>-12.935</v>
      </c>
      <c r="D5" s="2">
        <v>-2.3759999999999999</v>
      </c>
      <c r="E5" s="2">
        <v>-13.709</v>
      </c>
      <c r="F5" s="2">
        <v>-2.512</v>
      </c>
      <c r="G5" s="2">
        <v>-15.347</v>
      </c>
      <c r="H5" s="2">
        <v>-1.4850000000000001</v>
      </c>
      <c r="I5" s="6"/>
      <c r="J5" s="6"/>
      <c r="K5" s="6"/>
      <c r="L5" s="6"/>
      <c r="M5" s="6"/>
      <c r="N5" s="3"/>
      <c r="O5" s="3"/>
      <c r="P5" s="6"/>
      <c r="Q5" s="6"/>
      <c r="R5" s="6"/>
      <c r="S5" s="6"/>
      <c r="T5" s="6"/>
      <c r="U5" s="6"/>
      <c r="V5" s="6"/>
      <c r="W5" s="6"/>
    </row>
    <row r="6" spans="1:23" x14ac:dyDescent="0.15">
      <c r="B6" s="2">
        <v>-2.0419999999999998</v>
      </c>
      <c r="C6" s="2">
        <v>-12.452999999999999</v>
      </c>
      <c r="D6" s="2">
        <v>-2.093</v>
      </c>
      <c r="E6" s="2">
        <v>-12.759</v>
      </c>
      <c r="F6" s="2">
        <v>-2.1589999999999998</v>
      </c>
      <c r="G6" s="2">
        <v>-14.311</v>
      </c>
      <c r="H6" s="2">
        <v>-1.8</v>
      </c>
      <c r="I6" s="6"/>
      <c r="J6" s="6"/>
      <c r="K6" s="6"/>
      <c r="L6" s="6"/>
      <c r="M6" s="6"/>
      <c r="N6" s="3"/>
      <c r="O6" s="3"/>
      <c r="P6" s="6"/>
      <c r="Q6" s="6"/>
      <c r="R6" s="6"/>
      <c r="S6" s="6"/>
      <c r="T6" s="6"/>
      <c r="U6" s="6"/>
      <c r="V6" s="6"/>
      <c r="W6" s="6"/>
    </row>
    <row r="7" spans="1:23" x14ac:dyDescent="0.15">
      <c r="B7" s="2">
        <v>-1.8129999999999999</v>
      </c>
      <c r="C7" s="2">
        <v>-12.154999999999999</v>
      </c>
      <c r="D7" s="2">
        <v>-1.8049999999999999</v>
      </c>
      <c r="E7" s="2">
        <v>-11.553000000000001</v>
      </c>
      <c r="F7" s="2">
        <v>-1.85</v>
      </c>
      <c r="G7" s="2">
        <v>-13.42</v>
      </c>
      <c r="H7" s="2">
        <v>-1.7110000000000001</v>
      </c>
      <c r="I7" s="6"/>
      <c r="J7" s="6"/>
      <c r="K7" s="6"/>
      <c r="L7" s="6"/>
      <c r="M7" s="6"/>
      <c r="N7" s="3"/>
      <c r="O7" s="3"/>
      <c r="P7" s="6"/>
      <c r="Q7" s="6"/>
      <c r="R7" s="6"/>
      <c r="S7" s="6"/>
      <c r="T7" s="6"/>
      <c r="U7" s="6"/>
      <c r="V7" s="6"/>
      <c r="W7" s="6"/>
    </row>
    <row r="8" spans="1:23" x14ac:dyDescent="0.15">
      <c r="B8" s="2">
        <v>-1.661</v>
      </c>
      <c r="C8" s="2">
        <v>-10.388</v>
      </c>
      <c r="D8" s="2">
        <v>-1.6830000000000001</v>
      </c>
      <c r="E8" s="2">
        <v>-10.94</v>
      </c>
      <c r="F8" s="2">
        <v>-1.647</v>
      </c>
      <c r="G8" s="2">
        <v>-12.252000000000001</v>
      </c>
      <c r="H8" s="2">
        <v>-1.5720000000000001</v>
      </c>
      <c r="I8" s="6"/>
      <c r="J8" s="6"/>
      <c r="K8" s="6"/>
      <c r="L8" s="6"/>
      <c r="M8" s="6"/>
      <c r="N8" s="3"/>
      <c r="O8" s="3"/>
      <c r="P8" s="6"/>
      <c r="Q8" s="6"/>
      <c r="R8" s="6"/>
      <c r="S8" s="6"/>
      <c r="T8" s="6"/>
      <c r="U8" s="6"/>
      <c r="V8" s="6"/>
      <c r="W8" s="6"/>
    </row>
    <row r="9" spans="1:23" x14ac:dyDescent="0.15">
      <c r="B9" s="2">
        <v>-1.5169999999999999</v>
      </c>
      <c r="C9" s="2">
        <v>-9.0579999999999998</v>
      </c>
      <c r="D9" s="2">
        <v>-1.496</v>
      </c>
      <c r="E9" s="2">
        <v>-8.9849999999999994</v>
      </c>
      <c r="F9" s="2">
        <v>-1.454</v>
      </c>
      <c r="G9" s="2">
        <v>-10.943</v>
      </c>
      <c r="H9" s="2">
        <v>-1.645</v>
      </c>
      <c r="I9" s="6"/>
      <c r="J9" s="6"/>
      <c r="K9" s="6"/>
      <c r="L9" s="6"/>
      <c r="M9" s="6"/>
      <c r="N9" s="3"/>
      <c r="O9" s="3"/>
      <c r="P9" s="6"/>
      <c r="Q9" s="6"/>
      <c r="R9" s="6"/>
      <c r="S9" s="6"/>
      <c r="T9" s="6"/>
      <c r="U9" s="6"/>
      <c r="V9" s="6"/>
      <c r="W9" s="6"/>
    </row>
    <row r="10" spans="1:23" x14ac:dyDescent="0.15">
      <c r="B10" s="2">
        <v>-1.4379999999999999</v>
      </c>
      <c r="C10" s="2">
        <v>-8.3930000000000007</v>
      </c>
      <c r="D10" s="2">
        <v>-1.4770000000000001</v>
      </c>
      <c r="E10" s="2">
        <v>-8.8529999999999998</v>
      </c>
      <c r="F10" s="2">
        <v>-1.415</v>
      </c>
      <c r="G10" s="2">
        <v>-10.106</v>
      </c>
      <c r="H10" s="2">
        <v>-1.645</v>
      </c>
      <c r="I10" s="6"/>
      <c r="J10" s="6"/>
      <c r="K10" s="6"/>
      <c r="L10" s="6"/>
      <c r="M10" s="6"/>
      <c r="N10" s="3"/>
      <c r="O10" s="3"/>
      <c r="P10" s="6"/>
      <c r="Q10" s="6"/>
      <c r="R10" s="6"/>
      <c r="S10" s="6"/>
      <c r="T10" s="6"/>
      <c r="U10" s="6"/>
      <c r="V10" s="6"/>
      <c r="W10" s="6"/>
    </row>
    <row r="11" spans="1:23" x14ac:dyDescent="0.15">
      <c r="B11" s="2">
        <v>-1.4219999999999999</v>
      </c>
      <c r="C11" s="2">
        <v>-7.407</v>
      </c>
      <c r="D11" s="2">
        <v>-1.464</v>
      </c>
      <c r="E11" s="2">
        <v>-8.1129999999999995</v>
      </c>
      <c r="F11" s="2">
        <v>-1.387</v>
      </c>
      <c r="G11" s="2">
        <v>-9.1129999999999995</v>
      </c>
      <c r="H11" s="2">
        <v>-1.5940000000000001</v>
      </c>
      <c r="I11" s="6"/>
      <c r="J11" s="6"/>
      <c r="K11" s="6"/>
      <c r="L11" s="6"/>
      <c r="M11" s="6"/>
      <c r="N11" s="3"/>
      <c r="O11" s="3"/>
      <c r="P11" s="6"/>
      <c r="Q11" s="6"/>
      <c r="R11" s="6"/>
      <c r="S11" s="6"/>
      <c r="T11" s="6"/>
      <c r="U11" s="6"/>
      <c r="V11" s="6"/>
      <c r="W11" s="6"/>
    </row>
    <row r="12" spans="1:23" x14ac:dyDescent="0.15">
      <c r="B12" s="2">
        <v>-1.49</v>
      </c>
      <c r="C12" s="2">
        <v>-6.7249999999999996</v>
      </c>
      <c r="D12" s="2">
        <v>-1.405</v>
      </c>
      <c r="E12" s="2">
        <v>-7.3230000000000004</v>
      </c>
      <c r="F12" s="2">
        <v>-1.4510000000000001</v>
      </c>
      <c r="G12" s="2">
        <v>-8.3249999999999993</v>
      </c>
      <c r="H12" s="2">
        <v>-6.4020000000000001</v>
      </c>
      <c r="I12" s="6"/>
      <c r="J12" s="6"/>
      <c r="K12" s="6"/>
      <c r="L12" s="6"/>
      <c r="M12" s="6"/>
      <c r="N12" s="3"/>
      <c r="O12" s="3"/>
      <c r="P12" s="6"/>
      <c r="Q12" s="6"/>
      <c r="R12" s="6"/>
      <c r="S12" s="6"/>
      <c r="T12" s="6"/>
      <c r="U12" s="6"/>
      <c r="V12" s="6"/>
      <c r="W12" s="6"/>
    </row>
    <row r="13" spans="1:23" x14ac:dyDescent="0.15">
      <c r="B13" s="2">
        <v>-1.411</v>
      </c>
      <c r="C13" s="2">
        <v>-6.2649999999999997</v>
      </c>
      <c r="D13" s="2">
        <v>-1.359</v>
      </c>
      <c r="E13" s="2">
        <v>-6.6950000000000003</v>
      </c>
      <c r="F13" s="2">
        <v>-1.38</v>
      </c>
      <c r="G13" s="2">
        <v>-7.42</v>
      </c>
      <c r="H13" s="2">
        <v>-7.2759999999999998</v>
      </c>
      <c r="I13" s="6"/>
      <c r="J13" s="6"/>
      <c r="K13" s="6"/>
      <c r="L13" s="6"/>
      <c r="M13" s="6"/>
      <c r="N13" s="3"/>
      <c r="O13" s="3"/>
      <c r="P13" s="6"/>
      <c r="Q13" s="6"/>
      <c r="R13" s="6"/>
      <c r="S13" s="6"/>
      <c r="T13" s="6"/>
      <c r="U13" s="6"/>
      <c r="V13" s="6"/>
      <c r="W13" s="6"/>
    </row>
    <row r="14" spans="1:23" x14ac:dyDescent="0.15">
      <c r="B14" s="2">
        <v>-1.355</v>
      </c>
      <c r="C14" s="2">
        <v>-5.99</v>
      </c>
      <c r="D14" s="2">
        <v>-1.3440000000000001</v>
      </c>
      <c r="E14" s="2">
        <v>-6.0190000000000001</v>
      </c>
      <c r="F14" s="2">
        <v>-1.5089999999999999</v>
      </c>
      <c r="G14" s="2">
        <v>-7.1539999999999999</v>
      </c>
      <c r="H14" s="2">
        <v>-6.2709999999999999</v>
      </c>
      <c r="I14" s="6"/>
      <c r="J14" s="6"/>
      <c r="K14" s="6"/>
      <c r="L14" s="6"/>
      <c r="M14" s="6"/>
      <c r="N14" s="3"/>
      <c r="O14" s="3"/>
      <c r="P14" s="6"/>
      <c r="Q14" s="6"/>
      <c r="R14" s="6"/>
      <c r="S14" s="6"/>
      <c r="T14" s="6"/>
      <c r="U14" s="6"/>
      <c r="V14" s="6"/>
      <c r="W14" s="6"/>
    </row>
    <row r="15" spans="1:23" x14ac:dyDescent="0.15">
      <c r="B15" s="2">
        <v>-1.6479999999999999</v>
      </c>
      <c r="C15" s="2">
        <v>-5.7539999999999996</v>
      </c>
      <c r="D15" s="2">
        <v>-1.462</v>
      </c>
      <c r="E15" s="2">
        <v>-5.89</v>
      </c>
      <c r="F15" s="2">
        <v>-1.296</v>
      </c>
      <c r="G15" s="2">
        <v>-6.492</v>
      </c>
      <c r="H15" s="2"/>
      <c r="I15" s="6"/>
      <c r="J15" s="6"/>
      <c r="K15" s="6"/>
      <c r="L15" s="6"/>
      <c r="M15" s="6"/>
      <c r="N15" s="3"/>
      <c r="O15" s="3"/>
      <c r="P15" s="6"/>
      <c r="Q15" s="6"/>
      <c r="R15" s="6"/>
      <c r="S15" s="6"/>
      <c r="T15" s="6"/>
      <c r="U15" s="6"/>
      <c r="V15" s="6"/>
      <c r="W15" s="6"/>
    </row>
    <row r="16" spans="1:23" x14ac:dyDescent="0.15">
      <c r="B16" s="2">
        <v>-1.6859999999999999</v>
      </c>
      <c r="C16" s="2">
        <v>-5.5549999999999997</v>
      </c>
      <c r="D16" s="2">
        <v>-1.538</v>
      </c>
      <c r="E16" s="2">
        <v>-5.665</v>
      </c>
      <c r="F16" s="2">
        <v>-1.6339999999999999</v>
      </c>
      <c r="G16" s="2">
        <v>-6.3390000000000004</v>
      </c>
      <c r="H16" s="2"/>
      <c r="I16" s="6"/>
      <c r="J16" s="6"/>
      <c r="K16" s="6"/>
      <c r="L16" s="6"/>
      <c r="M16" s="6"/>
      <c r="N16" s="3"/>
      <c r="O16" s="3"/>
      <c r="P16" s="6"/>
      <c r="Q16" s="6"/>
      <c r="R16" s="6"/>
      <c r="S16" s="6"/>
      <c r="T16" s="6"/>
      <c r="U16" s="6"/>
      <c r="V16" s="6"/>
      <c r="W16" s="6"/>
    </row>
    <row r="17" spans="1:24" x14ac:dyDescent="0.15">
      <c r="B17" s="2">
        <v>-1.663</v>
      </c>
      <c r="C17" s="2">
        <v>-5.4560000000000004</v>
      </c>
      <c r="D17" s="2">
        <v>-1.6040000000000001</v>
      </c>
      <c r="E17" s="2">
        <v>-5.9349999999999996</v>
      </c>
      <c r="F17" s="2">
        <v>-1.635</v>
      </c>
      <c r="G17" s="2">
        <v>-6.4029999999999996</v>
      </c>
      <c r="H17" s="2"/>
      <c r="I17" s="6"/>
      <c r="J17" s="6"/>
      <c r="K17" s="6"/>
      <c r="L17" s="6"/>
      <c r="M17" s="6"/>
      <c r="N17" s="3"/>
      <c r="O17" s="3"/>
      <c r="P17" s="6"/>
      <c r="Q17" s="6"/>
      <c r="R17" s="6"/>
      <c r="S17" s="6"/>
      <c r="T17" s="6"/>
      <c r="U17" s="6"/>
      <c r="V17" s="6"/>
      <c r="W17" s="6"/>
    </row>
    <row r="18" spans="1:24" x14ac:dyDescent="0.15">
      <c r="B18" s="2">
        <v>-1.7110000000000001</v>
      </c>
      <c r="C18" s="2">
        <v>-5.37</v>
      </c>
      <c r="D18" s="2">
        <v>-1.611</v>
      </c>
      <c r="E18" s="2">
        <v>-5.6269999999999998</v>
      </c>
      <c r="F18" s="2">
        <v>-1.827</v>
      </c>
      <c r="G18" s="2">
        <v>-5.5679999999999996</v>
      </c>
      <c r="H18" s="2"/>
      <c r="I18" s="6"/>
      <c r="J18" s="6"/>
      <c r="K18" s="6"/>
      <c r="L18" s="6"/>
      <c r="M18" s="6"/>
      <c r="N18" s="3"/>
      <c r="O18" s="3"/>
      <c r="P18" s="6"/>
      <c r="Q18" s="6"/>
      <c r="R18" s="6"/>
      <c r="S18" s="6"/>
      <c r="T18" s="6"/>
      <c r="U18" s="6"/>
      <c r="V18" s="6"/>
      <c r="W18" s="6"/>
    </row>
    <row r="19" spans="1:24" x14ac:dyDescent="0.15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"/>
      <c r="N19" s="3"/>
      <c r="O19" s="3"/>
      <c r="P19" s="3"/>
      <c r="Q19" s="3"/>
      <c r="R19" s="3"/>
      <c r="S19" s="3"/>
      <c r="T19" s="3"/>
      <c r="U19" s="3"/>
      <c r="V19" s="3">
        <v>-1.4650000000000001</v>
      </c>
      <c r="W19" s="3">
        <f>AVERAGE(H3:H5)</f>
        <v>-1.4650000000000001</v>
      </c>
      <c r="X19" s="3" t="s">
        <v>15</v>
      </c>
    </row>
    <row r="20" spans="1:24" x14ac:dyDescent="0.15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15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15">
      <c r="A22" s="3" t="s">
        <v>7</v>
      </c>
      <c r="B22" s="3">
        <f t="shared" ref="B22:G22" si="0">B3--1.465</f>
        <v>-1.9639999999999997</v>
      </c>
      <c r="C22" s="3">
        <f t="shared" si="0"/>
        <v>-9.5350000000000001</v>
      </c>
      <c r="D22" s="3">
        <f t="shared" si="0"/>
        <v>-1.9749999999999999</v>
      </c>
      <c r="E22" s="3">
        <f t="shared" si="0"/>
        <v>-11.883000000000001</v>
      </c>
      <c r="F22" s="3">
        <f t="shared" si="0"/>
        <v>-1.9930000000000001</v>
      </c>
      <c r="G22" s="3">
        <f t="shared" si="0"/>
        <v>-9.0649999999999995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15">
      <c r="A23" s="3"/>
      <c r="B23" s="3">
        <f t="shared" ref="B23:G23" si="1">B4--1.465</f>
        <v>-1.3459999999999999</v>
      </c>
      <c r="C23" s="3">
        <f t="shared" si="1"/>
        <v>-12.224</v>
      </c>
      <c r="D23" s="3">
        <f t="shared" si="1"/>
        <v>-1.212</v>
      </c>
      <c r="E23" s="3">
        <f t="shared" si="1"/>
        <v>-10.243</v>
      </c>
      <c r="F23" s="3">
        <f t="shared" si="1"/>
        <v>-1.3459999999999999</v>
      </c>
      <c r="G23" s="3">
        <f t="shared" si="1"/>
        <v>-174.93600000000001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15">
      <c r="A24" s="3"/>
      <c r="B24" s="3">
        <f t="shared" ref="B24:G24" si="2">B5--1.465</f>
        <v>-0.91099999999999981</v>
      </c>
      <c r="C24" s="3">
        <f t="shared" si="2"/>
        <v>-11.47</v>
      </c>
      <c r="D24" s="3">
        <f t="shared" si="2"/>
        <v>-0.91099999999999981</v>
      </c>
      <c r="E24" s="3">
        <f t="shared" si="2"/>
        <v>-12.244</v>
      </c>
      <c r="F24" s="3">
        <f t="shared" si="2"/>
        <v>-1.0469999999999999</v>
      </c>
      <c r="G24" s="3">
        <f t="shared" si="2"/>
        <v>-13.882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15">
      <c r="A25" s="3"/>
      <c r="B25" s="3">
        <f t="shared" ref="B25:G25" si="3">B6--1.465</f>
        <v>-0.57699999999999974</v>
      </c>
      <c r="C25" s="3">
        <f t="shared" si="3"/>
        <v>-10.988</v>
      </c>
      <c r="D25" s="3">
        <f t="shared" si="3"/>
        <v>-0.62799999999999989</v>
      </c>
      <c r="E25" s="3">
        <f t="shared" si="3"/>
        <v>-11.294</v>
      </c>
      <c r="F25" s="3">
        <f t="shared" si="3"/>
        <v>-0.69399999999999973</v>
      </c>
      <c r="G25" s="3">
        <f t="shared" si="3"/>
        <v>-12.846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15">
      <c r="A26" s="3"/>
      <c r="B26" s="3">
        <f t="shared" ref="B26:G26" si="4">B7--1.465</f>
        <v>-0.34799999999999986</v>
      </c>
      <c r="C26" s="3">
        <f t="shared" si="4"/>
        <v>-10.69</v>
      </c>
      <c r="D26" s="3">
        <f t="shared" si="4"/>
        <v>-0.33999999999999986</v>
      </c>
      <c r="E26" s="3">
        <f t="shared" si="4"/>
        <v>-10.088000000000001</v>
      </c>
      <c r="F26" s="3">
        <f t="shared" si="4"/>
        <v>-0.38500000000000001</v>
      </c>
      <c r="G26" s="3">
        <f t="shared" si="4"/>
        <v>-11.955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15">
      <c r="A27" s="3"/>
      <c r="B27" s="3">
        <f t="shared" ref="B27:G27" si="5">B8--1.465</f>
        <v>-0.19599999999999995</v>
      </c>
      <c r="C27" s="3">
        <f t="shared" si="5"/>
        <v>-8.923</v>
      </c>
      <c r="D27" s="3">
        <f t="shared" si="5"/>
        <v>-0.21799999999999997</v>
      </c>
      <c r="E27" s="3">
        <f t="shared" si="5"/>
        <v>-9.4749999999999996</v>
      </c>
      <c r="F27" s="3">
        <f t="shared" si="5"/>
        <v>-0.18199999999999994</v>
      </c>
      <c r="G27" s="3">
        <f t="shared" si="5"/>
        <v>-10.787000000000001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15">
      <c r="A28" s="3"/>
      <c r="B28" s="3">
        <f t="shared" ref="B28:G28" si="6">B9--1.465</f>
        <v>-5.1999999999999824E-2</v>
      </c>
      <c r="C28" s="3">
        <f t="shared" si="6"/>
        <v>-7.593</v>
      </c>
      <c r="D28" s="3">
        <f t="shared" si="6"/>
        <v>-3.0999999999999917E-2</v>
      </c>
      <c r="E28" s="3">
        <f t="shared" si="6"/>
        <v>-7.52</v>
      </c>
      <c r="F28" s="3">
        <f t="shared" si="6"/>
        <v>1.1000000000000121E-2</v>
      </c>
      <c r="G28" s="3">
        <f t="shared" si="6"/>
        <v>-9.4779999999999998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15">
      <c r="A29" s="3"/>
      <c r="B29" s="3">
        <f t="shared" ref="B29:G29" si="7">B10--1.465</f>
        <v>2.7000000000000135E-2</v>
      </c>
      <c r="C29" s="3">
        <f t="shared" si="7"/>
        <v>-6.9280000000000008</v>
      </c>
      <c r="D29" s="3">
        <f t="shared" si="7"/>
        <v>-1.2000000000000011E-2</v>
      </c>
      <c r="E29" s="3">
        <f t="shared" si="7"/>
        <v>-7.3879999999999999</v>
      </c>
      <c r="F29" s="3">
        <f t="shared" si="7"/>
        <v>5.0000000000000044E-2</v>
      </c>
      <c r="G29" s="3">
        <f t="shared" si="7"/>
        <v>-8.641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15">
      <c r="A30" s="3"/>
      <c r="B30" s="3">
        <f t="shared" ref="B30:G30" si="8">B11--1.465</f>
        <v>4.3000000000000149E-2</v>
      </c>
      <c r="C30" s="3">
        <f t="shared" si="8"/>
        <v>-5.9420000000000002</v>
      </c>
      <c r="D30" s="3">
        <f t="shared" si="8"/>
        <v>1.0000000000001119E-3</v>
      </c>
      <c r="E30" s="3">
        <f t="shared" si="8"/>
        <v>-6.6479999999999997</v>
      </c>
      <c r="F30" s="3">
        <f t="shared" si="8"/>
        <v>7.8000000000000069E-2</v>
      </c>
      <c r="G30" s="3">
        <f t="shared" si="8"/>
        <v>-7.6479999999999997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15">
      <c r="A31" s="3"/>
      <c r="B31" s="3">
        <f t="shared" ref="B31:G31" si="9">B12--1.465</f>
        <v>-2.4999999999999911E-2</v>
      </c>
      <c r="C31" s="3">
        <f t="shared" si="9"/>
        <v>-5.26</v>
      </c>
      <c r="D31" s="3">
        <f t="shared" si="9"/>
        <v>6.0000000000000053E-2</v>
      </c>
      <c r="E31" s="3">
        <f t="shared" si="9"/>
        <v>-5.8580000000000005</v>
      </c>
      <c r="F31" s="3">
        <f t="shared" si="9"/>
        <v>1.4000000000000012E-2</v>
      </c>
      <c r="G31" s="3">
        <f t="shared" si="9"/>
        <v>-6.8599999999999994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15">
      <c r="A32" s="3"/>
      <c r="B32" s="3">
        <f t="shared" ref="B32:G32" si="10">B13--1.465</f>
        <v>5.4000000000000048E-2</v>
      </c>
      <c r="C32" s="3">
        <f t="shared" si="10"/>
        <v>-4.8</v>
      </c>
      <c r="D32" s="3">
        <f t="shared" si="10"/>
        <v>0.10600000000000009</v>
      </c>
      <c r="E32" s="3">
        <f t="shared" si="10"/>
        <v>-5.23</v>
      </c>
      <c r="F32" s="3">
        <f t="shared" si="10"/>
        <v>8.5000000000000187E-2</v>
      </c>
      <c r="G32" s="3">
        <f t="shared" si="10"/>
        <v>-5.9550000000000001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15">
      <c r="A33" s="3"/>
      <c r="B33" s="3">
        <f t="shared" ref="B33:G33" si="11">B14--1.465</f>
        <v>0.1100000000000001</v>
      </c>
      <c r="C33" s="3">
        <f t="shared" si="11"/>
        <v>-4.5250000000000004</v>
      </c>
      <c r="D33" s="3">
        <f t="shared" si="11"/>
        <v>0.121</v>
      </c>
      <c r="E33" s="3">
        <f t="shared" si="11"/>
        <v>-4.5540000000000003</v>
      </c>
      <c r="F33" s="3">
        <f t="shared" si="11"/>
        <v>-4.3999999999999817E-2</v>
      </c>
      <c r="G33" s="3">
        <f t="shared" si="11"/>
        <v>-5.6890000000000001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15">
      <c r="A34" s="3"/>
      <c r="B34" s="3">
        <f t="shared" ref="B34:G34" si="12">B15--1.465</f>
        <v>-0.18299999999999983</v>
      </c>
      <c r="C34" s="3">
        <f t="shared" si="12"/>
        <v>-4.2889999999999997</v>
      </c>
      <c r="D34" s="3">
        <f t="shared" si="12"/>
        <v>3.0000000000001137E-3</v>
      </c>
      <c r="E34" s="3">
        <f t="shared" si="12"/>
        <v>-4.4249999999999998</v>
      </c>
      <c r="F34" s="3">
        <f t="shared" si="12"/>
        <v>0.16900000000000004</v>
      </c>
      <c r="G34" s="3">
        <f t="shared" si="12"/>
        <v>-5.0270000000000001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15">
      <c r="A35" s="3"/>
      <c r="B35" s="3">
        <f t="shared" ref="B35:G35" si="13">B16--1.465</f>
        <v>-0.22099999999999986</v>
      </c>
      <c r="C35" s="3">
        <f t="shared" si="13"/>
        <v>-4.09</v>
      </c>
      <c r="D35" s="3">
        <f t="shared" si="13"/>
        <v>-7.2999999999999954E-2</v>
      </c>
      <c r="E35" s="3">
        <f t="shared" si="13"/>
        <v>-4.2</v>
      </c>
      <c r="F35" s="3">
        <f t="shared" si="13"/>
        <v>-0.16899999999999982</v>
      </c>
      <c r="G35" s="3">
        <f t="shared" si="13"/>
        <v>-4.8740000000000006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4" x14ac:dyDescent="0.15">
      <c r="A36" s="3"/>
      <c r="B36" s="3">
        <f t="shared" ref="B36:G36" si="14">B17--1.465</f>
        <v>-0.19799999999999995</v>
      </c>
      <c r="C36" s="3">
        <f t="shared" si="14"/>
        <v>-3.9910000000000005</v>
      </c>
      <c r="D36" s="3">
        <f t="shared" si="14"/>
        <v>-0.13900000000000001</v>
      </c>
      <c r="E36" s="3">
        <f t="shared" si="14"/>
        <v>-4.47</v>
      </c>
      <c r="F36" s="3">
        <f t="shared" si="14"/>
        <v>-0.16999999999999993</v>
      </c>
      <c r="G36" s="3">
        <f t="shared" si="14"/>
        <v>-4.9379999999999997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4" x14ac:dyDescent="0.15">
      <c r="A37" s="3"/>
      <c r="B37" s="3">
        <f t="shared" ref="B37:G37" si="15">B18--1.465</f>
        <v>-0.246</v>
      </c>
      <c r="C37" s="3">
        <f t="shared" si="15"/>
        <v>-3.9050000000000002</v>
      </c>
      <c r="D37" s="3">
        <f t="shared" si="15"/>
        <v>-0.14599999999999991</v>
      </c>
      <c r="E37" s="3">
        <f t="shared" si="15"/>
        <v>-4.1619999999999999</v>
      </c>
      <c r="F37" s="3">
        <f t="shared" si="15"/>
        <v>-0.36199999999999988</v>
      </c>
      <c r="G37" s="3">
        <f t="shared" si="15"/>
        <v>-4.1029999999999998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4" x14ac:dyDescent="0.1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4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1" spans="1:24" x14ac:dyDescent="0.15">
      <c r="A41" s="3" t="s">
        <v>8</v>
      </c>
      <c r="B41" s="3">
        <f t="shared" ref="B41:G41" si="16">B3/(6.22*10^-3)</f>
        <v>-551.28617363344051</v>
      </c>
      <c r="C41" s="3">
        <f t="shared" si="16"/>
        <v>-1768.4887459807073</v>
      </c>
      <c r="D41" s="3">
        <f t="shared" si="16"/>
        <v>-553.05466237942119</v>
      </c>
      <c r="E41" s="3">
        <f t="shared" si="16"/>
        <v>-2145.9807073954985</v>
      </c>
      <c r="F41" s="3">
        <f t="shared" si="16"/>
        <v>-555.9485530546624</v>
      </c>
      <c r="G41" s="3">
        <f t="shared" si="16"/>
        <v>-1692.9260450160771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4" x14ac:dyDescent="0.15">
      <c r="A42" s="3"/>
      <c r="B42" s="3">
        <f t="shared" ref="B42:G57" si="17">B4/(6.22*10^-3)</f>
        <v>-451.92926045016077</v>
      </c>
      <c r="C42" s="3">
        <f t="shared" si="17"/>
        <v>-2200.8038585209006</v>
      </c>
      <c r="D42" s="3">
        <f t="shared" si="17"/>
        <v>-430.38585209003219</v>
      </c>
      <c r="E42" s="3">
        <f t="shared" si="17"/>
        <v>-1882.315112540193</v>
      </c>
      <c r="F42" s="3">
        <f t="shared" si="17"/>
        <v>-451.92926045016077</v>
      </c>
      <c r="G42" s="3">
        <f t="shared" si="17"/>
        <v>-28360.289389067526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4" x14ac:dyDescent="0.15">
      <c r="A43" s="3"/>
      <c r="B43" s="3">
        <f t="shared" si="17"/>
        <v>-381.99356913183277</v>
      </c>
      <c r="C43" s="3">
        <f t="shared" si="17"/>
        <v>-2079.581993569132</v>
      </c>
      <c r="D43" s="3">
        <f t="shared" si="17"/>
        <v>-381.99356913183277</v>
      </c>
      <c r="E43" s="3">
        <f t="shared" si="17"/>
        <v>-2204.0192926045015</v>
      </c>
      <c r="F43" s="3">
        <f t="shared" si="17"/>
        <v>-403.85852090032154</v>
      </c>
      <c r="G43" s="3">
        <f t="shared" si="17"/>
        <v>-2467.3633440514468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4" x14ac:dyDescent="0.15">
      <c r="A44" s="3"/>
      <c r="B44" s="3">
        <f t="shared" si="17"/>
        <v>-328.29581993569127</v>
      </c>
      <c r="C44" s="3">
        <f t="shared" si="17"/>
        <v>-2002.0900321543409</v>
      </c>
      <c r="D44" s="3">
        <f t="shared" si="17"/>
        <v>-336.49517684887462</v>
      </c>
      <c r="E44" s="3">
        <f t="shared" si="17"/>
        <v>-2051.2861736334407</v>
      </c>
      <c r="F44" s="3">
        <f t="shared" si="17"/>
        <v>-347.10610932475885</v>
      </c>
      <c r="G44" s="3">
        <f t="shared" si="17"/>
        <v>-2300.8038585209006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4" x14ac:dyDescent="0.15">
      <c r="A45" s="3"/>
      <c r="B45" s="3">
        <f t="shared" si="17"/>
        <v>-291.47909967845658</v>
      </c>
      <c r="C45" s="3">
        <f t="shared" si="17"/>
        <v>-1954.1800643086817</v>
      </c>
      <c r="D45" s="3">
        <f t="shared" si="17"/>
        <v>-290.19292604501607</v>
      </c>
      <c r="E45" s="3">
        <f t="shared" si="17"/>
        <v>-1857.3954983922831</v>
      </c>
      <c r="F45" s="3">
        <f t="shared" si="17"/>
        <v>-297.42765273311898</v>
      </c>
      <c r="G45" s="3">
        <f t="shared" si="17"/>
        <v>-2157.5562700964629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4" x14ac:dyDescent="0.15">
      <c r="A46" s="3"/>
      <c r="B46" s="3">
        <f t="shared" si="17"/>
        <v>-267.04180064308684</v>
      </c>
      <c r="C46" s="3">
        <f t="shared" si="17"/>
        <v>-1670.096463022508</v>
      </c>
      <c r="D46" s="3">
        <f t="shared" si="17"/>
        <v>-270.57877813504825</v>
      </c>
      <c r="E46" s="3">
        <f t="shared" si="17"/>
        <v>-1758.8424437299036</v>
      </c>
      <c r="F46" s="3">
        <f t="shared" si="17"/>
        <v>-264.79099678456595</v>
      </c>
      <c r="G46" s="3">
        <f t="shared" si="17"/>
        <v>-1969.7749196141481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4" x14ac:dyDescent="0.15">
      <c r="A47" s="3"/>
      <c r="B47" s="3">
        <f t="shared" si="17"/>
        <v>-243.89067524115754</v>
      </c>
      <c r="C47" s="3">
        <f t="shared" si="17"/>
        <v>-1456.2700964630226</v>
      </c>
      <c r="D47" s="3">
        <f t="shared" si="17"/>
        <v>-240.51446945337622</v>
      </c>
      <c r="E47" s="3">
        <f t="shared" si="17"/>
        <v>-1444.5337620578778</v>
      </c>
      <c r="F47" s="3">
        <f t="shared" si="17"/>
        <v>-233.7620578778135</v>
      </c>
      <c r="G47" s="3">
        <f t="shared" si="17"/>
        <v>-1759.3247588424438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4" x14ac:dyDescent="0.15">
      <c r="A48" s="3"/>
      <c r="B48" s="3">
        <f t="shared" si="17"/>
        <v>-231.18971061093248</v>
      </c>
      <c r="C48" s="3">
        <f t="shared" si="17"/>
        <v>-1349.3569131832799</v>
      </c>
      <c r="D48" s="3">
        <f t="shared" si="17"/>
        <v>-237.45980707395501</v>
      </c>
      <c r="E48" s="3">
        <f t="shared" si="17"/>
        <v>-1423.3118971061094</v>
      </c>
      <c r="F48" s="3">
        <f t="shared" si="17"/>
        <v>-227.49196141479101</v>
      </c>
      <c r="G48" s="3">
        <f t="shared" si="17"/>
        <v>-1624.7588424437299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15">
      <c r="A49" s="3"/>
      <c r="B49" s="3">
        <f t="shared" si="17"/>
        <v>-228.61736334405145</v>
      </c>
      <c r="C49" s="3">
        <f t="shared" si="17"/>
        <v>-1190.8360128617364</v>
      </c>
      <c r="D49" s="3">
        <f t="shared" si="17"/>
        <v>-235.36977491961414</v>
      </c>
      <c r="E49" s="3">
        <f t="shared" si="17"/>
        <v>-1304.3408360128617</v>
      </c>
      <c r="F49" s="3">
        <f t="shared" si="17"/>
        <v>-222.99035369774921</v>
      </c>
      <c r="G49" s="3">
        <f t="shared" si="17"/>
        <v>-1465.112540192926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15">
      <c r="A50" s="3"/>
      <c r="B50" s="3">
        <f t="shared" si="17"/>
        <v>-239.54983922829584</v>
      </c>
      <c r="C50" s="3">
        <f t="shared" si="17"/>
        <v>-1081.1897106109325</v>
      </c>
      <c r="D50" s="3">
        <f t="shared" si="17"/>
        <v>-225.88424437299037</v>
      </c>
      <c r="E50" s="3">
        <f t="shared" si="17"/>
        <v>-1177.3311897106109</v>
      </c>
      <c r="F50" s="3">
        <f t="shared" si="17"/>
        <v>-233.27974276527334</v>
      </c>
      <c r="G50" s="3">
        <f t="shared" si="17"/>
        <v>-1338.4244372990354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15">
      <c r="A51" s="3"/>
      <c r="B51" s="3">
        <f t="shared" si="17"/>
        <v>-226.84887459807075</v>
      </c>
      <c r="C51" s="3">
        <f t="shared" si="17"/>
        <v>-1007.2347266881029</v>
      </c>
      <c r="D51" s="3">
        <f t="shared" si="17"/>
        <v>-218.48874598070739</v>
      </c>
      <c r="E51" s="3">
        <f t="shared" si="17"/>
        <v>-1076.3665594855306</v>
      </c>
      <c r="F51" s="3">
        <f t="shared" si="17"/>
        <v>-221.86495176848874</v>
      </c>
      <c r="G51" s="3">
        <f t="shared" si="17"/>
        <v>-1192.9260450160773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15">
      <c r="A52" s="3"/>
      <c r="B52" s="3">
        <f t="shared" si="17"/>
        <v>-217.84565916398714</v>
      </c>
      <c r="C52" s="3">
        <f t="shared" si="17"/>
        <v>-963.02250803858522</v>
      </c>
      <c r="D52" s="3">
        <f t="shared" si="17"/>
        <v>-216.07717041800646</v>
      </c>
      <c r="E52" s="3">
        <f t="shared" si="17"/>
        <v>-967.6848874598071</v>
      </c>
      <c r="F52" s="3">
        <f t="shared" si="17"/>
        <v>-242.60450160771703</v>
      </c>
      <c r="G52" s="3">
        <f t="shared" si="17"/>
        <v>-1150.16077170418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15">
      <c r="A53" s="3"/>
      <c r="B53" s="3">
        <f t="shared" si="17"/>
        <v>-264.95176848874598</v>
      </c>
      <c r="C53" s="3">
        <f t="shared" si="17"/>
        <v>-925.08038585208999</v>
      </c>
      <c r="D53" s="3">
        <f t="shared" si="17"/>
        <v>-235.04823151125402</v>
      </c>
      <c r="E53" s="3">
        <f t="shared" si="17"/>
        <v>-946.9453376205787</v>
      </c>
      <c r="F53" s="3">
        <f t="shared" si="17"/>
        <v>-208.36012861736336</v>
      </c>
      <c r="G53" s="3">
        <f t="shared" si="17"/>
        <v>-1043.7299035369774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15">
      <c r="A54" s="3"/>
      <c r="B54" s="3">
        <f>B16/(6.22*10^-3)</f>
        <v>-271.06109324758842</v>
      </c>
      <c r="C54" s="3">
        <f t="shared" si="17"/>
        <v>-893.08681672025716</v>
      </c>
      <c r="D54" s="3">
        <f t="shared" si="17"/>
        <v>-247.26688102893891</v>
      </c>
      <c r="E54" s="3">
        <f t="shared" si="17"/>
        <v>-910.77170418006438</v>
      </c>
      <c r="F54" s="3">
        <f t="shared" si="17"/>
        <v>-262.70096463022509</v>
      </c>
      <c r="G54" s="3">
        <f t="shared" si="17"/>
        <v>-1019.1318327974277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15">
      <c r="A55" s="3"/>
      <c r="B55" s="3">
        <f t="shared" si="17"/>
        <v>-267.36334405144697</v>
      </c>
      <c r="C55" s="3">
        <f t="shared" si="17"/>
        <v>-877.17041800643096</v>
      </c>
      <c r="D55" s="3">
        <f t="shared" si="17"/>
        <v>-257.87781350482317</v>
      </c>
      <c r="E55" s="3">
        <f t="shared" si="17"/>
        <v>-954.18006430868161</v>
      </c>
      <c r="F55" s="3">
        <f t="shared" si="17"/>
        <v>-262.86173633440518</v>
      </c>
      <c r="G55" s="3">
        <f t="shared" si="17"/>
        <v>-1029.4212218649518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15">
      <c r="A56" s="3"/>
      <c r="B56" s="3">
        <f>B18/(6.22*10^-3)</f>
        <v>-275.08038585209005</v>
      </c>
      <c r="C56" s="3">
        <f t="shared" si="17"/>
        <v>-863.3440514469454</v>
      </c>
      <c r="D56" s="3">
        <f t="shared" si="17"/>
        <v>-259.00321543408359</v>
      </c>
      <c r="E56" s="3">
        <f t="shared" si="17"/>
        <v>-904.66237942122189</v>
      </c>
      <c r="F56" s="3">
        <f t="shared" si="17"/>
        <v>-293.72990353697747</v>
      </c>
      <c r="G56" s="3">
        <f t="shared" si="17"/>
        <v>-895.17684887459802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15">
      <c r="A57" s="3"/>
      <c r="B57" s="3">
        <f t="shared" si="17"/>
        <v>0</v>
      </c>
      <c r="C57" s="3">
        <f t="shared" si="17"/>
        <v>0</v>
      </c>
      <c r="D57" s="3">
        <f t="shared" si="17"/>
        <v>0</v>
      </c>
      <c r="E57" s="3">
        <f t="shared" si="17"/>
        <v>0</v>
      </c>
      <c r="F57" s="3">
        <f t="shared" si="17"/>
        <v>0</v>
      </c>
      <c r="G57" s="3">
        <f t="shared" si="17"/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15">
      <c r="B58" s="3">
        <f t="shared" ref="B58:G58" si="18">B20/(6.22*10^-3)</f>
        <v>0</v>
      </c>
      <c r="C58" s="3">
        <f t="shared" si="18"/>
        <v>0</v>
      </c>
      <c r="D58" s="3">
        <f t="shared" si="18"/>
        <v>0</v>
      </c>
      <c r="E58" s="3">
        <f t="shared" si="18"/>
        <v>0</v>
      </c>
      <c r="F58" s="3">
        <f t="shared" si="18"/>
        <v>0</v>
      </c>
      <c r="G58" s="3">
        <f t="shared" si="18"/>
        <v>0</v>
      </c>
    </row>
    <row r="60" spans="1:23" x14ac:dyDescent="0.15">
      <c r="A60" s="3" t="s">
        <v>9</v>
      </c>
      <c r="B60" s="3">
        <f t="shared" ref="B60:G60" si="19">B41/1</f>
        <v>-551.28617363344051</v>
      </c>
      <c r="C60" s="3">
        <f t="shared" si="19"/>
        <v>-1768.4887459807073</v>
      </c>
      <c r="D60" s="3">
        <f t="shared" si="19"/>
        <v>-553.05466237942119</v>
      </c>
      <c r="E60" s="3">
        <f t="shared" si="19"/>
        <v>-2145.9807073954985</v>
      </c>
      <c r="F60" s="3">
        <f t="shared" si="19"/>
        <v>-555.9485530546624</v>
      </c>
      <c r="G60" s="3">
        <f t="shared" si="19"/>
        <v>-1692.9260450160771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15">
      <c r="A61" s="3"/>
      <c r="B61" s="3">
        <f t="shared" ref="B61:G76" si="20">B42/1</f>
        <v>-451.92926045016077</v>
      </c>
      <c r="C61" s="3">
        <f t="shared" si="20"/>
        <v>-2200.8038585209006</v>
      </c>
      <c r="D61" s="3">
        <f t="shared" si="20"/>
        <v>-430.38585209003219</v>
      </c>
      <c r="E61" s="3">
        <f t="shared" si="20"/>
        <v>-1882.315112540193</v>
      </c>
      <c r="F61" s="3">
        <f t="shared" si="20"/>
        <v>-451.92926045016077</v>
      </c>
      <c r="G61" s="3">
        <f t="shared" si="20"/>
        <v>-28360.289389067526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15">
      <c r="A62" s="3"/>
      <c r="B62" s="3">
        <f t="shared" si="20"/>
        <v>-381.99356913183277</v>
      </c>
      <c r="C62" s="3">
        <f t="shared" si="20"/>
        <v>-2079.581993569132</v>
      </c>
      <c r="D62" s="3">
        <f t="shared" si="20"/>
        <v>-381.99356913183277</v>
      </c>
      <c r="E62" s="3">
        <f t="shared" si="20"/>
        <v>-2204.0192926045015</v>
      </c>
      <c r="F62" s="3">
        <f t="shared" si="20"/>
        <v>-403.85852090032154</v>
      </c>
      <c r="G62" s="3">
        <f t="shared" si="20"/>
        <v>-2467.3633440514468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15">
      <c r="A63" s="3"/>
      <c r="B63" s="3">
        <f t="shared" si="20"/>
        <v>-328.29581993569127</v>
      </c>
      <c r="C63" s="3">
        <f t="shared" si="20"/>
        <v>-2002.0900321543409</v>
      </c>
      <c r="D63" s="3">
        <f t="shared" si="20"/>
        <v>-336.49517684887462</v>
      </c>
      <c r="E63" s="3">
        <f t="shared" si="20"/>
        <v>-2051.2861736334407</v>
      </c>
      <c r="F63" s="3">
        <f t="shared" si="20"/>
        <v>-347.10610932475885</v>
      </c>
      <c r="G63" s="3">
        <f t="shared" si="20"/>
        <v>-2300.8038585209006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15">
      <c r="A64" s="3"/>
      <c r="B64" s="3">
        <f t="shared" si="20"/>
        <v>-291.47909967845658</v>
      </c>
      <c r="C64" s="3">
        <f t="shared" si="20"/>
        <v>-1954.1800643086817</v>
      </c>
      <c r="D64" s="3">
        <f t="shared" si="20"/>
        <v>-290.19292604501607</v>
      </c>
      <c r="E64" s="3">
        <f t="shared" si="20"/>
        <v>-1857.3954983922831</v>
      </c>
      <c r="F64" s="3">
        <f t="shared" si="20"/>
        <v>-297.42765273311898</v>
      </c>
      <c r="G64" s="3">
        <f t="shared" si="20"/>
        <v>-2157.5562700964629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15">
      <c r="A65" s="3"/>
      <c r="B65" s="3">
        <f t="shared" si="20"/>
        <v>-267.04180064308684</v>
      </c>
      <c r="C65" s="3">
        <f t="shared" si="20"/>
        <v>-1670.096463022508</v>
      </c>
      <c r="D65" s="3">
        <f t="shared" si="20"/>
        <v>-270.57877813504825</v>
      </c>
      <c r="E65" s="3">
        <f t="shared" si="20"/>
        <v>-1758.8424437299036</v>
      </c>
      <c r="F65" s="3">
        <f t="shared" si="20"/>
        <v>-264.79099678456595</v>
      </c>
      <c r="G65" s="3">
        <f t="shared" si="20"/>
        <v>-1969.7749196141481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15">
      <c r="A66" s="3"/>
      <c r="B66" s="3">
        <f t="shared" si="20"/>
        <v>-243.89067524115754</v>
      </c>
      <c r="C66" s="3">
        <f t="shared" si="20"/>
        <v>-1456.2700964630226</v>
      </c>
      <c r="D66" s="3">
        <f t="shared" si="20"/>
        <v>-240.51446945337622</v>
      </c>
      <c r="E66" s="3">
        <f t="shared" si="20"/>
        <v>-1444.5337620578778</v>
      </c>
      <c r="F66" s="3">
        <f t="shared" si="20"/>
        <v>-233.7620578778135</v>
      </c>
      <c r="G66" s="3">
        <f t="shared" si="20"/>
        <v>-1759.3247588424438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15">
      <c r="A67" s="3"/>
      <c r="B67" s="3">
        <f t="shared" si="20"/>
        <v>-231.18971061093248</v>
      </c>
      <c r="C67" s="3">
        <f t="shared" si="20"/>
        <v>-1349.3569131832799</v>
      </c>
      <c r="D67" s="3">
        <f t="shared" si="20"/>
        <v>-237.45980707395501</v>
      </c>
      <c r="E67" s="3">
        <f t="shared" si="20"/>
        <v>-1423.3118971061094</v>
      </c>
      <c r="F67" s="3">
        <f t="shared" si="20"/>
        <v>-227.49196141479101</v>
      </c>
      <c r="G67" s="3">
        <f t="shared" si="20"/>
        <v>-1624.7588424437299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15">
      <c r="A68" s="3"/>
      <c r="B68" s="3">
        <f t="shared" si="20"/>
        <v>-228.61736334405145</v>
      </c>
      <c r="C68" s="3">
        <f t="shared" si="20"/>
        <v>-1190.8360128617364</v>
      </c>
      <c r="D68" s="3">
        <f t="shared" si="20"/>
        <v>-235.36977491961414</v>
      </c>
      <c r="E68" s="3">
        <f t="shared" si="20"/>
        <v>-1304.3408360128617</v>
      </c>
      <c r="F68" s="3">
        <f t="shared" si="20"/>
        <v>-222.99035369774921</v>
      </c>
      <c r="G68" s="3">
        <f t="shared" si="20"/>
        <v>-1465.112540192926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15">
      <c r="A69" s="3"/>
      <c r="B69" s="3">
        <f t="shared" si="20"/>
        <v>-239.54983922829584</v>
      </c>
      <c r="C69" s="3">
        <f t="shared" si="20"/>
        <v>-1081.1897106109325</v>
      </c>
      <c r="D69" s="3">
        <f t="shared" si="20"/>
        <v>-225.88424437299037</v>
      </c>
      <c r="E69" s="3">
        <f t="shared" si="20"/>
        <v>-1177.3311897106109</v>
      </c>
      <c r="F69" s="3">
        <f t="shared" si="20"/>
        <v>-233.27974276527334</v>
      </c>
      <c r="G69" s="3">
        <f t="shared" si="20"/>
        <v>-1338.4244372990354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15">
      <c r="A70" s="3"/>
      <c r="B70" s="3">
        <f t="shared" si="20"/>
        <v>-226.84887459807075</v>
      </c>
      <c r="C70" s="3">
        <f t="shared" si="20"/>
        <v>-1007.2347266881029</v>
      </c>
      <c r="D70" s="3">
        <f t="shared" si="20"/>
        <v>-218.48874598070739</v>
      </c>
      <c r="E70" s="3">
        <f t="shared" si="20"/>
        <v>-1076.3665594855306</v>
      </c>
      <c r="F70" s="3">
        <f t="shared" si="20"/>
        <v>-221.86495176848874</v>
      </c>
      <c r="G70" s="3">
        <f t="shared" si="20"/>
        <v>-1192.9260450160773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15">
      <c r="A71" s="3"/>
      <c r="B71" s="3">
        <f t="shared" si="20"/>
        <v>-217.84565916398714</v>
      </c>
      <c r="C71" s="3">
        <f t="shared" si="20"/>
        <v>-963.02250803858522</v>
      </c>
      <c r="D71" s="3">
        <f t="shared" si="20"/>
        <v>-216.07717041800646</v>
      </c>
      <c r="E71" s="3">
        <f t="shared" si="20"/>
        <v>-967.6848874598071</v>
      </c>
      <c r="F71" s="3">
        <f t="shared" si="20"/>
        <v>-242.60450160771703</v>
      </c>
      <c r="G71" s="3">
        <f t="shared" si="20"/>
        <v>-1150.16077170418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15">
      <c r="A72" s="3"/>
      <c r="B72" s="3">
        <f t="shared" si="20"/>
        <v>-264.95176848874598</v>
      </c>
      <c r="C72" s="3">
        <f t="shared" si="20"/>
        <v>-925.08038585208999</v>
      </c>
      <c r="D72" s="3">
        <f t="shared" si="20"/>
        <v>-235.04823151125402</v>
      </c>
      <c r="E72" s="3">
        <f t="shared" si="20"/>
        <v>-946.9453376205787</v>
      </c>
      <c r="F72" s="3">
        <f t="shared" si="20"/>
        <v>-208.36012861736336</v>
      </c>
      <c r="G72" s="3">
        <f t="shared" si="20"/>
        <v>-1043.7299035369774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15">
      <c r="A73" s="3"/>
      <c r="B73" s="3">
        <f t="shared" si="20"/>
        <v>-271.06109324758842</v>
      </c>
      <c r="C73" s="3">
        <f t="shared" si="20"/>
        <v>-893.08681672025716</v>
      </c>
      <c r="D73" s="3">
        <f t="shared" si="20"/>
        <v>-247.26688102893891</v>
      </c>
      <c r="E73" s="3">
        <f t="shared" si="20"/>
        <v>-910.77170418006438</v>
      </c>
      <c r="F73" s="3">
        <f t="shared" si="20"/>
        <v>-262.70096463022509</v>
      </c>
      <c r="G73" s="3">
        <f t="shared" si="20"/>
        <v>-1019.1318327974277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15">
      <c r="A74" s="3"/>
      <c r="B74" s="3">
        <f t="shared" si="20"/>
        <v>-267.36334405144697</v>
      </c>
      <c r="C74" s="3">
        <f t="shared" si="20"/>
        <v>-877.17041800643096</v>
      </c>
      <c r="D74" s="3">
        <f t="shared" si="20"/>
        <v>-257.87781350482317</v>
      </c>
      <c r="E74" s="3">
        <f t="shared" si="20"/>
        <v>-954.18006430868161</v>
      </c>
      <c r="F74" s="3">
        <f t="shared" si="20"/>
        <v>-262.86173633440518</v>
      </c>
      <c r="G74" s="3">
        <f t="shared" si="20"/>
        <v>-1029.4212218649518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15">
      <c r="A75" s="3"/>
      <c r="B75" s="3">
        <f t="shared" si="20"/>
        <v>-275.08038585209005</v>
      </c>
      <c r="C75" s="3">
        <f t="shared" si="20"/>
        <v>-863.3440514469454</v>
      </c>
      <c r="D75" s="3">
        <f t="shared" si="20"/>
        <v>-259.00321543408359</v>
      </c>
      <c r="E75" s="3">
        <f t="shared" si="20"/>
        <v>-904.66237942122189</v>
      </c>
      <c r="F75" s="3">
        <f t="shared" si="20"/>
        <v>-293.72990353697747</v>
      </c>
      <c r="G75" s="3">
        <f t="shared" si="20"/>
        <v>-895.17684887459802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15">
      <c r="B76" s="3">
        <f t="shared" si="20"/>
        <v>0</v>
      </c>
      <c r="C76" s="3">
        <f t="shared" si="20"/>
        <v>0</v>
      </c>
      <c r="D76" s="3">
        <f t="shared" si="20"/>
        <v>0</v>
      </c>
      <c r="E76" s="3">
        <f t="shared" si="20"/>
        <v>0</v>
      </c>
      <c r="F76" s="3">
        <f t="shared" si="20"/>
        <v>0</v>
      </c>
      <c r="G76" s="3">
        <f t="shared" si="20"/>
        <v>0</v>
      </c>
    </row>
    <row r="77" spans="1:23" x14ac:dyDescent="0.15">
      <c r="B77" s="3">
        <f t="shared" ref="B77:G77" si="21">B58/1</f>
        <v>0</v>
      </c>
      <c r="C77" s="3">
        <f t="shared" si="21"/>
        <v>0</v>
      </c>
      <c r="D77" s="3">
        <f t="shared" si="21"/>
        <v>0</v>
      </c>
      <c r="E77" s="3">
        <f t="shared" si="21"/>
        <v>0</v>
      </c>
      <c r="F77" s="3">
        <f t="shared" si="21"/>
        <v>0</v>
      </c>
      <c r="G77" s="3">
        <f t="shared" si="21"/>
        <v>0</v>
      </c>
    </row>
    <row r="80" spans="1:23" x14ac:dyDescent="0.15">
      <c r="A80" s="3" t="s">
        <v>10</v>
      </c>
      <c r="B80" s="3">
        <f t="shared" ref="B80:G80" si="22">B60*-1</f>
        <v>551.28617363344051</v>
      </c>
      <c r="C80" s="3">
        <f t="shared" si="22"/>
        <v>1768.4887459807073</v>
      </c>
      <c r="D80" s="3">
        <f t="shared" si="22"/>
        <v>553.05466237942119</v>
      </c>
      <c r="E80" s="3">
        <f t="shared" si="22"/>
        <v>2145.9807073954985</v>
      </c>
      <c r="F80" s="3">
        <f t="shared" si="22"/>
        <v>555.9485530546624</v>
      </c>
      <c r="G80" s="3">
        <f t="shared" si="22"/>
        <v>1692.9260450160771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15">
      <c r="A81" s="3"/>
      <c r="B81" s="3">
        <f t="shared" ref="B81:G96" si="23">B61*-1</f>
        <v>451.92926045016077</v>
      </c>
      <c r="C81" s="3">
        <f t="shared" si="23"/>
        <v>2200.8038585209006</v>
      </c>
      <c r="D81" s="3">
        <f t="shared" si="23"/>
        <v>430.38585209003219</v>
      </c>
      <c r="E81" s="3">
        <f t="shared" si="23"/>
        <v>1882.315112540193</v>
      </c>
      <c r="F81" s="3">
        <f t="shared" si="23"/>
        <v>451.92926045016077</v>
      </c>
      <c r="G81" s="3">
        <f t="shared" si="23"/>
        <v>28360.289389067526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15">
      <c r="A82" s="3"/>
      <c r="B82" s="3">
        <f t="shared" si="23"/>
        <v>381.99356913183277</v>
      </c>
      <c r="C82" s="3">
        <f t="shared" si="23"/>
        <v>2079.581993569132</v>
      </c>
      <c r="D82" s="3">
        <f t="shared" si="23"/>
        <v>381.99356913183277</v>
      </c>
      <c r="E82" s="3">
        <f t="shared" si="23"/>
        <v>2204.0192926045015</v>
      </c>
      <c r="F82" s="3">
        <f t="shared" si="23"/>
        <v>403.85852090032154</v>
      </c>
      <c r="G82" s="3">
        <f t="shared" si="23"/>
        <v>2467.3633440514468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15">
      <c r="B83" s="3">
        <f t="shared" si="23"/>
        <v>328.29581993569127</v>
      </c>
      <c r="C83" s="3">
        <f t="shared" si="23"/>
        <v>2002.0900321543409</v>
      </c>
      <c r="D83" s="3">
        <f t="shared" si="23"/>
        <v>336.49517684887462</v>
      </c>
      <c r="E83" s="3">
        <f t="shared" si="23"/>
        <v>2051.2861736334407</v>
      </c>
      <c r="F83" s="3">
        <f t="shared" si="23"/>
        <v>347.10610932475885</v>
      </c>
      <c r="G83" s="3">
        <f t="shared" si="23"/>
        <v>2300.8038585209006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15">
      <c r="B84" s="3">
        <f t="shared" si="23"/>
        <v>291.47909967845658</v>
      </c>
      <c r="C84" s="3">
        <f t="shared" si="23"/>
        <v>1954.1800643086817</v>
      </c>
      <c r="D84" s="3">
        <f t="shared" si="23"/>
        <v>290.19292604501607</v>
      </c>
      <c r="E84" s="3">
        <f t="shared" si="23"/>
        <v>1857.3954983922831</v>
      </c>
      <c r="F84" s="3">
        <f t="shared" si="23"/>
        <v>297.42765273311898</v>
      </c>
      <c r="G84" s="3">
        <f t="shared" si="23"/>
        <v>2157.5562700964629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15">
      <c r="B85" s="3">
        <f t="shared" si="23"/>
        <v>267.04180064308684</v>
      </c>
      <c r="C85" s="3">
        <f t="shared" si="23"/>
        <v>1670.096463022508</v>
      </c>
      <c r="D85" s="3">
        <f t="shared" si="23"/>
        <v>270.57877813504825</v>
      </c>
      <c r="E85" s="3">
        <f t="shared" si="23"/>
        <v>1758.8424437299036</v>
      </c>
      <c r="F85" s="3">
        <f t="shared" si="23"/>
        <v>264.79099678456595</v>
      </c>
      <c r="G85" s="3">
        <f t="shared" si="23"/>
        <v>1969.7749196141481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15">
      <c r="B86" s="3">
        <f t="shared" si="23"/>
        <v>243.89067524115754</v>
      </c>
      <c r="C86" s="3">
        <f t="shared" si="23"/>
        <v>1456.2700964630226</v>
      </c>
      <c r="D86" s="3">
        <f t="shared" si="23"/>
        <v>240.51446945337622</v>
      </c>
      <c r="E86" s="3">
        <f t="shared" si="23"/>
        <v>1444.5337620578778</v>
      </c>
      <c r="F86" s="3">
        <f t="shared" si="23"/>
        <v>233.7620578778135</v>
      </c>
      <c r="G86" s="3">
        <f t="shared" si="23"/>
        <v>1759.3247588424438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15">
      <c r="B87" s="3">
        <f t="shared" si="23"/>
        <v>231.18971061093248</v>
      </c>
      <c r="C87" s="3">
        <f t="shared" si="23"/>
        <v>1349.3569131832799</v>
      </c>
      <c r="D87" s="3">
        <f t="shared" si="23"/>
        <v>237.45980707395501</v>
      </c>
      <c r="E87" s="3">
        <f t="shared" si="23"/>
        <v>1423.3118971061094</v>
      </c>
      <c r="F87" s="3">
        <f t="shared" si="23"/>
        <v>227.49196141479101</v>
      </c>
      <c r="G87" s="3">
        <f t="shared" si="23"/>
        <v>1624.7588424437299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15">
      <c r="B88" s="3">
        <f t="shared" si="23"/>
        <v>228.61736334405145</v>
      </c>
      <c r="C88" s="3">
        <f t="shared" si="23"/>
        <v>1190.8360128617364</v>
      </c>
      <c r="D88" s="3">
        <f t="shared" si="23"/>
        <v>235.36977491961414</v>
      </c>
      <c r="E88" s="3">
        <f t="shared" si="23"/>
        <v>1304.3408360128617</v>
      </c>
      <c r="F88" s="3">
        <f t="shared" si="23"/>
        <v>222.99035369774921</v>
      </c>
      <c r="G88" s="3">
        <f t="shared" si="23"/>
        <v>1465.112540192926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15">
      <c r="B89" s="3">
        <f t="shared" si="23"/>
        <v>239.54983922829584</v>
      </c>
      <c r="C89" s="3">
        <f t="shared" si="23"/>
        <v>1081.1897106109325</v>
      </c>
      <c r="D89" s="3">
        <f t="shared" si="23"/>
        <v>225.88424437299037</v>
      </c>
      <c r="E89" s="3">
        <f t="shared" si="23"/>
        <v>1177.3311897106109</v>
      </c>
      <c r="F89" s="3">
        <f t="shared" si="23"/>
        <v>233.27974276527334</v>
      </c>
      <c r="G89" s="3">
        <f t="shared" si="23"/>
        <v>1338.4244372990354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15">
      <c r="B90" s="3">
        <f t="shared" si="23"/>
        <v>226.84887459807075</v>
      </c>
      <c r="C90" s="3">
        <f t="shared" si="23"/>
        <v>1007.2347266881029</v>
      </c>
      <c r="D90" s="3">
        <f t="shared" si="23"/>
        <v>218.48874598070739</v>
      </c>
      <c r="E90" s="3">
        <f t="shared" si="23"/>
        <v>1076.3665594855306</v>
      </c>
      <c r="F90" s="3">
        <f t="shared" si="23"/>
        <v>221.86495176848874</v>
      </c>
      <c r="G90" s="3">
        <f t="shared" si="23"/>
        <v>1192.9260450160773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15">
      <c r="B91" s="3">
        <f t="shared" si="23"/>
        <v>217.84565916398714</v>
      </c>
      <c r="C91" s="3">
        <f t="shared" si="23"/>
        <v>963.02250803858522</v>
      </c>
      <c r="D91" s="3">
        <f t="shared" si="23"/>
        <v>216.07717041800646</v>
      </c>
      <c r="E91" s="3">
        <f t="shared" si="23"/>
        <v>967.6848874598071</v>
      </c>
      <c r="F91" s="3">
        <f t="shared" si="23"/>
        <v>242.60450160771703</v>
      </c>
      <c r="G91" s="3">
        <f t="shared" si="23"/>
        <v>1150.16077170418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15">
      <c r="B92" s="3">
        <f t="shared" si="23"/>
        <v>264.95176848874598</v>
      </c>
      <c r="C92" s="3">
        <f t="shared" si="23"/>
        <v>925.08038585208999</v>
      </c>
      <c r="D92" s="3">
        <f t="shared" si="23"/>
        <v>235.04823151125402</v>
      </c>
      <c r="E92" s="3">
        <f t="shared" si="23"/>
        <v>946.9453376205787</v>
      </c>
      <c r="F92" s="3">
        <f t="shared" si="23"/>
        <v>208.36012861736336</v>
      </c>
      <c r="G92" s="3">
        <f t="shared" si="23"/>
        <v>1043.7299035369774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15">
      <c r="B93" s="3">
        <f t="shared" si="23"/>
        <v>271.06109324758842</v>
      </c>
      <c r="C93" s="3">
        <f t="shared" si="23"/>
        <v>893.08681672025716</v>
      </c>
      <c r="D93" s="3">
        <f t="shared" si="23"/>
        <v>247.26688102893891</v>
      </c>
      <c r="E93" s="3">
        <f t="shared" si="23"/>
        <v>910.77170418006438</v>
      </c>
      <c r="F93" s="3">
        <f t="shared" si="23"/>
        <v>262.70096463022509</v>
      </c>
      <c r="G93" s="3">
        <f t="shared" si="23"/>
        <v>1019.1318327974277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15">
      <c r="B94" s="3">
        <f t="shared" si="23"/>
        <v>267.36334405144697</v>
      </c>
      <c r="C94" s="3">
        <f t="shared" si="23"/>
        <v>877.17041800643096</v>
      </c>
      <c r="D94" s="3">
        <f t="shared" si="23"/>
        <v>257.87781350482317</v>
      </c>
      <c r="E94" s="3">
        <f t="shared" si="23"/>
        <v>954.18006430868161</v>
      </c>
      <c r="F94" s="3">
        <f t="shared" si="23"/>
        <v>262.86173633440518</v>
      </c>
      <c r="G94" s="3">
        <f t="shared" si="23"/>
        <v>1029.4212218649518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15">
      <c r="B95" s="3">
        <f t="shared" si="23"/>
        <v>275.08038585209005</v>
      </c>
      <c r="C95" s="3">
        <f t="shared" si="23"/>
        <v>863.3440514469454</v>
      </c>
      <c r="D95" s="3">
        <f t="shared" si="23"/>
        <v>259.00321543408359</v>
      </c>
      <c r="E95" s="3">
        <f t="shared" si="23"/>
        <v>904.66237942122189</v>
      </c>
      <c r="F95" s="3">
        <f t="shared" si="23"/>
        <v>293.72990353697747</v>
      </c>
      <c r="G95" s="3">
        <f t="shared" si="23"/>
        <v>895.17684887459802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15">
      <c r="B96" s="3">
        <f t="shared" si="23"/>
        <v>0</v>
      </c>
      <c r="C96" s="3">
        <f t="shared" si="23"/>
        <v>0</v>
      </c>
      <c r="D96" s="3">
        <f t="shared" si="23"/>
        <v>0</v>
      </c>
      <c r="E96" s="3">
        <f t="shared" si="23"/>
        <v>0</v>
      </c>
      <c r="F96" s="3">
        <f t="shared" si="23"/>
        <v>0</v>
      </c>
      <c r="G96" s="3">
        <f t="shared" si="23"/>
        <v>0</v>
      </c>
    </row>
    <row r="97" spans="1:23" x14ac:dyDescent="0.15">
      <c r="B97" s="3">
        <f t="shared" ref="B97:G97" si="24">B77*-1</f>
        <v>0</v>
      </c>
      <c r="C97" s="3">
        <f t="shared" si="24"/>
        <v>0</v>
      </c>
      <c r="D97" s="3">
        <f t="shared" si="24"/>
        <v>0</v>
      </c>
      <c r="E97" s="3">
        <f t="shared" si="24"/>
        <v>0</v>
      </c>
      <c r="F97" s="3">
        <f t="shared" si="24"/>
        <v>0</v>
      </c>
      <c r="G97" s="3">
        <f t="shared" si="24"/>
        <v>0</v>
      </c>
    </row>
    <row r="98" spans="1:23" ht="42" x14ac:dyDescent="0.15">
      <c r="B98" s="1" t="s">
        <v>20</v>
      </c>
      <c r="C98" s="1" t="s">
        <v>21</v>
      </c>
      <c r="D98" s="1" t="s">
        <v>20</v>
      </c>
      <c r="E98" s="1" t="s">
        <v>21</v>
      </c>
      <c r="F98" s="1" t="s">
        <v>20</v>
      </c>
      <c r="G98" s="16" t="s">
        <v>21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x14ac:dyDescent="0.15">
      <c r="A99" s="3" t="s">
        <v>11</v>
      </c>
      <c r="B99" s="3">
        <f t="shared" ref="B99:G99" si="25">B80/1800</f>
        <v>0.3062700964630225</v>
      </c>
      <c r="C99" s="3">
        <f t="shared" si="25"/>
        <v>0.98249374776705967</v>
      </c>
      <c r="D99" s="3">
        <f t="shared" si="25"/>
        <v>0.30725259021078954</v>
      </c>
      <c r="E99" s="3">
        <f t="shared" si="25"/>
        <v>1.1922115041086103</v>
      </c>
      <c r="F99" s="3">
        <f t="shared" si="25"/>
        <v>0.30886030725259023</v>
      </c>
      <c r="G99" s="3">
        <f t="shared" si="25"/>
        <v>0.94051446945337613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x14ac:dyDescent="0.15">
      <c r="A100" s="3"/>
      <c r="B100" s="3">
        <f t="shared" ref="B100:G115" si="26">B81/1800</f>
        <v>0.25107181136120044</v>
      </c>
      <c r="C100" s="3">
        <f t="shared" si="26"/>
        <v>1.2226688102893892</v>
      </c>
      <c r="D100" s="3">
        <f t="shared" si="26"/>
        <v>0.23910325116112899</v>
      </c>
      <c r="E100" s="3">
        <f t="shared" si="26"/>
        <v>1.0457306180778849</v>
      </c>
      <c r="F100" s="3">
        <f t="shared" si="26"/>
        <v>0.25107181136120044</v>
      </c>
      <c r="G100" s="3">
        <f t="shared" si="26"/>
        <v>15.755716327259737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x14ac:dyDescent="0.15">
      <c r="A101" s="3"/>
      <c r="B101" s="3">
        <f t="shared" si="26"/>
        <v>0.21221864951768488</v>
      </c>
      <c r="C101" s="3">
        <f t="shared" si="26"/>
        <v>1.1553233297606289</v>
      </c>
      <c r="D101" s="3">
        <f t="shared" si="26"/>
        <v>0.21221864951768488</v>
      </c>
      <c r="E101" s="3">
        <f t="shared" si="26"/>
        <v>1.2244551625580564</v>
      </c>
      <c r="F101" s="3">
        <f t="shared" si="26"/>
        <v>0.22436584494462308</v>
      </c>
      <c r="G101" s="3">
        <f t="shared" si="26"/>
        <v>1.3707574133619149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x14ac:dyDescent="0.15">
      <c r="A102" s="3"/>
      <c r="B102" s="3">
        <f t="shared" si="26"/>
        <v>0.18238656663093961</v>
      </c>
      <c r="C102" s="3">
        <f t="shared" si="26"/>
        <v>1.112272240085745</v>
      </c>
      <c r="D102" s="3">
        <f t="shared" si="26"/>
        <v>0.18694176491604145</v>
      </c>
      <c r="E102" s="3">
        <f t="shared" si="26"/>
        <v>1.139603429796356</v>
      </c>
      <c r="F102" s="3">
        <f t="shared" si="26"/>
        <v>0.19283672740264379</v>
      </c>
      <c r="G102" s="3">
        <f t="shared" si="26"/>
        <v>1.2782243658449448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x14ac:dyDescent="0.15">
      <c r="A103" s="3"/>
      <c r="B103" s="3">
        <f t="shared" si="26"/>
        <v>0.16193283315469809</v>
      </c>
      <c r="C103" s="3">
        <f t="shared" si="26"/>
        <v>1.0856555912826009</v>
      </c>
      <c r="D103" s="3">
        <f t="shared" si="26"/>
        <v>0.16121829224723114</v>
      </c>
      <c r="E103" s="3">
        <f t="shared" si="26"/>
        <v>1.0318863879957128</v>
      </c>
      <c r="F103" s="3">
        <f t="shared" si="26"/>
        <v>0.16523758485173276</v>
      </c>
      <c r="G103" s="3">
        <f t="shared" si="26"/>
        <v>1.1986423722758126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x14ac:dyDescent="0.15">
      <c r="A104" s="3"/>
      <c r="B104" s="3">
        <f t="shared" si="26"/>
        <v>0.14835655591282604</v>
      </c>
      <c r="C104" s="3">
        <f t="shared" si="26"/>
        <v>0.92783136834583779</v>
      </c>
      <c r="D104" s="3">
        <f t="shared" si="26"/>
        <v>0.15032154340836015</v>
      </c>
      <c r="E104" s="3">
        <f t="shared" si="26"/>
        <v>0.97713469096105754</v>
      </c>
      <c r="F104" s="3">
        <f t="shared" si="26"/>
        <v>0.14710610932475887</v>
      </c>
      <c r="G104" s="3">
        <f t="shared" si="26"/>
        <v>1.0943193997856377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x14ac:dyDescent="0.15">
      <c r="A105" s="3"/>
      <c r="B105" s="3">
        <f t="shared" si="26"/>
        <v>0.13549481957842086</v>
      </c>
      <c r="C105" s="3">
        <f t="shared" si="26"/>
        <v>0.80903894247945696</v>
      </c>
      <c r="D105" s="3">
        <f t="shared" si="26"/>
        <v>0.13361914969632013</v>
      </c>
      <c r="E105" s="3">
        <f t="shared" si="26"/>
        <v>0.802518756698821</v>
      </c>
      <c r="F105" s="3">
        <f t="shared" si="26"/>
        <v>0.12986780993211861</v>
      </c>
      <c r="G105" s="3">
        <f t="shared" si="26"/>
        <v>0.97740264380135766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x14ac:dyDescent="0.15">
      <c r="A106" s="3"/>
      <c r="B106" s="3">
        <f t="shared" si="26"/>
        <v>0.12843872811718471</v>
      </c>
      <c r="C106" s="3">
        <f t="shared" si="26"/>
        <v>0.74964272954626654</v>
      </c>
      <c r="D106" s="3">
        <f t="shared" si="26"/>
        <v>0.13192211504108611</v>
      </c>
      <c r="E106" s="3">
        <f t="shared" si="26"/>
        <v>0.79072883172561637</v>
      </c>
      <c r="F106" s="3">
        <f t="shared" si="26"/>
        <v>0.12638442300821723</v>
      </c>
      <c r="G106" s="3">
        <f t="shared" si="26"/>
        <v>0.90264380135762778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x14ac:dyDescent="0.15">
      <c r="A107" s="3"/>
      <c r="B107" s="3">
        <f t="shared" si="26"/>
        <v>0.12700964630225081</v>
      </c>
      <c r="C107" s="3">
        <f t="shared" si="26"/>
        <v>0.66157556270096474</v>
      </c>
      <c r="D107" s="3">
        <f t="shared" si="26"/>
        <v>0.13076098606645231</v>
      </c>
      <c r="E107" s="3">
        <f t="shared" si="26"/>
        <v>0.72463379778492321</v>
      </c>
      <c r="F107" s="3">
        <f t="shared" si="26"/>
        <v>0.12388352983208289</v>
      </c>
      <c r="G107" s="3">
        <f t="shared" si="26"/>
        <v>0.81395141121829218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x14ac:dyDescent="0.15">
      <c r="A108" s="3"/>
      <c r="B108" s="3">
        <f t="shared" si="26"/>
        <v>0.13308324401571991</v>
      </c>
      <c r="C108" s="3">
        <f t="shared" si="26"/>
        <v>0.60066095033940692</v>
      </c>
      <c r="D108" s="3">
        <f t="shared" si="26"/>
        <v>0.12549124687388355</v>
      </c>
      <c r="E108" s="3">
        <f t="shared" si="26"/>
        <v>0.65407288317256163</v>
      </c>
      <c r="F108" s="3">
        <f t="shared" si="26"/>
        <v>0.12959985709181851</v>
      </c>
      <c r="G108" s="3">
        <f t="shared" si="26"/>
        <v>0.74356913183279749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x14ac:dyDescent="0.15">
      <c r="A109" s="3"/>
      <c r="B109" s="3">
        <f t="shared" si="26"/>
        <v>0.12602715255448374</v>
      </c>
      <c r="C109" s="3">
        <f t="shared" si="26"/>
        <v>0.5595748481600572</v>
      </c>
      <c r="D109" s="3">
        <f t="shared" si="26"/>
        <v>0.12138263665594855</v>
      </c>
      <c r="E109" s="3">
        <f t="shared" si="26"/>
        <v>0.59798142193640591</v>
      </c>
      <c r="F109" s="3">
        <f t="shared" si="26"/>
        <v>0.1232583065380493</v>
      </c>
      <c r="G109" s="3">
        <f t="shared" si="26"/>
        <v>0.66273669167559845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x14ac:dyDescent="0.15">
      <c r="A110" s="3"/>
      <c r="B110" s="3">
        <f t="shared" si="26"/>
        <v>0.12102536620221507</v>
      </c>
      <c r="C110" s="3">
        <f t="shared" si="26"/>
        <v>0.53501250446588067</v>
      </c>
      <c r="D110" s="3">
        <f t="shared" si="26"/>
        <v>0.12004287245444803</v>
      </c>
      <c r="E110" s="3">
        <f t="shared" si="26"/>
        <v>0.53760271525544834</v>
      </c>
      <c r="F110" s="3">
        <f t="shared" si="26"/>
        <v>0.13478027867095391</v>
      </c>
      <c r="G110" s="3">
        <f t="shared" si="26"/>
        <v>0.63897820650232218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x14ac:dyDescent="0.15">
      <c r="A111" s="3"/>
      <c r="B111" s="3">
        <f t="shared" si="26"/>
        <v>0.14719542693819221</v>
      </c>
      <c r="C111" s="3">
        <f t="shared" si="26"/>
        <v>0.51393354769560551</v>
      </c>
      <c r="D111" s="3">
        <f t="shared" si="26"/>
        <v>0.13058235083958555</v>
      </c>
      <c r="E111" s="3">
        <f t="shared" si="26"/>
        <v>0.52608074312254371</v>
      </c>
      <c r="F111" s="3">
        <f t="shared" si="26"/>
        <v>0.11575562700964631</v>
      </c>
      <c r="G111" s="3">
        <f t="shared" si="26"/>
        <v>0.57984994640943188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x14ac:dyDescent="0.15">
      <c r="A112" s="3"/>
      <c r="B112" s="3">
        <f t="shared" si="26"/>
        <v>0.15058949624866022</v>
      </c>
      <c r="C112" s="3">
        <f t="shared" si="26"/>
        <v>0.49615934262236511</v>
      </c>
      <c r="D112" s="3">
        <f t="shared" si="26"/>
        <v>0.13737048946052161</v>
      </c>
      <c r="E112" s="3">
        <f t="shared" si="26"/>
        <v>0.50598428010003571</v>
      </c>
      <c r="F112" s="3">
        <f t="shared" si="26"/>
        <v>0.14594498035012504</v>
      </c>
      <c r="G112" s="3">
        <f t="shared" si="26"/>
        <v>0.5661843515541265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9" x14ac:dyDescent="0.15">
      <c r="A113" s="3"/>
      <c r="B113" s="3">
        <f t="shared" si="26"/>
        <v>0.14853519113969277</v>
      </c>
      <c r="C113" s="3">
        <f t="shared" si="26"/>
        <v>0.48731689889246166</v>
      </c>
      <c r="D113" s="3">
        <f t="shared" si="26"/>
        <v>0.14326545194712398</v>
      </c>
      <c r="E113" s="3">
        <f t="shared" si="26"/>
        <v>0.53010003572704534</v>
      </c>
      <c r="F113" s="3">
        <f t="shared" si="26"/>
        <v>0.14603429796355843</v>
      </c>
      <c r="G113" s="3">
        <f t="shared" si="26"/>
        <v>0.57190067881386208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9" x14ac:dyDescent="0.15">
      <c r="A114" s="3"/>
      <c r="B114" s="3">
        <f t="shared" si="26"/>
        <v>0.15282243658449446</v>
      </c>
      <c r="C114" s="3">
        <f t="shared" si="26"/>
        <v>0.47963558413719187</v>
      </c>
      <c r="D114" s="3">
        <f t="shared" si="26"/>
        <v>0.14389067524115753</v>
      </c>
      <c r="E114" s="3">
        <f t="shared" si="26"/>
        <v>0.50259021078956767</v>
      </c>
      <c r="F114" s="3">
        <f t="shared" si="26"/>
        <v>0.16318327974276525</v>
      </c>
      <c r="G114" s="3">
        <f t="shared" si="26"/>
        <v>0.49732047159699888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9" x14ac:dyDescent="0.15">
      <c r="B115" s="3">
        <f t="shared" si="26"/>
        <v>0</v>
      </c>
      <c r="C115" s="3">
        <f t="shared" si="26"/>
        <v>0</v>
      </c>
      <c r="D115" s="3">
        <f t="shared" si="26"/>
        <v>0</v>
      </c>
      <c r="E115" s="3">
        <f t="shared" si="26"/>
        <v>0</v>
      </c>
      <c r="F115" s="3">
        <f t="shared" si="26"/>
        <v>0</v>
      </c>
      <c r="G115" s="3">
        <f t="shared" si="26"/>
        <v>0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9" x14ac:dyDescent="0.15"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9" x14ac:dyDescent="0.15">
      <c r="A117" s="10" t="s">
        <v>12</v>
      </c>
      <c r="B117" s="10"/>
      <c r="C117" s="10"/>
      <c r="D117" s="3"/>
      <c r="E117" s="3"/>
      <c r="F117" s="3"/>
      <c r="G117" s="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3"/>
      <c r="X117" s="3"/>
      <c r="Y117" s="3"/>
      <c r="Z117" s="3"/>
      <c r="AA117" s="3"/>
      <c r="AB117" s="3"/>
      <c r="AC117" s="3"/>
    </row>
    <row r="118" spans="1:29" ht="56" x14ac:dyDescent="0.15">
      <c r="A118" s="3" t="s">
        <v>34</v>
      </c>
      <c r="B118" s="3" t="s">
        <v>35</v>
      </c>
      <c r="C118" s="3"/>
      <c r="D118" s="1" t="s">
        <v>33</v>
      </c>
      <c r="E118" s="1" t="s">
        <v>22</v>
      </c>
      <c r="F118" s="1" t="s">
        <v>23</v>
      </c>
      <c r="G118" s="16" t="s">
        <v>24</v>
      </c>
      <c r="H118" s="14"/>
      <c r="I118" s="14"/>
      <c r="J118" s="14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3"/>
      <c r="Y118" s="3"/>
      <c r="Z118" s="3"/>
      <c r="AA118" s="8"/>
      <c r="AB118" s="3"/>
      <c r="AC118" s="3"/>
    </row>
    <row r="119" spans="1:29" x14ac:dyDescent="0.15">
      <c r="A119" s="3">
        <v>0.23</v>
      </c>
      <c r="B119" s="3">
        <v>0.19</v>
      </c>
      <c r="C119" s="3"/>
      <c r="D119" s="9">
        <f t="shared" ref="D119:D134" si="27">AVERAGE(B99,D99,F99)</f>
        <v>0.30746099797546744</v>
      </c>
      <c r="E119" s="9">
        <f>_xlfn.STDEV.P(B99,D99,F99)</f>
        <v>1.0676682789711384E-3</v>
      </c>
      <c r="F119" s="9">
        <f>AVERAGE(C99,E99,G99)</f>
        <v>1.0384065737763486</v>
      </c>
      <c r="G119" s="9">
        <f>_xlfn.STDEV.P(C99,E99,G99)</f>
        <v>0.11009853888772742</v>
      </c>
      <c r="H119" s="14"/>
      <c r="I119" s="14"/>
      <c r="J119" s="14"/>
      <c r="K119" s="14"/>
      <c r="L119" s="14"/>
      <c r="M119" s="14"/>
      <c r="N119" s="14"/>
      <c r="O119" s="14"/>
      <c r="P119" s="12"/>
      <c r="Q119" s="12"/>
      <c r="R119" s="12"/>
      <c r="S119" s="12"/>
      <c r="T119" s="12"/>
      <c r="U119" s="12"/>
      <c r="V119" s="12"/>
      <c r="W119" s="12"/>
      <c r="X119" s="3"/>
      <c r="Y119" s="3"/>
      <c r="Z119" s="3"/>
      <c r="AA119" s="3"/>
      <c r="AB119" s="3"/>
      <c r="AC119" s="8"/>
    </row>
    <row r="120" spans="1:29" x14ac:dyDescent="0.15">
      <c r="A120" s="3">
        <f t="shared" ref="A120:A134" si="28">A119/2</f>
        <v>0.115</v>
      </c>
      <c r="B120" s="3">
        <f t="shared" ref="B120:B134" si="29">B119/2</f>
        <v>9.5000000000000001E-2</v>
      </c>
      <c r="C120" s="3"/>
      <c r="D120" s="9">
        <f t="shared" si="27"/>
        <v>0.24708229129450995</v>
      </c>
      <c r="E120" s="9">
        <f t="shared" ref="E120:E134" si="30">_xlfn.STDEV.P(B100,D100,F100)</f>
        <v>5.6420333856732948E-3</v>
      </c>
      <c r="F120" s="9">
        <f t="shared" ref="F120:F134" si="31">AVERAGE(C100,E100,G100)</f>
        <v>6.0080385852090039</v>
      </c>
      <c r="G120" s="9">
        <f t="shared" ref="G120:G134" si="32">_xlfn.STDEV.P(C100,E100,G100)</f>
        <v>6.8930275304406567</v>
      </c>
      <c r="H120" s="14"/>
      <c r="I120" s="14"/>
      <c r="J120" s="14"/>
      <c r="K120" s="14"/>
      <c r="L120" s="14"/>
      <c r="M120" s="14"/>
      <c r="N120" s="14"/>
      <c r="O120" s="14"/>
      <c r="P120" s="12"/>
      <c r="Q120" s="12"/>
      <c r="R120" s="12"/>
      <c r="S120" s="14"/>
      <c r="T120" s="14"/>
      <c r="U120" s="14"/>
      <c r="V120" s="14"/>
      <c r="W120" s="12"/>
      <c r="X120" s="3"/>
      <c r="Y120" s="3"/>
      <c r="Z120" s="3"/>
      <c r="AA120" s="3"/>
      <c r="AB120" s="3"/>
      <c r="AC120" s="8"/>
    </row>
    <row r="121" spans="1:29" x14ac:dyDescent="0.15">
      <c r="A121" s="3">
        <f t="shared" si="28"/>
        <v>5.7500000000000002E-2</v>
      </c>
      <c r="B121" s="3">
        <f t="shared" si="29"/>
        <v>4.7500000000000001E-2</v>
      </c>
      <c r="C121" s="3"/>
      <c r="D121" s="9">
        <f t="shared" si="27"/>
        <v>0.21626771465999761</v>
      </c>
      <c r="E121" s="9">
        <f t="shared" si="30"/>
        <v>5.726242839190817E-3</v>
      </c>
      <c r="F121" s="9">
        <f t="shared" si="31"/>
        <v>1.2501786352268667</v>
      </c>
      <c r="G121" s="9">
        <f t="shared" si="32"/>
        <v>8.9811780514914438E-2</v>
      </c>
      <c r="H121" s="14"/>
      <c r="I121" s="14"/>
      <c r="J121" s="14"/>
      <c r="K121" s="14"/>
      <c r="L121" s="14"/>
      <c r="M121" s="14"/>
      <c r="N121" s="14"/>
      <c r="O121" s="14"/>
      <c r="P121" s="12"/>
      <c r="Q121" s="12"/>
      <c r="R121" s="12"/>
      <c r="S121" s="14"/>
      <c r="T121" s="14"/>
      <c r="U121" s="14"/>
      <c r="V121" s="14"/>
      <c r="W121" s="12"/>
      <c r="X121" s="3"/>
      <c r="Y121" s="3"/>
      <c r="Z121" s="3"/>
      <c r="AA121" s="3"/>
      <c r="AB121" s="3"/>
      <c r="AC121" s="8"/>
    </row>
    <row r="122" spans="1:29" x14ac:dyDescent="0.15">
      <c r="A122" s="3">
        <f t="shared" si="28"/>
        <v>2.8750000000000001E-2</v>
      </c>
      <c r="B122" s="3">
        <f t="shared" si="29"/>
        <v>2.375E-2</v>
      </c>
      <c r="C122" s="3"/>
      <c r="D122" s="9">
        <f t="shared" si="27"/>
        <v>0.1873883529832083</v>
      </c>
      <c r="E122" s="9">
        <f t="shared" si="30"/>
        <v>4.2779314093705084E-3</v>
      </c>
      <c r="F122" s="9">
        <f t="shared" si="31"/>
        <v>1.1767000119090152</v>
      </c>
      <c r="G122" s="9">
        <f t="shared" si="32"/>
        <v>7.2650507290407229E-2</v>
      </c>
      <c r="H122" s="14"/>
      <c r="I122" s="14"/>
      <c r="J122" s="14"/>
      <c r="K122" s="14"/>
      <c r="L122" s="14"/>
      <c r="M122" s="14"/>
      <c r="N122" s="14"/>
      <c r="O122" s="14"/>
      <c r="P122" s="12"/>
      <c r="Q122" s="12"/>
      <c r="R122" s="12"/>
      <c r="S122" s="14"/>
      <c r="T122" s="14"/>
      <c r="U122" s="14"/>
      <c r="V122" s="14"/>
      <c r="W122" s="12"/>
      <c r="X122" s="3"/>
      <c r="Y122" s="3"/>
      <c r="Z122" s="3"/>
      <c r="AA122" s="3"/>
      <c r="AB122" s="3"/>
      <c r="AC122" s="8"/>
    </row>
    <row r="123" spans="1:29" x14ac:dyDescent="0.15">
      <c r="A123" s="3">
        <f t="shared" si="28"/>
        <v>1.4375000000000001E-2</v>
      </c>
      <c r="B123" s="3">
        <f t="shared" si="29"/>
        <v>1.1875E-2</v>
      </c>
      <c r="C123" s="3"/>
      <c r="D123" s="9">
        <f t="shared" si="27"/>
        <v>0.16279623675122068</v>
      </c>
      <c r="E123" s="9">
        <f t="shared" si="30"/>
        <v>1.7507669915433157E-3</v>
      </c>
      <c r="F123" s="9">
        <f t="shared" si="31"/>
        <v>1.1053947838513754</v>
      </c>
      <c r="G123" s="9">
        <f t="shared" si="32"/>
        <v>6.9493963122737493E-2</v>
      </c>
      <c r="H123" s="14"/>
      <c r="I123" s="14"/>
      <c r="J123" s="14"/>
      <c r="K123" s="14"/>
      <c r="L123" s="14"/>
      <c r="M123" s="14"/>
      <c r="N123" s="14"/>
      <c r="O123" s="14"/>
      <c r="P123" s="12"/>
      <c r="Q123" s="12"/>
      <c r="R123" s="12"/>
      <c r="S123" s="14"/>
      <c r="T123" s="14"/>
      <c r="U123" s="14"/>
      <c r="V123" s="14"/>
      <c r="W123" s="12"/>
      <c r="X123" s="3"/>
      <c r="Y123" s="3"/>
      <c r="Z123" s="3"/>
      <c r="AA123" s="3"/>
      <c r="AB123" s="3"/>
      <c r="AC123" s="3"/>
    </row>
    <row r="124" spans="1:29" x14ac:dyDescent="0.15">
      <c r="A124" s="3">
        <f t="shared" si="28"/>
        <v>7.1875000000000003E-3</v>
      </c>
      <c r="B124" s="3">
        <f t="shared" si="29"/>
        <v>5.9375000000000001E-3</v>
      </c>
      <c r="C124" s="3"/>
      <c r="D124" s="9">
        <f t="shared" si="27"/>
        <v>0.14859473621531502</v>
      </c>
      <c r="E124" s="9">
        <f t="shared" si="30"/>
        <v>1.3234554466412312E-3</v>
      </c>
      <c r="F124" s="9">
        <f t="shared" si="31"/>
        <v>0.9997618196975111</v>
      </c>
      <c r="G124" s="9">
        <f t="shared" si="32"/>
        <v>6.982624324859045E-2</v>
      </c>
      <c r="H124" s="14"/>
      <c r="I124" s="14"/>
      <c r="J124" s="14"/>
      <c r="K124" s="14"/>
      <c r="L124" s="14"/>
      <c r="M124" s="14"/>
      <c r="N124" s="14"/>
      <c r="O124" s="14"/>
      <c r="P124" s="12"/>
      <c r="Q124" s="12"/>
      <c r="R124" s="12"/>
      <c r="S124" s="14"/>
      <c r="T124" s="14"/>
      <c r="U124" s="14"/>
      <c r="V124" s="14"/>
      <c r="W124" s="12"/>
      <c r="X124" s="3"/>
      <c r="Y124" s="3"/>
      <c r="Z124" s="3"/>
      <c r="AA124" s="3"/>
      <c r="AB124" s="3"/>
      <c r="AC124" s="3"/>
    </row>
    <row r="125" spans="1:29" x14ac:dyDescent="0.15">
      <c r="A125" s="3">
        <f t="shared" si="28"/>
        <v>3.5937500000000002E-3</v>
      </c>
      <c r="B125" s="3">
        <f t="shared" si="29"/>
        <v>2.96875E-3</v>
      </c>
      <c r="C125" s="3"/>
      <c r="D125" s="9">
        <f t="shared" si="27"/>
        <v>0.13299392640228652</v>
      </c>
      <c r="E125" s="9">
        <f t="shared" si="30"/>
        <v>2.3393713565038957E-3</v>
      </c>
      <c r="F125" s="9">
        <f t="shared" si="31"/>
        <v>0.8629867809932118</v>
      </c>
      <c r="G125" s="9">
        <f t="shared" si="32"/>
        <v>8.094800986745683E-2</v>
      </c>
      <c r="H125" s="14"/>
      <c r="I125" s="14"/>
      <c r="J125" s="14"/>
      <c r="K125" s="14"/>
      <c r="L125" s="14"/>
      <c r="M125" s="14"/>
      <c r="N125" s="14"/>
      <c r="O125" s="14"/>
      <c r="P125" s="12"/>
      <c r="Q125" s="12"/>
      <c r="R125" s="12"/>
      <c r="S125" s="14"/>
      <c r="T125" s="14"/>
      <c r="U125" s="14"/>
      <c r="V125" s="14"/>
      <c r="W125" s="12"/>
      <c r="X125" s="3"/>
      <c r="Y125" s="3"/>
      <c r="Z125" s="3"/>
      <c r="AA125" s="3"/>
      <c r="AB125" s="3"/>
      <c r="AC125" s="3"/>
    </row>
    <row r="126" spans="1:29" x14ac:dyDescent="0.15">
      <c r="A126" s="3">
        <f t="shared" si="28"/>
        <v>1.7968750000000001E-3</v>
      </c>
      <c r="B126" s="3">
        <f t="shared" si="29"/>
        <v>1.484375E-3</v>
      </c>
      <c r="C126" s="3"/>
      <c r="D126" s="9">
        <f t="shared" si="27"/>
        <v>0.12891508872216267</v>
      </c>
      <c r="E126" s="9">
        <f t="shared" si="30"/>
        <v>2.2857089100475469E-3</v>
      </c>
      <c r="F126" s="9">
        <f t="shared" si="31"/>
        <v>0.81433845420983697</v>
      </c>
      <c r="G126" s="9">
        <f t="shared" si="32"/>
        <v>6.4654944122585031E-2</v>
      </c>
      <c r="H126" s="14"/>
      <c r="I126" s="14"/>
      <c r="J126" s="14"/>
      <c r="K126" s="14"/>
      <c r="L126" s="14"/>
      <c r="M126" s="14"/>
      <c r="N126" s="14"/>
      <c r="O126" s="14"/>
      <c r="P126" s="12"/>
      <c r="Q126" s="12"/>
      <c r="R126" s="12"/>
      <c r="S126" s="14"/>
      <c r="T126" s="14"/>
      <c r="U126" s="14"/>
      <c r="V126" s="14"/>
      <c r="W126" s="12"/>
      <c r="X126" s="3"/>
      <c r="Y126" s="3"/>
      <c r="Z126" s="3"/>
      <c r="AA126" s="3"/>
      <c r="AB126" s="3"/>
      <c r="AC126" s="3"/>
    </row>
    <row r="127" spans="1:29" x14ac:dyDescent="0.15">
      <c r="A127" s="3">
        <f t="shared" si="28"/>
        <v>8.9843750000000004E-4</v>
      </c>
      <c r="B127" s="3">
        <f t="shared" si="29"/>
        <v>7.4218750000000001E-4</v>
      </c>
      <c r="C127" s="3"/>
      <c r="D127" s="9">
        <f t="shared" si="27"/>
        <v>0.12721805406692868</v>
      </c>
      <c r="E127" s="9">
        <f t="shared" si="30"/>
        <v>2.8115744594088446E-3</v>
      </c>
      <c r="F127" s="9">
        <f t="shared" si="31"/>
        <v>0.73338692390139337</v>
      </c>
      <c r="G127" s="9">
        <f t="shared" si="32"/>
        <v>6.2514332838968512E-2</v>
      </c>
      <c r="H127" s="14"/>
      <c r="I127" s="14"/>
      <c r="J127" s="14"/>
      <c r="K127" s="14"/>
      <c r="L127" s="14"/>
      <c r="M127" s="14"/>
      <c r="N127" s="14"/>
      <c r="O127" s="14"/>
      <c r="P127" s="12"/>
      <c r="Q127" s="12"/>
      <c r="R127" s="12"/>
      <c r="S127" s="14"/>
      <c r="T127" s="14"/>
      <c r="U127" s="14"/>
      <c r="V127" s="14"/>
      <c r="W127" s="12"/>
      <c r="X127" s="3"/>
      <c r="Y127" s="3"/>
      <c r="Z127" s="3"/>
      <c r="AA127" s="3"/>
      <c r="AB127" s="3"/>
      <c r="AC127" s="3"/>
    </row>
    <row r="128" spans="1:29" x14ac:dyDescent="0.15">
      <c r="A128" s="3">
        <f t="shared" si="28"/>
        <v>4.4921875000000002E-4</v>
      </c>
      <c r="B128" s="3">
        <f t="shared" si="29"/>
        <v>3.7109375E-4</v>
      </c>
      <c r="C128" s="3"/>
      <c r="D128" s="9">
        <f t="shared" si="27"/>
        <v>0.12939144932714067</v>
      </c>
      <c r="E128" s="9">
        <f t="shared" si="30"/>
        <v>3.1029212577501223E-3</v>
      </c>
      <c r="F128" s="9">
        <f t="shared" si="31"/>
        <v>0.66610098844825538</v>
      </c>
      <c r="G128" s="9">
        <f t="shared" si="32"/>
        <v>5.8958706294204161E-2</v>
      </c>
      <c r="H128" s="14"/>
      <c r="I128" s="14"/>
      <c r="J128" s="14"/>
      <c r="K128" s="14"/>
      <c r="L128" s="14"/>
      <c r="M128" s="14"/>
      <c r="N128" s="14"/>
      <c r="O128" s="14"/>
      <c r="P128" s="12"/>
      <c r="Q128" s="12"/>
      <c r="R128" s="12"/>
      <c r="S128" s="12"/>
      <c r="T128" s="12"/>
      <c r="U128" s="12"/>
      <c r="V128" s="12"/>
      <c r="W128" s="12"/>
      <c r="X128" s="3"/>
      <c r="Y128" s="3"/>
      <c r="Z128" s="3"/>
      <c r="AA128" s="3"/>
      <c r="AB128" s="3"/>
      <c r="AC128" s="3"/>
    </row>
    <row r="129" spans="1:29" x14ac:dyDescent="0.15">
      <c r="A129" s="3">
        <f t="shared" si="28"/>
        <v>2.2460937500000001E-4</v>
      </c>
      <c r="B129" s="3">
        <f t="shared" si="29"/>
        <v>1.85546875E-4</v>
      </c>
      <c r="C129" s="3"/>
      <c r="D129" s="9">
        <f t="shared" si="27"/>
        <v>0.12355603191616053</v>
      </c>
      <c r="E129" s="9">
        <f t="shared" si="30"/>
        <v>1.9077669814934854E-3</v>
      </c>
      <c r="F129" s="9">
        <f t="shared" si="31"/>
        <v>0.60676432059068708</v>
      </c>
      <c r="G129" s="9">
        <f t="shared" si="32"/>
        <v>4.2571085421600319E-2</v>
      </c>
      <c r="H129" s="14"/>
      <c r="I129" s="14"/>
      <c r="J129" s="14"/>
      <c r="K129" s="14"/>
      <c r="L129" s="14"/>
      <c r="M129" s="14"/>
      <c r="N129" s="14"/>
      <c r="O129" s="14"/>
      <c r="P129" s="12"/>
      <c r="Q129" s="12"/>
      <c r="R129" s="12"/>
      <c r="S129" s="12"/>
      <c r="T129" s="12"/>
      <c r="U129" s="12"/>
      <c r="V129" s="12"/>
      <c r="W129" s="12"/>
      <c r="X129" s="3"/>
      <c r="Y129" s="3"/>
      <c r="Z129" s="3"/>
      <c r="AA129" s="3"/>
      <c r="AB129" s="3"/>
      <c r="AC129" s="3"/>
    </row>
    <row r="130" spans="1:29" x14ac:dyDescent="0.15">
      <c r="A130" s="3">
        <f t="shared" si="28"/>
        <v>1.123046875E-4</v>
      </c>
      <c r="B130" s="3">
        <f t="shared" si="29"/>
        <v>9.2773437500000001E-5</v>
      </c>
      <c r="C130" s="3"/>
      <c r="D130" s="9">
        <f t="shared" si="27"/>
        <v>0.12528283910920568</v>
      </c>
      <c r="E130" s="9">
        <f t="shared" si="30"/>
        <v>6.7276713238631457E-3</v>
      </c>
      <c r="F130" s="9">
        <f t="shared" si="31"/>
        <v>0.57053114207455036</v>
      </c>
      <c r="G130" s="9">
        <f t="shared" si="32"/>
        <v>4.8410933817119278E-2</v>
      </c>
      <c r="H130" s="14"/>
      <c r="I130" s="14"/>
      <c r="J130" s="14"/>
      <c r="K130" s="14"/>
      <c r="L130" s="14"/>
      <c r="M130" s="14"/>
      <c r="N130" s="14"/>
      <c r="O130" s="14"/>
      <c r="P130" s="12"/>
      <c r="Q130" s="12"/>
      <c r="R130" s="12"/>
      <c r="S130" s="12"/>
      <c r="T130" s="12"/>
      <c r="U130" s="12"/>
      <c r="V130" s="12"/>
      <c r="W130" s="12"/>
      <c r="X130" s="3"/>
      <c r="Y130" s="3"/>
      <c r="Z130" s="3"/>
      <c r="AA130" s="3"/>
      <c r="AB130" s="3"/>
      <c r="AC130" s="3"/>
    </row>
    <row r="131" spans="1:29" x14ac:dyDescent="0.15">
      <c r="A131" s="3">
        <f t="shared" si="28"/>
        <v>5.6152343750000002E-5</v>
      </c>
      <c r="B131" s="3">
        <f t="shared" si="29"/>
        <v>4.6386718750000001E-5</v>
      </c>
      <c r="C131" s="3"/>
      <c r="D131" s="9">
        <f t="shared" si="27"/>
        <v>0.13117780159580802</v>
      </c>
      <c r="E131" s="9">
        <f t="shared" si="30"/>
        <v>1.2842148732177781E-2</v>
      </c>
      <c r="F131" s="9">
        <f t="shared" si="31"/>
        <v>0.53995474574252711</v>
      </c>
      <c r="G131" s="9">
        <f t="shared" si="32"/>
        <v>2.8642728761700421E-2</v>
      </c>
      <c r="H131" s="14"/>
      <c r="I131" s="14"/>
      <c r="J131" s="14"/>
      <c r="K131" s="14"/>
      <c r="L131" s="14"/>
      <c r="M131" s="14"/>
      <c r="N131" s="14"/>
      <c r="O131" s="14"/>
      <c r="P131" s="11"/>
      <c r="Q131" s="11"/>
      <c r="R131" s="11"/>
      <c r="S131" s="11"/>
      <c r="T131" s="11"/>
      <c r="U131" s="11"/>
      <c r="V131" s="11"/>
      <c r="W131" s="11"/>
    </row>
    <row r="132" spans="1:29" x14ac:dyDescent="0.15">
      <c r="A132" s="3">
        <f t="shared" si="28"/>
        <v>2.8076171875000001E-5</v>
      </c>
      <c r="B132" s="3">
        <f t="shared" si="29"/>
        <v>2.3193359375E-5</v>
      </c>
      <c r="C132" s="3"/>
      <c r="D132" s="9">
        <f t="shared" si="27"/>
        <v>0.14463498868643562</v>
      </c>
      <c r="E132" s="9">
        <f t="shared" si="30"/>
        <v>5.47555742887824E-3</v>
      </c>
      <c r="F132" s="9">
        <f t="shared" si="31"/>
        <v>0.52277599142550912</v>
      </c>
      <c r="G132" s="9">
        <f t="shared" si="32"/>
        <v>3.0955308062881444E-2</v>
      </c>
      <c r="H132" s="14"/>
      <c r="I132" s="14"/>
      <c r="J132" s="14"/>
      <c r="K132" s="14"/>
      <c r="L132" s="14"/>
      <c r="M132" s="14"/>
      <c r="N132" s="14"/>
      <c r="O132" s="14"/>
      <c r="P132" s="11"/>
      <c r="Q132" s="11"/>
      <c r="R132" s="11"/>
      <c r="S132" s="11"/>
      <c r="T132" s="11"/>
      <c r="U132" s="11"/>
      <c r="V132" s="11"/>
      <c r="W132" s="11"/>
    </row>
    <row r="133" spans="1:29" x14ac:dyDescent="0.15">
      <c r="A133" s="3">
        <f t="shared" si="28"/>
        <v>1.4038085937500001E-5</v>
      </c>
      <c r="B133" s="3">
        <f t="shared" si="29"/>
        <v>1.15966796875E-5</v>
      </c>
      <c r="C133" s="3"/>
      <c r="D133" s="9">
        <f t="shared" si="27"/>
        <v>0.14594498035012507</v>
      </c>
      <c r="E133" s="9">
        <f t="shared" si="30"/>
        <v>2.1522888617277443E-3</v>
      </c>
      <c r="F133" s="9">
        <f t="shared" si="31"/>
        <v>0.52977253781112299</v>
      </c>
      <c r="G133" s="9">
        <f t="shared" si="32"/>
        <v>3.4531960052601278E-2</v>
      </c>
      <c r="H133" s="14"/>
      <c r="I133" s="14"/>
      <c r="J133" s="14"/>
      <c r="K133" s="14"/>
      <c r="L133" s="14"/>
      <c r="M133" s="14"/>
      <c r="N133" s="14"/>
      <c r="O133" s="14"/>
      <c r="P133" s="11"/>
      <c r="Q133" s="11"/>
      <c r="R133" s="11"/>
      <c r="S133" s="11"/>
      <c r="T133" s="11"/>
      <c r="U133" s="11"/>
      <c r="V133" s="11"/>
      <c r="W133" s="11"/>
    </row>
    <row r="134" spans="1:29" x14ac:dyDescent="0.15">
      <c r="A134" s="3">
        <f t="shared" si="28"/>
        <v>7.0190429687500003E-6</v>
      </c>
      <c r="B134" s="3">
        <f t="shared" si="29"/>
        <v>5.7983398437500001E-6</v>
      </c>
      <c r="C134" s="3"/>
      <c r="D134" s="9">
        <f t="shared" si="27"/>
        <v>0.1532987971894724</v>
      </c>
      <c r="E134" s="9">
        <f t="shared" si="30"/>
        <v>7.883372234576809E-3</v>
      </c>
      <c r="F134" s="9">
        <f t="shared" si="31"/>
        <v>0.49318208884125281</v>
      </c>
      <c r="G134" s="9">
        <f t="shared" si="32"/>
        <v>9.8174463774881454E-3</v>
      </c>
      <c r="H134" s="14"/>
      <c r="I134" s="14"/>
      <c r="J134" s="14"/>
      <c r="K134" s="14"/>
      <c r="L134" s="14"/>
      <c r="M134" s="14"/>
      <c r="N134" s="14"/>
      <c r="O134" s="14"/>
      <c r="P134" s="11"/>
      <c r="Q134" s="11"/>
      <c r="R134" s="11"/>
      <c r="S134" s="11"/>
      <c r="T134" s="11"/>
      <c r="U134" s="11"/>
      <c r="V134" s="11"/>
      <c r="W134" s="11"/>
    </row>
  </sheetData>
  <mergeCells count="1">
    <mergeCell ref="A117:C1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B4F4-D25C-4505-9D06-0F92F01B5F10}">
  <dimension ref="A1:AC134"/>
  <sheetViews>
    <sheetView zoomScale="55" zoomScaleNormal="55" workbookViewId="0">
      <selection activeCell="I24" sqref="I24"/>
    </sheetView>
  </sheetViews>
  <sheetFormatPr baseColWidth="10" defaultColWidth="8.83203125" defaultRowHeight="13" x14ac:dyDescent="0.15"/>
  <cols>
    <col min="3" max="3" width="12.5" bestFit="1" customWidth="1"/>
    <col min="4" max="4" width="11.83203125" bestFit="1" customWidth="1"/>
    <col min="5" max="6" width="11.5" bestFit="1" customWidth="1"/>
    <col min="7" max="7" width="11.83203125" bestFit="1" customWidth="1"/>
    <col min="8" max="9" width="11.5" bestFit="1" customWidth="1"/>
    <col min="10" max="11" width="11.83203125" bestFit="1" customWidth="1"/>
    <col min="12" max="12" width="11.5" bestFit="1" customWidth="1"/>
    <col min="14" max="14" width="11.83203125" bestFit="1" customWidth="1"/>
    <col min="15" max="15" width="12.1640625" bestFit="1" customWidth="1"/>
  </cols>
  <sheetData>
    <row r="1" spans="1:23" x14ac:dyDescent="0.15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42" x14ac:dyDescent="0.15">
      <c r="A2" s="3"/>
      <c r="B2" s="1" t="s">
        <v>44</v>
      </c>
      <c r="C2" s="1" t="s">
        <v>45</v>
      </c>
      <c r="D2" s="1" t="s">
        <v>44</v>
      </c>
      <c r="E2" s="1" t="s">
        <v>45</v>
      </c>
      <c r="F2" s="1" t="s">
        <v>44</v>
      </c>
      <c r="G2" s="1" t="s">
        <v>45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15">
      <c r="B3" s="2">
        <v>-3.2149999999999999</v>
      </c>
      <c r="C3" s="2">
        <v>-11.510999999999999</v>
      </c>
      <c r="D3" s="2">
        <v>-4.1630000000000003</v>
      </c>
      <c r="E3" s="2">
        <v>-12.901999999999999</v>
      </c>
      <c r="F3" s="2">
        <v>-4.16</v>
      </c>
      <c r="G3" s="2">
        <v>-11.765000000000001</v>
      </c>
      <c r="H3" s="2">
        <v>-1.292</v>
      </c>
      <c r="I3" s="6"/>
      <c r="J3" s="6"/>
      <c r="K3" s="6"/>
      <c r="L3" s="6"/>
      <c r="M3" s="6"/>
      <c r="N3" s="3"/>
      <c r="O3" s="3"/>
      <c r="P3" s="6"/>
      <c r="Q3" s="6"/>
      <c r="R3" s="6"/>
      <c r="S3" s="6"/>
      <c r="T3" s="6"/>
      <c r="U3" s="6"/>
      <c r="V3" s="6"/>
      <c r="W3" s="6"/>
    </row>
    <row r="4" spans="1:23" x14ac:dyDescent="0.15">
      <c r="B4" s="2">
        <v>-2.2749999999999999</v>
      </c>
      <c r="C4" s="2">
        <v>-13.728999999999999</v>
      </c>
      <c r="D4" s="2">
        <v>-2.0960000000000001</v>
      </c>
      <c r="E4" s="2">
        <v>-10.411</v>
      </c>
      <c r="F4" s="2">
        <v>-1.9890000000000001</v>
      </c>
      <c r="G4" s="2">
        <v>-13.904</v>
      </c>
      <c r="H4" s="2">
        <v>-1.2929999999999999</v>
      </c>
      <c r="I4" s="6"/>
      <c r="J4" s="6"/>
      <c r="K4" s="6"/>
      <c r="L4" s="6"/>
      <c r="M4" s="6"/>
      <c r="N4" s="3"/>
      <c r="O4" s="3"/>
      <c r="P4" s="6"/>
      <c r="Q4" s="6"/>
      <c r="R4" s="6"/>
      <c r="S4" s="6"/>
      <c r="T4" s="6"/>
      <c r="U4" s="6"/>
      <c r="V4" s="6"/>
      <c r="W4" s="6"/>
    </row>
    <row r="5" spans="1:23" x14ac:dyDescent="0.15">
      <c r="B5" s="2">
        <v>-2.1080000000000001</v>
      </c>
      <c r="C5" s="2">
        <v>-13.837999999999999</v>
      </c>
      <c r="D5" s="2">
        <v>-1.923</v>
      </c>
      <c r="E5" s="2">
        <v>-12.676</v>
      </c>
      <c r="F5" s="2">
        <v>-1.87</v>
      </c>
      <c r="G5" s="2">
        <v>-13.9</v>
      </c>
      <c r="H5" s="2">
        <v>-1.274</v>
      </c>
      <c r="I5" s="6"/>
      <c r="J5" s="6"/>
      <c r="K5" s="6"/>
      <c r="L5" s="6"/>
      <c r="M5" s="6"/>
      <c r="N5" s="3"/>
      <c r="O5" s="3"/>
      <c r="P5" s="6"/>
      <c r="Q5" s="6"/>
      <c r="R5" s="6"/>
      <c r="S5" s="6"/>
      <c r="T5" s="6"/>
      <c r="U5" s="6"/>
      <c r="V5" s="6"/>
      <c r="W5" s="6"/>
    </row>
    <row r="6" spans="1:23" x14ac:dyDescent="0.15">
      <c r="B6" s="2">
        <v>-1.885</v>
      </c>
      <c r="C6" s="2">
        <v>-13.336</v>
      </c>
      <c r="D6" s="2">
        <v>-1.92</v>
      </c>
      <c r="E6" s="2">
        <v>-12.728999999999999</v>
      </c>
      <c r="F6" s="2">
        <v>-1.861</v>
      </c>
      <c r="G6" s="2">
        <v>-14.134</v>
      </c>
      <c r="H6" s="2">
        <v>-1.208</v>
      </c>
      <c r="I6" s="6"/>
      <c r="J6" s="6"/>
      <c r="K6" s="6"/>
      <c r="L6" s="6"/>
      <c r="M6" s="6"/>
      <c r="N6" s="3"/>
      <c r="O6" s="3"/>
      <c r="P6" s="6"/>
      <c r="Q6" s="6"/>
      <c r="R6" s="6"/>
      <c r="S6" s="6"/>
      <c r="T6" s="6"/>
      <c r="U6" s="6"/>
      <c r="V6" s="6"/>
      <c r="W6" s="6"/>
    </row>
    <row r="7" spans="1:23" x14ac:dyDescent="0.15">
      <c r="B7" s="2">
        <v>-1.94</v>
      </c>
      <c r="C7" s="2">
        <v>-12.878</v>
      </c>
      <c r="D7" s="2">
        <v>-1.665</v>
      </c>
      <c r="E7" s="2">
        <v>-12.265000000000001</v>
      </c>
      <c r="F7" s="2">
        <v>-1.657</v>
      </c>
      <c r="G7" s="2">
        <v>-13.776999999999999</v>
      </c>
      <c r="H7" s="2">
        <v>-1.206</v>
      </c>
      <c r="I7" s="6"/>
      <c r="J7" s="6"/>
      <c r="K7" s="6"/>
      <c r="L7" s="6"/>
      <c r="M7" s="6"/>
      <c r="N7" s="3"/>
      <c r="O7" s="3"/>
      <c r="P7" s="6"/>
      <c r="Q7" s="6"/>
      <c r="R7" s="6"/>
      <c r="S7" s="6"/>
      <c r="T7" s="6"/>
      <c r="U7" s="6"/>
      <c r="V7" s="6"/>
      <c r="W7" s="6"/>
    </row>
    <row r="8" spans="1:23" x14ac:dyDescent="0.15">
      <c r="B8" s="2">
        <v>-1.7290000000000001</v>
      </c>
      <c r="C8" s="2">
        <v>-12.84</v>
      </c>
      <c r="D8" s="2">
        <v>-1.6319999999999999</v>
      </c>
      <c r="E8" s="2">
        <v>-12.739000000000001</v>
      </c>
      <c r="F8" s="2">
        <v>-1.5409999999999999</v>
      </c>
      <c r="G8" s="2">
        <v>-13.148</v>
      </c>
      <c r="H8" s="2">
        <v>-1.3440000000000001</v>
      </c>
      <c r="I8" s="6"/>
      <c r="J8" s="6"/>
      <c r="K8" s="6"/>
      <c r="L8" s="6"/>
      <c r="M8" s="6"/>
      <c r="N8" s="3"/>
      <c r="O8" s="3"/>
      <c r="P8" s="6"/>
      <c r="Q8" s="6"/>
      <c r="R8" s="6"/>
      <c r="S8" s="6"/>
      <c r="T8" s="6"/>
      <c r="U8" s="6"/>
      <c r="V8" s="6"/>
      <c r="W8" s="6"/>
    </row>
    <row r="9" spans="1:23" x14ac:dyDescent="0.15">
      <c r="B9" s="2">
        <v>-1.7889999999999999</v>
      </c>
      <c r="C9" s="2">
        <v>-12.474</v>
      </c>
      <c r="D9" s="2">
        <v>-1.667</v>
      </c>
      <c r="E9" s="2">
        <v>-12.826000000000001</v>
      </c>
      <c r="F9" s="2">
        <v>-1.5640000000000001</v>
      </c>
      <c r="G9" s="2">
        <v>-13.323</v>
      </c>
      <c r="H9" s="2">
        <v>-1.5780000000000001</v>
      </c>
      <c r="I9" s="6"/>
      <c r="J9" s="6"/>
      <c r="K9" s="6"/>
      <c r="L9" s="6"/>
      <c r="M9" s="6"/>
      <c r="N9" s="3"/>
      <c r="O9" s="3"/>
      <c r="P9" s="6"/>
      <c r="Q9" s="6"/>
      <c r="R9" s="6"/>
      <c r="S9" s="6"/>
      <c r="T9" s="6"/>
      <c r="U9" s="6"/>
      <c r="V9" s="6"/>
      <c r="W9" s="6"/>
    </row>
    <row r="10" spans="1:23" x14ac:dyDescent="0.15">
      <c r="B10" s="2">
        <v>-1.6140000000000001</v>
      </c>
      <c r="C10" s="2">
        <v>-11.954000000000001</v>
      </c>
      <c r="D10" s="2">
        <v>-1.5069999999999999</v>
      </c>
      <c r="E10" s="2">
        <v>-13.721</v>
      </c>
      <c r="F10" s="2">
        <v>-1.4730000000000001</v>
      </c>
      <c r="G10" s="2">
        <v>-13.455</v>
      </c>
      <c r="H10" s="2">
        <v>-1.5029999999999999</v>
      </c>
      <c r="I10" s="6"/>
      <c r="J10" s="6"/>
      <c r="K10" s="6"/>
      <c r="L10" s="6"/>
      <c r="M10" s="6"/>
      <c r="N10" s="3"/>
      <c r="O10" s="3"/>
      <c r="P10" s="6"/>
      <c r="Q10" s="6"/>
      <c r="R10" s="6"/>
      <c r="S10" s="6"/>
      <c r="T10" s="6"/>
      <c r="U10" s="6"/>
      <c r="V10" s="6"/>
      <c r="W10" s="6"/>
    </row>
    <row r="11" spans="1:23" x14ac:dyDescent="0.15">
      <c r="B11" s="2">
        <v>-1.5680000000000001</v>
      </c>
      <c r="C11" s="2">
        <v>-10.798999999999999</v>
      </c>
      <c r="D11" s="2">
        <v>-1.397</v>
      </c>
      <c r="E11" s="2">
        <v>-11.564</v>
      </c>
      <c r="F11" s="2">
        <v>-1.379</v>
      </c>
      <c r="G11" s="2">
        <v>-11.041</v>
      </c>
      <c r="H11" s="2">
        <v>-1.5029999999999999</v>
      </c>
      <c r="I11" s="6"/>
      <c r="J11" s="6"/>
      <c r="K11" s="6"/>
      <c r="L11" s="6"/>
      <c r="M11" s="6"/>
      <c r="N11" s="3"/>
      <c r="O11" s="3"/>
      <c r="P11" s="6"/>
      <c r="Q11" s="6"/>
      <c r="R11" s="6"/>
      <c r="S11" s="6"/>
      <c r="T11" s="6"/>
      <c r="U11" s="6"/>
      <c r="V11" s="6"/>
      <c r="W11" s="6"/>
    </row>
    <row r="12" spans="1:23" x14ac:dyDescent="0.15">
      <c r="B12" s="2">
        <v>-1.4650000000000001</v>
      </c>
      <c r="C12" s="2">
        <v>-8.92</v>
      </c>
      <c r="D12" s="2">
        <v>-1.37</v>
      </c>
      <c r="E12" s="2">
        <v>-11.503</v>
      </c>
      <c r="F12" s="2">
        <v>-1.5629999999999999</v>
      </c>
      <c r="G12" s="2">
        <v>-11.91</v>
      </c>
      <c r="H12" s="2">
        <v>-6.6950000000000003</v>
      </c>
      <c r="I12" s="6"/>
      <c r="J12" s="6"/>
      <c r="K12" s="6"/>
      <c r="L12" s="6"/>
      <c r="M12" s="6"/>
      <c r="N12" s="3"/>
      <c r="O12" s="3"/>
      <c r="P12" s="6"/>
      <c r="Q12" s="6"/>
      <c r="R12" s="6"/>
      <c r="S12" s="6"/>
      <c r="T12" s="6"/>
      <c r="U12" s="6"/>
      <c r="V12" s="6"/>
      <c r="W12" s="6"/>
    </row>
    <row r="13" spans="1:23" x14ac:dyDescent="0.15">
      <c r="B13" s="2">
        <v>-1.5069999999999999</v>
      </c>
      <c r="C13" s="2">
        <v>-8.5</v>
      </c>
      <c r="D13" s="2">
        <v>-1.3859999999999999</v>
      </c>
      <c r="E13" s="2">
        <v>-9.9920000000000009</v>
      </c>
      <c r="F13" s="2">
        <v>-1.4450000000000001</v>
      </c>
      <c r="G13" s="2">
        <v>-11.013</v>
      </c>
      <c r="H13" s="2">
        <v>-7.17</v>
      </c>
      <c r="I13" s="6"/>
      <c r="J13" s="6"/>
      <c r="K13" s="6"/>
      <c r="L13" s="6"/>
      <c r="M13" s="6"/>
      <c r="N13" s="3"/>
      <c r="O13" s="3"/>
      <c r="P13" s="6"/>
      <c r="Q13" s="6"/>
      <c r="R13" s="6"/>
      <c r="S13" s="6"/>
      <c r="T13" s="6"/>
      <c r="U13" s="6"/>
      <c r="V13" s="6"/>
      <c r="W13" s="6"/>
    </row>
    <row r="14" spans="1:23" x14ac:dyDescent="0.15">
      <c r="B14" s="2">
        <v>-1.595</v>
      </c>
      <c r="C14" s="2">
        <v>-8.0609999999999999</v>
      </c>
      <c r="D14" s="2">
        <v>-1.476</v>
      </c>
      <c r="E14" s="2">
        <v>-9.2910000000000004</v>
      </c>
      <c r="F14" s="2">
        <v>-1.429</v>
      </c>
      <c r="G14" s="2">
        <v>-9.9079999999999995</v>
      </c>
      <c r="H14" s="2">
        <v>-6.9690000000000003</v>
      </c>
      <c r="I14" s="6"/>
      <c r="J14" s="6"/>
      <c r="K14" s="6"/>
      <c r="L14" s="6"/>
      <c r="M14" s="6"/>
      <c r="N14" s="3"/>
      <c r="O14" s="3"/>
      <c r="P14" s="6"/>
      <c r="Q14" s="6"/>
      <c r="R14" s="6"/>
      <c r="S14" s="6"/>
      <c r="T14" s="6"/>
      <c r="U14" s="6"/>
      <c r="V14" s="6"/>
      <c r="W14" s="6"/>
    </row>
    <row r="15" spans="1:23" x14ac:dyDescent="0.15">
      <c r="B15" s="2">
        <v>-1.546</v>
      </c>
      <c r="C15" s="2">
        <v>-8.032</v>
      </c>
      <c r="D15" s="2">
        <v>-1.2589999999999999</v>
      </c>
      <c r="E15" s="2">
        <v>-8.0069999999999997</v>
      </c>
      <c r="F15" s="2">
        <v>-1.3759999999999999</v>
      </c>
      <c r="G15" s="2">
        <v>-8.6029999999999998</v>
      </c>
      <c r="H15" s="2"/>
      <c r="I15" s="6"/>
      <c r="J15" s="6"/>
      <c r="K15" s="6"/>
      <c r="L15" s="6"/>
      <c r="M15" s="6"/>
      <c r="N15" s="3"/>
      <c r="O15" s="3"/>
      <c r="P15" s="6"/>
      <c r="Q15" s="6"/>
      <c r="R15" s="6"/>
      <c r="S15" s="6"/>
      <c r="T15" s="6"/>
      <c r="U15" s="6"/>
      <c r="V15" s="6"/>
      <c r="W15" s="6"/>
    </row>
    <row r="16" spans="1:23" x14ac:dyDescent="0.15">
      <c r="B16" s="2">
        <v>-1.5669999999999999</v>
      </c>
      <c r="C16" s="2">
        <v>-7.42</v>
      </c>
      <c r="D16" s="2">
        <v>-1.488</v>
      </c>
      <c r="E16" s="2">
        <v>-7.6820000000000004</v>
      </c>
      <c r="F16" s="2">
        <v>-1.4339999999999999</v>
      </c>
      <c r="G16" s="2">
        <v>-8.125</v>
      </c>
      <c r="H16" s="2"/>
      <c r="I16" s="6"/>
      <c r="J16" s="6"/>
      <c r="K16" s="6"/>
      <c r="L16" s="6"/>
      <c r="M16" s="6"/>
      <c r="N16" s="3"/>
      <c r="O16" s="3"/>
      <c r="P16" s="6"/>
      <c r="Q16" s="6"/>
      <c r="R16" s="6"/>
      <c r="S16" s="6"/>
      <c r="T16" s="6"/>
      <c r="U16" s="6"/>
      <c r="V16" s="6"/>
      <c r="W16" s="6"/>
    </row>
    <row r="17" spans="1:24" x14ac:dyDescent="0.15">
      <c r="B17" s="2">
        <v>-1.446</v>
      </c>
      <c r="C17" s="2">
        <v>-6.8520000000000003</v>
      </c>
      <c r="D17" s="2">
        <v>-1.512</v>
      </c>
      <c r="E17" s="2">
        <v>-7.266</v>
      </c>
      <c r="F17" s="2">
        <v>-1.4039999999999999</v>
      </c>
      <c r="G17" s="2">
        <v>-7.3789999999999996</v>
      </c>
      <c r="H17" s="2"/>
      <c r="I17" s="6"/>
      <c r="J17" s="6"/>
      <c r="K17" s="6"/>
      <c r="L17" s="6"/>
      <c r="M17" s="6"/>
      <c r="N17" s="3"/>
      <c r="O17" s="3"/>
      <c r="P17" s="6"/>
      <c r="Q17" s="6"/>
      <c r="R17" s="6"/>
      <c r="S17" s="6"/>
      <c r="T17" s="6"/>
      <c r="U17" s="6"/>
      <c r="V17" s="6"/>
      <c r="W17" s="6"/>
    </row>
    <row r="18" spans="1:24" x14ac:dyDescent="0.15">
      <c r="B18" s="2">
        <v>-1.548</v>
      </c>
      <c r="C18" s="2">
        <v>-6.1779999999999999</v>
      </c>
      <c r="D18" s="2">
        <v>-1.351</v>
      </c>
      <c r="E18" s="2">
        <v>-7.5609999999999999</v>
      </c>
      <c r="F18" s="2">
        <v>-1.6240000000000001</v>
      </c>
      <c r="G18" s="2">
        <v>-6.9630000000000001</v>
      </c>
      <c r="H18" s="2"/>
      <c r="I18" s="6"/>
      <c r="J18" s="6"/>
      <c r="K18" s="6"/>
      <c r="L18" s="6"/>
      <c r="M18" s="6"/>
      <c r="N18" s="3"/>
      <c r="O18" s="3"/>
      <c r="P18" s="6"/>
      <c r="Q18" s="6"/>
      <c r="R18" s="6"/>
      <c r="S18" s="6"/>
      <c r="T18" s="6"/>
      <c r="U18" s="6"/>
      <c r="V18" s="6"/>
      <c r="W18" s="6"/>
    </row>
    <row r="19" spans="1:24" x14ac:dyDescent="0.15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"/>
      <c r="N19" s="3"/>
      <c r="O19" s="3"/>
      <c r="P19" s="3"/>
      <c r="Q19" s="3"/>
      <c r="R19" s="3"/>
      <c r="S19" s="3"/>
      <c r="T19" s="3"/>
      <c r="U19" s="3"/>
      <c r="V19" s="3">
        <v>-1.2863333333333333</v>
      </c>
      <c r="W19" s="3">
        <f>AVERAGE(H3:H5)</f>
        <v>-1.2863333333333333</v>
      </c>
      <c r="X19" s="3" t="s">
        <v>15</v>
      </c>
    </row>
    <row r="20" spans="1:24" x14ac:dyDescent="0.15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15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15">
      <c r="A22" s="3" t="s">
        <v>7</v>
      </c>
      <c r="B22" s="3">
        <f t="shared" ref="B22:H24" si="0">B3--1.42366666666667</f>
        <v>-1.7913333333333299</v>
      </c>
      <c r="C22" s="3">
        <f t="shared" si="0"/>
        <v>-10.08733333333333</v>
      </c>
      <c r="D22" s="3">
        <f t="shared" si="0"/>
        <v>-2.7393333333333301</v>
      </c>
      <c r="E22" s="3">
        <f t="shared" si="0"/>
        <v>-11.47833333333333</v>
      </c>
      <c r="F22" s="3">
        <f t="shared" si="0"/>
        <v>-2.73633333333333</v>
      </c>
      <c r="G22" s="3">
        <f t="shared" si="0"/>
        <v>-10.341333333333331</v>
      </c>
      <c r="H22" s="3">
        <f t="shared" si="0"/>
        <v>0.13166666666666993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15">
      <c r="A23" s="3"/>
      <c r="B23" s="3">
        <f t="shared" si="0"/>
        <v>-0.85133333333332994</v>
      </c>
      <c r="C23" s="3">
        <f t="shared" si="0"/>
        <v>-12.30533333333333</v>
      </c>
      <c r="D23" s="3">
        <f t="shared" si="0"/>
        <v>-0.67233333333333012</v>
      </c>
      <c r="E23" s="3">
        <f t="shared" si="0"/>
        <v>-8.9873333333333303</v>
      </c>
      <c r="F23" s="3">
        <f t="shared" si="0"/>
        <v>-0.56533333333333013</v>
      </c>
      <c r="G23" s="3">
        <f t="shared" si="0"/>
        <v>-12.480333333333331</v>
      </c>
      <c r="H23" s="3">
        <f t="shared" si="0"/>
        <v>0.13066666666667004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15">
      <c r="A24" s="3"/>
      <c r="B24" s="3">
        <f t="shared" si="0"/>
        <v>-0.68433333333333013</v>
      </c>
      <c r="C24" s="3">
        <f t="shared" si="0"/>
        <v>-12.41433333333333</v>
      </c>
      <c r="D24" s="3">
        <f t="shared" si="0"/>
        <v>-0.49933333333333008</v>
      </c>
      <c r="E24" s="3">
        <f t="shared" si="0"/>
        <v>-11.252333333333331</v>
      </c>
      <c r="F24" s="3">
        <f t="shared" si="0"/>
        <v>-0.44633333333333014</v>
      </c>
      <c r="G24" s="3">
        <f t="shared" si="0"/>
        <v>-12.476333333333331</v>
      </c>
      <c r="H24" s="3">
        <f t="shared" si="0"/>
        <v>0.14966666666666995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15">
      <c r="A25" s="3"/>
      <c r="B25" s="3">
        <f t="shared" ref="B25:G37" si="1">B6--1.42366666666667</f>
        <v>-0.46133333333333004</v>
      </c>
      <c r="C25" s="3">
        <f>C6--1.42366666666667</f>
        <v>-11.912333333333331</v>
      </c>
      <c r="D25" s="3">
        <f>D6--1.42366666666667</f>
        <v>-0.49633333333332996</v>
      </c>
      <c r="E25" s="3">
        <f t="shared" si="1"/>
        <v>-11.30533333333333</v>
      </c>
      <c r="F25" s="3">
        <f t="shared" si="1"/>
        <v>-0.43733333333333002</v>
      </c>
      <c r="G25" s="3">
        <f t="shared" si="1"/>
        <v>-12.710333333333331</v>
      </c>
      <c r="H25" s="3">
        <f t="shared" ref="H25:H33" si="2">H6--1.42366666666667</f>
        <v>0.21566666666667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15">
      <c r="A26" s="3"/>
      <c r="B26" s="3">
        <f t="shared" si="1"/>
        <v>-0.51633333333332998</v>
      </c>
      <c r="C26" s="3">
        <f t="shared" si="1"/>
        <v>-11.454333333333331</v>
      </c>
      <c r="D26" s="3">
        <f t="shared" si="1"/>
        <v>-0.24133333333333007</v>
      </c>
      <c r="E26" s="3">
        <f t="shared" si="1"/>
        <v>-10.841333333333331</v>
      </c>
      <c r="F26" s="3">
        <f t="shared" si="1"/>
        <v>-0.23333333333333006</v>
      </c>
      <c r="G26" s="3">
        <f t="shared" si="1"/>
        <v>-12.35333333333333</v>
      </c>
      <c r="H26" s="3">
        <f t="shared" si="2"/>
        <v>0.21766666666667001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15">
      <c r="A27" s="3"/>
      <c r="B27" s="3">
        <f t="shared" si="1"/>
        <v>-0.30533333333333013</v>
      </c>
      <c r="C27" s="3">
        <f t="shared" si="1"/>
        <v>-11.416333333333331</v>
      </c>
      <c r="D27" s="3">
        <f t="shared" si="1"/>
        <v>-0.20833333333332993</v>
      </c>
      <c r="E27" s="3">
        <f t="shared" si="1"/>
        <v>-11.315333333333331</v>
      </c>
      <c r="F27" s="3">
        <f t="shared" si="1"/>
        <v>-0.11733333333332996</v>
      </c>
      <c r="G27" s="3">
        <f t="shared" si="1"/>
        <v>-11.72433333333333</v>
      </c>
      <c r="H27" s="3">
        <f t="shared" si="2"/>
        <v>7.9666666666669883E-2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15">
      <c r="A28" s="3"/>
      <c r="B28" s="3">
        <f t="shared" si="1"/>
        <v>-0.36533333333332996</v>
      </c>
      <c r="C28" s="3">
        <f t="shared" si="1"/>
        <v>-11.050333333333331</v>
      </c>
      <c r="D28" s="3">
        <f t="shared" si="1"/>
        <v>-0.24333333333333007</v>
      </c>
      <c r="E28" s="3">
        <f t="shared" si="1"/>
        <v>-11.402333333333331</v>
      </c>
      <c r="F28" s="3">
        <f t="shared" si="1"/>
        <v>-0.14033333333333009</v>
      </c>
      <c r="G28" s="3">
        <f t="shared" si="1"/>
        <v>-11.899333333333331</v>
      </c>
      <c r="H28" s="3">
        <f t="shared" si="2"/>
        <v>-0.1543333333333301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15">
      <c r="A29" s="3"/>
      <c r="B29" s="3">
        <f t="shared" si="1"/>
        <v>-0.19033333333333013</v>
      </c>
      <c r="C29" s="3">
        <f t="shared" si="1"/>
        <v>-10.530333333333331</v>
      </c>
      <c r="D29" s="3">
        <f t="shared" si="1"/>
        <v>-8.3333333333329929E-2</v>
      </c>
      <c r="E29" s="3">
        <f t="shared" si="1"/>
        <v>-12.297333333333331</v>
      </c>
      <c r="F29" s="3">
        <f t="shared" si="1"/>
        <v>-4.933333333333012E-2</v>
      </c>
      <c r="G29" s="3">
        <f t="shared" si="1"/>
        <v>-12.031333333333331</v>
      </c>
      <c r="H29" s="3">
        <f t="shared" si="2"/>
        <v>-7.9333333333329925E-2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15">
      <c r="A30" s="3"/>
      <c r="B30" s="3">
        <f t="shared" si="1"/>
        <v>-0.14433333333333009</v>
      </c>
      <c r="C30" s="3">
        <f t="shared" si="1"/>
        <v>-9.3753333333333302</v>
      </c>
      <c r="D30" s="3">
        <f t="shared" si="1"/>
        <v>2.6666666666669947E-2</v>
      </c>
      <c r="E30" s="3">
        <f t="shared" si="1"/>
        <v>-10.140333333333331</v>
      </c>
      <c r="F30" s="3">
        <f t="shared" si="1"/>
        <v>4.4666666666669963E-2</v>
      </c>
      <c r="G30" s="3">
        <f t="shared" si="1"/>
        <v>-9.6173333333333311</v>
      </c>
      <c r="H30" s="3">
        <f t="shared" si="2"/>
        <v>-7.9333333333329925E-2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15">
      <c r="A31" s="3"/>
      <c r="B31" s="3">
        <f t="shared" si="1"/>
        <v>-4.1333333333330113E-2</v>
      </c>
      <c r="C31" s="3">
        <f t="shared" si="1"/>
        <v>-7.4963333333333297</v>
      </c>
      <c r="D31" s="3">
        <f t="shared" si="1"/>
        <v>5.366666666666986E-2</v>
      </c>
      <c r="E31" s="3">
        <f t="shared" si="1"/>
        <v>-10.079333333333331</v>
      </c>
      <c r="F31" s="3">
        <f t="shared" si="1"/>
        <v>-0.13933333333332998</v>
      </c>
      <c r="G31" s="3">
        <f t="shared" si="1"/>
        <v>-10.486333333333331</v>
      </c>
      <c r="H31" s="3">
        <f t="shared" si="2"/>
        <v>-5.2713333333333301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15">
      <c r="A32" s="3"/>
      <c r="B32" s="3">
        <f t="shared" si="1"/>
        <v>-8.3333333333329929E-2</v>
      </c>
      <c r="C32" s="3">
        <f t="shared" si="1"/>
        <v>-7.0763333333333298</v>
      </c>
      <c r="D32" s="3">
        <f t="shared" si="1"/>
        <v>3.7666666666670068E-2</v>
      </c>
      <c r="E32" s="3">
        <f t="shared" si="1"/>
        <v>-8.5683333333333316</v>
      </c>
      <c r="F32" s="3">
        <f t="shared" si="1"/>
        <v>-2.1333333333330096E-2</v>
      </c>
      <c r="G32" s="3">
        <f t="shared" si="1"/>
        <v>-9.5893333333333306</v>
      </c>
      <c r="H32" s="3">
        <f t="shared" si="2"/>
        <v>-5.7463333333333297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15">
      <c r="A33" s="3"/>
      <c r="B33" s="3">
        <f t="shared" si="1"/>
        <v>-0.17133333333333001</v>
      </c>
      <c r="C33" s="3">
        <f t="shared" si="1"/>
        <v>-6.6373333333333298</v>
      </c>
      <c r="D33" s="3">
        <f t="shared" si="1"/>
        <v>-5.2333333333330012E-2</v>
      </c>
      <c r="E33" s="3">
        <f t="shared" si="1"/>
        <v>-7.8673333333333302</v>
      </c>
      <c r="F33" s="3">
        <f t="shared" si="1"/>
        <v>-5.3333333333300814E-3</v>
      </c>
      <c r="G33" s="3">
        <f t="shared" si="1"/>
        <v>-8.4843333333333302</v>
      </c>
      <c r="H33" s="3">
        <f t="shared" si="2"/>
        <v>-5.5453333333333301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15">
      <c r="A34" s="3"/>
      <c r="B34" s="3">
        <f t="shared" si="1"/>
        <v>-0.12233333333333007</v>
      </c>
      <c r="C34" s="3">
        <f t="shared" si="1"/>
        <v>-6.6083333333333298</v>
      </c>
      <c r="D34" s="3">
        <f t="shared" si="1"/>
        <v>0.16466666666667007</v>
      </c>
      <c r="E34" s="3">
        <f t="shared" si="1"/>
        <v>-6.5833333333333295</v>
      </c>
      <c r="F34" s="3">
        <f t="shared" si="1"/>
        <v>4.7666666666670077E-2</v>
      </c>
      <c r="G34" s="3">
        <f t="shared" si="1"/>
        <v>-7.1793333333333296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15">
      <c r="A35" s="3"/>
      <c r="B35" s="3">
        <f t="shared" si="1"/>
        <v>-0.14333333333332998</v>
      </c>
      <c r="C35" s="3">
        <f t="shared" si="1"/>
        <v>-5.9963333333333297</v>
      </c>
      <c r="D35" s="3">
        <f t="shared" si="1"/>
        <v>-6.4333333333330023E-2</v>
      </c>
      <c r="E35" s="3">
        <f t="shared" si="1"/>
        <v>-6.2583333333333302</v>
      </c>
      <c r="F35" s="3">
        <f t="shared" si="1"/>
        <v>-1.0333333333329975E-2</v>
      </c>
      <c r="G35" s="3">
        <f t="shared" si="1"/>
        <v>-6.7013333333333298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4" x14ac:dyDescent="0.15">
      <c r="A36" s="3"/>
      <c r="B36" s="3">
        <f t="shared" si="1"/>
        <v>-2.2333333333329985E-2</v>
      </c>
      <c r="C36" s="3">
        <f t="shared" si="1"/>
        <v>-5.4283333333333301</v>
      </c>
      <c r="D36" s="3">
        <f t="shared" si="1"/>
        <v>-8.8333333333330044E-2</v>
      </c>
      <c r="E36" s="3">
        <f t="shared" si="1"/>
        <v>-5.8423333333333298</v>
      </c>
      <c r="F36" s="3">
        <f t="shared" si="1"/>
        <v>1.9666666666670052E-2</v>
      </c>
      <c r="G36" s="3">
        <f t="shared" si="1"/>
        <v>-5.9553333333333294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4" x14ac:dyDescent="0.15">
      <c r="A37" s="3"/>
      <c r="B37" s="3">
        <f t="shared" si="1"/>
        <v>-0.12433333333333008</v>
      </c>
      <c r="C37" s="3">
        <f t="shared" si="1"/>
        <v>-4.7543333333333297</v>
      </c>
      <c r="D37" s="3">
        <f t="shared" si="1"/>
        <v>7.2666666666669988E-2</v>
      </c>
      <c r="E37" s="3">
        <f t="shared" si="1"/>
        <v>-6.1373333333333298</v>
      </c>
      <c r="F37" s="3">
        <f t="shared" si="1"/>
        <v>-0.20033333333333014</v>
      </c>
      <c r="G37" s="3">
        <f t="shared" si="1"/>
        <v>-5.5393333333333299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4" x14ac:dyDescent="0.1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4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1" spans="1:24" x14ac:dyDescent="0.15">
      <c r="A41" s="3" t="s">
        <v>8</v>
      </c>
      <c r="B41" s="3">
        <f t="shared" ref="B41:H41" si="3">B3/(6.22*10^-3)</f>
        <v>-516.88102893890675</v>
      </c>
      <c r="C41" s="3">
        <f t="shared" si="3"/>
        <v>-1850.6430868167201</v>
      </c>
      <c r="D41" s="3">
        <f t="shared" si="3"/>
        <v>-669.2926045016078</v>
      </c>
      <c r="E41" s="3">
        <f t="shared" si="3"/>
        <v>-2074.2765273311898</v>
      </c>
      <c r="F41" s="3">
        <f t="shared" si="3"/>
        <v>-668.81028938906752</v>
      </c>
      <c r="G41" s="3">
        <f t="shared" si="3"/>
        <v>-1891.4790996784568</v>
      </c>
      <c r="H41" s="3">
        <f t="shared" si="3"/>
        <v>-207.7170418006431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4" x14ac:dyDescent="0.15">
      <c r="A42" s="3"/>
      <c r="B42" s="3">
        <f t="shared" ref="B42:G57" si="4">B4/(6.22*10^-3)</f>
        <v>-365.75562700964628</v>
      </c>
      <c r="C42" s="3">
        <f t="shared" si="4"/>
        <v>-2207.2347266881029</v>
      </c>
      <c r="D42" s="3">
        <f t="shared" si="4"/>
        <v>-336.97749196141484</v>
      </c>
      <c r="E42" s="3">
        <f t="shared" si="4"/>
        <v>-1673.7942122186496</v>
      </c>
      <c r="F42" s="3">
        <f t="shared" si="4"/>
        <v>-319.77491961414796</v>
      </c>
      <c r="G42" s="3">
        <f t="shared" si="4"/>
        <v>-2235.369774919614</v>
      </c>
      <c r="H42" s="3">
        <f t="shared" ref="H42:H56" si="5">H4/(6.22*10^-3)</f>
        <v>-207.87781350482314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4" x14ac:dyDescent="0.15">
      <c r="A43" s="3"/>
      <c r="B43" s="3">
        <f t="shared" si="4"/>
        <v>-338.90675241157561</v>
      </c>
      <c r="C43" s="3">
        <f t="shared" si="4"/>
        <v>-2224.7588424437299</v>
      </c>
      <c r="D43" s="3">
        <f t="shared" si="4"/>
        <v>-309.16398713826368</v>
      </c>
      <c r="E43" s="3">
        <f t="shared" si="4"/>
        <v>-2037.9421221864952</v>
      </c>
      <c r="F43" s="3">
        <f t="shared" si="4"/>
        <v>-300.64308681672026</v>
      </c>
      <c r="G43" s="3">
        <f t="shared" si="4"/>
        <v>-2234.7266881028941</v>
      </c>
      <c r="H43" s="3">
        <f t="shared" si="5"/>
        <v>-204.82315112540195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4" x14ac:dyDescent="0.15">
      <c r="A44" s="3"/>
      <c r="B44" s="3">
        <f t="shared" si="4"/>
        <v>-303.05466237942125</v>
      </c>
      <c r="C44" s="3">
        <f t="shared" si="4"/>
        <v>-2144.0514469453378</v>
      </c>
      <c r="D44" s="3">
        <f t="shared" si="4"/>
        <v>-308.68167202572346</v>
      </c>
      <c r="E44" s="3">
        <f t="shared" si="4"/>
        <v>-2046.4630225080384</v>
      </c>
      <c r="F44" s="3">
        <f t="shared" si="4"/>
        <v>-299.19614147909971</v>
      </c>
      <c r="G44" s="3">
        <f t="shared" si="4"/>
        <v>-2272.3472668810291</v>
      </c>
      <c r="H44" s="3">
        <f t="shared" si="5"/>
        <v>-194.21221864951769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4" x14ac:dyDescent="0.15">
      <c r="A45" s="3"/>
      <c r="B45" s="3">
        <f t="shared" si="4"/>
        <v>-311.89710610932474</v>
      </c>
      <c r="C45" s="3">
        <f t="shared" si="4"/>
        <v>-2070.4180064308684</v>
      </c>
      <c r="D45" s="3">
        <f t="shared" si="4"/>
        <v>-267.6848874598071</v>
      </c>
      <c r="E45" s="3">
        <f t="shared" si="4"/>
        <v>-1971.8649517684889</v>
      </c>
      <c r="F45" s="3">
        <f t="shared" si="4"/>
        <v>-266.39871382636659</v>
      </c>
      <c r="G45" s="3">
        <f t="shared" si="4"/>
        <v>-2214.951768488746</v>
      </c>
      <c r="H45" s="3">
        <f t="shared" si="5"/>
        <v>-193.89067524115757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4" x14ac:dyDescent="0.15">
      <c r="A46" s="3"/>
      <c r="B46" s="3">
        <f t="shared" si="4"/>
        <v>-277.9742765273312</v>
      </c>
      <c r="C46" s="3">
        <f t="shared" si="4"/>
        <v>-2064.3086816720256</v>
      </c>
      <c r="D46" s="3">
        <f t="shared" si="4"/>
        <v>-262.37942122186496</v>
      </c>
      <c r="E46" s="3">
        <f t="shared" si="4"/>
        <v>-2048.0707395498393</v>
      </c>
      <c r="F46" s="3">
        <f t="shared" si="4"/>
        <v>-247.7491961414791</v>
      </c>
      <c r="G46" s="3">
        <f t="shared" si="4"/>
        <v>-2113.8263665594855</v>
      </c>
      <c r="H46" s="3">
        <f t="shared" si="5"/>
        <v>-216.07717041800646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4" x14ac:dyDescent="0.15">
      <c r="A47" s="3"/>
      <c r="B47" s="3">
        <f t="shared" si="4"/>
        <v>-287.62057877813504</v>
      </c>
      <c r="C47" s="3">
        <f t="shared" si="4"/>
        <v>-2005.4662379421222</v>
      </c>
      <c r="D47" s="3">
        <f t="shared" si="4"/>
        <v>-268.00643086816723</v>
      </c>
      <c r="E47" s="3">
        <f t="shared" si="4"/>
        <v>-2062.057877813505</v>
      </c>
      <c r="F47" s="3">
        <f t="shared" si="4"/>
        <v>-251.4469453376206</v>
      </c>
      <c r="G47" s="3">
        <f t="shared" si="4"/>
        <v>-2141.961414790997</v>
      </c>
      <c r="H47" s="3">
        <f t="shared" si="5"/>
        <v>-253.6977491961415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4" x14ac:dyDescent="0.15">
      <c r="A48" s="3"/>
      <c r="B48" s="3">
        <f t="shared" si="4"/>
        <v>-259.48553054662381</v>
      </c>
      <c r="C48" s="3">
        <f t="shared" si="4"/>
        <v>-1921.8649517684889</v>
      </c>
      <c r="D48" s="3">
        <f t="shared" si="4"/>
        <v>-242.2829581993569</v>
      </c>
      <c r="E48" s="3">
        <f t="shared" si="4"/>
        <v>-2205.9485530546626</v>
      </c>
      <c r="F48" s="3">
        <f t="shared" si="4"/>
        <v>-236.81672025723475</v>
      </c>
      <c r="G48" s="3">
        <f t="shared" si="4"/>
        <v>-2163.1832797427655</v>
      </c>
      <c r="H48" s="3">
        <f t="shared" si="5"/>
        <v>-241.63987138263664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15">
      <c r="A49" s="3"/>
      <c r="B49" s="3">
        <f t="shared" si="4"/>
        <v>-252.09003215434086</v>
      </c>
      <c r="C49" s="3">
        <f t="shared" si="4"/>
        <v>-1736.1736334405143</v>
      </c>
      <c r="D49" s="3">
        <f t="shared" si="4"/>
        <v>-224.59807073954985</v>
      </c>
      <c r="E49" s="3">
        <f t="shared" si="4"/>
        <v>-1859.1639871382638</v>
      </c>
      <c r="F49" s="3">
        <f t="shared" si="4"/>
        <v>-221.7041800643087</v>
      </c>
      <c r="G49" s="3">
        <f t="shared" si="4"/>
        <v>-1775.0803858520901</v>
      </c>
      <c r="H49" s="3">
        <f t="shared" si="5"/>
        <v>-241.63987138263664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15">
      <c r="A50" s="3"/>
      <c r="B50" s="3">
        <f t="shared" si="4"/>
        <v>-235.53054662379424</v>
      </c>
      <c r="C50" s="3">
        <f t="shared" si="4"/>
        <v>-1434.0836012861737</v>
      </c>
      <c r="D50" s="3">
        <f t="shared" si="4"/>
        <v>-220.25723472668813</v>
      </c>
      <c r="E50" s="3">
        <f t="shared" si="4"/>
        <v>-1849.3569131832799</v>
      </c>
      <c r="F50" s="3">
        <f t="shared" si="4"/>
        <v>-251.28617363344051</v>
      </c>
      <c r="G50" s="3">
        <f t="shared" si="4"/>
        <v>-1914.790996784566</v>
      </c>
      <c r="H50" s="3">
        <f t="shared" si="5"/>
        <v>-1076.3665594855306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15">
      <c r="A51" s="3"/>
      <c r="B51" s="3">
        <f t="shared" si="4"/>
        <v>-242.2829581993569</v>
      </c>
      <c r="C51" s="3">
        <f t="shared" si="4"/>
        <v>-1366.5594855305467</v>
      </c>
      <c r="D51" s="3">
        <f t="shared" si="4"/>
        <v>-222.82958199356912</v>
      </c>
      <c r="E51" s="3">
        <f t="shared" si="4"/>
        <v>-1606.4308681672028</v>
      </c>
      <c r="F51" s="3">
        <f t="shared" si="4"/>
        <v>-232.31511254019296</v>
      </c>
      <c r="G51" s="3">
        <f t="shared" si="4"/>
        <v>-1770.5787781350482</v>
      </c>
      <c r="H51" s="3">
        <f t="shared" si="5"/>
        <v>-1152.733118971061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15">
      <c r="A52" s="3"/>
      <c r="B52" s="3">
        <f t="shared" si="4"/>
        <v>-256.43086816720256</v>
      </c>
      <c r="C52" s="3">
        <f t="shared" si="4"/>
        <v>-1295.9807073954985</v>
      </c>
      <c r="D52" s="3">
        <f t="shared" si="4"/>
        <v>-237.29903536977491</v>
      </c>
      <c r="E52" s="3">
        <f t="shared" si="4"/>
        <v>-1493.7299035369776</v>
      </c>
      <c r="F52" s="3">
        <f t="shared" si="4"/>
        <v>-229.7427652733119</v>
      </c>
      <c r="G52" s="3">
        <f t="shared" si="4"/>
        <v>-1592.9260450160771</v>
      </c>
      <c r="H52" s="3">
        <f t="shared" si="5"/>
        <v>-1120.4180064308682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15">
      <c r="A53" s="3"/>
      <c r="B53" s="3">
        <f t="shared" si="4"/>
        <v>-248.55305466237942</v>
      </c>
      <c r="C53" s="3">
        <f t="shared" si="4"/>
        <v>-1291.3183279742766</v>
      </c>
      <c r="D53" s="3">
        <f t="shared" si="4"/>
        <v>-202.41157556270096</v>
      </c>
      <c r="E53" s="3">
        <f t="shared" si="4"/>
        <v>-1287.2990353697749</v>
      </c>
      <c r="F53" s="3">
        <f t="shared" si="4"/>
        <v>-221.22186495176848</v>
      </c>
      <c r="G53" s="3">
        <f t="shared" si="4"/>
        <v>-1383.1189710610931</v>
      </c>
      <c r="H53" s="3">
        <f t="shared" si="5"/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15">
      <c r="A54" s="3"/>
      <c r="B54" s="3">
        <f>B16/(6.22*10^-3)</f>
        <v>-251.92926045016077</v>
      </c>
      <c r="C54" s="3">
        <f t="shared" si="4"/>
        <v>-1192.9260450160773</v>
      </c>
      <c r="D54" s="3">
        <f t="shared" si="4"/>
        <v>-239.22829581993571</v>
      </c>
      <c r="E54" s="3">
        <f t="shared" si="4"/>
        <v>-1235.048231511254</v>
      </c>
      <c r="F54" s="3">
        <f t="shared" si="4"/>
        <v>-230.54662379421222</v>
      </c>
      <c r="G54" s="3">
        <f t="shared" si="4"/>
        <v>-1306.2700964630226</v>
      </c>
      <c r="H54" s="3">
        <f t="shared" si="5"/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15">
      <c r="A55" s="3"/>
      <c r="B55" s="3">
        <f t="shared" si="4"/>
        <v>-232.47588424437299</v>
      </c>
      <c r="C55" s="3">
        <f t="shared" si="4"/>
        <v>-1101.6077170418007</v>
      </c>
      <c r="D55" s="3">
        <f t="shared" si="4"/>
        <v>-243.08681672025725</v>
      </c>
      <c r="E55" s="3">
        <f t="shared" si="4"/>
        <v>-1168.1672025723474</v>
      </c>
      <c r="F55" s="3">
        <f t="shared" si="4"/>
        <v>-225.72347266881027</v>
      </c>
      <c r="G55" s="3">
        <f t="shared" si="4"/>
        <v>-1186.3344051446945</v>
      </c>
      <c r="H55" s="3">
        <f t="shared" si="5"/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15">
      <c r="A56" s="3"/>
      <c r="B56" s="3">
        <f>B18/(6.22*10^-3)</f>
        <v>-248.87459807073955</v>
      </c>
      <c r="C56" s="3">
        <f t="shared" si="4"/>
        <v>-993.24758842443737</v>
      </c>
      <c r="D56" s="3">
        <f t="shared" si="4"/>
        <v>-217.20257234726688</v>
      </c>
      <c r="E56" s="3">
        <f t="shared" si="4"/>
        <v>-1215.5948553054664</v>
      </c>
      <c r="F56" s="3">
        <f t="shared" si="4"/>
        <v>-261.09324758842445</v>
      </c>
      <c r="G56" s="3">
        <f t="shared" si="4"/>
        <v>-1119.4533762057879</v>
      </c>
      <c r="H56" s="3">
        <f t="shared" si="5"/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15">
      <c r="A57" s="3"/>
      <c r="B57" s="3">
        <f t="shared" si="4"/>
        <v>0</v>
      </c>
      <c r="C57" s="3">
        <f t="shared" si="4"/>
        <v>0</v>
      </c>
      <c r="D57" s="3">
        <f t="shared" si="4"/>
        <v>0</v>
      </c>
      <c r="E57" s="3">
        <f t="shared" si="4"/>
        <v>0</v>
      </c>
      <c r="F57" s="3">
        <f t="shared" si="4"/>
        <v>0</v>
      </c>
      <c r="G57" s="3">
        <f t="shared" si="4"/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15">
      <c r="B58" s="3">
        <f t="shared" ref="B58:G58" si="6">B20/(6.22*10^-3)</f>
        <v>0</v>
      </c>
      <c r="C58" s="3">
        <f t="shared" si="6"/>
        <v>0</v>
      </c>
      <c r="D58" s="3">
        <f t="shared" si="6"/>
        <v>0</v>
      </c>
      <c r="E58" s="3">
        <f t="shared" si="6"/>
        <v>0</v>
      </c>
      <c r="F58" s="3">
        <f t="shared" si="6"/>
        <v>0</v>
      </c>
      <c r="G58" s="3">
        <f t="shared" si="6"/>
        <v>0</v>
      </c>
    </row>
    <row r="60" spans="1:23" x14ac:dyDescent="0.15">
      <c r="A60" s="3" t="s">
        <v>9</v>
      </c>
      <c r="B60" s="3">
        <f t="shared" ref="B60:H60" si="7">B41/1</f>
        <v>-516.88102893890675</v>
      </c>
      <c r="C60" s="3">
        <f t="shared" si="7"/>
        <v>-1850.6430868167201</v>
      </c>
      <c r="D60" s="3">
        <f t="shared" si="7"/>
        <v>-669.2926045016078</v>
      </c>
      <c r="E60" s="3">
        <f t="shared" si="7"/>
        <v>-2074.2765273311898</v>
      </c>
      <c r="F60" s="3">
        <f t="shared" si="7"/>
        <v>-668.81028938906752</v>
      </c>
      <c r="G60" s="3">
        <f t="shared" si="7"/>
        <v>-1891.4790996784568</v>
      </c>
      <c r="H60" s="3">
        <f t="shared" si="7"/>
        <v>-207.7170418006431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15">
      <c r="A61" s="3"/>
      <c r="B61" s="3">
        <f t="shared" ref="B61:G76" si="8">B42/1</f>
        <v>-365.75562700964628</v>
      </c>
      <c r="C61" s="3">
        <f t="shared" si="8"/>
        <v>-2207.2347266881029</v>
      </c>
      <c r="D61" s="3">
        <f t="shared" si="8"/>
        <v>-336.97749196141484</v>
      </c>
      <c r="E61" s="3">
        <f t="shared" si="8"/>
        <v>-1673.7942122186496</v>
      </c>
      <c r="F61" s="3">
        <f t="shared" si="8"/>
        <v>-319.77491961414796</v>
      </c>
      <c r="G61" s="3">
        <f t="shared" si="8"/>
        <v>-2235.369774919614</v>
      </c>
      <c r="H61" s="3">
        <f t="shared" ref="H61:H75" si="9">H42/1</f>
        <v>-207.87781350482314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15">
      <c r="A62" s="3"/>
      <c r="B62" s="3">
        <f t="shared" si="8"/>
        <v>-338.90675241157561</v>
      </c>
      <c r="C62" s="3">
        <f t="shared" si="8"/>
        <v>-2224.7588424437299</v>
      </c>
      <c r="D62" s="3">
        <f t="shared" si="8"/>
        <v>-309.16398713826368</v>
      </c>
      <c r="E62" s="3">
        <f t="shared" si="8"/>
        <v>-2037.9421221864952</v>
      </c>
      <c r="F62" s="3">
        <f t="shared" si="8"/>
        <v>-300.64308681672026</v>
      </c>
      <c r="G62" s="3">
        <f t="shared" si="8"/>
        <v>-2234.7266881028941</v>
      </c>
      <c r="H62" s="3">
        <f t="shared" si="9"/>
        <v>-204.82315112540195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15">
      <c r="A63" s="3"/>
      <c r="B63" s="3">
        <f t="shared" si="8"/>
        <v>-303.05466237942125</v>
      </c>
      <c r="C63" s="3">
        <f t="shared" si="8"/>
        <v>-2144.0514469453378</v>
      </c>
      <c r="D63" s="3">
        <f t="shared" si="8"/>
        <v>-308.68167202572346</v>
      </c>
      <c r="E63" s="3">
        <f t="shared" si="8"/>
        <v>-2046.4630225080384</v>
      </c>
      <c r="F63" s="3">
        <f t="shared" si="8"/>
        <v>-299.19614147909971</v>
      </c>
      <c r="G63" s="3">
        <f t="shared" si="8"/>
        <v>-2272.3472668810291</v>
      </c>
      <c r="H63" s="3">
        <f t="shared" si="9"/>
        <v>-194.21221864951769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15">
      <c r="A64" s="3"/>
      <c r="B64" s="3">
        <f t="shared" si="8"/>
        <v>-311.89710610932474</v>
      </c>
      <c r="C64" s="3">
        <f t="shared" si="8"/>
        <v>-2070.4180064308684</v>
      </c>
      <c r="D64" s="3">
        <f t="shared" si="8"/>
        <v>-267.6848874598071</v>
      </c>
      <c r="E64" s="3">
        <f t="shared" si="8"/>
        <v>-1971.8649517684889</v>
      </c>
      <c r="F64" s="3">
        <f t="shared" si="8"/>
        <v>-266.39871382636659</v>
      </c>
      <c r="G64" s="3">
        <f t="shared" si="8"/>
        <v>-2214.951768488746</v>
      </c>
      <c r="H64" s="3">
        <f t="shared" si="9"/>
        <v>-193.89067524115757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15">
      <c r="A65" s="3"/>
      <c r="B65" s="3">
        <f t="shared" si="8"/>
        <v>-277.9742765273312</v>
      </c>
      <c r="C65" s="3">
        <f t="shared" si="8"/>
        <v>-2064.3086816720256</v>
      </c>
      <c r="D65" s="3">
        <f t="shared" si="8"/>
        <v>-262.37942122186496</v>
      </c>
      <c r="E65" s="3">
        <f t="shared" si="8"/>
        <v>-2048.0707395498393</v>
      </c>
      <c r="F65" s="3">
        <f t="shared" si="8"/>
        <v>-247.7491961414791</v>
      </c>
      <c r="G65" s="3">
        <f t="shared" si="8"/>
        <v>-2113.8263665594855</v>
      </c>
      <c r="H65" s="3">
        <f t="shared" si="9"/>
        <v>-216.07717041800646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15">
      <c r="A66" s="3"/>
      <c r="B66" s="3">
        <f t="shared" si="8"/>
        <v>-287.62057877813504</v>
      </c>
      <c r="C66" s="3">
        <f t="shared" si="8"/>
        <v>-2005.4662379421222</v>
      </c>
      <c r="D66" s="3">
        <f t="shared" si="8"/>
        <v>-268.00643086816723</v>
      </c>
      <c r="E66" s="3">
        <f t="shared" si="8"/>
        <v>-2062.057877813505</v>
      </c>
      <c r="F66" s="3">
        <f t="shared" si="8"/>
        <v>-251.4469453376206</v>
      </c>
      <c r="G66" s="3">
        <f t="shared" si="8"/>
        <v>-2141.961414790997</v>
      </c>
      <c r="H66" s="3">
        <f t="shared" si="9"/>
        <v>-253.6977491961415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15">
      <c r="A67" s="3"/>
      <c r="B67" s="3">
        <f t="shared" si="8"/>
        <v>-259.48553054662381</v>
      </c>
      <c r="C67" s="3">
        <f t="shared" si="8"/>
        <v>-1921.8649517684889</v>
      </c>
      <c r="D67" s="3">
        <f t="shared" si="8"/>
        <v>-242.2829581993569</v>
      </c>
      <c r="E67" s="3">
        <f t="shared" si="8"/>
        <v>-2205.9485530546626</v>
      </c>
      <c r="F67" s="3">
        <f t="shared" si="8"/>
        <v>-236.81672025723475</v>
      </c>
      <c r="G67" s="3">
        <f t="shared" si="8"/>
        <v>-2163.1832797427655</v>
      </c>
      <c r="H67" s="3">
        <f t="shared" si="9"/>
        <v>-241.63987138263664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15">
      <c r="A68" s="3"/>
      <c r="B68" s="3">
        <f t="shared" si="8"/>
        <v>-252.09003215434086</v>
      </c>
      <c r="C68" s="3">
        <f t="shared" si="8"/>
        <v>-1736.1736334405143</v>
      </c>
      <c r="D68" s="3">
        <f t="shared" si="8"/>
        <v>-224.59807073954985</v>
      </c>
      <c r="E68" s="3">
        <f t="shared" si="8"/>
        <v>-1859.1639871382638</v>
      </c>
      <c r="F68" s="3">
        <f t="shared" si="8"/>
        <v>-221.7041800643087</v>
      </c>
      <c r="G68" s="3">
        <f t="shared" si="8"/>
        <v>-1775.0803858520901</v>
      </c>
      <c r="H68" s="3">
        <f t="shared" si="9"/>
        <v>-241.63987138263664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15">
      <c r="A69" s="3"/>
      <c r="B69" s="3">
        <f t="shared" si="8"/>
        <v>-235.53054662379424</v>
      </c>
      <c r="C69" s="3">
        <f t="shared" si="8"/>
        <v>-1434.0836012861737</v>
      </c>
      <c r="D69" s="3">
        <f t="shared" si="8"/>
        <v>-220.25723472668813</v>
      </c>
      <c r="E69" s="3">
        <f t="shared" si="8"/>
        <v>-1849.3569131832799</v>
      </c>
      <c r="F69" s="3">
        <f t="shared" si="8"/>
        <v>-251.28617363344051</v>
      </c>
      <c r="G69" s="3">
        <f t="shared" si="8"/>
        <v>-1914.790996784566</v>
      </c>
      <c r="H69" s="3">
        <f t="shared" si="9"/>
        <v>-1076.3665594855306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15">
      <c r="A70" s="3"/>
      <c r="B70" s="3">
        <f t="shared" si="8"/>
        <v>-242.2829581993569</v>
      </c>
      <c r="C70" s="3">
        <f t="shared" si="8"/>
        <v>-1366.5594855305467</v>
      </c>
      <c r="D70" s="3">
        <f t="shared" si="8"/>
        <v>-222.82958199356912</v>
      </c>
      <c r="E70" s="3">
        <f t="shared" si="8"/>
        <v>-1606.4308681672028</v>
      </c>
      <c r="F70" s="3">
        <f t="shared" si="8"/>
        <v>-232.31511254019296</v>
      </c>
      <c r="G70" s="3">
        <f t="shared" si="8"/>
        <v>-1770.5787781350482</v>
      </c>
      <c r="H70" s="3">
        <f t="shared" si="9"/>
        <v>-1152.733118971061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15">
      <c r="A71" s="3"/>
      <c r="B71" s="3">
        <f t="shared" si="8"/>
        <v>-256.43086816720256</v>
      </c>
      <c r="C71" s="3">
        <f t="shared" si="8"/>
        <v>-1295.9807073954985</v>
      </c>
      <c r="D71" s="3">
        <f t="shared" si="8"/>
        <v>-237.29903536977491</v>
      </c>
      <c r="E71" s="3">
        <f t="shared" si="8"/>
        <v>-1493.7299035369776</v>
      </c>
      <c r="F71" s="3">
        <f t="shared" si="8"/>
        <v>-229.7427652733119</v>
      </c>
      <c r="G71" s="3">
        <f t="shared" si="8"/>
        <v>-1592.9260450160771</v>
      </c>
      <c r="H71" s="3">
        <f t="shared" si="9"/>
        <v>-1120.4180064308682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15">
      <c r="A72" s="3"/>
      <c r="B72" s="3">
        <f t="shared" si="8"/>
        <v>-248.55305466237942</v>
      </c>
      <c r="C72" s="3">
        <f t="shared" si="8"/>
        <v>-1291.3183279742766</v>
      </c>
      <c r="D72" s="3">
        <f t="shared" si="8"/>
        <v>-202.41157556270096</v>
      </c>
      <c r="E72" s="3">
        <f t="shared" si="8"/>
        <v>-1287.2990353697749</v>
      </c>
      <c r="F72" s="3">
        <f t="shared" si="8"/>
        <v>-221.22186495176848</v>
      </c>
      <c r="G72" s="3">
        <f t="shared" si="8"/>
        <v>-1383.1189710610931</v>
      </c>
      <c r="H72" s="3">
        <f t="shared" si="9"/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15">
      <c r="A73" s="3"/>
      <c r="B73" s="3">
        <f t="shared" si="8"/>
        <v>-251.92926045016077</v>
      </c>
      <c r="C73" s="3">
        <f t="shared" si="8"/>
        <v>-1192.9260450160773</v>
      </c>
      <c r="D73" s="3">
        <f t="shared" si="8"/>
        <v>-239.22829581993571</v>
      </c>
      <c r="E73" s="3">
        <f t="shared" si="8"/>
        <v>-1235.048231511254</v>
      </c>
      <c r="F73" s="3">
        <f t="shared" si="8"/>
        <v>-230.54662379421222</v>
      </c>
      <c r="G73" s="3">
        <f t="shared" si="8"/>
        <v>-1306.2700964630226</v>
      </c>
      <c r="H73" s="3">
        <f t="shared" si="9"/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15">
      <c r="A74" s="3"/>
      <c r="B74" s="3">
        <f t="shared" si="8"/>
        <v>-232.47588424437299</v>
      </c>
      <c r="C74" s="3">
        <f t="shared" si="8"/>
        <v>-1101.6077170418007</v>
      </c>
      <c r="D74" s="3">
        <f t="shared" si="8"/>
        <v>-243.08681672025725</v>
      </c>
      <c r="E74" s="3">
        <f t="shared" si="8"/>
        <v>-1168.1672025723474</v>
      </c>
      <c r="F74" s="3">
        <f t="shared" si="8"/>
        <v>-225.72347266881027</v>
      </c>
      <c r="G74" s="3">
        <f t="shared" si="8"/>
        <v>-1186.3344051446945</v>
      </c>
      <c r="H74" s="3">
        <f t="shared" si="9"/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15">
      <c r="A75" s="3"/>
      <c r="B75" s="3">
        <f t="shared" si="8"/>
        <v>-248.87459807073955</v>
      </c>
      <c r="C75" s="3">
        <f t="shared" si="8"/>
        <v>-993.24758842443737</v>
      </c>
      <c r="D75" s="3">
        <f t="shared" si="8"/>
        <v>-217.20257234726688</v>
      </c>
      <c r="E75" s="3">
        <f t="shared" si="8"/>
        <v>-1215.5948553054664</v>
      </c>
      <c r="F75" s="3">
        <f t="shared" si="8"/>
        <v>-261.09324758842445</v>
      </c>
      <c r="G75" s="3">
        <f t="shared" si="8"/>
        <v>-1119.4533762057879</v>
      </c>
      <c r="H75" s="3">
        <f t="shared" si="9"/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15">
      <c r="B76" s="3">
        <f t="shared" si="8"/>
        <v>0</v>
      </c>
      <c r="C76" s="3">
        <f t="shared" si="8"/>
        <v>0</v>
      </c>
      <c r="D76" s="3">
        <f t="shared" si="8"/>
        <v>0</v>
      </c>
      <c r="E76" s="3">
        <f t="shared" si="8"/>
        <v>0</v>
      </c>
      <c r="F76" s="3">
        <f t="shared" si="8"/>
        <v>0</v>
      </c>
      <c r="G76" s="3">
        <f t="shared" si="8"/>
        <v>0</v>
      </c>
    </row>
    <row r="77" spans="1:23" x14ac:dyDescent="0.15">
      <c r="B77" s="3">
        <f t="shared" ref="B77:G77" si="10">B58/1</f>
        <v>0</v>
      </c>
      <c r="C77" s="3">
        <f t="shared" si="10"/>
        <v>0</v>
      </c>
      <c r="D77" s="3">
        <f t="shared" si="10"/>
        <v>0</v>
      </c>
      <c r="E77" s="3">
        <f t="shared" si="10"/>
        <v>0</v>
      </c>
      <c r="F77" s="3">
        <f t="shared" si="10"/>
        <v>0</v>
      </c>
      <c r="G77" s="3">
        <f t="shared" si="10"/>
        <v>0</v>
      </c>
    </row>
    <row r="80" spans="1:23" x14ac:dyDescent="0.15">
      <c r="A80" s="3" t="s">
        <v>10</v>
      </c>
      <c r="B80" s="3">
        <f t="shared" ref="B80:H80" si="11">B60*-1</f>
        <v>516.88102893890675</v>
      </c>
      <c r="C80" s="3">
        <f t="shared" si="11"/>
        <v>1850.6430868167201</v>
      </c>
      <c r="D80" s="3">
        <f t="shared" si="11"/>
        <v>669.2926045016078</v>
      </c>
      <c r="E80" s="3">
        <f t="shared" si="11"/>
        <v>2074.2765273311898</v>
      </c>
      <c r="F80" s="3">
        <f t="shared" si="11"/>
        <v>668.81028938906752</v>
      </c>
      <c r="G80" s="3">
        <f t="shared" si="11"/>
        <v>1891.4790996784568</v>
      </c>
      <c r="H80" s="3">
        <f t="shared" si="11"/>
        <v>207.7170418006431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15">
      <c r="A81" s="3"/>
      <c r="B81" s="3">
        <f t="shared" ref="B81:G96" si="12">B61*-1</f>
        <v>365.75562700964628</v>
      </c>
      <c r="C81" s="3">
        <f t="shared" si="12"/>
        <v>2207.2347266881029</v>
      </c>
      <c r="D81" s="3">
        <f t="shared" si="12"/>
        <v>336.97749196141484</v>
      </c>
      <c r="E81" s="3">
        <f t="shared" si="12"/>
        <v>1673.7942122186496</v>
      </c>
      <c r="F81" s="3">
        <f t="shared" si="12"/>
        <v>319.77491961414796</v>
      </c>
      <c r="G81" s="3">
        <f t="shared" si="12"/>
        <v>2235.369774919614</v>
      </c>
      <c r="H81" s="3">
        <f t="shared" ref="H81:H95" si="13">H61*-1</f>
        <v>207.87781350482314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15">
      <c r="A82" s="3"/>
      <c r="B82" s="3">
        <f t="shared" si="12"/>
        <v>338.90675241157561</v>
      </c>
      <c r="C82" s="3">
        <f t="shared" si="12"/>
        <v>2224.7588424437299</v>
      </c>
      <c r="D82" s="3">
        <f t="shared" si="12"/>
        <v>309.16398713826368</v>
      </c>
      <c r="E82" s="3">
        <f t="shared" si="12"/>
        <v>2037.9421221864952</v>
      </c>
      <c r="F82" s="3">
        <f t="shared" si="12"/>
        <v>300.64308681672026</v>
      </c>
      <c r="G82" s="3">
        <f t="shared" si="12"/>
        <v>2234.7266881028941</v>
      </c>
      <c r="H82" s="3">
        <f t="shared" si="13"/>
        <v>204.82315112540195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15">
      <c r="B83" s="3">
        <f t="shared" si="12"/>
        <v>303.05466237942125</v>
      </c>
      <c r="C83" s="3">
        <f t="shared" si="12"/>
        <v>2144.0514469453378</v>
      </c>
      <c r="D83" s="3">
        <f t="shared" si="12"/>
        <v>308.68167202572346</v>
      </c>
      <c r="E83" s="3">
        <f t="shared" si="12"/>
        <v>2046.4630225080384</v>
      </c>
      <c r="F83" s="3">
        <f t="shared" si="12"/>
        <v>299.19614147909971</v>
      </c>
      <c r="G83" s="3">
        <f t="shared" si="12"/>
        <v>2272.3472668810291</v>
      </c>
      <c r="H83" s="3">
        <f t="shared" si="13"/>
        <v>194.21221864951769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15">
      <c r="B84" s="3">
        <f t="shared" si="12"/>
        <v>311.89710610932474</v>
      </c>
      <c r="C84" s="3">
        <f t="shared" si="12"/>
        <v>2070.4180064308684</v>
      </c>
      <c r="D84" s="3">
        <f t="shared" si="12"/>
        <v>267.6848874598071</v>
      </c>
      <c r="E84" s="3">
        <f t="shared" si="12"/>
        <v>1971.8649517684889</v>
      </c>
      <c r="F84" s="3">
        <f t="shared" si="12"/>
        <v>266.39871382636659</v>
      </c>
      <c r="G84" s="3">
        <f t="shared" si="12"/>
        <v>2214.951768488746</v>
      </c>
      <c r="H84" s="3">
        <f t="shared" si="13"/>
        <v>193.89067524115757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15">
      <c r="B85" s="3">
        <f t="shared" si="12"/>
        <v>277.9742765273312</v>
      </c>
      <c r="C85" s="3">
        <f t="shared" si="12"/>
        <v>2064.3086816720256</v>
      </c>
      <c r="D85" s="3">
        <f t="shared" si="12"/>
        <v>262.37942122186496</v>
      </c>
      <c r="E85" s="3">
        <f t="shared" si="12"/>
        <v>2048.0707395498393</v>
      </c>
      <c r="F85" s="3">
        <f t="shared" si="12"/>
        <v>247.7491961414791</v>
      </c>
      <c r="G85" s="3">
        <f t="shared" si="12"/>
        <v>2113.8263665594855</v>
      </c>
      <c r="H85" s="3">
        <f t="shared" si="13"/>
        <v>216.07717041800646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15">
      <c r="B86" s="3">
        <f t="shared" si="12"/>
        <v>287.62057877813504</v>
      </c>
      <c r="C86" s="3">
        <f t="shared" si="12"/>
        <v>2005.4662379421222</v>
      </c>
      <c r="D86" s="3">
        <f t="shared" si="12"/>
        <v>268.00643086816723</v>
      </c>
      <c r="E86" s="3">
        <f t="shared" si="12"/>
        <v>2062.057877813505</v>
      </c>
      <c r="F86" s="3">
        <f t="shared" si="12"/>
        <v>251.4469453376206</v>
      </c>
      <c r="G86" s="3">
        <f t="shared" si="12"/>
        <v>2141.961414790997</v>
      </c>
      <c r="H86" s="3">
        <f t="shared" si="13"/>
        <v>253.6977491961415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15">
      <c r="B87" s="3">
        <f t="shared" si="12"/>
        <v>259.48553054662381</v>
      </c>
      <c r="C87" s="3">
        <f t="shared" si="12"/>
        <v>1921.8649517684889</v>
      </c>
      <c r="D87" s="3">
        <f t="shared" si="12"/>
        <v>242.2829581993569</v>
      </c>
      <c r="E87" s="3">
        <f t="shared" si="12"/>
        <v>2205.9485530546626</v>
      </c>
      <c r="F87" s="3">
        <f t="shared" si="12"/>
        <v>236.81672025723475</v>
      </c>
      <c r="G87" s="3">
        <f t="shared" si="12"/>
        <v>2163.1832797427655</v>
      </c>
      <c r="H87" s="3">
        <f t="shared" si="13"/>
        <v>241.63987138263664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15">
      <c r="B88" s="3">
        <f t="shared" si="12"/>
        <v>252.09003215434086</v>
      </c>
      <c r="C88" s="3">
        <f t="shared" si="12"/>
        <v>1736.1736334405143</v>
      </c>
      <c r="D88" s="3">
        <f t="shared" si="12"/>
        <v>224.59807073954985</v>
      </c>
      <c r="E88" s="3">
        <f t="shared" si="12"/>
        <v>1859.1639871382638</v>
      </c>
      <c r="F88" s="3">
        <f t="shared" si="12"/>
        <v>221.7041800643087</v>
      </c>
      <c r="G88" s="3">
        <f t="shared" si="12"/>
        <v>1775.0803858520901</v>
      </c>
      <c r="H88" s="3">
        <f t="shared" si="13"/>
        <v>241.63987138263664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15">
      <c r="B89" s="3">
        <f t="shared" si="12"/>
        <v>235.53054662379424</v>
      </c>
      <c r="C89" s="3">
        <f t="shared" si="12"/>
        <v>1434.0836012861737</v>
      </c>
      <c r="D89" s="3">
        <f t="shared" si="12"/>
        <v>220.25723472668813</v>
      </c>
      <c r="E89" s="3">
        <f t="shared" si="12"/>
        <v>1849.3569131832799</v>
      </c>
      <c r="F89" s="3">
        <f t="shared" si="12"/>
        <v>251.28617363344051</v>
      </c>
      <c r="G89" s="3">
        <f t="shared" si="12"/>
        <v>1914.790996784566</v>
      </c>
      <c r="H89" s="3">
        <f t="shared" si="13"/>
        <v>1076.3665594855306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15">
      <c r="B90" s="3">
        <f t="shared" si="12"/>
        <v>242.2829581993569</v>
      </c>
      <c r="C90" s="3">
        <f t="shared" si="12"/>
        <v>1366.5594855305467</v>
      </c>
      <c r="D90" s="3">
        <f t="shared" si="12"/>
        <v>222.82958199356912</v>
      </c>
      <c r="E90" s="3">
        <f t="shared" si="12"/>
        <v>1606.4308681672028</v>
      </c>
      <c r="F90" s="3">
        <f t="shared" si="12"/>
        <v>232.31511254019296</v>
      </c>
      <c r="G90" s="3">
        <f t="shared" si="12"/>
        <v>1770.5787781350482</v>
      </c>
      <c r="H90" s="3">
        <f t="shared" si="13"/>
        <v>1152.733118971061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15">
      <c r="B91" s="3">
        <f t="shared" si="12"/>
        <v>256.43086816720256</v>
      </c>
      <c r="C91" s="3">
        <f t="shared" si="12"/>
        <v>1295.9807073954985</v>
      </c>
      <c r="D91" s="3">
        <f t="shared" si="12"/>
        <v>237.29903536977491</v>
      </c>
      <c r="E91" s="3">
        <f t="shared" si="12"/>
        <v>1493.7299035369776</v>
      </c>
      <c r="F91" s="3">
        <f t="shared" si="12"/>
        <v>229.7427652733119</v>
      </c>
      <c r="G91" s="3">
        <f t="shared" si="12"/>
        <v>1592.9260450160771</v>
      </c>
      <c r="H91" s="3">
        <f t="shared" si="13"/>
        <v>1120.4180064308682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15">
      <c r="B92" s="3">
        <f t="shared" si="12"/>
        <v>248.55305466237942</v>
      </c>
      <c r="C92" s="3">
        <f t="shared" si="12"/>
        <v>1291.3183279742766</v>
      </c>
      <c r="D92" s="3">
        <f t="shared" si="12"/>
        <v>202.41157556270096</v>
      </c>
      <c r="E92" s="3">
        <f t="shared" si="12"/>
        <v>1287.2990353697749</v>
      </c>
      <c r="F92" s="3">
        <f t="shared" si="12"/>
        <v>221.22186495176848</v>
      </c>
      <c r="G92" s="3">
        <f t="shared" si="12"/>
        <v>1383.1189710610931</v>
      </c>
      <c r="H92" s="3">
        <f t="shared" si="13"/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15">
      <c r="B93" s="3">
        <f t="shared" si="12"/>
        <v>251.92926045016077</v>
      </c>
      <c r="C93" s="3">
        <f t="shared" si="12"/>
        <v>1192.9260450160773</v>
      </c>
      <c r="D93" s="3">
        <f t="shared" si="12"/>
        <v>239.22829581993571</v>
      </c>
      <c r="E93" s="3">
        <f t="shared" si="12"/>
        <v>1235.048231511254</v>
      </c>
      <c r="F93" s="3">
        <f t="shared" si="12"/>
        <v>230.54662379421222</v>
      </c>
      <c r="G93" s="3">
        <f t="shared" si="12"/>
        <v>1306.2700964630226</v>
      </c>
      <c r="H93" s="3">
        <f t="shared" si="13"/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15">
      <c r="B94" s="3">
        <f t="shared" si="12"/>
        <v>232.47588424437299</v>
      </c>
      <c r="C94" s="3">
        <f t="shared" si="12"/>
        <v>1101.6077170418007</v>
      </c>
      <c r="D94" s="3">
        <f t="shared" si="12"/>
        <v>243.08681672025725</v>
      </c>
      <c r="E94" s="3">
        <f t="shared" si="12"/>
        <v>1168.1672025723474</v>
      </c>
      <c r="F94" s="3">
        <f t="shared" si="12"/>
        <v>225.72347266881027</v>
      </c>
      <c r="G94" s="3">
        <f t="shared" si="12"/>
        <v>1186.3344051446945</v>
      </c>
      <c r="H94" s="3">
        <f t="shared" si="13"/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15">
      <c r="B95" s="3">
        <f t="shared" si="12"/>
        <v>248.87459807073955</v>
      </c>
      <c r="C95" s="3">
        <f t="shared" si="12"/>
        <v>993.24758842443737</v>
      </c>
      <c r="D95" s="3">
        <f t="shared" si="12"/>
        <v>217.20257234726688</v>
      </c>
      <c r="E95" s="3">
        <f t="shared" si="12"/>
        <v>1215.5948553054664</v>
      </c>
      <c r="F95" s="3">
        <f t="shared" si="12"/>
        <v>261.09324758842445</v>
      </c>
      <c r="G95" s="3">
        <f t="shared" si="12"/>
        <v>1119.4533762057879</v>
      </c>
      <c r="H95" s="3">
        <f t="shared" si="13"/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15">
      <c r="B96" s="3">
        <f t="shared" si="12"/>
        <v>0</v>
      </c>
      <c r="C96" s="3">
        <f t="shared" si="12"/>
        <v>0</v>
      </c>
      <c r="D96" s="3">
        <f t="shared" si="12"/>
        <v>0</v>
      </c>
      <c r="E96" s="3">
        <f t="shared" si="12"/>
        <v>0</v>
      </c>
      <c r="F96" s="3">
        <f t="shared" si="12"/>
        <v>0</v>
      </c>
      <c r="G96" s="3">
        <f t="shared" si="12"/>
        <v>0</v>
      </c>
    </row>
    <row r="97" spans="1:23" x14ac:dyDescent="0.15">
      <c r="B97" s="3">
        <f t="shared" ref="B97:G97" si="14">B77*-1</f>
        <v>0</v>
      </c>
      <c r="C97" s="3">
        <f t="shared" si="14"/>
        <v>0</v>
      </c>
      <c r="D97" s="3">
        <f t="shared" si="14"/>
        <v>0</v>
      </c>
      <c r="E97" s="3">
        <f t="shared" si="14"/>
        <v>0</v>
      </c>
      <c r="F97" s="3">
        <f t="shared" si="14"/>
        <v>0</v>
      </c>
      <c r="G97" s="3">
        <f t="shared" si="14"/>
        <v>0</v>
      </c>
    </row>
    <row r="98" spans="1:23" ht="56" x14ac:dyDescent="0.15">
      <c r="B98" s="1" t="s">
        <v>44</v>
      </c>
      <c r="C98" s="1" t="s">
        <v>45</v>
      </c>
      <c r="D98" s="1" t="s">
        <v>44</v>
      </c>
      <c r="E98" s="1" t="s">
        <v>45</v>
      </c>
      <c r="F98" s="1" t="s">
        <v>44</v>
      </c>
      <c r="G98" s="1" t="s">
        <v>45</v>
      </c>
      <c r="H98" s="1" t="s">
        <v>2</v>
      </c>
      <c r="I98" s="1" t="s">
        <v>3</v>
      </c>
      <c r="J98" s="1" t="s">
        <v>4</v>
      </c>
      <c r="K98" s="1" t="s">
        <v>5</v>
      </c>
      <c r="L98" s="5"/>
      <c r="M98" s="5"/>
      <c r="N98" s="5"/>
      <c r="O98" s="15"/>
      <c r="P98" s="14"/>
      <c r="Q98" s="14"/>
      <c r="R98" s="14"/>
      <c r="S98" s="14"/>
      <c r="T98" s="14"/>
      <c r="U98" s="14"/>
      <c r="V98" s="14"/>
      <c r="W98" s="14"/>
    </row>
    <row r="99" spans="1:23" x14ac:dyDescent="0.15">
      <c r="A99" s="3" t="s">
        <v>11</v>
      </c>
      <c r="B99" s="3">
        <f t="shared" ref="B99:H99" si="15">B80/1800</f>
        <v>0.28715612718828154</v>
      </c>
      <c r="C99" s="3">
        <f t="shared" si="15"/>
        <v>1.0281350482315113</v>
      </c>
      <c r="D99" s="3">
        <f t="shared" si="15"/>
        <v>0.37182922472311547</v>
      </c>
      <c r="E99" s="3">
        <f t="shared" si="15"/>
        <v>1.1523758485173277</v>
      </c>
      <c r="F99" s="3">
        <f t="shared" si="15"/>
        <v>0.37156127188281529</v>
      </c>
      <c r="G99" s="3">
        <f t="shared" si="15"/>
        <v>1.0508217220435871</v>
      </c>
      <c r="H99" s="3">
        <f t="shared" si="15"/>
        <v>0.11539835655591284</v>
      </c>
      <c r="I99" s="3">
        <f>H83/1800</f>
        <v>0.10789567702750984</v>
      </c>
      <c r="J99" s="3">
        <f>H86/1800</f>
        <v>0.1409431939978564</v>
      </c>
      <c r="K99" s="3">
        <f>H89/1800</f>
        <v>0.59798142193640591</v>
      </c>
      <c r="L99" s="3"/>
      <c r="M99" s="3"/>
      <c r="N99" s="3"/>
      <c r="O99" s="3"/>
      <c r="P99" s="12"/>
      <c r="Q99" s="12"/>
      <c r="R99" s="12"/>
      <c r="S99" s="12"/>
      <c r="T99" s="12"/>
      <c r="U99" s="12"/>
      <c r="V99" s="12"/>
      <c r="W99" s="12"/>
    </row>
    <row r="100" spans="1:23" x14ac:dyDescent="0.15">
      <c r="A100" s="3"/>
      <c r="B100" s="3">
        <f t="shared" ref="B100:G115" si="16">B81/1800</f>
        <v>0.20319757056091459</v>
      </c>
      <c r="C100" s="3">
        <f t="shared" si="16"/>
        <v>1.2262415148267238</v>
      </c>
      <c r="D100" s="3">
        <f t="shared" si="16"/>
        <v>0.18720971775634157</v>
      </c>
      <c r="E100" s="3">
        <f t="shared" si="16"/>
        <v>0.92988567345480533</v>
      </c>
      <c r="F100" s="3">
        <f t="shared" si="16"/>
        <v>0.17765273311897109</v>
      </c>
      <c r="G100" s="3">
        <f t="shared" si="16"/>
        <v>1.2418720971775634</v>
      </c>
      <c r="H100" s="3">
        <f>H81/1800</f>
        <v>0.11548767416934619</v>
      </c>
      <c r="I100" s="3">
        <f>H84/1800</f>
        <v>0.10771704180064309</v>
      </c>
      <c r="J100" s="3">
        <f>H87/1800</f>
        <v>0.13424437299035369</v>
      </c>
      <c r="K100" s="3">
        <f>H90/1800</f>
        <v>0.64040728831725613</v>
      </c>
      <c r="L100" s="3"/>
      <c r="M100" s="3"/>
      <c r="N100" s="3"/>
      <c r="O100" s="3"/>
      <c r="P100" s="12"/>
      <c r="Q100" s="12"/>
      <c r="R100" s="12"/>
      <c r="S100" s="12"/>
      <c r="T100" s="12"/>
      <c r="U100" s="12"/>
      <c r="V100" s="12"/>
      <c r="W100" s="12"/>
    </row>
    <row r="101" spans="1:23" x14ac:dyDescent="0.15">
      <c r="A101" s="3"/>
      <c r="B101" s="3">
        <f t="shared" si="16"/>
        <v>0.18828152911754201</v>
      </c>
      <c r="C101" s="3">
        <f t="shared" si="16"/>
        <v>1.2359771346909612</v>
      </c>
      <c r="D101" s="3">
        <f t="shared" si="16"/>
        <v>0.17175777063236872</v>
      </c>
      <c r="E101" s="3">
        <f t="shared" si="16"/>
        <v>1.1321900678813863</v>
      </c>
      <c r="F101" s="3">
        <f t="shared" si="16"/>
        <v>0.16702393712040015</v>
      </c>
      <c r="G101" s="3">
        <f t="shared" si="16"/>
        <v>1.2415148267238301</v>
      </c>
      <c r="H101" s="3">
        <f>H82/1800</f>
        <v>0.1137906395141122</v>
      </c>
      <c r="I101" s="3">
        <f>H85/1800</f>
        <v>0.12004287245444803</v>
      </c>
      <c r="J101" s="3">
        <f>H88/1800</f>
        <v>0.13424437299035369</v>
      </c>
      <c r="K101" s="3">
        <f>H91/1800</f>
        <v>0.622454448017149</v>
      </c>
      <c r="L101" s="3"/>
      <c r="M101" s="3"/>
      <c r="N101" s="3"/>
      <c r="O101" s="3"/>
      <c r="P101" s="12"/>
      <c r="Q101" s="12"/>
      <c r="R101" s="12"/>
      <c r="S101" s="12"/>
      <c r="T101" s="12"/>
      <c r="U101" s="12"/>
      <c r="V101" s="12"/>
      <c r="W101" s="12"/>
    </row>
    <row r="102" spans="1:23" x14ac:dyDescent="0.15">
      <c r="A102" s="3"/>
      <c r="B102" s="3">
        <f t="shared" si="16"/>
        <v>0.16836370132190071</v>
      </c>
      <c r="C102" s="3">
        <f t="shared" si="16"/>
        <v>1.1911396927474098</v>
      </c>
      <c r="D102" s="3">
        <f t="shared" si="16"/>
        <v>0.17148981779206859</v>
      </c>
      <c r="E102" s="3">
        <f t="shared" si="16"/>
        <v>1.1369239013933548</v>
      </c>
      <c r="F102" s="3">
        <f t="shared" si="16"/>
        <v>0.16622007859949983</v>
      </c>
      <c r="G102" s="3">
        <f t="shared" si="16"/>
        <v>1.2624151482672383</v>
      </c>
      <c r="H102" s="3"/>
      <c r="I102" s="3"/>
      <c r="J102" s="3"/>
      <c r="K102" s="3"/>
      <c r="L102" s="3"/>
      <c r="M102" s="3"/>
      <c r="N102" s="3"/>
      <c r="O102" s="3"/>
      <c r="P102" s="12"/>
      <c r="Q102" s="12"/>
      <c r="R102" s="12"/>
      <c r="S102" s="12"/>
      <c r="T102" s="12"/>
      <c r="U102" s="12"/>
      <c r="V102" s="12"/>
      <c r="W102" s="12"/>
    </row>
    <row r="103" spans="1:23" x14ac:dyDescent="0.15">
      <c r="A103" s="3"/>
      <c r="B103" s="3">
        <f t="shared" si="16"/>
        <v>0.17327617006073598</v>
      </c>
      <c r="C103" s="3">
        <f t="shared" si="16"/>
        <v>1.1502322257949269</v>
      </c>
      <c r="D103" s="3">
        <f t="shared" si="16"/>
        <v>0.1487138263665595</v>
      </c>
      <c r="E103" s="3">
        <f t="shared" si="16"/>
        <v>1.0954805287602716</v>
      </c>
      <c r="F103" s="3">
        <f t="shared" si="16"/>
        <v>0.14799928545909255</v>
      </c>
      <c r="G103" s="3">
        <f t="shared" si="16"/>
        <v>1.2305287602715256</v>
      </c>
      <c r="H103" s="3"/>
      <c r="I103" s="3"/>
      <c r="J103" s="3"/>
      <c r="K103" s="3"/>
      <c r="L103" s="3"/>
      <c r="M103" s="3"/>
      <c r="N103" s="3"/>
      <c r="O103" s="3"/>
      <c r="P103" s="12"/>
      <c r="Q103" s="12"/>
      <c r="R103" s="12"/>
      <c r="S103" s="12"/>
      <c r="T103" s="12"/>
      <c r="U103" s="12"/>
      <c r="V103" s="12"/>
      <c r="W103" s="12"/>
    </row>
    <row r="104" spans="1:23" x14ac:dyDescent="0.15">
      <c r="A104" s="3"/>
      <c r="B104" s="3">
        <f t="shared" si="16"/>
        <v>0.15443015362629511</v>
      </c>
      <c r="C104" s="3">
        <f t="shared" si="16"/>
        <v>1.1468381564844587</v>
      </c>
      <c r="D104" s="3">
        <f t="shared" si="16"/>
        <v>0.14576634512325831</v>
      </c>
      <c r="E104" s="3">
        <f t="shared" si="16"/>
        <v>1.1378170775276886</v>
      </c>
      <c r="F104" s="3">
        <f t="shared" si="16"/>
        <v>0.13763844230082173</v>
      </c>
      <c r="G104" s="3">
        <f t="shared" si="16"/>
        <v>1.1743479814219364</v>
      </c>
      <c r="H104" s="3"/>
      <c r="I104" s="3"/>
      <c r="J104" s="3"/>
      <c r="K104" s="3"/>
      <c r="L104" s="3"/>
      <c r="M104" s="3"/>
      <c r="N104" s="3"/>
      <c r="O104" s="3"/>
      <c r="P104" s="12"/>
      <c r="Q104" s="12"/>
      <c r="R104" s="12"/>
      <c r="S104" s="12"/>
      <c r="T104" s="12"/>
      <c r="U104" s="12"/>
      <c r="V104" s="12"/>
      <c r="W104" s="12"/>
    </row>
    <row r="105" spans="1:23" x14ac:dyDescent="0.15">
      <c r="A105" s="3"/>
      <c r="B105" s="3">
        <f t="shared" si="16"/>
        <v>0.15978921043229724</v>
      </c>
      <c r="C105" s="3">
        <f t="shared" si="16"/>
        <v>1.1141479099678457</v>
      </c>
      <c r="D105" s="3">
        <f t="shared" si="16"/>
        <v>0.14889246159342623</v>
      </c>
      <c r="E105" s="3">
        <f t="shared" si="16"/>
        <v>1.1455877098963916</v>
      </c>
      <c r="F105" s="3">
        <f t="shared" si="16"/>
        <v>0.13969274740978924</v>
      </c>
      <c r="G105" s="3">
        <f t="shared" si="16"/>
        <v>1.189978563772776</v>
      </c>
      <c r="H105" s="3"/>
      <c r="I105" s="3"/>
      <c r="J105" s="3"/>
      <c r="K105" s="3"/>
      <c r="L105" s="3"/>
      <c r="M105" s="3"/>
      <c r="N105" s="3"/>
      <c r="O105" s="3"/>
      <c r="P105" s="12"/>
      <c r="Q105" s="12"/>
      <c r="R105" s="12"/>
      <c r="S105" s="12"/>
      <c r="T105" s="12"/>
      <c r="U105" s="12"/>
      <c r="V105" s="12"/>
      <c r="W105" s="12"/>
    </row>
    <row r="106" spans="1:23" x14ac:dyDescent="0.15">
      <c r="A106" s="3"/>
      <c r="B106" s="3">
        <f t="shared" si="16"/>
        <v>0.14415862808145766</v>
      </c>
      <c r="C106" s="3">
        <f t="shared" si="16"/>
        <v>1.0677027509824939</v>
      </c>
      <c r="D106" s="3">
        <f t="shared" si="16"/>
        <v>0.13460164344408718</v>
      </c>
      <c r="E106" s="3">
        <f t="shared" si="16"/>
        <v>1.2255269739192569</v>
      </c>
      <c r="F106" s="3">
        <f t="shared" si="16"/>
        <v>0.13156484458735263</v>
      </c>
      <c r="G106" s="3">
        <f t="shared" si="16"/>
        <v>1.2017684887459807</v>
      </c>
      <c r="H106" s="3"/>
      <c r="I106" s="3"/>
      <c r="J106" s="3"/>
      <c r="K106" s="3"/>
      <c r="L106" s="3"/>
      <c r="M106" s="3"/>
      <c r="N106" s="3"/>
      <c r="O106" s="3"/>
      <c r="P106" s="12"/>
      <c r="Q106" s="12"/>
      <c r="R106" s="12"/>
      <c r="S106" s="12"/>
      <c r="T106" s="12"/>
      <c r="U106" s="12"/>
      <c r="V106" s="12"/>
      <c r="W106" s="12"/>
    </row>
    <row r="107" spans="1:23" x14ac:dyDescent="0.15">
      <c r="A107" s="3"/>
      <c r="B107" s="3">
        <f t="shared" si="16"/>
        <v>0.1400500178635227</v>
      </c>
      <c r="C107" s="3">
        <f t="shared" si="16"/>
        <v>0.96454090746695242</v>
      </c>
      <c r="D107" s="3">
        <f t="shared" si="16"/>
        <v>0.12477670596641659</v>
      </c>
      <c r="E107" s="3">
        <f t="shared" si="16"/>
        <v>1.0328688817434799</v>
      </c>
      <c r="F107" s="3">
        <f t="shared" si="16"/>
        <v>0.12316898892461595</v>
      </c>
      <c r="G107" s="3">
        <f t="shared" si="16"/>
        <v>0.98615576991782783</v>
      </c>
      <c r="H107" s="3"/>
      <c r="I107" s="3"/>
      <c r="J107" s="3"/>
      <c r="K107" s="3"/>
      <c r="L107" s="3"/>
      <c r="M107" s="3"/>
      <c r="N107" s="3"/>
      <c r="O107" s="3"/>
      <c r="P107" s="12"/>
      <c r="Q107" s="12"/>
      <c r="R107" s="12"/>
      <c r="S107" s="12"/>
      <c r="T107" s="12"/>
      <c r="U107" s="12"/>
      <c r="V107" s="12"/>
      <c r="W107" s="12"/>
    </row>
    <row r="108" spans="1:23" x14ac:dyDescent="0.15">
      <c r="A108" s="3"/>
      <c r="B108" s="3">
        <f t="shared" si="16"/>
        <v>0.13085030367988568</v>
      </c>
      <c r="C108" s="3">
        <f t="shared" si="16"/>
        <v>0.79671311182565208</v>
      </c>
      <c r="D108" s="3">
        <f t="shared" si="16"/>
        <v>0.12236513040371562</v>
      </c>
      <c r="E108" s="3">
        <f t="shared" si="16"/>
        <v>1.0274205073240443</v>
      </c>
      <c r="F108" s="3">
        <f t="shared" si="16"/>
        <v>0.13960342979635584</v>
      </c>
      <c r="G108" s="3">
        <f t="shared" si="16"/>
        <v>1.0637727759914255</v>
      </c>
      <c r="H108" s="3"/>
      <c r="I108" s="3"/>
      <c r="J108" s="3"/>
      <c r="K108" s="3"/>
      <c r="L108" s="3"/>
      <c r="M108" s="3"/>
      <c r="N108" s="3"/>
      <c r="O108" s="3"/>
      <c r="P108" s="12"/>
      <c r="Q108" s="12"/>
      <c r="R108" s="12"/>
      <c r="S108" s="12"/>
      <c r="T108" s="12"/>
      <c r="U108" s="12"/>
      <c r="V108" s="12"/>
      <c r="W108" s="12"/>
    </row>
    <row r="109" spans="1:23" x14ac:dyDescent="0.15">
      <c r="A109" s="3"/>
      <c r="B109" s="3">
        <f t="shared" si="16"/>
        <v>0.13460164344408718</v>
      </c>
      <c r="C109" s="3">
        <f t="shared" si="16"/>
        <v>0.75919971418363708</v>
      </c>
      <c r="D109" s="3">
        <f t="shared" si="16"/>
        <v>0.12379421221864952</v>
      </c>
      <c r="E109" s="3">
        <f t="shared" si="16"/>
        <v>0.89246159342622378</v>
      </c>
      <c r="F109" s="3">
        <f t="shared" si="16"/>
        <v>0.12906395141121832</v>
      </c>
      <c r="G109" s="3">
        <f t="shared" si="16"/>
        <v>0.9836548767416935</v>
      </c>
      <c r="H109" s="3"/>
      <c r="I109" s="3"/>
      <c r="J109" s="3"/>
      <c r="K109" s="3"/>
      <c r="L109" s="3"/>
      <c r="M109" s="3"/>
      <c r="N109" s="3"/>
      <c r="O109" s="3"/>
      <c r="P109" s="12"/>
      <c r="Q109" s="12"/>
      <c r="R109" s="12"/>
      <c r="S109" s="12"/>
      <c r="T109" s="12"/>
      <c r="U109" s="12"/>
      <c r="V109" s="12"/>
      <c r="W109" s="12"/>
    </row>
    <row r="110" spans="1:23" x14ac:dyDescent="0.15">
      <c r="A110" s="3"/>
      <c r="B110" s="3">
        <f t="shared" si="16"/>
        <v>0.14246159342622364</v>
      </c>
      <c r="C110" s="3">
        <f t="shared" si="16"/>
        <v>0.719989281886388</v>
      </c>
      <c r="D110" s="3">
        <f t="shared" si="16"/>
        <v>0.13183279742765272</v>
      </c>
      <c r="E110" s="3">
        <f t="shared" si="16"/>
        <v>0.82984994640943199</v>
      </c>
      <c r="F110" s="3">
        <f t="shared" si="16"/>
        <v>0.12763486959628439</v>
      </c>
      <c r="G110" s="3">
        <f t="shared" si="16"/>
        <v>0.88495891389782055</v>
      </c>
      <c r="H110" s="3"/>
      <c r="I110" s="3"/>
      <c r="J110" s="3"/>
      <c r="K110" s="3"/>
      <c r="L110" s="3"/>
      <c r="M110" s="3"/>
      <c r="N110" s="3"/>
      <c r="O110" s="3"/>
      <c r="P110" s="12"/>
      <c r="Q110" s="12"/>
      <c r="R110" s="12"/>
      <c r="S110" s="12"/>
      <c r="T110" s="12"/>
      <c r="U110" s="12"/>
      <c r="V110" s="12"/>
      <c r="W110" s="12"/>
    </row>
    <row r="111" spans="1:23" x14ac:dyDescent="0.15">
      <c r="A111" s="3"/>
      <c r="B111" s="3">
        <f t="shared" si="16"/>
        <v>0.13808503036798858</v>
      </c>
      <c r="C111" s="3">
        <f t="shared" si="16"/>
        <v>0.71739907109682033</v>
      </c>
      <c r="D111" s="3">
        <f t="shared" si="16"/>
        <v>0.11245087531261165</v>
      </c>
      <c r="E111" s="3">
        <f t="shared" si="16"/>
        <v>0.71516613076098601</v>
      </c>
      <c r="F111" s="3">
        <f t="shared" si="16"/>
        <v>0.12290103608431582</v>
      </c>
      <c r="G111" s="3">
        <f t="shared" si="16"/>
        <v>0.76839942836727393</v>
      </c>
      <c r="H111" s="3"/>
      <c r="I111" s="3"/>
      <c r="J111" s="3"/>
      <c r="K111" s="3"/>
      <c r="L111" s="3"/>
      <c r="M111" s="3"/>
      <c r="N111" s="3"/>
      <c r="O111" s="3"/>
      <c r="P111" s="12"/>
      <c r="Q111" s="12"/>
      <c r="R111" s="12"/>
      <c r="S111" s="12"/>
      <c r="T111" s="12"/>
      <c r="U111" s="12"/>
      <c r="V111" s="12"/>
      <c r="W111" s="12"/>
    </row>
    <row r="112" spans="1:23" x14ac:dyDescent="0.15">
      <c r="A112" s="3"/>
      <c r="B112" s="3">
        <f t="shared" si="16"/>
        <v>0.1399607002500893</v>
      </c>
      <c r="C112" s="3">
        <f t="shared" si="16"/>
        <v>0.66273669167559845</v>
      </c>
      <c r="D112" s="3">
        <f t="shared" si="16"/>
        <v>0.13290460878885318</v>
      </c>
      <c r="E112" s="3">
        <f t="shared" si="16"/>
        <v>0.68613790639514116</v>
      </c>
      <c r="F112" s="3">
        <f t="shared" si="16"/>
        <v>0.12808145766345125</v>
      </c>
      <c r="G112" s="3">
        <f t="shared" si="16"/>
        <v>0.7257056091461237</v>
      </c>
      <c r="H112" s="3"/>
      <c r="I112" s="3"/>
      <c r="J112" s="3"/>
      <c r="K112" s="3"/>
      <c r="L112" s="3"/>
      <c r="M112" s="3"/>
      <c r="N112" s="3"/>
      <c r="O112" s="3"/>
      <c r="P112" s="12"/>
      <c r="Q112" s="12"/>
      <c r="R112" s="12"/>
      <c r="S112" s="12"/>
      <c r="T112" s="12"/>
      <c r="U112" s="12"/>
      <c r="V112" s="12"/>
      <c r="W112" s="12"/>
    </row>
    <row r="113" spans="1:29" x14ac:dyDescent="0.15">
      <c r="A113" s="3"/>
      <c r="B113" s="3">
        <f t="shared" si="16"/>
        <v>0.12915326902465166</v>
      </c>
      <c r="C113" s="3">
        <f t="shared" si="16"/>
        <v>0.61200428724544487</v>
      </c>
      <c r="D113" s="3">
        <f t="shared" si="16"/>
        <v>0.13504823151125403</v>
      </c>
      <c r="E113" s="3">
        <f t="shared" si="16"/>
        <v>0.64898177920685962</v>
      </c>
      <c r="F113" s="3">
        <f t="shared" si="16"/>
        <v>0.12540192926045016</v>
      </c>
      <c r="G113" s="3">
        <f t="shared" si="16"/>
        <v>0.65907466952483029</v>
      </c>
      <c r="H113" s="3"/>
      <c r="I113" s="3"/>
      <c r="J113" s="3"/>
      <c r="K113" s="3"/>
      <c r="L113" s="3"/>
      <c r="M113" s="3"/>
      <c r="N113" s="3"/>
      <c r="O113" s="3"/>
      <c r="P113" s="12"/>
      <c r="Q113" s="12"/>
      <c r="R113" s="12"/>
      <c r="S113" s="12"/>
      <c r="T113" s="12"/>
      <c r="U113" s="12"/>
      <c r="V113" s="12"/>
      <c r="W113" s="12"/>
    </row>
    <row r="114" spans="1:29" x14ac:dyDescent="0.15">
      <c r="A114" s="3"/>
      <c r="B114" s="3">
        <f t="shared" si="16"/>
        <v>0.13826366559485531</v>
      </c>
      <c r="C114" s="3">
        <f t="shared" si="16"/>
        <v>0.55180421579135408</v>
      </c>
      <c r="D114" s="3">
        <f t="shared" si="16"/>
        <v>0.1206680957484816</v>
      </c>
      <c r="E114" s="3">
        <f t="shared" si="16"/>
        <v>0.67533047516970357</v>
      </c>
      <c r="F114" s="3">
        <f t="shared" si="16"/>
        <v>0.14505180421579136</v>
      </c>
      <c r="G114" s="3">
        <f t="shared" si="16"/>
        <v>0.62191854233654886</v>
      </c>
      <c r="H114" s="3"/>
      <c r="I114" s="3"/>
      <c r="J114" s="3"/>
      <c r="K114" s="3"/>
      <c r="L114" s="3"/>
      <c r="M114" s="3"/>
      <c r="N114" s="3"/>
      <c r="O114" s="3"/>
      <c r="P114" s="12"/>
      <c r="Q114" s="12"/>
      <c r="R114" s="12"/>
      <c r="S114" s="12"/>
      <c r="T114" s="12"/>
      <c r="U114" s="12"/>
      <c r="V114" s="12"/>
      <c r="W114" s="12"/>
    </row>
    <row r="115" spans="1:29" x14ac:dyDescent="0.15">
      <c r="B115" s="3">
        <f t="shared" si="16"/>
        <v>0</v>
      </c>
      <c r="C115" s="3">
        <f t="shared" si="16"/>
        <v>0</v>
      </c>
      <c r="D115" s="3">
        <f t="shared" si="16"/>
        <v>0</v>
      </c>
      <c r="E115" s="3">
        <f t="shared" si="16"/>
        <v>0</v>
      </c>
      <c r="F115" s="3">
        <f t="shared" si="16"/>
        <v>0</v>
      </c>
      <c r="G115" s="3">
        <f t="shared" si="16"/>
        <v>0</v>
      </c>
      <c r="P115" s="11"/>
      <c r="Q115" s="11"/>
      <c r="R115" s="11"/>
      <c r="S115" s="11"/>
      <c r="T115" s="11"/>
      <c r="U115" s="11"/>
      <c r="V115" s="11"/>
      <c r="W115" s="11"/>
    </row>
    <row r="116" spans="1:29" x14ac:dyDescent="0.15">
      <c r="P116" s="11"/>
      <c r="Q116" s="11"/>
      <c r="R116" s="11"/>
      <c r="S116" s="11"/>
      <c r="T116" s="11"/>
      <c r="U116" s="11"/>
      <c r="V116" s="11"/>
      <c r="W116" s="11"/>
    </row>
    <row r="117" spans="1:29" x14ac:dyDescent="0.15">
      <c r="A117" s="10" t="s">
        <v>12</v>
      </c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2"/>
      <c r="Q117" s="12"/>
      <c r="R117" s="12"/>
      <c r="S117" s="12"/>
      <c r="T117" s="12"/>
      <c r="U117" s="12"/>
      <c r="V117" s="12"/>
      <c r="W117" s="13"/>
      <c r="X117" s="3"/>
      <c r="Y117" s="3"/>
      <c r="Z117" s="3"/>
      <c r="AA117" s="3"/>
      <c r="AB117" s="3"/>
      <c r="AC117" s="3"/>
    </row>
    <row r="118" spans="1:29" ht="84" x14ac:dyDescent="0.15">
      <c r="A118" s="3"/>
      <c r="B118" s="3" t="s">
        <v>50</v>
      </c>
      <c r="C118" s="3" t="s">
        <v>51</v>
      </c>
      <c r="D118" s="1" t="s">
        <v>46</v>
      </c>
      <c r="E118" s="1" t="s">
        <v>47</v>
      </c>
      <c r="F118" s="1" t="s">
        <v>48</v>
      </c>
      <c r="G118" s="1" t="s">
        <v>49</v>
      </c>
      <c r="H118" s="1" t="s">
        <v>36</v>
      </c>
      <c r="I118" s="1" t="s">
        <v>37</v>
      </c>
      <c r="J118" s="1" t="s">
        <v>38</v>
      </c>
      <c r="K118" s="1" t="s">
        <v>39</v>
      </c>
      <c r="L118" s="1" t="s">
        <v>40</v>
      </c>
      <c r="M118" s="1" t="s">
        <v>41</v>
      </c>
      <c r="N118" s="1" t="s">
        <v>42</v>
      </c>
      <c r="O118" s="16" t="s">
        <v>43</v>
      </c>
      <c r="P118" s="14"/>
      <c r="Q118" s="14"/>
      <c r="R118" s="14"/>
      <c r="S118" s="14"/>
      <c r="T118" s="14"/>
      <c r="U118" s="14"/>
      <c r="V118" s="14"/>
      <c r="W118" s="14"/>
      <c r="X118" s="3"/>
      <c r="Y118" s="3"/>
      <c r="Z118" s="3"/>
      <c r="AA118" s="8"/>
      <c r="AB118" s="3"/>
      <c r="AC118" s="3"/>
    </row>
    <row r="119" spans="1:29" x14ac:dyDescent="0.15">
      <c r="A119" s="3"/>
      <c r="B119" s="3">
        <v>2.08</v>
      </c>
      <c r="C119" s="3">
        <v>1.68</v>
      </c>
      <c r="D119" s="9">
        <f t="shared" ref="D119:D134" si="17">AVERAGE(B99,D99,F99)</f>
        <v>0.34351554126473749</v>
      </c>
      <c r="E119" s="9">
        <f>_xlfn.STDEV.P(B99,D99,F99)</f>
        <v>3.9852274012592739E-2</v>
      </c>
      <c r="F119" s="9">
        <f>AVERAGE(C99,E99,G99)</f>
        <v>1.0771108729308085</v>
      </c>
      <c r="G119" s="9">
        <f>_xlfn.STDEV.P(C99,E99,G99)</f>
        <v>5.4020265979188187E-2</v>
      </c>
      <c r="H119" s="9">
        <f>AVERAGE(H99:H101)</f>
        <v>0.11489222341312373</v>
      </c>
      <c r="I119" s="9">
        <f>_xlfn.STDEV.P(H99:H101)</f>
        <v>7.7979045216795882E-4</v>
      </c>
      <c r="J119" s="9">
        <f>AVERAGE(I99:I101)</f>
        <v>0.11188519709420031</v>
      </c>
      <c r="K119" s="9">
        <f>_xlfn.STDEV.P(I99:I101)</f>
        <v>5.7688085481876223E-3</v>
      </c>
      <c r="L119" s="9">
        <f>AVERAGE(J99:J101)</f>
        <v>0.13647731332618793</v>
      </c>
      <c r="M119" s="9">
        <f>_xlfn.STDEV.P(J99:J101)</f>
        <v>3.1578545069067127E-3</v>
      </c>
      <c r="N119" s="9">
        <f>AVERAGE(K99:K101)</f>
        <v>0.62028105275693701</v>
      </c>
      <c r="O119" s="9">
        <f>_xlfn.STDEV.P(K99:K101)</f>
        <v>1.7388334590739719E-2</v>
      </c>
      <c r="P119" s="12"/>
      <c r="Q119" s="12"/>
      <c r="R119" s="12"/>
      <c r="S119" s="12"/>
      <c r="T119" s="12"/>
      <c r="U119" s="12"/>
      <c r="V119" s="12"/>
      <c r="W119" s="12"/>
      <c r="X119" s="3"/>
      <c r="Y119" s="3"/>
      <c r="Z119" s="3"/>
      <c r="AA119" s="3"/>
      <c r="AB119" s="3"/>
      <c r="AC119" s="8"/>
    </row>
    <row r="120" spans="1:29" x14ac:dyDescent="0.15">
      <c r="A120" s="3"/>
      <c r="B120" s="3">
        <f t="shared" ref="B120:C134" si="18">B119/2</f>
        <v>1.04</v>
      </c>
      <c r="C120" s="3">
        <f t="shared" si="18"/>
        <v>0.84</v>
      </c>
      <c r="D120" s="9">
        <f t="shared" si="17"/>
        <v>0.18935334047874242</v>
      </c>
      <c r="E120" s="9">
        <f t="shared" ref="E120:E134" si="19">_xlfn.STDEV.P(B100,D100,F100)</f>
        <v>1.0538216761414127E-2</v>
      </c>
      <c r="F120" s="9">
        <f t="shared" ref="F120:F134" si="20">AVERAGE(C100,E100,G100)</f>
        <v>1.1326664284863641</v>
      </c>
      <c r="G120" s="9">
        <f t="shared" ref="G120:G134" si="21">_xlfn.STDEV.P(C100,E100,G100)</f>
        <v>0.14352956660454785</v>
      </c>
      <c r="H120" s="9"/>
      <c r="I120" s="9"/>
      <c r="J120" s="9"/>
      <c r="K120" s="9"/>
      <c r="L120" s="9"/>
      <c r="M120" s="9"/>
      <c r="N120" s="9"/>
      <c r="O120" s="9"/>
      <c r="P120" s="12"/>
      <c r="Q120" s="12"/>
      <c r="R120" s="12"/>
      <c r="S120" s="14"/>
      <c r="T120" s="14"/>
      <c r="U120" s="14"/>
      <c r="V120" s="14"/>
      <c r="W120" s="12"/>
      <c r="X120" s="3"/>
      <c r="Y120" s="3"/>
      <c r="Z120" s="3"/>
      <c r="AA120" s="3"/>
      <c r="AB120" s="3"/>
      <c r="AC120" s="8"/>
    </row>
    <row r="121" spans="1:29" x14ac:dyDescent="0.15">
      <c r="A121" s="3"/>
      <c r="B121" s="3">
        <f t="shared" si="18"/>
        <v>0.52</v>
      </c>
      <c r="C121" s="3">
        <f t="shared" si="18"/>
        <v>0.42</v>
      </c>
      <c r="D121" s="9">
        <f t="shared" si="17"/>
        <v>0.17568774562343695</v>
      </c>
      <c r="E121" s="9">
        <f t="shared" si="19"/>
        <v>9.1124395545157128E-3</v>
      </c>
      <c r="F121" s="9">
        <f t="shared" si="20"/>
        <v>1.2032273430987257</v>
      </c>
      <c r="G121" s="9">
        <f t="shared" si="21"/>
        <v>5.0281788359807802E-2</v>
      </c>
      <c r="H121" s="9"/>
      <c r="I121" s="9"/>
      <c r="J121" s="9"/>
      <c r="K121" s="9"/>
      <c r="L121" s="9"/>
      <c r="M121" s="9"/>
      <c r="N121" s="9"/>
      <c r="O121" s="9"/>
      <c r="P121" s="12"/>
      <c r="Q121" s="12"/>
      <c r="R121" s="12"/>
      <c r="S121" s="14"/>
      <c r="T121" s="14"/>
      <c r="U121" s="14"/>
      <c r="V121" s="14"/>
      <c r="W121" s="12"/>
      <c r="X121" s="3"/>
      <c r="Y121" s="3"/>
      <c r="Z121" s="3"/>
      <c r="AA121" s="3"/>
      <c r="AB121" s="3"/>
      <c r="AC121" s="8"/>
    </row>
    <row r="122" spans="1:29" x14ac:dyDescent="0.15">
      <c r="A122" s="3"/>
      <c r="B122" s="3">
        <f t="shared" si="18"/>
        <v>0.26</v>
      </c>
      <c r="C122" s="3">
        <f t="shared" si="18"/>
        <v>0.21</v>
      </c>
      <c r="D122" s="9">
        <f t="shared" si="17"/>
        <v>0.16869119923782305</v>
      </c>
      <c r="E122" s="9">
        <f t="shared" si="19"/>
        <v>2.1637897237830857E-3</v>
      </c>
      <c r="F122" s="9">
        <f t="shared" si="20"/>
        <v>1.1968262474693343</v>
      </c>
      <c r="G122" s="9">
        <f t="shared" si="21"/>
        <v>5.1389142426162222E-2</v>
      </c>
      <c r="H122" s="9"/>
      <c r="I122" s="9"/>
      <c r="J122" s="9"/>
      <c r="K122" s="9"/>
      <c r="L122" s="9"/>
      <c r="M122" s="9"/>
      <c r="N122" s="9"/>
      <c r="O122" s="9"/>
      <c r="P122" s="12"/>
      <c r="Q122" s="12"/>
      <c r="R122" s="12"/>
      <c r="S122" s="14"/>
      <c r="T122" s="14"/>
      <c r="U122" s="14"/>
      <c r="V122" s="14"/>
      <c r="W122" s="12"/>
      <c r="X122" s="3"/>
      <c r="Y122" s="3"/>
      <c r="Z122" s="3"/>
      <c r="AA122" s="3"/>
      <c r="AB122" s="3"/>
      <c r="AC122" s="8"/>
    </row>
    <row r="123" spans="1:29" x14ac:dyDescent="0.15">
      <c r="A123" s="3"/>
      <c r="B123" s="3">
        <f t="shared" si="18"/>
        <v>0.13</v>
      </c>
      <c r="C123" s="3">
        <f t="shared" si="18"/>
        <v>0.105</v>
      </c>
      <c r="D123" s="9">
        <f t="shared" si="17"/>
        <v>0.15666309396212932</v>
      </c>
      <c r="E123" s="9">
        <f t="shared" si="19"/>
        <v>1.1750840119488825E-2</v>
      </c>
      <c r="F123" s="9">
        <f t="shared" si="20"/>
        <v>1.1587471716089082</v>
      </c>
      <c r="G123" s="9">
        <f t="shared" si="21"/>
        <v>5.5461003929130788E-2</v>
      </c>
      <c r="H123" s="9"/>
      <c r="I123" s="9"/>
      <c r="J123" s="9"/>
      <c r="K123" s="9"/>
      <c r="L123" s="9"/>
      <c r="M123" s="9"/>
      <c r="N123" s="9"/>
      <c r="O123" s="9"/>
      <c r="P123" s="12"/>
      <c r="Q123" s="12"/>
      <c r="R123" s="12"/>
      <c r="S123" s="14"/>
      <c r="T123" s="14"/>
      <c r="U123" s="14"/>
      <c r="V123" s="14"/>
      <c r="W123" s="12"/>
      <c r="X123" s="3"/>
      <c r="Y123" s="3"/>
      <c r="Z123" s="3"/>
      <c r="AA123" s="3"/>
      <c r="AB123" s="3"/>
      <c r="AC123" s="3"/>
    </row>
    <row r="124" spans="1:29" x14ac:dyDescent="0.15">
      <c r="A124" s="3"/>
      <c r="B124" s="3">
        <f t="shared" si="18"/>
        <v>6.5000000000000002E-2</v>
      </c>
      <c r="C124" s="3">
        <f t="shared" si="18"/>
        <v>5.2499999999999998E-2</v>
      </c>
      <c r="D124" s="9">
        <f t="shared" si="17"/>
        <v>0.14594498035012507</v>
      </c>
      <c r="E124" s="9">
        <f t="shared" si="19"/>
        <v>6.8563510809426945E-3</v>
      </c>
      <c r="F124" s="9">
        <f t="shared" si="20"/>
        <v>1.1530010718113612</v>
      </c>
      <c r="G124" s="9">
        <f t="shared" si="21"/>
        <v>1.5537328788600705E-2</v>
      </c>
      <c r="H124" s="9"/>
      <c r="I124" s="9"/>
      <c r="J124" s="9"/>
      <c r="K124" s="9"/>
      <c r="L124" s="9"/>
      <c r="M124" s="9"/>
      <c r="N124" s="9"/>
      <c r="O124" s="9"/>
      <c r="P124" s="12"/>
      <c r="Q124" s="12"/>
      <c r="R124" s="12"/>
      <c r="S124" s="14"/>
      <c r="T124" s="14"/>
      <c r="U124" s="14"/>
      <c r="V124" s="14"/>
      <c r="W124" s="12"/>
      <c r="X124" s="3"/>
      <c r="Y124" s="3"/>
      <c r="Z124" s="3"/>
      <c r="AA124" s="3"/>
      <c r="AB124" s="3"/>
      <c r="AC124" s="3"/>
    </row>
    <row r="125" spans="1:29" x14ac:dyDescent="0.15">
      <c r="A125" s="3"/>
      <c r="B125" s="3">
        <f t="shared" si="18"/>
        <v>3.2500000000000001E-2</v>
      </c>
      <c r="C125" s="3">
        <f t="shared" si="18"/>
        <v>2.6249999999999999E-2</v>
      </c>
      <c r="D125" s="9">
        <f t="shared" si="17"/>
        <v>0.14945813981183756</v>
      </c>
      <c r="E125" s="9">
        <f t="shared" si="19"/>
        <v>8.2140915662799324E-3</v>
      </c>
      <c r="F125" s="9">
        <f t="shared" si="20"/>
        <v>1.1499047278790044</v>
      </c>
      <c r="G125" s="9">
        <f t="shared" si="21"/>
        <v>3.1107871429564234E-2</v>
      </c>
      <c r="H125" s="9"/>
      <c r="I125" s="9"/>
      <c r="J125" s="9"/>
      <c r="K125" s="9"/>
      <c r="L125" s="9"/>
      <c r="M125" s="9"/>
      <c r="N125" s="9"/>
      <c r="O125" s="9"/>
      <c r="P125" s="12"/>
      <c r="Q125" s="12"/>
      <c r="R125" s="12"/>
      <c r="S125" s="14"/>
      <c r="T125" s="14"/>
      <c r="U125" s="14"/>
      <c r="V125" s="14"/>
      <c r="W125" s="12"/>
      <c r="X125" s="3"/>
      <c r="Y125" s="3"/>
      <c r="Z125" s="3"/>
      <c r="AA125" s="3"/>
      <c r="AB125" s="3"/>
      <c r="AC125" s="3"/>
    </row>
    <row r="126" spans="1:29" x14ac:dyDescent="0.15">
      <c r="A126" s="3"/>
      <c r="B126" s="3">
        <f t="shared" si="18"/>
        <v>1.6250000000000001E-2</v>
      </c>
      <c r="C126" s="3">
        <f t="shared" si="18"/>
        <v>1.3125E-2</v>
      </c>
      <c r="D126" s="9">
        <f t="shared" si="17"/>
        <v>0.13677503870429916</v>
      </c>
      <c r="E126" s="9">
        <f t="shared" si="19"/>
        <v>5.3661644211318513E-3</v>
      </c>
      <c r="F126" s="9">
        <f t="shared" si="20"/>
        <v>1.1649994045492438</v>
      </c>
      <c r="G126" s="9">
        <f t="shared" si="21"/>
        <v>6.9479471792745204E-2</v>
      </c>
      <c r="H126" s="9"/>
      <c r="I126" s="9"/>
      <c r="J126" s="9"/>
      <c r="K126" s="9"/>
      <c r="L126" s="9"/>
      <c r="M126" s="9"/>
      <c r="N126" s="9"/>
      <c r="O126" s="9"/>
      <c r="P126" s="12"/>
      <c r="Q126" s="12"/>
      <c r="R126" s="12"/>
      <c r="S126" s="14"/>
      <c r="T126" s="14"/>
      <c r="U126" s="14"/>
      <c r="V126" s="14"/>
      <c r="W126" s="12"/>
      <c r="X126" s="3"/>
      <c r="Y126" s="3"/>
      <c r="Z126" s="3"/>
      <c r="AA126" s="3"/>
      <c r="AB126" s="3"/>
      <c r="AC126" s="3"/>
    </row>
    <row r="127" spans="1:29" x14ac:dyDescent="0.15">
      <c r="A127" s="3"/>
      <c r="B127" s="3">
        <f t="shared" si="18"/>
        <v>8.1250000000000003E-3</v>
      </c>
      <c r="C127" s="3">
        <f t="shared" si="18"/>
        <v>6.5624999999999998E-3</v>
      </c>
      <c r="D127" s="9">
        <f t="shared" si="17"/>
        <v>0.12933190425151841</v>
      </c>
      <c r="E127" s="9">
        <f t="shared" si="19"/>
        <v>7.6072184172445816E-3</v>
      </c>
      <c r="F127" s="9">
        <f t="shared" si="20"/>
        <v>0.99452185304275342</v>
      </c>
      <c r="G127" s="9">
        <f t="shared" si="21"/>
        <v>2.8515160030216948E-2</v>
      </c>
      <c r="H127" s="9"/>
      <c r="I127" s="9"/>
      <c r="J127" s="9"/>
      <c r="K127" s="9"/>
      <c r="L127" s="9"/>
      <c r="M127" s="9"/>
      <c r="N127" s="9"/>
      <c r="O127" s="9"/>
      <c r="P127" s="12"/>
      <c r="Q127" s="12"/>
      <c r="R127" s="12"/>
      <c r="S127" s="14"/>
      <c r="T127" s="14"/>
      <c r="U127" s="14"/>
      <c r="V127" s="14"/>
      <c r="W127" s="12"/>
      <c r="X127" s="3"/>
      <c r="Y127" s="3"/>
      <c r="Z127" s="3"/>
      <c r="AA127" s="3"/>
      <c r="AB127" s="3"/>
      <c r="AC127" s="3"/>
    </row>
    <row r="128" spans="1:29" x14ac:dyDescent="0.15">
      <c r="A128" s="3"/>
      <c r="B128" s="3">
        <f t="shared" si="18"/>
        <v>4.0625000000000001E-3</v>
      </c>
      <c r="C128" s="3">
        <f t="shared" si="18"/>
        <v>3.2812499999999999E-3</v>
      </c>
      <c r="D128" s="9">
        <f t="shared" si="17"/>
        <v>0.13093962129331904</v>
      </c>
      <c r="E128" s="9">
        <f t="shared" si="19"/>
        <v>7.037789648965417E-3</v>
      </c>
      <c r="F128" s="9">
        <f t="shared" si="20"/>
        <v>0.96263546504704056</v>
      </c>
      <c r="G128" s="9">
        <f t="shared" si="21"/>
        <v>0.11825972076523979</v>
      </c>
      <c r="H128" s="9"/>
      <c r="I128" s="9"/>
      <c r="J128" s="9"/>
      <c r="K128" s="9"/>
      <c r="L128" s="9"/>
      <c r="M128" s="9"/>
      <c r="N128" s="9"/>
      <c r="O128" s="9"/>
      <c r="P128" s="12"/>
      <c r="Q128" s="12"/>
      <c r="R128" s="12"/>
      <c r="S128" s="12"/>
      <c r="T128" s="12"/>
      <c r="U128" s="12"/>
      <c r="V128" s="12"/>
      <c r="W128" s="12"/>
      <c r="X128" s="3"/>
      <c r="Y128" s="3"/>
      <c r="Z128" s="3"/>
      <c r="AA128" s="3"/>
      <c r="AB128" s="3"/>
      <c r="AC128" s="3"/>
    </row>
    <row r="129" spans="1:29" x14ac:dyDescent="0.15">
      <c r="A129" s="3"/>
      <c r="B129" s="3">
        <f t="shared" si="18"/>
        <v>2.0312500000000001E-3</v>
      </c>
      <c r="C129" s="3">
        <f t="shared" si="18"/>
        <v>1.6406249999999999E-3</v>
      </c>
      <c r="D129" s="9">
        <f t="shared" si="17"/>
        <v>0.12915326902465166</v>
      </c>
      <c r="E129" s="9">
        <f t="shared" si="19"/>
        <v>4.4125673290571115E-3</v>
      </c>
      <c r="F129" s="9">
        <f t="shared" si="20"/>
        <v>0.87843872811718482</v>
      </c>
      <c r="G129" s="9">
        <f t="shared" si="21"/>
        <v>9.2168362479928587E-2</v>
      </c>
      <c r="H129" s="9"/>
      <c r="I129" s="9"/>
      <c r="J129" s="9"/>
      <c r="K129" s="9"/>
      <c r="L129" s="9"/>
      <c r="M129" s="9"/>
      <c r="N129" s="9"/>
      <c r="O129" s="9"/>
      <c r="P129" s="12"/>
      <c r="Q129" s="12"/>
      <c r="R129" s="12"/>
      <c r="S129" s="12"/>
      <c r="T129" s="12"/>
      <c r="U129" s="12"/>
      <c r="V129" s="12"/>
      <c r="W129" s="12"/>
      <c r="X129" s="3"/>
      <c r="Y129" s="3"/>
      <c r="Z129" s="3"/>
      <c r="AA129" s="3"/>
      <c r="AB129" s="3"/>
      <c r="AC129" s="3"/>
    </row>
    <row r="130" spans="1:29" x14ac:dyDescent="0.15">
      <c r="A130" s="3"/>
      <c r="B130" s="3">
        <f t="shared" si="18"/>
        <v>1.015625E-3</v>
      </c>
      <c r="C130" s="3">
        <f t="shared" si="18"/>
        <v>8.2031249999999997E-4</v>
      </c>
      <c r="D130" s="9">
        <f t="shared" si="17"/>
        <v>0.13397642015005359</v>
      </c>
      <c r="E130" s="9">
        <f t="shared" si="19"/>
        <v>6.2398864126583277E-3</v>
      </c>
      <c r="F130" s="9">
        <f t="shared" si="20"/>
        <v>0.81159938073121352</v>
      </c>
      <c r="G130" s="9">
        <f t="shared" si="21"/>
        <v>6.8573839677523743E-2</v>
      </c>
      <c r="H130" s="9"/>
      <c r="I130" s="9"/>
      <c r="J130" s="9"/>
      <c r="K130" s="9"/>
      <c r="L130" s="9"/>
      <c r="M130" s="9"/>
      <c r="N130" s="9"/>
      <c r="O130" s="9"/>
      <c r="P130" s="12"/>
      <c r="Q130" s="12"/>
      <c r="R130" s="12"/>
      <c r="S130" s="12"/>
      <c r="T130" s="12"/>
      <c r="U130" s="12"/>
      <c r="V130" s="12"/>
      <c r="W130" s="12"/>
      <c r="X130" s="3"/>
      <c r="Y130" s="3"/>
      <c r="Z130" s="3"/>
      <c r="AA130" s="3"/>
      <c r="AB130" s="3"/>
      <c r="AC130" s="3"/>
    </row>
    <row r="131" spans="1:29" x14ac:dyDescent="0.15">
      <c r="A131" s="3"/>
      <c r="B131" s="3">
        <f t="shared" si="18"/>
        <v>5.0781250000000002E-4</v>
      </c>
      <c r="C131" s="3">
        <f t="shared" si="18"/>
        <v>4.1015624999999998E-4</v>
      </c>
      <c r="D131" s="9">
        <f t="shared" si="17"/>
        <v>0.12447898058830535</v>
      </c>
      <c r="E131" s="9">
        <f t="shared" si="19"/>
        <v>1.0524413142594689E-2</v>
      </c>
      <c r="F131" s="9">
        <f t="shared" si="20"/>
        <v>0.73365487674169338</v>
      </c>
      <c r="G131" s="9">
        <f t="shared" si="21"/>
        <v>2.4585014492339578E-2</v>
      </c>
      <c r="H131" s="9"/>
      <c r="I131" s="9"/>
      <c r="J131" s="9"/>
      <c r="K131" s="9"/>
      <c r="L131" s="9"/>
      <c r="M131" s="9"/>
      <c r="N131" s="9"/>
      <c r="O131" s="9"/>
      <c r="P131" s="11"/>
      <c r="Q131" s="11"/>
      <c r="R131" s="11"/>
      <c r="S131" s="11"/>
      <c r="T131" s="11"/>
      <c r="U131" s="11"/>
      <c r="V131" s="11"/>
      <c r="W131" s="11"/>
    </row>
    <row r="132" spans="1:29" x14ac:dyDescent="0.15">
      <c r="A132" s="3"/>
      <c r="B132" s="3">
        <f t="shared" si="18"/>
        <v>2.5390625000000001E-4</v>
      </c>
      <c r="C132" s="3">
        <f t="shared" si="18"/>
        <v>2.0507812499999999E-4</v>
      </c>
      <c r="D132" s="9">
        <f t="shared" si="17"/>
        <v>0.13364892223413125</v>
      </c>
      <c r="E132" s="9">
        <f t="shared" si="19"/>
        <v>4.8781555931632654E-3</v>
      </c>
      <c r="F132" s="9">
        <f t="shared" si="20"/>
        <v>0.6915267357389544</v>
      </c>
      <c r="G132" s="9">
        <f t="shared" si="21"/>
        <v>2.5987827318766147E-2</v>
      </c>
      <c r="H132" s="9"/>
      <c r="I132" s="9"/>
      <c r="J132" s="9"/>
      <c r="K132" s="9"/>
      <c r="L132" s="9"/>
      <c r="M132" s="9"/>
      <c r="N132" s="9"/>
      <c r="O132" s="9"/>
      <c r="P132" s="11"/>
      <c r="Q132" s="11"/>
      <c r="R132" s="11"/>
      <c r="S132" s="11"/>
      <c r="T132" s="11"/>
      <c r="U132" s="11"/>
      <c r="V132" s="11"/>
      <c r="W132" s="11"/>
    </row>
    <row r="133" spans="1:29" x14ac:dyDescent="0.15">
      <c r="A133" s="3"/>
      <c r="B133" s="3">
        <f t="shared" si="18"/>
        <v>1.26953125E-4</v>
      </c>
      <c r="C133" s="3">
        <f t="shared" si="18"/>
        <v>1.025390625E-4</v>
      </c>
      <c r="D133" s="9">
        <f t="shared" si="17"/>
        <v>0.12986780993211863</v>
      </c>
      <c r="E133" s="9">
        <f t="shared" si="19"/>
        <v>3.9703663399237058E-3</v>
      </c>
      <c r="F133" s="9">
        <f t="shared" si="20"/>
        <v>0.64002024532571156</v>
      </c>
      <c r="G133" s="9">
        <f t="shared" si="21"/>
        <v>2.0234245544111486E-2</v>
      </c>
      <c r="H133" s="9"/>
      <c r="I133" s="9"/>
      <c r="J133" s="9"/>
      <c r="K133" s="9"/>
      <c r="L133" s="9"/>
      <c r="M133" s="9"/>
      <c r="N133" s="9"/>
      <c r="O133" s="9"/>
      <c r="P133" s="11"/>
      <c r="Q133" s="11"/>
      <c r="R133" s="11"/>
      <c r="S133" s="11"/>
      <c r="T133" s="11"/>
      <c r="U133" s="11"/>
      <c r="V133" s="11"/>
      <c r="W133" s="11"/>
    </row>
    <row r="134" spans="1:29" x14ac:dyDescent="0.15">
      <c r="A134" s="3"/>
      <c r="B134" s="3">
        <f t="shared" si="18"/>
        <v>6.3476562500000002E-5</v>
      </c>
      <c r="C134" s="3">
        <f t="shared" si="18"/>
        <v>5.1269531249999998E-5</v>
      </c>
      <c r="D134" s="9">
        <f t="shared" si="17"/>
        <v>0.13466118851970943</v>
      </c>
      <c r="E134" s="9">
        <f t="shared" si="19"/>
        <v>1.0275365053122678E-2</v>
      </c>
      <c r="F134" s="9">
        <f t="shared" si="20"/>
        <v>0.61635107776586884</v>
      </c>
      <c r="G134" s="9">
        <f t="shared" si="21"/>
        <v>5.0582814507901475E-2</v>
      </c>
      <c r="H134" s="9"/>
      <c r="I134" s="9"/>
      <c r="J134" s="9"/>
      <c r="K134" s="9"/>
      <c r="L134" s="9"/>
      <c r="M134" s="9"/>
      <c r="N134" s="9"/>
      <c r="O134" s="9"/>
      <c r="P134" s="11"/>
      <c r="Q134" s="11"/>
      <c r="R134" s="11"/>
      <c r="S134" s="11"/>
      <c r="T134" s="11"/>
      <c r="U134" s="11"/>
      <c r="V134" s="11"/>
      <c r="W134" s="11"/>
    </row>
  </sheetData>
  <mergeCells count="1">
    <mergeCell ref="A117:C1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</vt:lpstr>
      <vt:lpstr>mixed tRNA</vt:lpstr>
      <vt:lpstr>Phe tRNA</vt:lpstr>
      <vt:lpstr>Poly 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Montpetit Lab</dc:creator>
  <cp:lastModifiedBy>Arvind Rajan</cp:lastModifiedBy>
  <dcterms:created xsi:type="dcterms:W3CDTF">2011-01-18T20:51:17Z</dcterms:created>
  <dcterms:modified xsi:type="dcterms:W3CDTF">2023-12-06T06:09:08Z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