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vindrajan/Documents/Montpetit_Lab/Paper Planning/revision/Version of Record/Raw Data/Figure5/Figure5D:E/"/>
    </mc:Choice>
  </mc:AlternateContent>
  <xr:revisionPtr revIDLastSave="0" documentId="8_{FD4C32D0-69DF-6341-8E58-6D46EA1AD578}" xr6:coauthVersionLast="47" xr6:coauthVersionMax="47" xr10:uidLastSave="{00000000-0000-0000-0000-000000000000}"/>
  <bookViews>
    <workbookView xWindow="9720" yWindow="760" windowWidth="20520" windowHeight="17520" xr2:uid="{82508817-CC6B-F44F-BF63-6E14CBBD9085}"/>
  </bookViews>
  <sheets>
    <sheet name="37deg4h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" i="3" l="1"/>
  <c r="H13" i="3"/>
  <c r="X6" i="3"/>
  <c r="W6" i="3"/>
  <c r="O6" i="3"/>
  <c r="N6" i="3"/>
  <c r="F6" i="3"/>
  <c r="E6" i="3"/>
  <c r="X5" i="3"/>
  <c r="W5" i="3"/>
  <c r="O5" i="3"/>
  <c r="N5" i="3"/>
  <c r="F5" i="3"/>
  <c r="E5" i="3"/>
  <c r="X4" i="3"/>
  <c r="W4" i="3"/>
  <c r="O4" i="3"/>
  <c r="N4" i="3"/>
  <c r="F4" i="3"/>
  <c r="E4" i="3"/>
  <c r="X3" i="3"/>
  <c r="W3" i="3"/>
  <c r="O3" i="3"/>
  <c r="N3" i="3"/>
  <c r="F3" i="3"/>
  <c r="E3" i="3"/>
  <c r="P4" i="3" l="1"/>
  <c r="P6" i="3"/>
  <c r="G4" i="3"/>
  <c r="Y5" i="3"/>
  <c r="Y4" i="3"/>
  <c r="P3" i="3"/>
  <c r="Q3" i="3" s="1"/>
  <c r="Y6" i="3"/>
  <c r="Z6" i="3" s="1"/>
  <c r="Y3" i="3"/>
  <c r="Z3" i="3" s="1"/>
  <c r="P5" i="3"/>
  <c r="G6" i="3"/>
  <c r="G3" i="3"/>
  <c r="H3" i="3" s="1"/>
  <c r="G5" i="3"/>
  <c r="H5" i="3" s="1"/>
  <c r="Z5" i="3" l="1"/>
  <c r="Z4" i="3"/>
  <c r="I13" i="3"/>
  <c r="Q6" i="3"/>
  <c r="Q4" i="3"/>
  <c r="Q5" i="3"/>
  <c r="H6" i="3"/>
  <c r="H4" i="3"/>
  <c r="H15" i="3" l="1"/>
  <c r="I15" i="3"/>
  <c r="I14" i="3"/>
  <c r="H16" i="3"/>
  <c r="I16" i="3"/>
</calcChain>
</file>

<file path=xl/sharedStrings.xml><?xml version="1.0" encoding="utf-8"?>
<sst xmlns="http://schemas.openxmlformats.org/spreadsheetml/2006/main" count="48" uniqueCount="18">
  <si>
    <t>strain</t>
  </si>
  <si>
    <t>P</t>
  </si>
  <si>
    <t>I</t>
  </si>
  <si>
    <t>background</t>
  </si>
  <si>
    <t>I (background corrected)</t>
  </si>
  <si>
    <t>P (background corrected)</t>
  </si>
  <si>
    <t>I/P</t>
  </si>
  <si>
    <t>I/P normalized to WT</t>
  </si>
  <si>
    <t>rep 1</t>
  </si>
  <si>
    <t>average</t>
  </si>
  <si>
    <t>st dev</t>
  </si>
  <si>
    <t>ttest</t>
  </si>
  <si>
    <t>WT</t>
  </si>
  <si>
    <t>250sec exposure</t>
  </si>
  <si>
    <t>50x20 ROI selected for each band</t>
  </si>
  <si>
    <t>gle1-4</t>
  </si>
  <si>
    <t>los1D gle1-4</t>
  </si>
  <si>
    <t xml:space="preserve">los1D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</si>
</sst>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'37deg4hrs'!$I$13:$I$16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0.60535174453582874</c:v>
                  </c:pt>
                  <c:pt idx="2">
                    <c:v>6.9641443030179024</c:v>
                  </c:pt>
                  <c:pt idx="3">
                    <c:v>10.131004918988415</c:v>
                  </c:pt>
                </c:numCache>
              </c:numRef>
            </c:plus>
            <c:minus>
              <c:numRef>
                <c:f>'37deg4hrs'!$I$13:$I$16</c:f>
                <c:numCache>
                  <c:formatCode>General</c:formatCode>
                  <c:ptCount val="4"/>
                  <c:pt idx="0">
                    <c:v>0</c:v>
                  </c:pt>
                  <c:pt idx="1">
                    <c:v>0.60535174453582874</c:v>
                  </c:pt>
                  <c:pt idx="2">
                    <c:v>6.9641443030179024</c:v>
                  </c:pt>
                  <c:pt idx="3">
                    <c:v>10.131004918988415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'37deg4hrs'!$G$13:$G$16</c:f>
              <c:strCache>
                <c:ptCount val="4"/>
                <c:pt idx="0">
                  <c:v>WT</c:v>
                </c:pt>
                <c:pt idx="1">
                  <c:v>los1D  </c:v>
                </c:pt>
                <c:pt idx="2">
                  <c:v>gle1-4</c:v>
                </c:pt>
                <c:pt idx="3">
                  <c:v>los1D gle1-4</c:v>
                </c:pt>
              </c:strCache>
            </c:strRef>
          </c:cat>
          <c:val>
            <c:numRef>
              <c:f>'37deg4hrs'!$H$13:$H$16</c:f>
              <c:numCache>
                <c:formatCode>General</c:formatCode>
                <c:ptCount val="4"/>
                <c:pt idx="0">
                  <c:v>1</c:v>
                </c:pt>
                <c:pt idx="1">
                  <c:v>5.0441649087396128</c:v>
                </c:pt>
                <c:pt idx="2">
                  <c:v>11.272679838756538</c:v>
                </c:pt>
                <c:pt idx="3">
                  <c:v>24.542052548741975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1-A142-998F-CC09D76B1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530000"/>
        <c:axId val="376666208"/>
      </c:barChart>
      <c:catAx>
        <c:axId val="37653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66208"/>
        <c:crosses val="autoZero"/>
        <c:auto val="1"/>
        <c:lblAlgn val="ctr"/>
        <c:lblOffset val="100"/>
        <c:noMultiLvlLbl val="0"/>
      </c:catAx>
      <c:valAx>
        <c:axId val="37666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53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336550</xdr:colOff>
      <xdr:row>19</xdr:row>
      <xdr:rowOff>76200</xdr:rowOff>
    </xdr:from>
    <xdr:to>
      <xdr:col>15</xdr:col>
      <xdr:colOff>781050</xdr:colOff>
      <xdr:row>32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356FD3-387C-804A-B511-1AADF9E79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B128-C56D-FB47-A8B3-9B09688B7ACB}">
  <dimension ref="A1:Z24"/>
  <sheetViews>
    <sheetView tabSelected="1" workbookViewId="0">
      <selection activeCell="E11" sqref="E11"/>
    </sheetView>
  </sheetViews>
  <sheetFormatPr baseColWidth="10" defaultRowHeight="16" x14ac:dyDescent="0.2"/>
  <sheetData>
    <row r="1" spans="1:26" x14ac:dyDescent="0.2">
      <c r="A1" s="3" t="s">
        <v>8</v>
      </c>
      <c r="B1" s="3"/>
      <c r="C1" s="3"/>
      <c r="D1" s="3"/>
      <c r="E1" s="3"/>
      <c r="F1" s="3"/>
      <c r="G1" s="3"/>
      <c r="H1" s="3"/>
      <c r="J1" s="3" t="s">
        <v>8</v>
      </c>
      <c r="K1" s="3"/>
      <c r="L1" s="3"/>
      <c r="M1" s="3"/>
      <c r="N1" s="3"/>
      <c r="O1" s="3"/>
      <c r="P1" s="3"/>
      <c r="Q1" s="3"/>
      <c r="S1" s="3" t="s">
        <v>8</v>
      </c>
      <c r="T1" s="3"/>
      <c r="U1" s="3"/>
      <c r="V1" s="3"/>
      <c r="W1" s="3"/>
      <c r="X1" s="3"/>
      <c r="Y1" s="3"/>
      <c r="Z1" s="3"/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  <c r="G2" t="s">
        <v>6</v>
      </c>
      <c r="H2" t="s">
        <v>7</v>
      </c>
      <c r="J2" t="s">
        <v>0</v>
      </c>
      <c r="K2" t="s">
        <v>1</v>
      </c>
      <c r="L2" t="s">
        <v>2</v>
      </c>
      <c r="M2" t="s">
        <v>3</v>
      </c>
      <c r="N2" t="s">
        <v>5</v>
      </c>
      <c r="O2" t="s">
        <v>4</v>
      </c>
      <c r="P2" t="s">
        <v>6</v>
      </c>
      <c r="Q2" t="s">
        <v>7</v>
      </c>
      <c r="S2" t="s">
        <v>0</v>
      </c>
      <c r="T2" t="s">
        <v>1</v>
      </c>
      <c r="U2" t="s">
        <v>2</v>
      </c>
      <c r="V2" t="s">
        <v>3</v>
      </c>
      <c r="W2" t="s">
        <v>5</v>
      </c>
      <c r="X2" t="s">
        <v>4</v>
      </c>
      <c r="Y2" t="s">
        <v>6</v>
      </c>
      <c r="Z2" t="s">
        <v>7</v>
      </c>
    </row>
    <row r="3" spans="1:26" x14ac:dyDescent="0.2">
      <c r="A3" t="s">
        <v>12</v>
      </c>
      <c r="B3">
        <v>57641.769</v>
      </c>
      <c r="C3">
        <v>59455.584999999999</v>
      </c>
      <c r="D3" s="2">
        <v>62044.968999999997</v>
      </c>
      <c r="E3">
        <f t="shared" ref="E3:E8" si="0">B3-D3</f>
        <v>-4403.1999999999971</v>
      </c>
      <c r="F3">
        <f t="shared" ref="F3:F8" si="1">C3-D3</f>
        <v>-2589.3839999999982</v>
      </c>
      <c r="G3">
        <f>F3/E3</f>
        <v>0.58806867732558132</v>
      </c>
      <c r="H3">
        <f>G3/G3</f>
        <v>1</v>
      </c>
      <c r="J3" t="s">
        <v>12</v>
      </c>
      <c r="K3">
        <v>57816.908000000003</v>
      </c>
      <c r="L3">
        <v>59072.46</v>
      </c>
      <c r="M3">
        <v>60430.735999999997</v>
      </c>
      <c r="N3">
        <f>K3-M3</f>
        <v>-2613.8279999999941</v>
      </c>
      <c r="O3">
        <f>L3-M3</f>
        <v>-1358.275999999998</v>
      </c>
      <c r="P3">
        <f>O3/N3</f>
        <v>0.51965010704606462</v>
      </c>
      <c r="Q3">
        <f>P3/P3</f>
        <v>1</v>
      </c>
      <c r="S3" t="s">
        <v>12</v>
      </c>
      <c r="T3">
        <v>37270.798999999999</v>
      </c>
      <c r="U3">
        <v>52180.470999999998</v>
      </c>
      <c r="V3">
        <v>58963.851000000002</v>
      </c>
      <c r="W3">
        <f>T3-V3</f>
        <v>-21693.052000000003</v>
      </c>
      <c r="X3">
        <f>U3-V3</f>
        <v>-6783.3800000000047</v>
      </c>
      <c r="Y3">
        <f>X3/W3</f>
        <v>0.31269827777115011</v>
      </c>
      <c r="Z3">
        <f>Y3/Y3</f>
        <v>1</v>
      </c>
    </row>
    <row r="4" spans="1:26" x14ac:dyDescent="0.2">
      <c r="A4" t="s">
        <v>17</v>
      </c>
      <c r="B4">
        <v>57224.845999999998</v>
      </c>
      <c r="C4">
        <v>50052.364999999998</v>
      </c>
      <c r="D4" s="2">
        <v>61522</v>
      </c>
      <c r="E4">
        <f t="shared" si="0"/>
        <v>-4297.1540000000023</v>
      </c>
      <c r="F4">
        <f t="shared" si="1"/>
        <v>-11469.635000000002</v>
      </c>
      <c r="G4">
        <f t="shared" ref="G4:G8" si="2">F4/E4</f>
        <v>2.6691235641077782</v>
      </c>
      <c r="H4">
        <f>G4/G3</f>
        <v>4.5387956662586042</v>
      </c>
      <c r="J4" t="s">
        <v>17</v>
      </c>
      <c r="K4">
        <v>57224.264000000003</v>
      </c>
      <c r="L4">
        <v>54204.31</v>
      </c>
      <c r="M4">
        <v>59191.425000000003</v>
      </c>
      <c r="N4">
        <f t="shared" ref="N4:N8" si="3">K4-M4</f>
        <v>-1967.1610000000001</v>
      </c>
      <c r="O4">
        <f t="shared" ref="O4:O8" si="4">L4-M4</f>
        <v>-4987.1150000000052</v>
      </c>
      <c r="P4">
        <f t="shared" ref="P4:P8" si="5">O4/N4</f>
        <v>2.5351839529148887</v>
      </c>
      <c r="Q4">
        <f>P4/P3</f>
        <v>4.8786364489099512</v>
      </c>
      <c r="S4" t="s">
        <v>17</v>
      </c>
      <c r="T4">
        <v>54098.332999999999</v>
      </c>
      <c r="U4">
        <v>50374.31</v>
      </c>
      <c r="V4">
        <v>58829.713000000003</v>
      </c>
      <c r="W4">
        <f>T4-V4</f>
        <v>-4731.3800000000047</v>
      </c>
      <c r="X4">
        <f t="shared" ref="X4:X8" si="6">U4-V4</f>
        <v>-8455.4030000000057</v>
      </c>
      <c r="Y4">
        <f t="shared" ref="Y4:Y7" si="7">X4/W4</f>
        <v>1.7870902358297152</v>
      </c>
      <c r="Z4">
        <f>Y4/Y3</f>
        <v>5.7150626110502811</v>
      </c>
    </row>
    <row r="5" spans="1:26" x14ac:dyDescent="0.2">
      <c r="A5" t="s">
        <v>15</v>
      </c>
      <c r="B5">
        <v>58822.322999999997</v>
      </c>
      <c r="C5">
        <v>53091.6</v>
      </c>
      <c r="D5" s="2">
        <v>60189.985000000001</v>
      </c>
      <c r="E5">
        <f t="shared" si="0"/>
        <v>-1367.6620000000039</v>
      </c>
      <c r="F5">
        <f t="shared" si="1"/>
        <v>-7098.385000000002</v>
      </c>
      <c r="G5">
        <f t="shared" si="2"/>
        <v>5.1901602881413549</v>
      </c>
      <c r="H5">
        <f>G5/G3</f>
        <v>8.8257723770379428</v>
      </c>
      <c r="J5" t="s">
        <v>15</v>
      </c>
      <c r="K5">
        <v>59644.851000000002</v>
      </c>
      <c r="L5">
        <v>57033.368000000002</v>
      </c>
      <c r="M5">
        <v>60921.046000000002</v>
      </c>
      <c r="N5">
        <f t="shared" si="3"/>
        <v>-1276.1949999999997</v>
      </c>
      <c r="O5">
        <f t="shared" si="4"/>
        <v>-3887.6779999999999</v>
      </c>
      <c r="P5">
        <f t="shared" si="5"/>
        <v>3.0463040522804121</v>
      </c>
      <c r="Q5">
        <f>P5/P3</f>
        <v>5.8622215428705209</v>
      </c>
      <c r="S5" t="s">
        <v>15</v>
      </c>
      <c r="T5">
        <v>56138.114999999998</v>
      </c>
      <c r="U5">
        <v>42465.69</v>
      </c>
      <c r="V5">
        <v>58882.517</v>
      </c>
      <c r="W5">
        <f>T5-V5</f>
        <v>-2744.4020000000019</v>
      </c>
      <c r="X5">
        <f t="shared" si="6"/>
        <v>-16416.826999999997</v>
      </c>
      <c r="Y5">
        <f t="shared" si="7"/>
        <v>5.9819323116657062</v>
      </c>
      <c r="Z5">
        <f>Y5/Y3</f>
        <v>19.13004559636115</v>
      </c>
    </row>
    <row r="6" spans="1:26" x14ac:dyDescent="0.2">
      <c r="A6" t="s">
        <v>16</v>
      </c>
      <c r="B6">
        <v>53639.199999999997</v>
      </c>
      <c r="C6">
        <v>21461.488000000001</v>
      </c>
      <c r="D6" s="2">
        <v>58548.785000000003</v>
      </c>
      <c r="E6">
        <f t="shared" si="0"/>
        <v>-4909.5850000000064</v>
      </c>
      <c r="F6">
        <f t="shared" si="1"/>
        <v>-37087.297000000006</v>
      </c>
      <c r="G6">
        <f t="shared" si="2"/>
        <v>7.5540594571638859</v>
      </c>
      <c r="H6">
        <f>G6/G3</f>
        <v>12.845539557587452</v>
      </c>
      <c r="J6" t="s">
        <v>16</v>
      </c>
      <c r="K6">
        <v>58291.701000000001</v>
      </c>
      <c r="L6">
        <v>51243.815999999999</v>
      </c>
      <c r="M6">
        <v>58765.23</v>
      </c>
      <c r="N6">
        <f t="shared" si="3"/>
        <v>-473.52900000000227</v>
      </c>
      <c r="O6">
        <f t="shared" si="4"/>
        <v>-7521.4140000000043</v>
      </c>
      <c r="P6">
        <f t="shared" si="5"/>
        <v>15.883745240523744</v>
      </c>
      <c r="Q6">
        <f>P6/P3</f>
        <v>30.566231056536129</v>
      </c>
      <c r="S6" t="s">
        <v>16</v>
      </c>
      <c r="T6">
        <v>56236.195</v>
      </c>
      <c r="U6">
        <v>27307.078000000001</v>
      </c>
      <c r="V6">
        <v>59660.574999999997</v>
      </c>
      <c r="W6">
        <f t="shared" ref="W6" si="8">T6-V6</f>
        <v>-3424.3799999999974</v>
      </c>
      <c r="X6">
        <f t="shared" si="6"/>
        <v>-32353.496999999996</v>
      </c>
      <c r="Y6">
        <f t="shared" si="7"/>
        <v>9.4479867888493736</v>
      </c>
      <c r="Z6">
        <f>Y6/Y3</f>
        <v>30.214387032102341</v>
      </c>
    </row>
    <row r="12" spans="1:26" x14ac:dyDescent="0.2">
      <c r="H12" t="s">
        <v>9</v>
      </c>
      <c r="I12" t="s">
        <v>10</v>
      </c>
      <c r="J12" t="s">
        <v>11</v>
      </c>
    </row>
    <row r="13" spans="1:26" x14ac:dyDescent="0.2">
      <c r="A13" t="s">
        <v>14</v>
      </c>
      <c r="D13" s="1"/>
      <c r="G13" t="s">
        <v>12</v>
      </c>
      <c r="H13">
        <f>AVERAGE(H3,Q3,Z3)</f>
        <v>1</v>
      </c>
      <c r="I13">
        <f>STDEV(H3,Q3,Z3)</f>
        <v>0</v>
      </c>
    </row>
    <row r="14" spans="1:26" x14ac:dyDescent="0.2">
      <c r="A14" t="s">
        <v>13</v>
      </c>
      <c r="D14" s="1"/>
      <c r="G14" t="s">
        <v>17</v>
      </c>
      <c r="H14">
        <f>AVERAGE(H4,Q4,Z4)</f>
        <v>5.0441649087396128</v>
      </c>
      <c r="I14">
        <f t="shared" ref="I14:I18" si="9">STDEV(H4,Q4,Z4)</f>
        <v>0.60535174453582874</v>
      </c>
    </row>
    <row r="15" spans="1:26" x14ac:dyDescent="0.2">
      <c r="D15" s="1"/>
      <c r="G15" t="s">
        <v>15</v>
      </c>
      <c r="H15">
        <f t="shared" ref="H15:H17" si="10">AVERAGE(H5,Q5,Z5)</f>
        <v>11.272679838756538</v>
      </c>
      <c r="I15">
        <f t="shared" si="9"/>
        <v>6.9641443030179024</v>
      </c>
    </row>
    <row r="16" spans="1:26" x14ac:dyDescent="0.2">
      <c r="D16" s="1"/>
      <c r="G16" t="s">
        <v>16</v>
      </c>
      <c r="H16">
        <f t="shared" si="10"/>
        <v>24.542052548741975</v>
      </c>
      <c r="I16">
        <f t="shared" si="9"/>
        <v>10.131004918988415</v>
      </c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</sheetData>
  <mergeCells count="3">
    <mergeCell ref="A1:H1"/>
    <mergeCell ref="J1:Q1"/>
    <mergeCell ref="S1:Z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37deg4hrs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Rajan</dc:creator>
  <cp:lastModifiedBy>Arvind Rajan</cp:lastModifiedBy>
  <dcterms:created xsi:type="dcterms:W3CDTF">2023-02-15T09:12:17Z</dcterms:created>
  <dcterms:modified xsi:type="dcterms:W3CDTF">2023-12-06T06:15:46Z</dcterms:modified>
</cp:coreProperties>
</file>