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 jaiswal\OneDrive\Desktop\zappkode\Excel classes\"/>
    </mc:Choice>
  </mc:AlternateContent>
  <xr:revisionPtr revIDLastSave="0" documentId="13_ncr:1_{0DCFA67F-8B28-41B0-AFAD-C2204630C50A}" xr6:coauthVersionLast="47" xr6:coauthVersionMax="47" xr10:uidLastSave="{00000000-0000-0000-0000-000000000000}"/>
  <bookViews>
    <workbookView xWindow="-108" yWindow="-108" windowWidth="23256" windowHeight="12456" xr2:uid="{B1578A6D-B0BB-4AC4-B6E3-CB99D68B197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B26" i="3"/>
  <c r="B24" i="3"/>
  <c r="B14" i="3"/>
  <c r="B15" i="3"/>
  <c r="B16" i="3"/>
  <c r="B17" i="3"/>
  <c r="B18" i="3"/>
  <c r="B13" i="3"/>
  <c r="B3" i="3"/>
  <c r="B4" i="3"/>
  <c r="B5" i="3"/>
  <c r="B2" i="3"/>
  <c r="C3" i="2"/>
  <c r="C4" i="2"/>
  <c r="C5" i="2"/>
  <c r="C6" i="2"/>
  <c r="C7" i="2"/>
  <c r="C8" i="2"/>
  <c r="C9" i="2"/>
  <c r="C10" i="2"/>
  <c r="C2" i="2"/>
  <c r="C19" i="2"/>
  <c r="C20" i="2"/>
  <c r="C18" i="2"/>
  <c r="B19" i="2"/>
  <c r="B20" i="2"/>
  <c r="B18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<sst xmlns="http://schemas.openxmlformats.org/spreadsheetml/2006/main" count="753" uniqueCount="87">
  <si>
    <t>Sale ID</t>
  </si>
  <si>
    <t>Contact</t>
  </si>
  <si>
    <t>Sex</t>
  </si>
  <si>
    <t>Age</t>
  </si>
  <si>
    <t>State</t>
  </si>
  <si>
    <t>Product ID</t>
  </si>
  <si>
    <t>Product Type</t>
  </si>
  <si>
    <t>Sale Price</t>
  </si>
  <si>
    <t>Profit</t>
  </si>
  <si>
    <t>Lead</t>
  </si>
  <si>
    <t>Month</t>
  </si>
  <si>
    <t>Year</t>
  </si>
  <si>
    <t>Paul Thomas</t>
  </si>
  <si>
    <t>M</t>
  </si>
  <si>
    <t>OH</t>
  </si>
  <si>
    <t>M01-F0024</t>
  </si>
  <si>
    <t>Desktop</t>
  </si>
  <si>
    <t>Website</t>
  </si>
  <si>
    <t>January</t>
  </si>
  <si>
    <t>Margo Simms</t>
  </si>
  <si>
    <t>F</t>
  </si>
  <si>
    <t>WV</t>
  </si>
  <si>
    <t>GT13-0024</t>
  </si>
  <si>
    <t>Flyer 4</t>
  </si>
  <si>
    <t>Sam Stine</t>
  </si>
  <si>
    <t>PA</t>
  </si>
  <si>
    <t>I3670</t>
  </si>
  <si>
    <t>February</t>
  </si>
  <si>
    <t>Moe Eggert</t>
  </si>
  <si>
    <t>I3593</t>
  </si>
  <si>
    <t>Laptop</t>
  </si>
  <si>
    <t>March</t>
  </si>
  <si>
    <t>Jessica Elk</t>
  </si>
  <si>
    <t>15M-ED</t>
  </si>
  <si>
    <t>Sally Struthers</t>
  </si>
  <si>
    <t>Flyer 2</t>
  </si>
  <si>
    <t>April</t>
  </si>
  <si>
    <t>Michelle Samms</t>
  </si>
  <si>
    <t>GA401IV</t>
  </si>
  <si>
    <t>Email</t>
  </si>
  <si>
    <t>May</t>
  </si>
  <si>
    <t>Mick Roberts</t>
  </si>
  <si>
    <t>MY2J2LL</t>
  </si>
  <si>
    <t>Tablet</t>
  </si>
  <si>
    <t>July</t>
  </si>
  <si>
    <t>Ed Klondike</t>
  </si>
  <si>
    <t>81TC00</t>
  </si>
  <si>
    <t>Phil Jones</t>
  </si>
  <si>
    <t>August</t>
  </si>
  <si>
    <t>Rick James</t>
  </si>
  <si>
    <t>Flyer 3</t>
  </si>
  <si>
    <t>November</t>
  </si>
  <si>
    <t>Sue Etna</t>
  </si>
  <si>
    <t>Jason Case</t>
  </si>
  <si>
    <t>Doug Johnson</t>
  </si>
  <si>
    <t>December</t>
  </si>
  <si>
    <t>Andy Sands</t>
  </si>
  <si>
    <t>Flyer 1</t>
  </si>
  <si>
    <t>Kim Collins</t>
  </si>
  <si>
    <t>Edna Sanders</t>
  </si>
  <si>
    <t>NY</t>
  </si>
  <si>
    <t>Q526FA</t>
  </si>
  <si>
    <t>LAH-00001</t>
  </si>
  <si>
    <t>20-C434</t>
  </si>
  <si>
    <t>24-DF0014</t>
  </si>
  <si>
    <t>UX581GV-XB94T</t>
  </si>
  <si>
    <t>81W0009DUS</t>
  </si>
  <si>
    <t>90HV0003US</t>
  </si>
  <si>
    <t>14-fq0013dx</t>
  </si>
  <si>
    <t>NP730QCJ-K02US</t>
  </si>
  <si>
    <t>4NM47AA</t>
  </si>
  <si>
    <t>17-BY3613DX</t>
  </si>
  <si>
    <t>BB980</t>
  </si>
  <si>
    <t>15M-ED0023DX</t>
  </si>
  <si>
    <t>GMA4000BST</t>
  </si>
  <si>
    <t>AN515-55-53AG</t>
  </si>
  <si>
    <t>Q407IQ-BR5N4</t>
  </si>
  <si>
    <t>GU502LU-BI7N4</t>
  </si>
  <si>
    <t>X512DA-BTS2020RL</t>
  </si>
  <si>
    <t>27-XA0014</t>
  </si>
  <si>
    <t>GU502LW-BI7N6</t>
  </si>
  <si>
    <t>GA401IV-BR9N6</t>
  </si>
  <si>
    <t>C433TA-BM3T8</t>
  </si>
  <si>
    <t>MHK03LL/A</t>
  </si>
  <si>
    <t>Q526FA-BI7T13</t>
  </si>
  <si>
    <t>CX22NA-BCLN4</t>
  </si>
  <si>
    <t>FA506IV-BR7N12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</si>
</sst>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62-40ED-BFB4-581DD04B2B94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62-40ED-BFB4-581DD04B2B94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62-40ED-BFB4-581DD04B2B94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62-40ED-BFB4-581DD04B2B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OH</c:v>
                </c:pt>
                <c:pt idx="1">
                  <c:v>WV</c:v>
                </c:pt>
                <c:pt idx="2">
                  <c:v>PA</c:v>
                </c:pt>
                <c:pt idx="3">
                  <c:v>NY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27469.710000000021</c:v>
                </c:pt>
                <c:pt idx="1">
                  <c:v>8519.89</c:v>
                </c:pt>
                <c:pt idx="2">
                  <c:v>46529.50999999998</c:v>
                </c:pt>
                <c:pt idx="3">
                  <c:v>14249.869999999999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D82-8B07-E30B46A5CA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Lead</a:t>
            </a:r>
            <a:r>
              <a:rPr lang="en-IN" baseline="0"/>
              <a:t>-wise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55-4393-B21B-3AF05C616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55-4393-B21B-3AF05C616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55-4393-B21B-3AF05C616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55-4393-B21B-3AF05C616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55-4393-B21B-3AF05C616B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55-4393-B21B-3AF05C616B6E}"/>
              </c:ext>
            </c:extLst>
          </c:dPt>
          <c:cat>
            <c:strRef>
              <c:f>Sheet3!$A$13:$A$18</c:f>
              <c:strCache>
                <c:ptCount val="6"/>
                <c:pt idx="0">
                  <c:v>Website</c:v>
                </c:pt>
                <c:pt idx="1">
                  <c:v>Flyer 4</c:v>
                </c:pt>
                <c:pt idx="2">
                  <c:v>Flyer 2</c:v>
                </c:pt>
                <c:pt idx="3">
                  <c:v>Email</c:v>
                </c:pt>
                <c:pt idx="4">
                  <c:v>Flyer 3</c:v>
                </c:pt>
                <c:pt idx="5">
                  <c:v>Flyer 1</c:v>
                </c:pt>
              </c:strCache>
            </c:strRef>
          </c:cat>
          <c:val>
            <c:numRef>
              <c:f>Sheet3!$B$13:$B$18</c:f>
              <c:numCache>
                <c:formatCode>General</c:formatCode>
                <c:ptCount val="6"/>
                <c:pt idx="0">
                  <c:v>33049.680000000022</c:v>
                </c:pt>
                <c:pt idx="1">
                  <c:v>11539.849999999999</c:v>
                </c:pt>
                <c:pt idx="2">
                  <c:v>26739.760000000009</c:v>
                </c:pt>
                <c:pt idx="3">
                  <c:v>16529.8</c:v>
                </c:pt>
                <c:pt idx="4">
                  <c:v>3839.95</c:v>
                </c:pt>
                <c:pt idx="5">
                  <c:v>5069.9399999999996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9DA-8315-7DED86C9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 as Product type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F6-48CD-BD88-937EE94471B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F6-48CD-BD88-937EE94471B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2F6-48CD-BD88-937EE94471B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2F6-48CD-BD88-937EE9447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Sheet3!$A$24:$A$27</c:f>
              <c:strCache>
                <c:ptCount val="3"/>
                <c:pt idx="0">
                  <c:v>Desktop</c:v>
                </c:pt>
                <c:pt idx="1">
                  <c:v>Laptop</c:v>
                </c:pt>
                <c:pt idx="2">
                  <c:v>Tablet</c:v>
                </c:pt>
              </c:strCache>
            </c:strRef>
          </c:cat>
          <c:val>
            <c:numRef>
              <c:f>Sheet3!$B$24:$B$27</c:f>
              <c:numCache>
                <c:formatCode>General</c:formatCode>
                <c:ptCount val="4"/>
                <c:pt idx="0">
                  <c:v>28859.660000000022</c:v>
                </c:pt>
                <c:pt idx="1">
                  <c:v>56259.449999999975</c:v>
                </c:pt>
                <c:pt idx="2">
                  <c:v>11649.869999999999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8-4D5C-B7FC-3E80F4D2A7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Sheet2!$A$2:$A$10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167.815</c:v>
                </c:pt>
                <c:pt idx="1">
                  <c:v>175.1635294117647</c:v>
                </c:pt>
                <c:pt idx="2">
                  <c:v>194.43</c:v>
                </c:pt>
                <c:pt idx="3">
                  <c:v>111.22125</c:v>
                </c:pt>
                <c:pt idx="4">
                  <c:v>125.88411764705883</c:v>
                </c:pt>
                <c:pt idx="5">
                  <c:v>115.92750000000001</c:v>
                </c:pt>
                <c:pt idx="6">
                  <c:v>232.27500000000001</c:v>
                </c:pt>
                <c:pt idx="7">
                  <c:v>135.5435714285714</c:v>
                </c:pt>
                <c:pt idx="8">
                  <c:v>142.09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A-4C27-9B79-E4CFEAEEC3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75298575"/>
        <c:axId val="1584638319"/>
        <c:axId val="0"/>
      </c:bar3DChart>
      <c:catAx>
        <c:axId val="15752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38319"/>
        <c:crosses val="autoZero"/>
        <c:auto val="1"/>
        <c:lblAlgn val="ctr"/>
        <c:lblOffset val="100"/>
        <c:noMultiLvlLbl val="0"/>
      </c:catAx>
      <c:valAx>
        <c:axId val="15846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2">
                  <a:shade val="76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Sheet2!$A$18:$A$21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Sheet2!$B$18:$B$21</c:f>
              <c:numCache>
                <c:formatCode>General</c:formatCode>
                <c:ptCount val="4"/>
                <c:pt idx="0">
                  <c:v>170.46375000000003</c:v>
                </c:pt>
                <c:pt idx="1">
                  <c:v>143.04119047619056</c:v>
                </c:pt>
                <c:pt idx="2">
                  <c:v>159.64500000000001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3-406E-A206-4F36E5849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057285119"/>
        <c:axId val="16017086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25400" cap="flat" cmpd="sng" algn="ctr">
                    <a:solidFill>
                      <a:schemeClr val="accent2">
                        <a:tint val="77000"/>
                      </a:schemeClr>
                    </a:solidFill>
                    <a:miter lim="800000"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Sheet2!$A$18:$A$21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Sheet2!$C$18:$C$21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39029.600000000013</c:v>
                      </c:pt>
                      <c:pt idx="1">
                        <c:v>38969.580000000009</c:v>
                      </c:pt>
                      <c:pt idx="2">
                        <c:v>18769.800000000003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23-406E-A206-4F36E584915B}"/>
                  </c:ext>
                </c:extLst>
              </c15:ser>
            </c15:filteredBarSeries>
          </c:ext>
        </c:extLst>
      </c:barChart>
      <c:catAx>
        <c:axId val="20572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08671"/>
        <c:crosses val="autoZero"/>
        <c:auto val="1"/>
        <c:lblAlgn val="ctr"/>
        <c:lblOffset val="100"/>
        <c:noMultiLvlLbl val="0"/>
      </c:catAx>
      <c:valAx>
        <c:axId val="160170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Sheet2!$A$18:$A$21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xVal>
          <c:yVal>
            <c:numRef>
              <c:f>Sheet2!$C$18:$C$21</c:f>
              <c:numCache>
                <c:formatCode>General</c:formatCode>
                <c:ptCount val="4"/>
                <c:pt idx="0">
                  <c:v>39029.600000000013</c:v>
                </c:pt>
                <c:pt idx="1">
                  <c:v>38969.580000000009</c:v>
                </c:pt>
                <c:pt idx="2">
                  <c:v>18769.800000000003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7-4C75-90EE-CBBE64F02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10271"/>
        <c:axId val="2110413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Sheet2!$A$18:$A$21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Sheet2!$B$18:$B$21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170.46375000000003</c:v>
                      </c:pt>
                      <c:pt idx="1">
                        <c:v>143.04119047619056</c:v>
                      </c:pt>
                      <c:pt idx="2">
                        <c:v>159.64500000000001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B7-4C75-90EE-CBBE64F02A19}"/>
                  </c:ext>
                </c:extLst>
              </c15:ser>
            </c15:filteredScatterSeries>
          </c:ext>
        </c:extLst>
      </c:scatterChart>
      <c:valAx>
        <c:axId val="17500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3647"/>
        <c:crosses val="autoZero"/>
        <c:crossBetween val="midCat"/>
      </c:valAx>
      <c:valAx>
        <c:axId val="21104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13709.899999999998</c:v>
                </c:pt>
                <c:pt idx="1">
                  <c:v>14899.829999999998</c:v>
                </c:pt>
                <c:pt idx="2">
                  <c:v>12049.9</c:v>
                </c:pt>
                <c:pt idx="3">
                  <c:v>5519.9199999999992</c:v>
                </c:pt>
                <c:pt idx="4">
                  <c:v>13159.829999999998</c:v>
                </c:pt>
                <c:pt idx="5">
                  <c:v>3539.96</c:v>
                </c:pt>
                <c:pt idx="6">
                  <c:v>10869.9</c:v>
                </c:pt>
                <c:pt idx="7">
                  <c:v>12609.859999999999</c:v>
                </c:pt>
                <c:pt idx="8">
                  <c:v>10409.879999999999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E-422D-B2AC-3CD3DDB5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297599"/>
        <c:axId val="1489316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6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Sheet2!$A$2:$A$12</c15:sqref>
                        </c15:formulaRef>
                      </c:ext>
                    </c:extLst>
                    <c:strCache>
                      <c:ptCount val="9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November</c:v>
                      </c:pt>
                      <c:pt idx="8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167.815</c:v>
                      </c:pt>
                      <c:pt idx="1">
                        <c:v>175.1635294117647</c:v>
                      </c:pt>
                      <c:pt idx="2">
                        <c:v>194.43</c:v>
                      </c:pt>
                      <c:pt idx="3">
                        <c:v>111.22125</c:v>
                      </c:pt>
                      <c:pt idx="4">
                        <c:v>125.88411764705883</c:v>
                      </c:pt>
                      <c:pt idx="5">
                        <c:v>115.92750000000001</c:v>
                      </c:pt>
                      <c:pt idx="6">
                        <c:v>232.27500000000001</c:v>
                      </c:pt>
                      <c:pt idx="7">
                        <c:v>135.5435714285714</c:v>
                      </c:pt>
                      <c:pt idx="8">
                        <c:v>142.09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2E-422D-B2AC-3CD3DDB55223}"/>
                  </c:ext>
                </c:extLst>
              </c15:ser>
            </c15:filteredLineSeries>
          </c:ext>
        </c:extLst>
      </c:lineChart>
      <c:catAx>
        <c:axId val="20572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6703"/>
        <c:crosses val="autoZero"/>
        <c:auto val="1"/>
        <c:lblAlgn val="ctr"/>
        <c:lblOffset val="100"/>
        <c:noMultiLvlLbl val="0"/>
      </c:catAx>
      <c:valAx>
        <c:axId val="14893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95250</xdr:rowOff>
    </xdr:from>
    <xdr:to>
      <xdr:col>8</xdr:col>
      <xdr:colOff>297180</xdr:colOff>
      <xdr:row>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7B2F-AFC9-C55C-CECD-FAB7D1662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10</xdr:row>
      <xdr:rowOff>64770</xdr:rowOff>
    </xdr:from>
    <xdr:to>
      <xdr:col>8</xdr:col>
      <xdr:colOff>563880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5B496-A6E9-CF39-3EAD-256FDBEF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358140</xdr:colOff>
      <xdr:row>21</xdr:row>
      <xdr:rowOff>49530</xdr:rowOff>
    </xdr:from>
    <xdr:to>
      <xdr:col>8</xdr:col>
      <xdr:colOff>548640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09DB8-C900-B26A-CABA-9FF883CE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286871</xdr:colOff>
      <xdr:row>1</xdr:row>
      <xdr:rowOff>10086</xdr:rowOff>
    </xdr:from>
    <xdr:to>
      <xdr:col>12</xdr:col>
      <xdr:colOff>591671</xdr:colOff>
      <xdr:row>16</xdr:row>
      <xdr:rowOff>10086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5A61E-770A-595F-957D-5DC999525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287767</xdr:colOff>
      <xdr:row>0</xdr:row>
      <xdr:rowOff>134247</xdr:rowOff>
    </xdr:from>
    <xdr:to>
      <xdr:col>20</xdr:col>
      <xdr:colOff>592567</xdr:colOff>
      <xdr:row>15</xdr:row>
      <xdr:rowOff>134247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01E2C-D491-67F2-0865-EF503766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241150</xdr:colOff>
      <xdr:row>16</xdr:row>
      <xdr:rowOff>177725</xdr:rowOff>
    </xdr:from>
    <xdr:to>
      <xdr:col>20</xdr:col>
      <xdr:colOff>317350</xdr:colOff>
      <xdr:row>30</xdr:row>
      <xdr:rowOff>78440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05F15-1DB1-09C3-158C-4C1C8A78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309283</xdr:colOff>
      <xdr:row>16</xdr:row>
      <xdr:rowOff>152400</xdr:rowOff>
    </xdr:from>
    <xdr:to>
      <xdr:col>13</xdr:col>
      <xdr:colOff>4483</xdr:colOff>
      <xdr:row>32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68CB37-A4DE-B364-9533-7E7674AC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1F70D-850E-4C3D-8E56-F266ADDD5E05}" name="plot" displayName="plot" ref="A1:L103" totalsRowShown="0">
  <autoFilter ref="A1:L103" xr:uid="{FA31F70D-850E-4C3D-8E56-F266ADDD5E05}"/>
  <tableColumns count="12">
    <tableColumn id="1" xr3:uid="{BC677E00-5965-4398-862C-883B9783EE9C}" name="Sale ID"/>
    <tableColumn id="2" xr3:uid="{330E39A5-D1D6-4FDB-A431-DBFBB4A5B824}" name="Contact"/>
    <tableColumn id="3" xr3:uid="{30C105E9-8EF4-4C14-AD95-B3E535A32B44}" name="Sex"/>
    <tableColumn id="4" xr3:uid="{60E92876-AD7F-494D-9122-67DA6E92D1C6}" name="Age"/>
    <tableColumn id="5" xr3:uid="{A76B521D-E7F3-488F-A3C6-3EFB325DCC39}" name="State"/>
    <tableColumn id="6" xr3:uid="{3B02D8BF-5C76-47F6-B2A8-B064AE75AB06}" name="Product ID"/>
    <tableColumn id="7" xr3:uid="{C90E78F2-5DC3-4999-A2E4-FE6564D3B82D}" name="Product Type"/>
    <tableColumn id="8" xr3:uid="{A1D97373-0C04-4980-B4C4-BB0BC481BF99}" name="Sale Price"/>
    <tableColumn id="9" xr3:uid="{5D962BE9-0CB2-44E8-A106-8DC66314BC4E}" name="Profit"/>
    <tableColumn id="10" xr3:uid="{E59BAE9B-093C-4933-9678-A790E5023233}" name="Lead"/>
    <tableColumn id="11" xr3:uid="{1E58C13A-2B24-4405-BFFF-702FE6DD9BA2}" name="Month"/>
    <tableColumn id="12" xr3:uid="{E07D554F-1E4C-451B-A967-AA990613B028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D482-A997-42CD-A678-3995737FB938}">
  <dimension ref="A1:L103"/>
  <sheetViews>
    <sheetView tabSelected="1" zoomScale="64" workbookViewId="0">
      <selection activeCell="Y9" sqref="Y9"/>
    </sheetView>
  </sheetViews>
  <sheetFormatPr defaultRowHeight="14.4" x14ac:dyDescent="0.3"/>
  <cols>
    <col min="2" max="2" width="9.44140625" customWidth="1"/>
    <col min="6" max="6" width="11.77734375" customWidth="1"/>
    <col min="7" max="7" width="14.109375" customWidth="1"/>
    <col min="8" max="8" width="10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>
        <v>43</v>
      </c>
      <c r="E2" t="s">
        <v>14</v>
      </c>
      <c r="F2" t="s">
        <v>15</v>
      </c>
      <c r="G2" t="s">
        <v>16</v>
      </c>
      <c r="H2">
        <v>479.99</v>
      </c>
      <c r="I2">
        <v>143.38999999999999</v>
      </c>
      <c r="J2" t="s">
        <v>17</v>
      </c>
      <c r="K2" t="s">
        <v>18</v>
      </c>
      <c r="L2">
        <v>2018</v>
      </c>
    </row>
    <row r="3" spans="1:12" x14ac:dyDescent="0.3">
      <c r="A3">
        <v>2</v>
      </c>
      <c r="B3" t="s">
        <v>19</v>
      </c>
      <c r="C3" t="s">
        <v>20</v>
      </c>
      <c r="D3">
        <v>37</v>
      </c>
      <c r="E3" t="s">
        <v>21</v>
      </c>
      <c r="F3" t="s">
        <v>22</v>
      </c>
      <c r="G3" t="s">
        <v>16</v>
      </c>
      <c r="H3">
        <v>1249.99</v>
      </c>
      <c r="I3">
        <v>230.89</v>
      </c>
      <c r="J3" t="s">
        <v>23</v>
      </c>
      <c r="K3" t="s">
        <v>18</v>
      </c>
      <c r="L3">
        <v>2018</v>
      </c>
    </row>
    <row r="4" spans="1:12" x14ac:dyDescent="0.3">
      <c r="A4">
        <v>3</v>
      </c>
      <c r="B4" t="s">
        <v>24</v>
      </c>
      <c r="C4" t="s">
        <v>13</v>
      </c>
      <c r="D4">
        <v>26</v>
      </c>
      <c r="E4" t="s">
        <v>25</v>
      </c>
      <c r="F4" t="s">
        <v>26</v>
      </c>
      <c r="G4" t="s">
        <v>16</v>
      </c>
      <c r="H4">
        <v>649.99</v>
      </c>
      <c r="I4">
        <v>118.64</v>
      </c>
      <c r="J4" t="s">
        <v>17</v>
      </c>
      <c r="K4" t="s">
        <v>27</v>
      </c>
      <c r="L4">
        <v>2018</v>
      </c>
    </row>
    <row r="5" spans="1:12" x14ac:dyDescent="0.3">
      <c r="A5">
        <v>4</v>
      </c>
      <c r="B5" t="s">
        <v>28</v>
      </c>
      <c r="C5" t="s">
        <v>13</v>
      </c>
      <c r="D5">
        <v>35</v>
      </c>
      <c r="E5" t="s">
        <v>25</v>
      </c>
      <c r="F5" t="s">
        <v>29</v>
      </c>
      <c r="G5" t="s">
        <v>30</v>
      </c>
      <c r="H5">
        <v>399.99</v>
      </c>
      <c r="I5">
        <v>72.09</v>
      </c>
      <c r="J5" t="s">
        <v>17</v>
      </c>
      <c r="K5" t="s">
        <v>31</v>
      </c>
      <c r="L5">
        <v>2018</v>
      </c>
    </row>
    <row r="6" spans="1:12" x14ac:dyDescent="0.3">
      <c r="A6">
        <v>5</v>
      </c>
      <c r="B6" t="s">
        <v>32</v>
      </c>
      <c r="C6" t="s">
        <v>20</v>
      </c>
      <c r="D6">
        <v>55</v>
      </c>
      <c r="E6" t="s">
        <v>25</v>
      </c>
      <c r="F6" t="s">
        <v>33</v>
      </c>
      <c r="G6" t="s">
        <v>30</v>
      </c>
      <c r="H6">
        <v>699.99</v>
      </c>
      <c r="I6">
        <v>98.09</v>
      </c>
      <c r="J6" t="s">
        <v>23</v>
      </c>
      <c r="K6" t="s">
        <v>31</v>
      </c>
      <c r="L6">
        <v>2018</v>
      </c>
    </row>
    <row r="7" spans="1:12" x14ac:dyDescent="0.3">
      <c r="A7">
        <v>6</v>
      </c>
      <c r="B7" t="s">
        <v>34</v>
      </c>
      <c r="C7" t="s">
        <v>20</v>
      </c>
      <c r="D7">
        <v>45</v>
      </c>
      <c r="E7" t="s">
        <v>25</v>
      </c>
      <c r="F7" t="s">
        <v>22</v>
      </c>
      <c r="G7" t="s">
        <v>16</v>
      </c>
      <c r="H7">
        <v>1249.99</v>
      </c>
      <c r="I7">
        <v>230.89</v>
      </c>
      <c r="J7" t="s">
        <v>35</v>
      </c>
      <c r="K7" t="s">
        <v>36</v>
      </c>
      <c r="L7">
        <v>2018</v>
      </c>
    </row>
    <row r="8" spans="1:12" x14ac:dyDescent="0.3">
      <c r="A8">
        <v>7</v>
      </c>
      <c r="B8" t="s">
        <v>37</v>
      </c>
      <c r="C8" t="s">
        <v>20</v>
      </c>
      <c r="D8">
        <v>46</v>
      </c>
      <c r="E8" t="s">
        <v>14</v>
      </c>
      <c r="F8" t="s">
        <v>38</v>
      </c>
      <c r="G8" t="s">
        <v>30</v>
      </c>
      <c r="H8">
        <v>1349.99</v>
      </c>
      <c r="I8">
        <v>180.34</v>
      </c>
      <c r="J8" t="s">
        <v>39</v>
      </c>
      <c r="K8" t="s">
        <v>40</v>
      </c>
      <c r="L8">
        <v>2018</v>
      </c>
    </row>
    <row r="9" spans="1:12" x14ac:dyDescent="0.3">
      <c r="A9">
        <v>8</v>
      </c>
      <c r="B9" t="s">
        <v>41</v>
      </c>
      <c r="C9" t="s">
        <v>13</v>
      </c>
      <c r="D9">
        <v>23</v>
      </c>
      <c r="E9" t="s">
        <v>14</v>
      </c>
      <c r="F9" t="s">
        <v>42</v>
      </c>
      <c r="G9" t="s">
        <v>43</v>
      </c>
      <c r="H9">
        <v>999.99</v>
      </c>
      <c r="I9">
        <v>146.69</v>
      </c>
      <c r="J9" t="s">
        <v>17</v>
      </c>
      <c r="K9" t="s">
        <v>44</v>
      </c>
      <c r="L9">
        <v>2018</v>
      </c>
    </row>
    <row r="10" spans="1:12" x14ac:dyDescent="0.3">
      <c r="A10">
        <v>9</v>
      </c>
      <c r="B10" t="s">
        <v>45</v>
      </c>
      <c r="C10" t="s">
        <v>13</v>
      </c>
      <c r="D10">
        <v>52</v>
      </c>
      <c r="E10" t="s">
        <v>14</v>
      </c>
      <c r="F10" t="s">
        <v>46</v>
      </c>
      <c r="G10" t="s">
        <v>30</v>
      </c>
      <c r="H10">
        <v>649.99</v>
      </c>
      <c r="I10">
        <v>122.34</v>
      </c>
      <c r="J10" t="s">
        <v>39</v>
      </c>
      <c r="K10" t="s">
        <v>44</v>
      </c>
      <c r="L10">
        <v>2018</v>
      </c>
    </row>
    <row r="11" spans="1:12" x14ac:dyDescent="0.3">
      <c r="A11">
        <v>10</v>
      </c>
      <c r="B11" t="s">
        <v>47</v>
      </c>
      <c r="C11" t="s">
        <v>13</v>
      </c>
      <c r="D11">
        <v>56</v>
      </c>
      <c r="E11" t="s">
        <v>21</v>
      </c>
      <c r="F11" t="s">
        <v>15</v>
      </c>
      <c r="G11" t="s">
        <v>16</v>
      </c>
      <c r="H11">
        <v>479.99</v>
      </c>
      <c r="I11">
        <v>143.38999999999999</v>
      </c>
      <c r="J11" t="s">
        <v>35</v>
      </c>
      <c r="K11" t="s">
        <v>48</v>
      </c>
      <c r="L11">
        <v>2018</v>
      </c>
    </row>
    <row r="12" spans="1:12" x14ac:dyDescent="0.3">
      <c r="A12">
        <v>11</v>
      </c>
      <c r="B12" t="s">
        <v>49</v>
      </c>
      <c r="C12" t="s">
        <v>13</v>
      </c>
      <c r="D12">
        <v>49</v>
      </c>
      <c r="E12" t="s">
        <v>25</v>
      </c>
      <c r="F12" t="s">
        <v>38</v>
      </c>
      <c r="G12" t="s">
        <v>30</v>
      </c>
      <c r="H12">
        <v>1349.99</v>
      </c>
      <c r="I12">
        <v>180.34</v>
      </c>
      <c r="J12" t="s">
        <v>50</v>
      </c>
      <c r="K12" t="s">
        <v>51</v>
      </c>
      <c r="L12">
        <v>2018</v>
      </c>
    </row>
    <row r="13" spans="1:12" x14ac:dyDescent="0.3">
      <c r="A13">
        <v>12</v>
      </c>
      <c r="B13" t="s">
        <v>52</v>
      </c>
      <c r="C13" t="s">
        <v>20</v>
      </c>
      <c r="D13">
        <v>54</v>
      </c>
      <c r="E13" t="s">
        <v>14</v>
      </c>
      <c r="F13" t="s">
        <v>22</v>
      </c>
      <c r="G13" t="s">
        <v>16</v>
      </c>
      <c r="H13">
        <v>1249.99</v>
      </c>
      <c r="I13">
        <v>230.89</v>
      </c>
      <c r="J13" t="s">
        <v>35</v>
      </c>
      <c r="K13" t="s">
        <v>51</v>
      </c>
      <c r="L13">
        <v>2018</v>
      </c>
    </row>
    <row r="14" spans="1:12" x14ac:dyDescent="0.3">
      <c r="A14">
        <v>13</v>
      </c>
      <c r="B14" t="s">
        <v>53</v>
      </c>
      <c r="C14" t="s">
        <v>13</v>
      </c>
      <c r="D14">
        <v>57</v>
      </c>
      <c r="E14" t="s">
        <v>25</v>
      </c>
      <c r="F14" t="s">
        <v>46</v>
      </c>
      <c r="G14" t="s">
        <v>30</v>
      </c>
      <c r="H14">
        <v>649.99</v>
      </c>
      <c r="I14">
        <v>122.34</v>
      </c>
      <c r="J14" t="s">
        <v>39</v>
      </c>
      <c r="K14" t="s">
        <v>51</v>
      </c>
      <c r="L14">
        <v>2018</v>
      </c>
    </row>
    <row r="15" spans="1:12" x14ac:dyDescent="0.3">
      <c r="A15">
        <v>14</v>
      </c>
      <c r="B15" t="s">
        <v>54</v>
      </c>
      <c r="C15" t="s">
        <v>13</v>
      </c>
      <c r="D15">
        <v>51</v>
      </c>
      <c r="E15" t="s">
        <v>25</v>
      </c>
      <c r="F15" t="s">
        <v>26</v>
      </c>
      <c r="G15" t="s">
        <v>16</v>
      </c>
      <c r="H15">
        <v>649.99</v>
      </c>
      <c r="I15">
        <v>118.64</v>
      </c>
      <c r="J15" t="s">
        <v>17</v>
      </c>
      <c r="K15" t="s">
        <v>55</v>
      </c>
      <c r="L15">
        <v>2018</v>
      </c>
    </row>
    <row r="16" spans="1:12" x14ac:dyDescent="0.3">
      <c r="A16">
        <v>15</v>
      </c>
      <c r="B16" t="s">
        <v>56</v>
      </c>
      <c r="C16" t="s">
        <v>13</v>
      </c>
      <c r="D16">
        <v>56</v>
      </c>
      <c r="E16" t="s">
        <v>14</v>
      </c>
      <c r="F16" t="s">
        <v>42</v>
      </c>
      <c r="G16" t="s">
        <v>43</v>
      </c>
      <c r="H16">
        <v>999.99</v>
      </c>
      <c r="I16">
        <v>146.69</v>
      </c>
      <c r="J16" t="s">
        <v>57</v>
      </c>
      <c r="K16" t="s">
        <v>55</v>
      </c>
      <c r="L16">
        <v>2018</v>
      </c>
    </row>
    <row r="17" spans="1:12" x14ac:dyDescent="0.3">
      <c r="A17">
        <v>16</v>
      </c>
      <c r="B17" t="s">
        <v>58</v>
      </c>
      <c r="C17" t="s">
        <v>20</v>
      </c>
      <c r="D17">
        <v>49</v>
      </c>
      <c r="E17" t="s">
        <v>25</v>
      </c>
      <c r="F17" t="s">
        <v>29</v>
      </c>
      <c r="G17" t="s">
        <v>30</v>
      </c>
      <c r="H17">
        <v>399.99</v>
      </c>
      <c r="I17">
        <v>72.09</v>
      </c>
      <c r="J17" t="s">
        <v>35</v>
      </c>
      <c r="K17" t="s">
        <v>18</v>
      </c>
      <c r="L17">
        <v>2019</v>
      </c>
    </row>
    <row r="18" spans="1:12" x14ac:dyDescent="0.3">
      <c r="A18">
        <v>17</v>
      </c>
      <c r="B18" t="s">
        <v>59</v>
      </c>
      <c r="C18" t="s">
        <v>20</v>
      </c>
      <c r="D18">
        <v>46</v>
      </c>
      <c r="E18" t="s">
        <v>14</v>
      </c>
      <c r="F18" t="s">
        <v>33</v>
      </c>
      <c r="G18" t="s">
        <v>30</v>
      </c>
      <c r="H18">
        <v>699.99</v>
      </c>
      <c r="I18">
        <v>98.09</v>
      </c>
      <c r="J18" t="s">
        <v>39</v>
      </c>
      <c r="K18" t="s">
        <v>27</v>
      </c>
      <c r="L18">
        <v>2019</v>
      </c>
    </row>
    <row r="19" spans="1:12" x14ac:dyDescent="0.3">
      <c r="A19">
        <v>18</v>
      </c>
      <c r="B19" t="s">
        <v>37</v>
      </c>
      <c r="C19" t="s">
        <v>20</v>
      </c>
      <c r="D19">
        <v>46</v>
      </c>
      <c r="E19" t="s">
        <v>60</v>
      </c>
      <c r="F19" t="s">
        <v>42</v>
      </c>
      <c r="G19" t="s">
        <v>43</v>
      </c>
      <c r="H19">
        <v>999.99</v>
      </c>
      <c r="I19">
        <v>146.69</v>
      </c>
      <c r="J19" t="s">
        <v>17</v>
      </c>
      <c r="K19" t="s">
        <v>31</v>
      </c>
      <c r="L19">
        <v>2019</v>
      </c>
    </row>
    <row r="20" spans="1:12" x14ac:dyDescent="0.3">
      <c r="A20">
        <v>19</v>
      </c>
      <c r="B20" t="s">
        <v>41</v>
      </c>
      <c r="C20" t="s">
        <v>13</v>
      </c>
      <c r="D20">
        <v>23</v>
      </c>
      <c r="E20" t="s">
        <v>25</v>
      </c>
      <c r="F20" t="s">
        <v>29</v>
      </c>
      <c r="G20" t="s">
        <v>30</v>
      </c>
      <c r="H20">
        <v>399.99</v>
      </c>
      <c r="I20">
        <v>72.09</v>
      </c>
      <c r="J20" t="s">
        <v>23</v>
      </c>
      <c r="K20" t="s">
        <v>31</v>
      </c>
      <c r="L20">
        <v>2019</v>
      </c>
    </row>
    <row r="21" spans="1:12" x14ac:dyDescent="0.3">
      <c r="A21">
        <v>20</v>
      </c>
      <c r="B21" t="s">
        <v>34</v>
      </c>
      <c r="C21" t="s">
        <v>20</v>
      </c>
      <c r="D21">
        <v>45</v>
      </c>
      <c r="E21" t="s">
        <v>60</v>
      </c>
      <c r="F21" t="s">
        <v>46</v>
      </c>
      <c r="G21" t="s">
        <v>30</v>
      </c>
      <c r="H21">
        <v>649.99</v>
      </c>
      <c r="I21">
        <v>122.34</v>
      </c>
      <c r="J21" t="s">
        <v>17</v>
      </c>
      <c r="K21" t="s">
        <v>36</v>
      </c>
      <c r="L21">
        <v>2019</v>
      </c>
    </row>
    <row r="22" spans="1:12" x14ac:dyDescent="0.3">
      <c r="A22">
        <v>21</v>
      </c>
      <c r="B22" t="s">
        <v>53</v>
      </c>
      <c r="C22" t="s">
        <v>13</v>
      </c>
      <c r="D22">
        <v>57</v>
      </c>
      <c r="E22" t="s">
        <v>25</v>
      </c>
      <c r="F22" t="s">
        <v>15</v>
      </c>
      <c r="G22" t="s">
        <v>16</v>
      </c>
      <c r="H22">
        <v>479.99</v>
      </c>
      <c r="I22">
        <v>143.38999999999999</v>
      </c>
      <c r="J22" t="s">
        <v>23</v>
      </c>
      <c r="K22" t="s">
        <v>40</v>
      </c>
      <c r="L22">
        <v>2019</v>
      </c>
    </row>
    <row r="23" spans="1:12" x14ac:dyDescent="0.3">
      <c r="A23">
        <v>22</v>
      </c>
      <c r="B23" t="s">
        <v>54</v>
      </c>
      <c r="C23" t="s">
        <v>13</v>
      </c>
      <c r="D23">
        <v>51</v>
      </c>
      <c r="E23" t="s">
        <v>25</v>
      </c>
      <c r="F23" t="s">
        <v>38</v>
      </c>
      <c r="G23" t="s">
        <v>30</v>
      </c>
      <c r="H23">
        <v>1349.99</v>
      </c>
      <c r="I23">
        <v>180.34</v>
      </c>
      <c r="J23" t="s">
        <v>17</v>
      </c>
      <c r="K23" t="s">
        <v>48</v>
      </c>
      <c r="L23">
        <v>2019</v>
      </c>
    </row>
    <row r="24" spans="1:12" x14ac:dyDescent="0.3">
      <c r="A24">
        <v>23</v>
      </c>
      <c r="B24" t="s">
        <v>12</v>
      </c>
      <c r="C24" t="s">
        <v>13</v>
      </c>
      <c r="D24">
        <v>43</v>
      </c>
      <c r="E24" t="s">
        <v>14</v>
      </c>
      <c r="F24" t="s">
        <v>46</v>
      </c>
      <c r="G24" t="s">
        <v>30</v>
      </c>
      <c r="H24">
        <v>649.99</v>
      </c>
      <c r="I24">
        <v>122.34</v>
      </c>
      <c r="J24" t="s">
        <v>17</v>
      </c>
      <c r="K24" t="s">
        <v>48</v>
      </c>
      <c r="L24">
        <v>2019</v>
      </c>
    </row>
    <row r="25" spans="1:12" x14ac:dyDescent="0.3">
      <c r="A25">
        <v>24</v>
      </c>
      <c r="B25" t="s">
        <v>19</v>
      </c>
      <c r="C25" t="s">
        <v>20</v>
      </c>
      <c r="D25">
        <v>37</v>
      </c>
      <c r="E25" t="s">
        <v>21</v>
      </c>
      <c r="F25" t="s">
        <v>61</v>
      </c>
      <c r="G25" t="s">
        <v>30</v>
      </c>
      <c r="H25">
        <v>1049.99</v>
      </c>
      <c r="I25">
        <v>143.09</v>
      </c>
      <c r="J25" t="s">
        <v>23</v>
      </c>
      <c r="K25" t="s">
        <v>51</v>
      </c>
      <c r="L25">
        <v>2019</v>
      </c>
    </row>
    <row r="26" spans="1:12" x14ac:dyDescent="0.3">
      <c r="A26">
        <v>25</v>
      </c>
      <c r="B26" t="s">
        <v>37</v>
      </c>
      <c r="C26" t="s">
        <v>20</v>
      </c>
      <c r="D26">
        <v>46</v>
      </c>
      <c r="E26" t="s">
        <v>60</v>
      </c>
      <c r="F26" t="s">
        <v>26</v>
      </c>
      <c r="G26" t="s">
        <v>16</v>
      </c>
      <c r="H26">
        <v>649.99</v>
      </c>
      <c r="I26">
        <v>118.64</v>
      </c>
      <c r="J26" t="s">
        <v>35</v>
      </c>
      <c r="K26" t="s">
        <v>51</v>
      </c>
      <c r="L26">
        <v>2019</v>
      </c>
    </row>
    <row r="27" spans="1:12" x14ac:dyDescent="0.3">
      <c r="A27">
        <v>26</v>
      </c>
      <c r="B27" t="s">
        <v>41</v>
      </c>
      <c r="C27" t="s">
        <v>13</v>
      </c>
      <c r="D27">
        <v>23</v>
      </c>
      <c r="E27" t="s">
        <v>25</v>
      </c>
      <c r="F27" t="s">
        <v>61</v>
      </c>
      <c r="G27" t="s">
        <v>30</v>
      </c>
      <c r="H27">
        <v>1049.99</v>
      </c>
      <c r="I27">
        <v>143.09</v>
      </c>
      <c r="J27" t="s">
        <v>39</v>
      </c>
      <c r="K27" t="s">
        <v>51</v>
      </c>
      <c r="L27">
        <v>2019</v>
      </c>
    </row>
    <row r="28" spans="1:12" x14ac:dyDescent="0.3">
      <c r="A28">
        <v>27</v>
      </c>
      <c r="B28" t="s">
        <v>45</v>
      </c>
      <c r="C28" t="s">
        <v>13</v>
      </c>
      <c r="D28">
        <v>52</v>
      </c>
      <c r="E28" t="s">
        <v>14</v>
      </c>
      <c r="F28" t="s">
        <v>61</v>
      </c>
      <c r="G28" t="s">
        <v>30</v>
      </c>
      <c r="H28">
        <v>1049.99</v>
      </c>
      <c r="I28">
        <v>143.09</v>
      </c>
      <c r="J28" t="s">
        <v>17</v>
      </c>
      <c r="K28" t="s">
        <v>55</v>
      </c>
      <c r="L28">
        <v>2019</v>
      </c>
    </row>
    <row r="29" spans="1:12" x14ac:dyDescent="0.3">
      <c r="A29">
        <v>28</v>
      </c>
      <c r="B29" t="s">
        <v>28</v>
      </c>
      <c r="C29" t="s">
        <v>13</v>
      </c>
      <c r="D29">
        <v>35</v>
      </c>
      <c r="E29" t="s">
        <v>25</v>
      </c>
      <c r="F29" t="s">
        <v>33</v>
      </c>
      <c r="G29" t="s">
        <v>30</v>
      </c>
      <c r="H29">
        <v>699.99</v>
      </c>
      <c r="I29">
        <v>98.09</v>
      </c>
      <c r="J29" t="s">
        <v>39</v>
      </c>
      <c r="K29" t="s">
        <v>55</v>
      </c>
      <c r="L29">
        <v>2019</v>
      </c>
    </row>
    <row r="30" spans="1:12" x14ac:dyDescent="0.3">
      <c r="A30">
        <v>29</v>
      </c>
      <c r="B30" t="s">
        <v>32</v>
      </c>
      <c r="C30" t="s">
        <v>20</v>
      </c>
      <c r="D30">
        <v>55</v>
      </c>
      <c r="E30" t="s">
        <v>25</v>
      </c>
      <c r="F30" t="s">
        <v>38</v>
      </c>
      <c r="G30" t="s">
        <v>30</v>
      </c>
      <c r="H30">
        <v>1349.99</v>
      </c>
      <c r="I30">
        <v>180.34</v>
      </c>
      <c r="J30" t="s">
        <v>35</v>
      </c>
      <c r="K30" t="s">
        <v>55</v>
      </c>
      <c r="L30">
        <v>2019</v>
      </c>
    </row>
    <row r="31" spans="1:12" x14ac:dyDescent="0.3">
      <c r="A31">
        <v>30</v>
      </c>
      <c r="B31" t="s">
        <v>47</v>
      </c>
      <c r="C31" t="s">
        <v>13</v>
      </c>
      <c r="D31">
        <v>56</v>
      </c>
      <c r="E31" t="s">
        <v>21</v>
      </c>
      <c r="F31" t="s">
        <v>15</v>
      </c>
      <c r="G31" t="s">
        <v>16</v>
      </c>
      <c r="H31">
        <v>479.99</v>
      </c>
      <c r="I31">
        <v>143.38999999999999</v>
      </c>
      <c r="J31" t="s">
        <v>35</v>
      </c>
      <c r="K31" t="s">
        <v>18</v>
      </c>
      <c r="L31">
        <v>2020</v>
      </c>
    </row>
    <row r="32" spans="1:12" x14ac:dyDescent="0.3">
      <c r="A32">
        <v>31</v>
      </c>
      <c r="B32" t="s">
        <v>49</v>
      </c>
      <c r="C32" t="s">
        <v>13</v>
      </c>
      <c r="D32">
        <v>49</v>
      </c>
      <c r="E32" t="s">
        <v>25</v>
      </c>
      <c r="F32" t="s">
        <v>38</v>
      </c>
      <c r="G32" t="s">
        <v>30</v>
      </c>
      <c r="H32">
        <v>1349.99</v>
      </c>
      <c r="I32">
        <v>180.34</v>
      </c>
      <c r="J32" t="s">
        <v>57</v>
      </c>
      <c r="K32" t="s">
        <v>18</v>
      </c>
      <c r="L32">
        <v>2020</v>
      </c>
    </row>
    <row r="33" spans="1:12" x14ac:dyDescent="0.3">
      <c r="A33">
        <v>32</v>
      </c>
      <c r="B33" t="s">
        <v>52</v>
      </c>
      <c r="C33" t="s">
        <v>20</v>
      </c>
      <c r="D33">
        <v>54</v>
      </c>
      <c r="E33" t="s">
        <v>14</v>
      </c>
      <c r="F33" t="s">
        <v>22</v>
      </c>
      <c r="G33" t="s">
        <v>16</v>
      </c>
      <c r="H33">
        <v>1249.99</v>
      </c>
      <c r="I33">
        <v>230.89</v>
      </c>
      <c r="J33" t="s">
        <v>35</v>
      </c>
      <c r="K33" t="s">
        <v>27</v>
      </c>
      <c r="L33">
        <v>2020</v>
      </c>
    </row>
    <row r="34" spans="1:12" x14ac:dyDescent="0.3">
      <c r="A34">
        <v>33</v>
      </c>
      <c r="B34" t="s">
        <v>58</v>
      </c>
      <c r="C34" t="s">
        <v>20</v>
      </c>
      <c r="D34">
        <v>49</v>
      </c>
      <c r="E34" t="s">
        <v>25</v>
      </c>
      <c r="F34" t="s">
        <v>29</v>
      </c>
      <c r="G34" t="s">
        <v>30</v>
      </c>
      <c r="H34">
        <v>399.99</v>
      </c>
      <c r="I34">
        <v>72.09</v>
      </c>
      <c r="J34" t="s">
        <v>35</v>
      </c>
      <c r="K34" t="s">
        <v>31</v>
      </c>
      <c r="L34">
        <v>2020</v>
      </c>
    </row>
    <row r="35" spans="1:12" x14ac:dyDescent="0.3">
      <c r="A35">
        <v>34</v>
      </c>
      <c r="B35" t="s">
        <v>59</v>
      </c>
      <c r="C35" t="s">
        <v>20</v>
      </c>
      <c r="D35">
        <v>46</v>
      </c>
      <c r="E35" t="s">
        <v>14</v>
      </c>
      <c r="F35" t="s">
        <v>33</v>
      </c>
      <c r="G35" t="s">
        <v>30</v>
      </c>
      <c r="H35">
        <v>699.99</v>
      </c>
      <c r="I35">
        <v>98.09</v>
      </c>
      <c r="J35" t="s">
        <v>39</v>
      </c>
      <c r="K35" t="s">
        <v>31</v>
      </c>
      <c r="L35">
        <v>2020</v>
      </c>
    </row>
    <row r="36" spans="1:12" x14ac:dyDescent="0.3">
      <c r="A36">
        <v>35</v>
      </c>
      <c r="B36" t="s">
        <v>37</v>
      </c>
      <c r="C36" t="s">
        <v>20</v>
      </c>
      <c r="D36">
        <v>46</v>
      </c>
      <c r="E36" t="s">
        <v>60</v>
      </c>
      <c r="F36" t="s">
        <v>42</v>
      </c>
      <c r="G36" t="s">
        <v>43</v>
      </c>
      <c r="H36">
        <v>999.99</v>
      </c>
      <c r="I36">
        <v>146.69</v>
      </c>
      <c r="J36" t="s">
        <v>17</v>
      </c>
      <c r="K36" t="s">
        <v>36</v>
      </c>
      <c r="L36">
        <v>2020</v>
      </c>
    </row>
    <row r="37" spans="1:12" x14ac:dyDescent="0.3">
      <c r="A37">
        <v>36</v>
      </c>
      <c r="B37" t="s">
        <v>34</v>
      </c>
      <c r="C37" t="s">
        <v>20</v>
      </c>
      <c r="D37">
        <v>45</v>
      </c>
      <c r="E37" t="s">
        <v>60</v>
      </c>
      <c r="F37" t="s">
        <v>46</v>
      </c>
      <c r="G37" t="s">
        <v>30</v>
      </c>
      <c r="H37">
        <v>649.99</v>
      </c>
      <c r="I37">
        <v>122.34</v>
      </c>
      <c r="J37" t="s">
        <v>17</v>
      </c>
      <c r="K37" t="s">
        <v>36</v>
      </c>
      <c r="L37">
        <v>2020</v>
      </c>
    </row>
    <row r="38" spans="1:12" x14ac:dyDescent="0.3">
      <c r="A38">
        <v>37</v>
      </c>
      <c r="B38" t="s">
        <v>53</v>
      </c>
      <c r="C38" t="s">
        <v>13</v>
      </c>
      <c r="D38">
        <v>57</v>
      </c>
      <c r="E38" t="s">
        <v>25</v>
      </c>
      <c r="F38" t="s">
        <v>15</v>
      </c>
      <c r="G38" t="s">
        <v>16</v>
      </c>
      <c r="H38">
        <v>479.99</v>
      </c>
      <c r="I38">
        <v>143.38999999999999</v>
      </c>
      <c r="J38" t="s">
        <v>23</v>
      </c>
      <c r="K38" t="s">
        <v>36</v>
      </c>
      <c r="L38">
        <v>2020</v>
      </c>
    </row>
    <row r="39" spans="1:12" x14ac:dyDescent="0.3">
      <c r="A39">
        <v>38</v>
      </c>
      <c r="B39" t="s">
        <v>54</v>
      </c>
      <c r="C39" t="s">
        <v>13</v>
      </c>
      <c r="D39">
        <v>51</v>
      </c>
      <c r="E39" t="s">
        <v>25</v>
      </c>
      <c r="F39" t="s">
        <v>38</v>
      </c>
      <c r="G39" t="s">
        <v>30</v>
      </c>
      <c r="H39">
        <v>1349.99</v>
      </c>
      <c r="I39">
        <v>180.34</v>
      </c>
      <c r="J39" t="s">
        <v>17</v>
      </c>
      <c r="K39" t="s">
        <v>40</v>
      </c>
      <c r="L39">
        <v>2020</v>
      </c>
    </row>
    <row r="40" spans="1:12" x14ac:dyDescent="0.3">
      <c r="A40">
        <v>39</v>
      </c>
      <c r="B40" t="s">
        <v>28</v>
      </c>
      <c r="C40" t="s">
        <v>13</v>
      </c>
      <c r="D40">
        <v>35</v>
      </c>
      <c r="E40" t="s">
        <v>25</v>
      </c>
      <c r="F40" t="s">
        <v>29</v>
      </c>
      <c r="G40" t="s">
        <v>30</v>
      </c>
      <c r="H40">
        <v>399.99</v>
      </c>
      <c r="I40">
        <v>72.09</v>
      </c>
      <c r="J40" t="s">
        <v>17</v>
      </c>
      <c r="K40" t="s">
        <v>40</v>
      </c>
      <c r="L40">
        <v>2020</v>
      </c>
    </row>
    <row r="41" spans="1:12" x14ac:dyDescent="0.3">
      <c r="A41">
        <v>40</v>
      </c>
      <c r="B41" t="s">
        <v>12</v>
      </c>
      <c r="C41" t="s">
        <v>13</v>
      </c>
      <c r="D41">
        <v>43</v>
      </c>
      <c r="E41" t="s">
        <v>14</v>
      </c>
      <c r="F41" t="s">
        <v>62</v>
      </c>
      <c r="G41" t="s">
        <v>16</v>
      </c>
      <c r="H41">
        <v>3479.99</v>
      </c>
      <c r="I41">
        <v>1043.3900000000001</v>
      </c>
      <c r="J41" t="s">
        <v>17</v>
      </c>
      <c r="K41" t="s">
        <v>27</v>
      </c>
      <c r="L41">
        <v>2018</v>
      </c>
    </row>
    <row r="42" spans="1:12" x14ac:dyDescent="0.3">
      <c r="A42">
        <v>41</v>
      </c>
      <c r="B42" t="s">
        <v>19</v>
      </c>
      <c r="C42" t="s">
        <v>20</v>
      </c>
      <c r="D42">
        <v>37</v>
      </c>
      <c r="E42" t="s">
        <v>21</v>
      </c>
      <c r="F42" t="s">
        <v>63</v>
      </c>
      <c r="G42" t="s">
        <v>16</v>
      </c>
      <c r="H42">
        <v>399.99</v>
      </c>
      <c r="I42">
        <v>30.89</v>
      </c>
      <c r="J42" t="s">
        <v>23</v>
      </c>
      <c r="K42" t="s">
        <v>18</v>
      </c>
      <c r="L42">
        <v>2018</v>
      </c>
    </row>
    <row r="43" spans="1:12" x14ac:dyDescent="0.3">
      <c r="A43">
        <v>42</v>
      </c>
      <c r="B43" t="s">
        <v>24</v>
      </c>
      <c r="C43" t="s">
        <v>13</v>
      </c>
      <c r="D43">
        <v>26</v>
      </c>
      <c r="E43" t="s">
        <v>25</v>
      </c>
      <c r="F43" t="s">
        <v>64</v>
      </c>
      <c r="G43" t="s">
        <v>16</v>
      </c>
      <c r="H43">
        <v>649.99</v>
      </c>
      <c r="I43">
        <v>68.64</v>
      </c>
      <c r="J43" t="s">
        <v>17</v>
      </c>
      <c r="K43" t="s">
        <v>27</v>
      </c>
      <c r="L43">
        <v>2018</v>
      </c>
    </row>
    <row r="44" spans="1:12" x14ac:dyDescent="0.3">
      <c r="A44">
        <v>43</v>
      </c>
      <c r="B44" t="s">
        <v>28</v>
      </c>
      <c r="C44" t="s">
        <v>13</v>
      </c>
      <c r="D44">
        <v>35</v>
      </c>
      <c r="E44" t="s">
        <v>25</v>
      </c>
      <c r="F44" t="s">
        <v>65</v>
      </c>
      <c r="G44" t="s">
        <v>30</v>
      </c>
      <c r="H44">
        <v>2999.99</v>
      </c>
      <c r="I44">
        <v>472.09</v>
      </c>
      <c r="J44" t="s">
        <v>17</v>
      </c>
      <c r="K44" t="s">
        <v>31</v>
      </c>
      <c r="L44">
        <v>2018</v>
      </c>
    </row>
    <row r="45" spans="1:12" x14ac:dyDescent="0.3">
      <c r="A45">
        <v>44</v>
      </c>
      <c r="B45" t="s">
        <v>32</v>
      </c>
      <c r="C45" t="s">
        <v>20</v>
      </c>
      <c r="D45">
        <v>55</v>
      </c>
      <c r="E45" t="s">
        <v>25</v>
      </c>
      <c r="F45" t="s">
        <v>66</v>
      </c>
      <c r="G45" t="s">
        <v>30</v>
      </c>
      <c r="H45">
        <v>379.99</v>
      </c>
      <c r="I45">
        <v>93.09</v>
      </c>
      <c r="J45" t="s">
        <v>23</v>
      </c>
      <c r="K45" t="s">
        <v>27</v>
      </c>
      <c r="L45">
        <v>2018</v>
      </c>
    </row>
    <row r="46" spans="1:12" x14ac:dyDescent="0.3">
      <c r="A46">
        <v>45</v>
      </c>
      <c r="B46" t="s">
        <v>34</v>
      </c>
      <c r="C46" t="s">
        <v>20</v>
      </c>
      <c r="D46">
        <v>45</v>
      </c>
      <c r="E46" t="s">
        <v>25</v>
      </c>
      <c r="F46" t="s">
        <v>67</v>
      </c>
      <c r="G46" t="s">
        <v>16</v>
      </c>
      <c r="H46">
        <v>449.99</v>
      </c>
      <c r="I46">
        <v>30.89</v>
      </c>
      <c r="J46" t="s">
        <v>35</v>
      </c>
      <c r="K46" t="s">
        <v>36</v>
      </c>
      <c r="L46">
        <v>2018</v>
      </c>
    </row>
    <row r="47" spans="1:12" x14ac:dyDescent="0.3">
      <c r="A47">
        <v>46</v>
      </c>
      <c r="B47" t="s">
        <v>37</v>
      </c>
      <c r="C47" t="s">
        <v>20</v>
      </c>
      <c r="D47">
        <v>46</v>
      </c>
      <c r="E47" t="s">
        <v>14</v>
      </c>
      <c r="F47" t="s">
        <v>68</v>
      </c>
      <c r="G47" t="s">
        <v>30</v>
      </c>
      <c r="H47">
        <v>349.99</v>
      </c>
      <c r="I47">
        <v>80.34</v>
      </c>
      <c r="J47" t="s">
        <v>39</v>
      </c>
      <c r="K47" t="s">
        <v>40</v>
      </c>
      <c r="L47">
        <v>2018</v>
      </c>
    </row>
    <row r="48" spans="1:12" x14ac:dyDescent="0.3">
      <c r="A48">
        <v>47</v>
      </c>
      <c r="B48" t="s">
        <v>41</v>
      </c>
      <c r="C48" t="s">
        <v>13</v>
      </c>
      <c r="D48">
        <v>23</v>
      </c>
      <c r="E48" t="s">
        <v>14</v>
      </c>
      <c r="F48" t="s">
        <v>42</v>
      </c>
      <c r="G48" t="s">
        <v>43</v>
      </c>
      <c r="H48">
        <v>979.99</v>
      </c>
      <c r="I48">
        <v>126.69</v>
      </c>
      <c r="J48" t="s">
        <v>17</v>
      </c>
      <c r="K48" t="s">
        <v>55</v>
      </c>
      <c r="L48">
        <v>2018</v>
      </c>
    </row>
    <row r="49" spans="1:12" x14ac:dyDescent="0.3">
      <c r="A49">
        <v>48</v>
      </c>
      <c r="B49" t="s">
        <v>45</v>
      </c>
      <c r="C49" t="s">
        <v>13</v>
      </c>
      <c r="D49">
        <v>52</v>
      </c>
      <c r="E49" t="s">
        <v>14</v>
      </c>
      <c r="F49" t="s">
        <v>69</v>
      </c>
      <c r="G49" t="s">
        <v>30</v>
      </c>
      <c r="H49">
        <v>949.99</v>
      </c>
      <c r="I49">
        <v>102.34</v>
      </c>
      <c r="J49" t="s">
        <v>39</v>
      </c>
      <c r="K49" t="s">
        <v>44</v>
      </c>
      <c r="L49">
        <v>2018</v>
      </c>
    </row>
    <row r="50" spans="1:12" x14ac:dyDescent="0.3">
      <c r="A50">
        <v>49</v>
      </c>
      <c r="B50" t="s">
        <v>47</v>
      </c>
      <c r="C50" t="s">
        <v>13</v>
      </c>
      <c r="D50">
        <v>56</v>
      </c>
      <c r="E50" t="s">
        <v>21</v>
      </c>
      <c r="F50" t="s">
        <v>70</v>
      </c>
      <c r="G50" t="s">
        <v>16</v>
      </c>
      <c r="H50">
        <v>949.99</v>
      </c>
      <c r="I50">
        <v>193.39</v>
      </c>
      <c r="J50" t="s">
        <v>35</v>
      </c>
      <c r="K50" t="s">
        <v>27</v>
      </c>
      <c r="L50">
        <v>2018</v>
      </c>
    </row>
    <row r="51" spans="1:12" x14ac:dyDescent="0.3">
      <c r="A51">
        <v>50</v>
      </c>
      <c r="B51" t="s">
        <v>49</v>
      </c>
      <c r="C51" t="s">
        <v>13</v>
      </c>
      <c r="D51">
        <v>49</v>
      </c>
      <c r="E51" t="s">
        <v>25</v>
      </c>
      <c r="F51" t="s">
        <v>71</v>
      </c>
      <c r="G51" t="s">
        <v>30</v>
      </c>
      <c r="H51">
        <v>629.99</v>
      </c>
      <c r="I51">
        <v>160.34</v>
      </c>
      <c r="J51" t="s">
        <v>50</v>
      </c>
      <c r="K51" t="s">
        <v>51</v>
      </c>
      <c r="L51">
        <v>2018</v>
      </c>
    </row>
    <row r="52" spans="1:12" x14ac:dyDescent="0.3">
      <c r="A52">
        <v>51</v>
      </c>
      <c r="B52" t="s">
        <v>52</v>
      </c>
      <c r="C52" t="s">
        <v>20</v>
      </c>
      <c r="D52">
        <v>54</v>
      </c>
      <c r="E52" t="s">
        <v>14</v>
      </c>
      <c r="F52" t="s">
        <v>72</v>
      </c>
      <c r="G52" t="s">
        <v>16</v>
      </c>
      <c r="H52">
        <v>899.99</v>
      </c>
      <c r="I52">
        <v>120.89</v>
      </c>
      <c r="J52" t="s">
        <v>35</v>
      </c>
      <c r="K52" t="s">
        <v>40</v>
      </c>
      <c r="L52">
        <v>2018</v>
      </c>
    </row>
    <row r="53" spans="1:12" x14ac:dyDescent="0.3">
      <c r="A53">
        <v>52</v>
      </c>
      <c r="B53" t="s">
        <v>53</v>
      </c>
      <c r="C53" t="s">
        <v>13</v>
      </c>
      <c r="D53">
        <v>57</v>
      </c>
      <c r="E53" t="s">
        <v>25</v>
      </c>
      <c r="F53" t="s">
        <v>73</v>
      </c>
      <c r="G53" t="s">
        <v>30</v>
      </c>
      <c r="H53">
        <v>999.99</v>
      </c>
      <c r="I53">
        <v>121.34</v>
      </c>
      <c r="J53" t="s">
        <v>39</v>
      </c>
      <c r="K53" t="s">
        <v>51</v>
      </c>
      <c r="L53">
        <v>2018</v>
      </c>
    </row>
    <row r="54" spans="1:12" x14ac:dyDescent="0.3">
      <c r="A54">
        <v>53</v>
      </c>
      <c r="B54" t="s">
        <v>54</v>
      </c>
      <c r="C54" t="s">
        <v>13</v>
      </c>
      <c r="D54">
        <v>51</v>
      </c>
      <c r="E54" t="s">
        <v>25</v>
      </c>
      <c r="F54" t="s">
        <v>74</v>
      </c>
      <c r="G54" t="s">
        <v>16</v>
      </c>
      <c r="H54">
        <v>599.99</v>
      </c>
      <c r="I54">
        <v>148.63999999999999</v>
      </c>
      <c r="J54" t="s">
        <v>17</v>
      </c>
      <c r="K54" t="s">
        <v>40</v>
      </c>
      <c r="L54">
        <v>2018</v>
      </c>
    </row>
    <row r="55" spans="1:12" x14ac:dyDescent="0.3">
      <c r="A55">
        <v>54</v>
      </c>
      <c r="B55" t="s">
        <v>56</v>
      </c>
      <c r="C55" t="s">
        <v>13</v>
      </c>
      <c r="D55">
        <v>56</v>
      </c>
      <c r="E55" t="s">
        <v>14</v>
      </c>
      <c r="F55" t="s">
        <v>75</v>
      </c>
      <c r="G55" t="s">
        <v>43</v>
      </c>
      <c r="H55">
        <v>689.99</v>
      </c>
      <c r="I55">
        <v>156.69</v>
      </c>
      <c r="J55" t="s">
        <v>57</v>
      </c>
      <c r="K55" t="s">
        <v>55</v>
      </c>
      <c r="L55">
        <v>2018</v>
      </c>
    </row>
    <row r="56" spans="1:12" x14ac:dyDescent="0.3">
      <c r="A56">
        <v>55</v>
      </c>
      <c r="B56" t="s">
        <v>58</v>
      </c>
      <c r="C56" t="s">
        <v>20</v>
      </c>
      <c r="D56">
        <v>49</v>
      </c>
      <c r="E56" t="s">
        <v>25</v>
      </c>
      <c r="F56" t="s">
        <v>65</v>
      </c>
      <c r="G56" t="s">
        <v>30</v>
      </c>
      <c r="H56">
        <v>2999.99</v>
      </c>
      <c r="I56">
        <v>302.08999999999997</v>
      </c>
      <c r="J56" t="s">
        <v>35</v>
      </c>
      <c r="K56" t="s">
        <v>18</v>
      </c>
      <c r="L56">
        <v>2019</v>
      </c>
    </row>
    <row r="57" spans="1:12" x14ac:dyDescent="0.3">
      <c r="A57">
        <v>56</v>
      </c>
      <c r="B57" t="s">
        <v>59</v>
      </c>
      <c r="C57" t="s">
        <v>20</v>
      </c>
      <c r="D57">
        <v>46</v>
      </c>
      <c r="E57" t="s">
        <v>14</v>
      </c>
      <c r="F57" t="s">
        <v>76</v>
      </c>
      <c r="G57" t="s">
        <v>30</v>
      </c>
      <c r="H57">
        <v>649.99</v>
      </c>
      <c r="I57">
        <v>91.09</v>
      </c>
      <c r="J57" t="s">
        <v>39</v>
      </c>
      <c r="K57" t="s">
        <v>27</v>
      </c>
      <c r="L57">
        <v>2019</v>
      </c>
    </row>
    <row r="58" spans="1:12" x14ac:dyDescent="0.3">
      <c r="A58">
        <v>57</v>
      </c>
      <c r="B58" t="s">
        <v>37</v>
      </c>
      <c r="C58" t="s">
        <v>20</v>
      </c>
      <c r="D58">
        <v>46</v>
      </c>
      <c r="E58" t="s">
        <v>60</v>
      </c>
      <c r="F58" t="s">
        <v>42</v>
      </c>
      <c r="G58" t="s">
        <v>43</v>
      </c>
      <c r="H58">
        <v>999.99</v>
      </c>
      <c r="I58">
        <v>146.69</v>
      </c>
      <c r="J58" t="s">
        <v>17</v>
      </c>
      <c r="K58" t="s">
        <v>48</v>
      </c>
      <c r="L58">
        <v>2019</v>
      </c>
    </row>
    <row r="59" spans="1:12" x14ac:dyDescent="0.3">
      <c r="A59">
        <v>58</v>
      </c>
      <c r="B59" t="s">
        <v>41</v>
      </c>
      <c r="C59" t="s">
        <v>13</v>
      </c>
      <c r="D59">
        <v>23</v>
      </c>
      <c r="E59" t="s">
        <v>25</v>
      </c>
      <c r="F59" t="s">
        <v>77</v>
      </c>
      <c r="G59" t="s">
        <v>30</v>
      </c>
      <c r="H59">
        <v>1299.99</v>
      </c>
      <c r="I59">
        <v>372.09</v>
      </c>
      <c r="J59" t="s">
        <v>23</v>
      </c>
      <c r="K59" t="s">
        <v>48</v>
      </c>
      <c r="L59">
        <v>2019</v>
      </c>
    </row>
    <row r="60" spans="1:12" x14ac:dyDescent="0.3">
      <c r="A60">
        <v>59</v>
      </c>
      <c r="B60" t="s">
        <v>34</v>
      </c>
      <c r="C60" t="s">
        <v>20</v>
      </c>
      <c r="D60">
        <v>45</v>
      </c>
      <c r="E60" t="s">
        <v>60</v>
      </c>
      <c r="F60" t="s">
        <v>78</v>
      </c>
      <c r="G60" t="s">
        <v>30</v>
      </c>
      <c r="H60">
        <v>599.99</v>
      </c>
      <c r="I60">
        <v>72.34</v>
      </c>
      <c r="J60" t="s">
        <v>17</v>
      </c>
      <c r="K60" t="s">
        <v>36</v>
      </c>
      <c r="L60">
        <v>2019</v>
      </c>
    </row>
    <row r="61" spans="1:12" x14ac:dyDescent="0.3">
      <c r="A61">
        <v>60</v>
      </c>
      <c r="B61" t="s">
        <v>53</v>
      </c>
      <c r="C61" t="s">
        <v>13</v>
      </c>
      <c r="D61">
        <v>57</v>
      </c>
      <c r="E61" t="s">
        <v>25</v>
      </c>
      <c r="F61" t="s">
        <v>79</v>
      </c>
      <c r="G61" t="s">
        <v>16</v>
      </c>
      <c r="H61">
        <v>1299.99</v>
      </c>
      <c r="I61">
        <v>103.39</v>
      </c>
      <c r="J61" t="s">
        <v>23</v>
      </c>
      <c r="K61" t="s">
        <v>40</v>
      </c>
      <c r="L61">
        <v>2019</v>
      </c>
    </row>
    <row r="62" spans="1:12" x14ac:dyDescent="0.3">
      <c r="A62">
        <v>61</v>
      </c>
      <c r="B62" t="s">
        <v>54</v>
      </c>
      <c r="C62" t="s">
        <v>13</v>
      </c>
      <c r="D62">
        <v>51</v>
      </c>
      <c r="E62" t="s">
        <v>25</v>
      </c>
      <c r="F62" t="s">
        <v>80</v>
      </c>
      <c r="G62" t="s">
        <v>30</v>
      </c>
      <c r="H62">
        <v>1549.99</v>
      </c>
      <c r="I62">
        <v>380.34</v>
      </c>
      <c r="J62" t="s">
        <v>17</v>
      </c>
      <c r="K62" t="s">
        <v>48</v>
      </c>
      <c r="L62">
        <v>2019</v>
      </c>
    </row>
    <row r="63" spans="1:12" x14ac:dyDescent="0.3">
      <c r="A63">
        <v>62</v>
      </c>
      <c r="B63" t="s">
        <v>12</v>
      </c>
      <c r="C63" t="s">
        <v>13</v>
      </c>
      <c r="D63">
        <v>43</v>
      </c>
      <c r="E63" t="s">
        <v>14</v>
      </c>
      <c r="F63" t="s">
        <v>81</v>
      </c>
      <c r="G63" t="s">
        <v>30</v>
      </c>
      <c r="H63">
        <v>1449.99</v>
      </c>
      <c r="I63">
        <v>322.33999999999997</v>
      </c>
      <c r="J63" t="s">
        <v>17</v>
      </c>
      <c r="K63" t="s">
        <v>31</v>
      </c>
      <c r="L63">
        <v>2019</v>
      </c>
    </row>
    <row r="64" spans="1:12" x14ac:dyDescent="0.3">
      <c r="A64">
        <v>63</v>
      </c>
      <c r="B64" t="s">
        <v>19</v>
      </c>
      <c r="C64" t="s">
        <v>20</v>
      </c>
      <c r="D64">
        <v>37</v>
      </c>
      <c r="E64" t="s">
        <v>21</v>
      </c>
      <c r="F64" t="s">
        <v>82</v>
      </c>
      <c r="G64" t="s">
        <v>30</v>
      </c>
      <c r="H64">
        <v>529.99</v>
      </c>
      <c r="I64">
        <v>33.090000000000003</v>
      </c>
      <c r="J64" t="s">
        <v>23</v>
      </c>
      <c r="K64" t="s">
        <v>51</v>
      </c>
      <c r="L64">
        <v>2019</v>
      </c>
    </row>
    <row r="65" spans="1:12" x14ac:dyDescent="0.3">
      <c r="A65">
        <v>64</v>
      </c>
      <c r="B65" t="s">
        <v>37</v>
      </c>
      <c r="C65" t="s">
        <v>20</v>
      </c>
      <c r="D65">
        <v>46</v>
      </c>
      <c r="E65" t="s">
        <v>60</v>
      </c>
      <c r="F65" t="s">
        <v>83</v>
      </c>
      <c r="G65" t="s">
        <v>16</v>
      </c>
      <c r="H65">
        <v>1099.99</v>
      </c>
      <c r="I65">
        <v>218.64</v>
      </c>
      <c r="J65" t="s">
        <v>35</v>
      </c>
      <c r="K65" t="s">
        <v>31</v>
      </c>
      <c r="L65">
        <v>2019</v>
      </c>
    </row>
    <row r="66" spans="1:12" x14ac:dyDescent="0.3">
      <c r="A66">
        <v>65</v>
      </c>
      <c r="B66" t="s">
        <v>41</v>
      </c>
      <c r="C66" t="s">
        <v>13</v>
      </c>
      <c r="D66">
        <v>23</v>
      </c>
      <c r="E66" t="s">
        <v>25</v>
      </c>
      <c r="F66" t="s">
        <v>84</v>
      </c>
      <c r="G66" t="s">
        <v>30</v>
      </c>
      <c r="H66">
        <v>1249.99</v>
      </c>
      <c r="I66">
        <v>141.09</v>
      </c>
      <c r="J66" t="s">
        <v>39</v>
      </c>
      <c r="K66" t="s">
        <v>51</v>
      </c>
      <c r="L66">
        <v>2019</v>
      </c>
    </row>
    <row r="67" spans="1:12" x14ac:dyDescent="0.3">
      <c r="A67">
        <v>66</v>
      </c>
      <c r="B67" t="s">
        <v>45</v>
      </c>
      <c r="C67" t="s">
        <v>13</v>
      </c>
      <c r="D67">
        <v>52</v>
      </c>
      <c r="E67" t="s">
        <v>14</v>
      </c>
      <c r="F67" t="s">
        <v>85</v>
      </c>
      <c r="G67" t="s">
        <v>30</v>
      </c>
      <c r="H67">
        <v>189.99</v>
      </c>
      <c r="I67">
        <v>23.09</v>
      </c>
      <c r="J67" t="s">
        <v>17</v>
      </c>
      <c r="K67" t="s">
        <v>27</v>
      </c>
      <c r="L67">
        <v>2019</v>
      </c>
    </row>
    <row r="68" spans="1:12" x14ac:dyDescent="0.3">
      <c r="A68">
        <v>67</v>
      </c>
      <c r="B68" t="s">
        <v>28</v>
      </c>
      <c r="C68" t="s">
        <v>13</v>
      </c>
      <c r="D68">
        <v>35</v>
      </c>
      <c r="E68" t="s">
        <v>25</v>
      </c>
      <c r="F68" t="s">
        <v>86</v>
      </c>
      <c r="G68" t="s">
        <v>30</v>
      </c>
      <c r="H68">
        <v>999.99</v>
      </c>
      <c r="I68">
        <v>198.09</v>
      </c>
      <c r="J68" t="s">
        <v>39</v>
      </c>
      <c r="K68" t="s">
        <v>55</v>
      </c>
      <c r="L68">
        <v>2019</v>
      </c>
    </row>
    <row r="69" spans="1:12" x14ac:dyDescent="0.3">
      <c r="A69">
        <v>68</v>
      </c>
      <c r="B69" t="s">
        <v>32</v>
      </c>
      <c r="C69" t="s">
        <v>20</v>
      </c>
      <c r="D69">
        <v>55</v>
      </c>
      <c r="E69" t="s">
        <v>25</v>
      </c>
      <c r="F69" t="s">
        <v>70</v>
      </c>
      <c r="G69" t="s">
        <v>16</v>
      </c>
      <c r="H69">
        <v>949.99</v>
      </c>
      <c r="I69">
        <v>193.39</v>
      </c>
      <c r="J69" t="s">
        <v>35</v>
      </c>
      <c r="K69" t="s">
        <v>27</v>
      </c>
      <c r="L69">
        <v>2019</v>
      </c>
    </row>
    <row r="70" spans="1:12" x14ac:dyDescent="0.3">
      <c r="A70">
        <v>69</v>
      </c>
      <c r="B70" t="s">
        <v>47</v>
      </c>
      <c r="C70" t="s">
        <v>13</v>
      </c>
      <c r="D70">
        <v>56</v>
      </c>
      <c r="E70" t="s">
        <v>21</v>
      </c>
      <c r="F70" t="s">
        <v>71</v>
      </c>
      <c r="G70" t="s">
        <v>30</v>
      </c>
      <c r="H70">
        <v>629.99</v>
      </c>
      <c r="I70">
        <v>160.34</v>
      </c>
      <c r="J70" t="s">
        <v>50</v>
      </c>
      <c r="K70" t="s">
        <v>40</v>
      </c>
      <c r="L70">
        <v>2020</v>
      </c>
    </row>
    <row r="71" spans="1:12" x14ac:dyDescent="0.3">
      <c r="A71">
        <v>70</v>
      </c>
      <c r="B71" t="s">
        <v>49</v>
      </c>
      <c r="C71" t="s">
        <v>13</v>
      </c>
      <c r="D71">
        <v>49</v>
      </c>
      <c r="E71" t="s">
        <v>25</v>
      </c>
      <c r="F71" t="s">
        <v>72</v>
      </c>
      <c r="G71" t="s">
        <v>16</v>
      </c>
      <c r="H71">
        <v>899.99</v>
      </c>
      <c r="I71">
        <v>120.89</v>
      </c>
      <c r="J71" t="s">
        <v>35</v>
      </c>
      <c r="K71" t="s">
        <v>40</v>
      </c>
      <c r="L71">
        <v>2020</v>
      </c>
    </row>
    <row r="72" spans="1:12" x14ac:dyDescent="0.3">
      <c r="A72">
        <v>71</v>
      </c>
      <c r="B72" t="s">
        <v>52</v>
      </c>
      <c r="C72" t="s">
        <v>20</v>
      </c>
      <c r="D72">
        <v>54</v>
      </c>
      <c r="E72" t="s">
        <v>14</v>
      </c>
      <c r="F72" t="s">
        <v>73</v>
      </c>
      <c r="G72" t="s">
        <v>30</v>
      </c>
      <c r="H72">
        <v>999.99</v>
      </c>
      <c r="I72">
        <v>121.34</v>
      </c>
      <c r="J72" t="s">
        <v>39</v>
      </c>
      <c r="K72" t="s">
        <v>40</v>
      </c>
      <c r="L72">
        <v>2020</v>
      </c>
    </row>
    <row r="73" spans="1:12" x14ac:dyDescent="0.3">
      <c r="A73">
        <v>72</v>
      </c>
      <c r="B73" t="s">
        <v>58</v>
      </c>
      <c r="C73" t="s">
        <v>20</v>
      </c>
      <c r="D73">
        <v>49</v>
      </c>
      <c r="E73" t="s">
        <v>25</v>
      </c>
      <c r="F73" t="s">
        <v>74</v>
      </c>
      <c r="G73" t="s">
        <v>16</v>
      </c>
      <c r="H73">
        <v>599.99</v>
      </c>
      <c r="I73">
        <v>148.63999999999999</v>
      </c>
      <c r="J73" t="s">
        <v>17</v>
      </c>
      <c r="K73" t="s">
        <v>40</v>
      </c>
      <c r="L73">
        <v>2020</v>
      </c>
    </row>
    <row r="74" spans="1:12" x14ac:dyDescent="0.3">
      <c r="A74">
        <v>73</v>
      </c>
      <c r="B74" t="s">
        <v>59</v>
      </c>
      <c r="C74" t="s">
        <v>20</v>
      </c>
      <c r="D74">
        <v>46</v>
      </c>
      <c r="E74" t="s">
        <v>14</v>
      </c>
      <c r="F74" t="s">
        <v>75</v>
      </c>
      <c r="G74" t="s">
        <v>43</v>
      </c>
      <c r="H74">
        <v>689.99</v>
      </c>
      <c r="I74">
        <v>156.69</v>
      </c>
      <c r="J74" t="s">
        <v>57</v>
      </c>
      <c r="K74" t="s">
        <v>55</v>
      </c>
      <c r="L74">
        <v>2020</v>
      </c>
    </row>
    <row r="75" spans="1:12" x14ac:dyDescent="0.3">
      <c r="A75">
        <v>74</v>
      </c>
      <c r="B75" t="s">
        <v>37</v>
      </c>
      <c r="C75" t="s">
        <v>20</v>
      </c>
      <c r="D75">
        <v>46</v>
      </c>
      <c r="E75" t="s">
        <v>60</v>
      </c>
      <c r="F75" t="s">
        <v>65</v>
      </c>
      <c r="G75" t="s">
        <v>30</v>
      </c>
      <c r="H75">
        <v>2999.99</v>
      </c>
      <c r="I75">
        <v>302.08999999999997</v>
      </c>
      <c r="J75" t="s">
        <v>35</v>
      </c>
      <c r="K75" t="s">
        <v>18</v>
      </c>
      <c r="L75">
        <v>2020</v>
      </c>
    </row>
    <row r="76" spans="1:12" x14ac:dyDescent="0.3">
      <c r="A76">
        <v>75</v>
      </c>
      <c r="B76" t="s">
        <v>34</v>
      </c>
      <c r="C76" t="s">
        <v>20</v>
      </c>
      <c r="D76">
        <v>45</v>
      </c>
      <c r="E76" t="s">
        <v>60</v>
      </c>
      <c r="F76" t="s">
        <v>76</v>
      </c>
      <c r="G76" t="s">
        <v>30</v>
      </c>
      <c r="H76">
        <v>649.99</v>
      </c>
      <c r="I76">
        <v>91.09</v>
      </c>
      <c r="J76" t="s">
        <v>39</v>
      </c>
      <c r="K76" t="s">
        <v>27</v>
      </c>
      <c r="L76">
        <v>2020</v>
      </c>
    </row>
    <row r="77" spans="1:12" x14ac:dyDescent="0.3">
      <c r="A77">
        <v>76</v>
      </c>
      <c r="B77" t="s">
        <v>53</v>
      </c>
      <c r="C77" t="s">
        <v>13</v>
      </c>
      <c r="D77">
        <v>57</v>
      </c>
      <c r="E77" t="s">
        <v>25</v>
      </c>
      <c r="F77" t="s">
        <v>42</v>
      </c>
      <c r="G77" t="s">
        <v>43</v>
      </c>
      <c r="H77">
        <v>999.99</v>
      </c>
      <c r="I77">
        <v>146.69</v>
      </c>
      <c r="J77" t="s">
        <v>17</v>
      </c>
      <c r="K77" t="s">
        <v>48</v>
      </c>
      <c r="L77">
        <v>2020</v>
      </c>
    </row>
    <row r="78" spans="1:12" x14ac:dyDescent="0.3">
      <c r="A78">
        <v>77</v>
      </c>
      <c r="B78" t="s">
        <v>54</v>
      </c>
      <c r="C78" t="s">
        <v>13</v>
      </c>
      <c r="D78">
        <v>51</v>
      </c>
      <c r="E78" t="s">
        <v>25</v>
      </c>
      <c r="F78" t="s">
        <v>77</v>
      </c>
      <c r="G78" t="s">
        <v>30</v>
      </c>
      <c r="H78">
        <v>1299.99</v>
      </c>
      <c r="I78">
        <v>372.09</v>
      </c>
      <c r="J78" t="s">
        <v>23</v>
      </c>
      <c r="K78" t="s">
        <v>48</v>
      </c>
      <c r="L78">
        <v>2020</v>
      </c>
    </row>
    <row r="79" spans="1:12" x14ac:dyDescent="0.3">
      <c r="A79">
        <v>78</v>
      </c>
      <c r="B79" t="s">
        <v>28</v>
      </c>
      <c r="C79" t="s">
        <v>13</v>
      </c>
      <c r="D79">
        <v>35</v>
      </c>
      <c r="E79" t="s">
        <v>25</v>
      </c>
      <c r="F79" t="s">
        <v>70</v>
      </c>
      <c r="G79" t="s">
        <v>16</v>
      </c>
      <c r="H79">
        <v>939.99</v>
      </c>
      <c r="I79">
        <v>183.39</v>
      </c>
      <c r="J79" t="s">
        <v>35</v>
      </c>
      <c r="K79" t="s">
        <v>27</v>
      </c>
      <c r="L79">
        <v>2020</v>
      </c>
    </row>
    <row r="80" spans="1:12" x14ac:dyDescent="0.3">
      <c r="A80">
        <v>79</v>
      </c>
      <c r="B80" t="s">
        <v>12</v>
      </c>
      <c r="C80" t="s">
        <v>13</v>
      </c>
      <c r="D80">
        <v>43</v>
      </c>
      <c r="E80" t="s">
        <v>14</v>
      </c>
      <c r="F80" t="s">
        <v>71</v>
      </c>
      <c r="G80" t="s">
        <v>30</v>
      </c>
      <c r="H80">
        <v>619.99</v>
      </c>
      <c r="I80">
        <v>150.34</v>
      </c>
      <c r="J80" t="s">
        <v>50</v>
      </c>
      <c r="K80" t="s">
        <v>51</v>
      </c>
      <c r="L80">
        <v>2018</v>
      </c>
    </row>
    <row r="81" spans="1:12" x14ac:dyDescent="0.3">
      <c r="A81">
        <v>80</v>
      </c>
      <c r="B81" t="s">
        <v>19</v>
      </c>
      <c r="C81" t="s">
        <v>20</v>
      </c>
      <c r="D81">
        <v>37</v>
      </c>
      <c r="E81" t="s">
        <v>21</v>
      </c>
      <c r="F81" t="s">
        <v>72</v>
      </c>
      <c r="G81" t="s">
        <v>16</v>
      </c>
      <c r="H81">
        <v>889.99</v>
      </c>
      <c r="I81">
        <v>110.89</v>
      </c>
      <c r="J81" t="s">
        <v>35</v>
      </c>
      <c r="K81" t="s">
        <v>40</v>
      </c>
      <c r="L81">
        <v>2018</v>
      </c>
    </row>
    <row r="82" spans="1:12" x14ac:dyDescent="0.3">
      <c r="A82">
        <v>81</v>
      </c>
      <c r="B82" t="s">
        <v>24</v>
      </c>
      <c r="C82" t="s">
        <v>13</v>
      </c>
      <c r="D82">
        <v>26</v>
      </c>
      <c r="E82" t="s">
        <v>25</v>
      </c>
      <c r="F82" t="s">
        <v>73</v>
      </c>
      <c r="G82" t="s">
        <v>30</v>
      </c>
      <c r="H82">
        <v>979.99</v>
      </c>
      <c r="I82">
        <v>101.34</v>
      </c>
      <c r="J82" t="s">
        <v>39</v>
      </c>
      <c r="K82" t="s">
        <v>51</v>
      </c>
      <c r="L82">
        <v>2018</v>
      </c>
    </row>
    <row r="83" spans="1:12" x14ac:dyDescent="0.3">
      <c r="A83">
        <v>82</v>
      </c>
      <c r="B83" t="s">
        <v>28</v>
      </c>
      <c r="C83" t="s">
        <v>13</v>
      </c>
      <c r="D83">
        <v>35</v>
      </c>
      <c r="E83" t="s">
        <v>25</v>
      </c>
      <c r="F83" t="s">
        <v>74</v>
      </c>
      <c r="G83" t="s">
        <v>16</v>
      </c>
      <c r="H83">
        <v>589.99</v>
      </c>
      <c r="I83">
        <v>128.63999999999999</v>
      </c>
      <c r="J83" t="s">
        <v>17</v>
      </c>
      <c r="K83" t="s">
        <v>40</v>
      </c>
      <c r="L83">
        <v>2018</v>
      </c>
    </row>
    <row r="84" spans="1:12" x14ac:dyDescent="0.3">
      <c r="A84">
        <v>83</v>
      </c>
      <c r="B84" t="s">
        <v>32</v>
      </c>
      <c r="C84" t="s">
        <v>20</v>
      </c>
      <c r="D84">
        <v>55</v>
      </c>
      <c r="E84" t="s">
        <v>25</v>
      </c>
      <c r="F84" t="s">
        <v>75</v>
      </c>
      <c r="G84" t="s">
        <v>43</v>
      </c>
      <c r="H84">
        <v>669.99</v>
      </c>
      <c r="I84">
        <v>136.69</v>
      </c>
      <c r="J84" t="s">
        <v>57</v>
      </c>
      <c r="K84" t="s">
        <v>55</v>
      </c>
      <c r="L84">
        <v>2018</v>
      </c>
    </row>
    <row r="85" spans="1:12" x14ac:dyDescent="0.3">
      <c r="A85">
        <v>84</v>
      </c>
      <c r="B85" t="s">
        <v>34</v>
      </c>
      <c r="C85" t="s">
        <v>20</v>
      </c>
      <c r="D85">
        <v>45</v>
      </c>
      <c r="E85" t="s">
        <v>25</v>
      </c>
      <c r="F85" t="s">
        <v>65</v>
      </c>
      <c r="G85" t="s">
        <v>30</v>
      </c>
      <c r="H85">
        <v>2959.99</v>
      </c>
      <c r="I85">
        <v>252.09</v>
      </c>
      <c r="J85" t="s">
        <v>35</v>
      </c>
      <c r="K85" t="s">
        <v>18</v>
      </c>
      <c r="L85">
        <v>2018</v>
      </c>
    </row>
    <row r="86" spans="1:12" x14ac:dyDescent="0.3">
      <c r="A86">
        <v>85</v>
      </c>
      <c r="B86" t="s">
        <v>37</v>
      </c>
      <c r="C86" t="s">
        <v>20</v>
      </c>
      <c r="D86">
        <v>46</v>
      </c>
      <c r="E86" t="s">
        <v>14</v>
      </c>
      <c r="F86" t="s">
        <v>76</v>
      </c>
      <c r="G86" t="s">
        <v>30</v>
      </c>
      <c r="H86">
        <v>629.99</v>
      </c>
      <c r="I86">
        <v>71.09</v>
      </c>
      <c r="J86" t="s">
        <v>39</v>
      </c>
      <c r="K86" t="s">
        <v>27</v>
      </c>
      <c r="L86">
        <v>2018</v>
      </c>
    </row>
    <row r="87" spans="1:12" x14ac:dyDescent="0.3">
      <c r="A87">
        <v>86</v>
      </c>
      <c r="B87" t="s">
        <v>41</v>
      </c>
      <c r="C87" t="s">
        <v>13</v>
      </c>
      <c r="D87">
        <v>23</v>
      </c>
      <c r="E87" t="s">
        <v>14</v>
      </c>
      <c r="F87" t="s">
        <v>42</v>
      </c>
      <c r="G87" t="s">
        <v>43</v>
      </c>
      <c r="H87">
        <v>989.99</v>
      </c>
      <c r="I87">
        <v>136.69</v>
      </c>
      <c r="J87" t="s">
        <v>17</v>
      </c>
      <c r="K87" t="s">
        <v>48</v>
      </c>
      <c r="L87">
        <v>2018</v>
      </c>
    </row>
    <row r="88" spans="1:12" x14ac:dyDescent="0.3">
      <c r="A88">
        <v>87</v>
      </c>
      <c r="B88" t="s">
        <v>45</v>
      </c>
      <c r="C88" t="s">
        <v>13</v>
      </c>
      <c r="D88">
        <v>52</v>
      </c>
      <c r="E88" t="s">
        <v>14</v>
      </c>
      <c r="F88" t="s">
        <v>77</v>
      </c>
      <c r="G88" t="s">
        <v>30</v>
      </c>
      <c r="H88">
        <v>1249.99</v>
      </c>
      <c r="I88">
        <v>322.08999999999997</v>
      </c>
      <c r="J88" t="s">
        <v>23</v>
      </c>
      <c r="K88" t="s">
        <v>48</v>
      </c>
      <c r="L88">
        <v>2018</v>
      </c>
    </row>
    <row r="89" spans="1:12" x14ac:dyDescent="0.3">
      <c r="A89">
        <v>88</v>
      </c>
      <c r="B89" t="s">
        <v>47</v>
      </c>
      <c r="C89" t="s">
        <v>13</v>
      </c>
      <c r="D89">
        <v>56</v>
      </c>
      <c r="E89" t="s">
        <v>21</v>
      </c>
      <c r="F89" t="s">
        <v>70</v>
      </c>
      <c r="G89" t="s">
        <v>16</v>
      </c>
      <c r="H89">
        <v>929.99</v>
      </c>
      <c r="I89">
        <v>173.39</v>
      </c>
      <c r="J89" t="s">
        <v>35</v>
      </c>
      <c r="K89" t="s">
        <v>27</v>
      </c>
      <c r="L89">
        <v>2018</v>
      </c>
    </row>
    <row r="90" spans="1:12" x14ac:dyDescent="0.3">
      <c r="A90">
        <v>89</v>
      </c>
      <c r="B90" t="s">
        <v>58</v>
      </c>
      <c r="C90" t="s">
        <v>20</v>
      </c>
      <c r="D90">
        <v>49</v>
      </c>
      <c r="E90" t="s">
        <v>25</v>
      </c>
      <c r="F90" t="s">
        <v>63</v>
      </c>
      <c r="G90" t="s">
        <v>16</v>
      </c>
      <c r="H90">
        <v>389.99</v>
      </c>
      <c r="I90">
        <v>20.89</v>
      </c>
      <c r="J90" t="s">
        <v>23</v>
      </c>
      <c r="K90" t="s">
        <v>18</v>
      </c>
      <c r="L90">
        <v>2019</v>
      </c>
    </row>
    <row r="91" spans="1:12" x14ac:dyDescent="0.3">
      <c r="A91">
        <v>90</v>
      </c>
      <c r="B91" t="s">
        <v>59</v>
      </c>
      <c r="C91" t="s">
        <v>20</v>
      </c>
      <c r="D91">
        <v>46</v>
      </c>
      <c r="E91" t="s">
        <v>14</v>
      </c>
      <c r="F91" t="s">
        <v>64</v>
      </c>
      <c r="G91" t="s">
        <v>16</v>
      </c>
      <c r="H91">
        <v>639.99</v>
      </c>
      <c r="I91">
        <v>58.64</v>
      </c>
      <c r="J91" t="s">
        <v>17</v>
      </c>
      <c r="K91" t="s">
        <v>27</v>
      </c>
      <c r="L91">
        <v>2019</v>
      </c>
    </row>
    <row r="92" spans="1:12" x14ac:dyDescent="0.3">
      <c r="A92">
        <v>91</v>
      </c>
      <c r="B92" t="s">
        <v>37</v>
      </c>
      <c r="C92" t="s">
        <v>20</v>
      </c>
      <c r="D92">
        <v>46</v>
      </c>
      <c r="E92" t="s">
        <v>60</v>
      </c>
      <c r="F92" t="s">
        <v>65</v>
      </c>
      <c r="G92" t="s">
        <v>30</v>
      </c>
      <c r="H92">
        <v>2899.99</v>
      </c>
      <c r="I92">
        <v>372.09</v>
      </c>
      <c r="J92" t="s">
        <v>17</v>
      </c>
      <c r="K92" t="s">
        <v>31</v>
      </c>
      <c r="L92">
        <v>2019</v>
      </c>
    </row>
    <row r="93" spans="1:12" x14ac:dyDescent="0.3">
      <c r="A93">
        <v>92</v>
      </c>
      <c r="B93" t="s">
        <v>41</v>
      </c>
      <c r="C93" t="s">
        <v>13</v>
      </c>
      <c r="D93">
        <v>23</v>
      </c>
      <c r="E93" t="s">
        <v>25</v>
      </c>
      <c r="F93" t="s">
        <v>66</v>
      </c>
      <c r="G93" t="s">
        <v>30</v>
      </c>
      <c r="H93">
        <v>329.99</v>
      </c>
      <c r="I93">
        <v>73.09</v>
      </c>
      <c r="J93" t="s">
        <v>23</v>
      </c>
      <c r="K93" t="s">
        <v>27</v>
      </c>
      <c r="L93">
        <v>2019</v>
      </c>
    </row>
    <row r="94" spans="1:12" x14ac:dyDescent="0.3">
      <c r="A94">
        <v>93</v>
      </c>
      <c r="B94" t="s">
        <v>34</v>
      </c>
      <c r="C94" t="s">
        <v>20</v>
      </c>
      <c r="D94">
        <v>45</v>
      </c>
      <c r="E94" t="s">
        <v>60</v>
      </c>
      <c r="F94" t="s">
        <v>67</v>
      </c>
      <c r="G94" t="s">
        <v>16</v>
      </c>
      <c r="H94">
        <v>439.99</v>
      </c>
      <c r="I94">
        <v>20.89</v>
      </c>
      <c r="J94" t="s">
        <v>35</v>
      </c>
      <c r="K94" t="s">
        <v>36</v>
      </c>
      <c r="L94">
        <v>2019</v>
      </c>
    </row>
    <row r="95" spans="1:12" x14ac:dyDescent="0.3">
      <c r="A95">
        <v>94</v>
      </c>
      <c r="B95" t="s">
        <v>53</v>
      </c>
      <c r="C95" t="s">
        <v>13</v>
      </c>
      <c r="D95">
        <v>57</v>
      </c>
      <c r="E95" t="s">
        <v>25</v>
      </c>
      <c r="F95" t="s">
        <v>68</v>
      </c>
      <c r="G95" t="s">
        <v>30</v>
      </c>
      <c r="H95">
        <v>339.99</v>
      </c>
      <c r="I95">
        <v>70.34</v>
      </c>
      <c r="J95" t="s">
        <v>39</v>
      </c>
      <c r="K95" t="s">
        <v>40</v>
      </c>
      <c r="L95">
        <v>2019</v>
      </c>
    </row>
    <row r="96" spans="1:12" x14ac:dyDescent="0.3">
      <c r="A96">
        <v>95</v>
      </c>
      <c r="B96" t="s">
        <v>54</v>
      </c>
      <c r="C96" t="s">
        <v>13</v>
      </c>
      <c r="D96">
        <v>51</v>
      </c>
      <c r="E96" t="s">
        <v>25</v>
      </c>
      <c r="F96" t="s">
        <v>42</v>
      </c>
      <c r="G96" t="s">
        <v>43</v>
      </c>
      <c r="H96">
        <v>959.99</v>
      </c>
      <c r="I96">
        <v>106.69</v>
      </c>
      <c r="J96" t="s">
        <v>17</v>
      </c>
      <c r="K96" t="s">
        <v>55</v>
      </c>
      <c r="L96">
        <v>2019</v>
      </c>
    </row>
    <row r="97" spans="1:12" x14ac:dyDescent="0.3">
      <c r="A97">
        <v>96</v>
      </c>
      <c r="B97" t="s">
        <v>12</v>
      </c>
      <c r="C97" t="s">
        <v>13</v>
      </c>
      <c r="D97">
        <v>43</v>
      </c>
      <c r="E97" t="s">
        <v>14</v>
      </c>
      <c r="F97" t="s">
        <v>69</v>
      </c>
      <c r="G97" t="s">
        <v>30</v>
      </c>
      <c r="H97">
        <v>939.99</v>
      </c>
      <c r="I97">
        <v>92.34</v>
      </c>
      <c r="J97" t="s">
        <v>39</v>
      </c>
      <c r="K97" t="s">
        <v>44</v>
      </c>
      <c r="L97">
        <v>2019</v>
      </c>
    </row>
    <row r="98" spans="1:12" x14ac:dyDescent="0.3">
      <c r="A98">
        <v>97</v>
      </c>
      <c r="B98" t="s">
        <v>19</v>
      </c>
      <c r="C98" t="s">
        <v>20</v>
      </c>
      <c r="D98">
        <v>37</v>
      </c>
      <c r="E98" t="s">
        <v>21</v>
      </c>
      <c r="F98" t="s">
        <v>70</v>
      </c>
      <c r="G98" t="s">
        <v>16</v>
      </c>
      <c r="H98">
        <v>929.99</v>
      </c>
      <c r="I98">
        <v>173.39</v>
      </c>
      <c r="J98" t="s">
        <v>35</v>
      </c>
      <c r="K98" t="s">
        <v>27</v>
      </c>
      <c r="L98">
        <v>2019</v>
      </c>
    </row>
    <row r="99" spans="1:12" x14ac:dyDescent="0.3">
      <c r="A99">
        <v>98</v>
      </c>
      <c r="B99" t="s">
        <v>37</v>
      </c>
      <c r="C99" t="s">
        <v>20</v>
      </c>
      <c r="D99">
        <v>46</v>
      </c>
      <c r="E99" t="s">
        <v>60</v>
      </c>
      <c r="F99" t="s">
        <v>71</v>
      </c>
      <c r="G99" t="s">
        <v>30</v>
      </c>
      <c r="H99">
        <v>609.99</v>
      </c>
      <c r="I99">
        <v>140.34</v>
      </c>
      <c r="J99" t="s">
        <v>50</v>
      </c>
      <c r="K99" t="s">
        <v>51</v>
      </c>
      <c r="L99">
        <v>2019</v>
      </c>
    </row>
    <row r="100" spans="1:12" x14ac:dyDescent="0.3">
      <c r="A100">
        <v>99</v>
      </c>
      <c r="B100" t="s">
        <v>41</v>
      </c>
      <c r="C100" t="s">
        <v>13</v>
      </c>
      <c r="D100">
        <v>23</v>
      </c>
      <c r="E100" t="s">
        <v>25</v>
      </c>
      <c r="F100" t="s">
        <v>72</v>
      </c>
      <c r="G100" t="s">
        <v>16</v>
      </c>
      <c r="H100">
        <v>889.99</v>
      </c>
      <c r="I100">
        <v>110.89</v>
      </c>
      <c r="J100" t="s">
        <v>35</v>
      </c>
      <c r="K100" t="s">
        <v>40</v>
      </c>
      <c r="L100">
        <v>2019</v>
      </c>
    </row>
    <row r="101" spans="1:12" x14ac:dyDescent="0.3">
      <c r="A101">
        <v>100</v>
      </c>
      <c r="B101" t="s">
        <v>45</v>
      </c>
      <c r="C101" t="s">
        <v>13</v>
      </c>
      <c r="D101">
        <v>52</v>
      </c>
      <c r="E101" t="s">
        <v>14</v>
      </c>
      <c r="F101" t="s">
        <v>73</v>
      </c>
      <c r="G101" t="s">
        <v>30</v>
      </c>
      <c r="H101">
        <v>989.99</v>
      </c>
      <c r="I101">
        <v>111.34</v>
      </c>
      <c r="J101" t="s">
        <v>39</v>
      </c>
      <c r="K101" t="s">
        <v>51</v>
      </c>
      <c r="L101">
        <v>2019</v>
      </c>
    </row>
    <row r="102" spans="1:12" x14ac:dyDescent="0.3">
      <c r="A102">
        <v>101</v>
      </c>
      <c r="B102" t="s">
        <v>28</v>
      </c>
      <c r="C102" t="s">
        <v>13</v>
      </c>
      <c r="D102">
        <v>35</v>
      </c>
      <c r="E102" t="s">
        <v>25</v>
      </c>
      <c r="F102" t="s">
        <v>74</v>
      </c>
      <c r="G102" t="s">
        <v>16</v>
      </c>
      <c r="H102">
        <v>589.99</v>
      </c>
      <c r="I102">
        <v>138.63999999999999</v>
      </c>
      <c r="J102" t="s">
        <v>17</v>
      </c>
      <c r="K102" t="s">
        <v>40</v>
      </c>
      <c r="L102">
        <v>2019</v>
      </c>
    </row>
    <row r="103" spans="1:12" x14ac:dyDescent="0.3">
      <c r="A103">
        <v>102</v>
      </c>
      <c r="B103" t="s">
        <v>32</v>
      </c>
      <c r="C103" t="s">
        <v>20</v>
      </c>
      <c r="D103">
        <v>55</v>
      </c>
      <c r="E103" t="s">
        <v>25</v>
      </c>
      <c r="F103" t="s">
        <v>75</v>
      </c>
      <c r="G103" t="s">
        <v>43</v>
      </c>
      <c r="H103">
        <v>669.99</v>
      </c>
      <c r="I103">
        <v>136.69</v>
      </c>
      <c r="J103" t="s">
        <v>57</v>
      </c>
      <c r="K103" t="s">
        <v>55</v>
      </c>
      <c r="L103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18FB-EE33-460B-BA2B-FC5D91FB2BBB}">
  <dimension ref="A1:B26"/>
  <sheetViews>
    <sheetView topLeftCell="A11" workbookViewId="0">
      <selection activeCell="J24" sqref="J24"/>
    </sheetView>
  </sheetViews>
  <sheetFormatPr defaultRowHeight="14.4" x14ac:dyDescent="0.3"/>
  <sheetData>
    <row r="1" spans="1:2" x14ac:dyDescent="0.3">
      <c r="A1" s="1" t="s">
        <v>4</v>
      </c>
    </row>
    <row r="2" spans="1:2" x14ac:dyDescent="0.3">
      <c r="A2" s="3" t="s">
        <v>14</v>
      </c>
      <c r="B2">
        <f>SUMIFS(plot[Sale Price],plot[State],A2)</f>
        <v>27469.710000000021</v>
      </c>
    </row>
    <row r="3" spans="1:2" x14ac:dyDescent="0.3">
      <c r="A3" s="5" t="s">
        <v>21</v>
      </c>
      <c r="B3">
        <f>SUMIFS(plot[Sale Price],plot[State],A3)</f>
        <v>8519.89</v>
      </c>
    </row>
    <row r="4" spans="1:2" x14ac:dyDescent="0.3">
      <c r="A4" s="3" t="s">
        <v>25</v>
      </c>
      <c r="B4">
        <f>SUMIFS(plot[Sale Price],plot[State],A4)</f>
        <v>46529.50999999998</v>
      </c>
    </row>
    <row r="5" spans="1:2" x14ac:dyDescent="0.3">
      <c r="A5" s="5" t="s">
        <v>60</v>
      </c>
      <c r="B5">
        <f>SUMIFS(plot[Sale Price],plot[State],A5)</f>
        <v>14249.869999999999</v>
      </c>
    </row>
    <row r="12" spans="1:2" x14ac:dyDescent="0.3">
      <c r="A12" s="1" t="s">
        <v>9</v>
      </c>
    </row>
    <row r="13" spans="1:2" x14ac:dyDescent="0.3">
      <c r="A13" s="3" t="s">
        <v>17</v>
      </c>
      <c r="B13">
        <f>SUMIFS(plot[Sale Price],plot[Lead],A13)</f>
        <v>33049.680000000022</v>
      </c>
    </row>
    <row r="14" spans="1:2" x14ac:dyDescent="0.3">
      <c r="A14" s="5" t="s">
        <v>23</v>
      </c>
      <c r="B14">
        <f>SUMIFS(plot[Sale Price],plot[Lead],A14)</f>
        <v>11539.849999999999</v>
      </c>
    </row>
    <row r="15" spans="1:2" x14ac:dyDescent="0.3">
      <c r="A15" s="5" t="s">
        <v>35</v>
      </c>
      <c r="B15">
        <f>SUMIFS(plot[Sale Price],plot[Lead],A15)</f>
        <v>26739.760000000009</v>
      </c>
    </row>
    <row r="16" spans="1:2" x14ac:dyDescent="0.3">
      <c r="A16" s="3" t="s">
        <v>39</v>
      </c>
      <c r="B16">
        <f>SUMIFS(plot[Sale Price],plot[Lead],A16)</f>
        <v>16529.8</v>
      </c>
    </row>
    <row r="17" spans="1:2" x14ac:dyDescent="0.3">
      <c r="A17" s="3" t="s">
        <v>50</v>
      </c>
      <c r="B17">
        <f>SUMIFS(plot[Sale Price],plot[Lead],A17)</f>
        <v>3839.95</v>
      </c>
    </row>
    <row r="18" spans="1:2" x14ac:dyDescent="0.3">
      <c r="A18" s="3" t="s">
        <v>57</v>
      </c>
      <c r="B18">
        <f>SUMIFS(plot[Sale Price],plot[Lead],A18)</f>
        <v>5069.9399999999996</v>
      </c>
    </row>
    <row r="23" spans="1:2" x14ac:dyDescent="0.3">
      <c r="A23" s="1" t="s">
        <v>6</v>
      </c>
    </row>
    <row r="24" spans="1:2" x14ac:dyDescent="0.3">
      <c r="A24" s="3" t="s">
        <v>16</v>
      </c>
      <c r="B24">
        <f>SUMIFS(plot[Sale Price],plot[Product Type],A24)</f>
        <v>28859.660000000022</v>
      </c>
    </row>
    <row r="25" spans="1:2" x14ac:dyDescent="0.3">
      <c r="A25" s="5" t="s">
        <v>30</v>
      </c>
      <c r="B25">
        <f>SUMIFS(plot[Sale Price],plot[Product Type],A25)</f>
        <v>56259.449999999975</v>
      </c>
    </row>
    <row r="26" spans="1:2" x14ac:dyDescent="0.3">
      <c r="A26" s="5" t="s">
        <v>43</v>
      </c>
      <c r="B26">
        <f>SUMIFS(plot[Sale Price],plot[Product Type],A26)</f>
        <v>11649.869999999999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D2FD-8B6E-44A8-A557-A32C63D936F4}">
  <dimension ref="A1:C20"/>
  <sheetViews>
    <sheetView zoomScale="56" workbookViewId="0">
      <selection activeCell="O38" sqref="O38"/>
    </sheetView>
  </sheetViews>
  <sheetFormatPr defaultRowHeight="14.4" x14ac:dyDescent="0.3"/>
  <sheetData>
    <row r="1" spans="1:3" x14ac:dyDescent="0.3">
      <c r="A1" s="1" t="s">
        <v>10</v>
      </c>
    </row>
    <row r="2" spans="1:3" x14ac:dyDescent="0.3">
      <c r="A2" s="3" t="s">
        <v>18</v>
      </c>
      <c r="B2">
        <f>AVERAGEIFS(plot[Profit],plot[Month],A2)</f>
        <v>167.815</v>
      </c>
      <c r="C2">
        <f>SUMIFS(plot[Sale Price],plot[Month],A2)</f>
        <v>13709.899999999998</v>
      </c>
    </row>
    <row r="3" spans="1:3" x14ac:dyDescent="0.3">
      <c r="A3" s="3" t="s">
        <v>27</v>
      </c>
      <c r="B3">
        <f>AVERAGEIFS(plot[Profit],plot[Month],A3)</f>
        <v>175.1635294117647</v>
      </c>
      <c r="C3">
        <f>SUMIFS(plot[Sale Price],plot[Month],A3)</f>
        <v>14899.829999999998</v>
      </c>
    </row>
    <row r="4" spans="1:3" x14ac:dyDescent="0.3">
      <c r="A4" s="5" t="s">
        <v>31</v>
      </c>
      <c r="B4">
        <f>AVERAGEIFS(plot[Profit],plot[Month],A4)</f>
        <v>194.43</v>
      </c>
      <c r="C4">
        <f>SUMIFS(plot[Sale Price],plot[Month],A4)</f>
        <v>12049.9</v>
      </c>
    </row>
    <row r="5" spans="1:3" x14ac:dyDescent="0.3">
      <c r="A5" s="5" t="s">
        <v>36</v>
      </c>
      <c r="B5">
        <f>AVERAGEIFS(plot[Profit],plot[Month],A5)</f>
        <v>111.22125</v>
      </c>
      <c r="C5">
        <f>SUMIFS(plot[Sale Price],plot[Month],A5)</f>
        <v>5519.9199999999992</v>
      </c>
    </row>
    <row r="6" spans="1:3" x14ac:dyDescent="0.3">
      <c r="A6" s="3" t="s">
        <v>40</v>
      </c>
      <c r="B6">
        <f>AVERAGEIFS(plot[Profit],plot[Month],A6)</f>
        <v>125.88411764705883</v>
      </c>
      <c r="C6">
        <f>SUMIFS(plot[Sale Price],plot[Month],A6)</f>
        <v>13159.829999999998</v>
      </c>
    </row>
    <row r="7" spans="1:3" x14ac:dyDescent="0.3">
      <c r="A7" s="5" t="s">
        <v>44</v>
      </c>
      <c r="B7">
        <f>AVERAGEIFS(plot[Profit],plot[Month],A7)</f>
        <v>115.92750000000001</v>
      </c>
      <c r="C7">
        <f>SUMIFS(plot[Sale Price],plot[Month],A7)</f>
        <v>3539.96</v>
      </c>
    </row>
    <row r="8" spans="1:3" x14ac:dyDescent="0.3">
      <c r="A8" s="5" t="s">
        <v>48</v>
      </c>
      <c r="B8">
        <f>AVERAGEIFS(plot[Profit],plot[Month],A8)</f>
        <v>232.27500000000001</v>
      </c>
      <c r="C8">
        <f>SUMIFS(plot[Sale Price],plot[Month],A8)</f>
        <v>10869.9</v>
      </c>
    </row>
    <row r="9" spans="1:3" x14ac:dyDescent="0.3">
      <c r="A9" s="3" t="s">
        <v>51</v>
      </c>
      <c r="B9">
        <f>AVERAGEIFS(plot[Profit],plot[Month],A9)</f>
        <v>135.5435714285714</v>
      </c>
      <c r="C9">
        <f>SUMIFS(plot[Sale Price],plot[Month],A9)</f>
        <v>12609.859999999999</v>
      </c>
    </row>
    <row r="10" spans="1:3" x14ac:dyDescent="0.3">
      <c r="A10" s="5" t="s">
        <v>55</v>
      </c>
      <c r="B10">
        <f>AVERAGEIFS(plot[Profit],plot[Month],A10)</f>
        <v>142.09</v>
      </c>
      <c r="C10">
        <f>SUMIFS(plot[Sale Price],plot[Month],A10)</f>
        <v>10409.879999999999</v>
      </c>
    </row>
    <row r="17" spans="1:3" x14ac:dyDescent="0.3">
      <c r="A17" s="2" t="s">
        <v>11</v>
      </c>
    </row>
    <row r="18" spans="1:3" x14ac:dyDescent="0.3">
      <c r="A18" s="4">
        <v>2018</v>
      </c>
      <c r="B18">
        <f>AVERAGEIFS(plot[Profit],plot[Year],A18)</f>
        <v>170.46375000000003</v>
      </c>
      <c r="C18">
        <f>SUMIFS(plot[Sale Price],plot[Year],A18)</f>
        <v>39029.600000000013</v>
      </c>
    </row>
    <row r="19" spans="1:3" x14ac:dyDescent="0.3">
      <c r="A19" s="6">
        <v>2019</v>
      </c>
      <c r="B19">
        <f>AVERAGEIFS(plot[Profit],plot[Year],A19)</f>
        <v>143.04119047619056</v>
      </c>
      <c r="C19">
        <f>SUMIFS(plot[Sale Price],plot[Year],A19)</f>
        <v>38969.580000000009</v>
      </c>
    </row>
    <row r="20" spans="1:3" x14ac:dyDescent="0.3">
      <c r="A20" s="6">
        <v>2020</v>
      </c>
      <c r="B20">
        <f>AVERAGEIFS(plot[Profit],plot[Year],A20)</f>
        <v>159.64500000000001</v>
      </c>
      <c r="C20">
        <f>SUMIFS(plot[Sale Price],plot[Year],A20)</f>
        <v>18769.800000000003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Jaiswal</dc:creator>
  <cp:lastModifiedBy>Tejas Jaiswal</cp:lastModifiedBy>
  <dcterms:created xsi:type="dcterms:W3CDTF">2024-02-17T07:37:20Z</dcterms:created>
  <dcterms:modified xsi:type="dcterms:W3CDTF">2024-02-17T09:18:33Z</dcterms:modified>
</cp:coreProperties>
</file>