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cl.ac.uk\homeo\ucqbsao\Downloads\"/>
    </mc:Choice>
  </mc:AlternateContent>
  <xr:revisionPtr revIDLastSave="0" documentId="13_ncr:1_{646BA595-000E-4FEA-9F49-42E13FD3A1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ET-with-observatio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M23" i="1"/>
  <c r="K15" i="2"/>
  <c r="K14" i="2"/>
  <c r="K13" i="2"/>
  <c r="K12" i="2"/>
  <c r="K11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B15" i="2"/>
  <c r="B14" i="2"/>
  <c r="B13" i="2"/>
  <c r="B12" i="2"/>
  <c r="B11" i="2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B11" i="1"/>
  <c r="B12" i="1"/>
  <c r="B13" i="1"/>
  <c r="B14" i="1"/>
  <c r="B10" i="1"/>
</calcChain>
</file>

<file path=xl/sharedStrings.xml><?xml version="1.0" encoding="utf-8"?>
<sst xmlns="http://schemas.openxmlformats.org/spreadsheetml/2006/main" count="84" uniqueCount="66">
  <si>
    <t>Rank</t>
  </si>
  <si>
    <t>PET [0, 0.5]</t>
  </si>
  <si>
    <t>[0.5, 1]</t>
  </si>
  <si>
    <t>[1, 1.5]</t>
  </si>
  <si>
    <t>[1.5, 2]</t>
  </si>
  <si>
    <t>…</t>
  </si>
  <si>
    <t>Rank future</t>
  </si>
  <si>
    <t>PET present (10 years of data)</t>
  </si>
  <si>
    <t>PET future values (10 years of PET in the future)</t>
  </si>
  <si>
    <t>Relative frequency table</t>
  </si>
  <si>
    <t>Frequency table</t>
  </si>
  <si>
    <t>Current</t>
  </si>
  <si>
    <t>Future</t>
  </si>
  <si>
    <t>Q: how would we assign a rank from the probabilities in the relative frequency table?</t>
  </si>
  <si>
    <t>Example</t>
  </si>
  <si>
    <t>PET = 0.25</t>
  </si>
  <si>
    <t>generate a random number between 0 and 1</t>
  </si>
  <si>
    <t>[0, 0.22]</t>
  </si>
  <si>
    <t>[0.22, 0.55]</t>
  </si>
  <si>
    <t>[0.55, 0.83]</t>
  </si>
  <si>
    <t>[0.83, 0.94]</t>
  </si>
  <si>
    <t>[0.94, 1]</t>
  </si>
  <si>
    <t>Generated</t>
  </si>
  <si>
    <t>Assigned rank is 3</t>
  </si>
  <si>
    <t>Summary table of occurrence</t>
  </si>
  <si>
    <t>Chi-squared test</t>
  </si>
  <si>
    <t>https://www.socscistatistics.com/tests/chisquare2/default2.aspx</t>
  </si>
  <si>
    <t>^ what we do to give weight to % increases/descreases between present/future</t>
  </si>
  <si>
    <t>Rank current</t>
  </si>
  <si>
    <t xml:space="preserve">Frequency table </t>
  </si>
  <si>
    <t>[0 , 4.9]</t>
  </si>
  <si>
    <t>[5, 9.9]</t>
  </si>
  <si>
    <t>[10, 14.9]</t>
  </si>
  <si>
    <t>[15, 19.9]</t>
  </si>
  <si>
    <t>[20, 24.9]</t>
  </si>
  <si>
    <t>[25, 29.9]</t>
  </si>
  <si>
    <t>[30, 34.9]</t>
  </si>
  <si>
    <t>PET = 7</t>
  </si>
  <si>
    <t xml:space="preserve">Random number is </t>
  </si>
  <si>
    <t>Low</t>
  </si>
  <si>
    <t>High</t>
  </si>
  <si>
    <t>Scenario A</t>
  </si>
  <si>
    <t>Ranks</t>
  </si>
  <si>
    <t>Scenario B</t>
  </si>
  <si>
    <t>Scenario C</t>
  </si>
  <si>
    <t>… 12 of these</t>
  </si>
  <si>
    <t>Mode (assigned rank)</t>
  </si>
  <si>
    <t>etc..</t>
  </si>
  <si>
    <t>timestamp</t>
  </si>
  <si>
    <t>Outcomes</t>
  </si>
  <si>
    <t>The frequency table</t>
  </si>
  <si>
    <t>2) Make a relative frequency table</t>
  </si>
  <si>
    <t>The relative frequency table</t>
  </si>
  <si>
    <t>1) Use measured data to assign calculated PETs to ranks based on photos (with percentiles as bins)</t>
  </si>
  <si>
    <t>3) Done for 12 scenarios: iterate through each modelled PET, randomly assign number and assign to bin</t>
  </si>
  <si>
    <t>12x time series with assigned ranks for modelled scenarios</t>
  </si>
  <si>
    <t>4) Select the mode of the 12 scenarios for each date</t>
  </si>
  <si>
    <t>A single time series of the most common rank for each date</t>
  </si>
  <si>
    <t>5) Look at the relative occurrence of each rank in the determined time ranges</t>
  </si>
  <si>
    <t>less common</t>
  </si>
  <si>
    <t>6) Run a chi squared test to determine whether is a significant difference in the occurrence of ranks between two time periods</t>
  </si>
  <si>
    <t>Steps</t>
  </si>
  <si>
    <t>1. Determine probability of each rank from crowd-sourced data</t>
  </si>
  <si>
    <t>2. Determine the frequency of each rank in different scenarios</t>
  </si>
  <si>
    <t>3. Analyse significant differences</t>
  </si>
  <si>
    <t>7) Present % differences,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</si>
</sst>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6" fillId="0" borderId="0" xfId="0" applyFont="1"/>
    <xf numFmtId="0" fontId="18" fillId="0" borderId="0" xfId="42"/>
    <xf numFmtId="0" fontId="19" fillId="0" borderId="0" xfId="0" applyFon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ocscistatistics.com/tests/chisquare2/default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36" zoomScale="130" zoomScaleNormal="130" workbookViewId="0">
      <selection activeCell="A54" sqref="A54"/>
    </sheetView>
  </sheetViews>
  <sheetFormatPr defaultColWidth="8.77734375" defaultRowHeight="14.4" x14ac:dyDescent="0.3"/>
  <cols>
    <col min="1" max="1" width="26" bestFit="1" customWidth="1"/>
    <col min="2" max="2" width="10.44140625" bestFit="1" customWidth="1"/>
    <col min="3" max="3" width="11.77734375" bestFit="1" customWidth="1"/>
    <col min="4" max="4" width="10.44140625" bestFit="1" customWidth="1"/>
    <col min="5" max="5" width="6.77734375" bestFit="1" customWidth="1"/>
    <col min="7" max="7" width="14.6640625" customWidth="1"/>
    <col min="8" max="8" width="38.33203125" bestFit="1" customWidth="1"/>
    <col min="9" max="9" width="10.6640625" bestFit="1" customWidth="1"/>
    <col min="10" max="10" width="15.77734375" bestFit="1" customWidth="1"/>
  </cols>
  <sheetData>
    <row r="1" spans="1:10" x14ac:dyDescent="0.3">
      <c r="A1" t="s">
        <v>10</v>
      </c>
      <c r="F1" t="s">
        <v>5</v>
      </c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0" x14ac:dyDescent="0.3">
      <c r="A3">
        <v>1</v>
      </c>
      <c r="B3">
        <v>4</v>
      </c>
      <c r="C3">
        <v>5</v>
      </c>
      <c r="D3">
        <v>1</v>
      </c>
      <c r="E3">
        <v>8</v>
      </c>
    </row>
    <row r="4" spans="1:10" x14ac:dyDescent="0.3">
      <c r="A4">
        <v>2</v>
      </c>
      <c r="B4">
        <v>6</v>
      </c>
      <c r="C4">
        <v>6</v>
      </c>
      <c r="D4">
        <v>3</v>
      </c>
      <c r="E4">
        <v>5</v>
      </c>
    </row>
    <row r="5" spans="1:10" x14ac:dyDescent="0.3">
      <c r="A5">
        <v>3</v>
      </c>
      <c r="B5">
        <v>5</v>
      </c>
      <c r="C5">
        <v>1</v>
      </c>
      <c r="D5">
        <v>5</v>
      </c>
      <c r="E5">
        <v>3</v>
      </c>
    </row>
    <row r="6" spans="1:10" x14ac:dyDescent="0.3">
      <c r="A6">
        <v>4</v>
      </c>
      <c r="B6">
        <v>2</v>
      </c>
      <c r="C6">
        <v>4</v>
      </c>
      <c r="D6">
        <v>3</v>
      </c>
      <c r="E6">
        <v>1</v>
      </c>
    </row>
    <row r="7" spans="1:10" x14ac:dyDescent="0.3">
      <c r="A7">
        <v>5</v>
      </c>
      <c r="B7">
        <v>1</v>
      </c>
      <c r="C7">
        <v>5</v>
      </c>
      <c r="D7">
        <v>6</v>
      </c>
      <c r="E7">
        <v>5</v>
      </c>
    </row>
    <row r="8" spans="1:10" x14ac:dyDescent="0.3">
      <c r="A8" t="s">
        <v>9</v>
      </c>
    </row>
    <row r="9" spans="1:10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H9" t="s">
        <v>14</v>
      </c>
    </row>
    <row r="10" spans="1:10" x14ac:dyDescent="0.3">
      <c r="A10">
        <v>1</v>
      </c>
      <c r="B10" s="1">
        <f t="shared" ref="B10:E14" si="0">B3/SUM($B$3:$B$7)</f>
        <v>0.22222222222222221</v>
      </c>
      <c r="C10" s="1">
        <f t="shared" si="0"/>
        <v>0.27777777777777779</v>
      </c>
      <c r="D10" s="1">
        <f t="shared" si="0"/>
        <v>5.5555555555555552E-2</v>
      </c>
      <c r="E10" s="1">
        <f t="shared" si="0"/>
        <v>0.44444444444444442</v>
      </c>
    </row>
    <row r="11" spans="1:10" x14ac:dyDescent="0.3">
      <c r="A11">
        <v>2</v>
      </c>
      <c r="B11" s="1">
        <f t="shared" si="0"/>
        <v>0.33333333333333331</v>
      </c>
      <c r="C11" s="1">
        <f t="shared" si="0"/>
        <v>0.33333333333333331</v>
      </c>
      <c r="D11" s="1">
        <f t="shared" si="0"/>
        <v>0.16666666666666666</v>
      </c>
      <c r="E11" s="1">
        <f t="shared" si="0"/>
        <v>0.27777777777777779</v>
      </c>
      <c r="H11" t="s">
        <v>15</v>
      </c>
      <c r="I11" t="s">
        <v>22</v>
      </c>
      <c r="J11" t="s">
        <v>23</v>
      </c>
    </row>
    <row r="12" spans="1:10" x14ac:dyDescent="0.3">
      <c r="A12">
        <v>3</v>
      </c>
      <c r="B12" s="1">
        <f t="shared" si="0"/>
        <v>0.27777777777777779</v>
      </c>
      <c r="C12" s="1">
        <f t="shared" si="0"/>
        <v>5.5555555555555552E-2</v>
      </c>
      <c r="D12" s="1">
        <f t="shared" si="0"/>
        <v>0.27777777777777779</v>
      </c>
      <c r="E12" s="1">
        <f t="shared" si="0"/>
        <v>0.16666666666666666</v>
      </c>
      <c r="H12" t="s">
        <v>16</v>
      </c>
      <c r="I12">
        <v>0.74</v>
      </c>
    </row>
    <row r="13" spans="1:10" x14ac:dyDescent="0.3">
      <c r="A13">
        <v>4</v>
      </c>
      <c r="B13" s="1">
        <f t="shared" si="0"/>
        <v>0.1111111111111111</v>
      </c>
      <c r="C13" s="1">
        <f t="shared" si="0"/>
        <v>0.22222222222222221</v>
      </c>
      <c r="D13" s="1">
        <f t="shared" si="0"/>
        <v>0.16666666666666666</v>
      </c>
      <c r="E13" s="1">
        <f t="shared" si="0"/>
        <v>5.5555555555555552E-2</v>
      </c>
    </row>
    <row r="14" spans="1:10" x14ac:dyDescent="0.3">
      <c r="A14">
        <v>5</v>
      </c>
      <c r="B14" s="1">
        <f t="shared" si="0"/>
        <v>5.5555555555555552E-2</v>
      </c>
      <c r="C14" s="1">
        <f t="shared" si="0"/>
        <v>0.27777777777777779</v>
      </c>
      <c r="D14" s="1">
        <f t="shared" si="0"/>
        <v>0.33333333333333331</v>
      </c>
      <c r="E14" s="1">
        <f t="shared" si="0"/>
        <v>0.27777777777777779</v>
      </c>
      <c r="H14">
        <v>1</v>
      </c>
      <c r="I14" t="s">
        <v>17</v>
      </c>
    </row>
    <row r="15" spans="1:10" x14ac:dyDescent="0.3">
      <c r="H15">
        <v>2</v>
      </c>
      <c r="I15" t="s">
        <v>18</v>
      </c>
    </row>
    <row r="16" spans="1:10" x14ac:dyDescent="0.3">
      <c r="A16" t="s">
        <v>13</v>
      </c>
      <c r="H16">
        <v>3</v>
      </c>
      <c r="I16" t="s">
        <v>19</v>
      </c>
    </row>
    <row r="17" spans="1:13" x14ac:dyDescent="0.3">
      <c r="H17">
        <v>4</v>
      </c>
      <c r="I17" t="s">
        <v>20</v>
      </c>
    </row>
    <row r="18" spans="1:13" x14ac:dyDescent="0.3">
      <c r="H18">
        <v>5</v>
      </c>
      <c r="I18" t="s">
        <v>21</v>
      </c>
    </row>
    <row r="19" spans="1:13" x14ac:dyDescent="0.3">
      <c r="A19" t="s">
        <v>7</v>
      </c>
      <c r="B19" t="s">
        <v>28</v>
      </c>
      <c r="D19" t="s">
        <v>8</v>
      </c>
      <c r="E19" t="s">
        <v>6</v>
      </c>
    </row>
    <row r="20" spans="1:13" x14ac:dyDescent="0.3">
      <c r="A20">
        <v>1</v>
      </c>
      <c r="B20">
        <v>1</v>
      </c>
      <c r="D20">
        <v>3</v>
      </c>
      <c r="E20">
        <v>1</v>
      </c>
    </row>
    <row r="21" spans="1:13" x14ac:dyDescent="0.3">
      <c r="A21">
        <v>2</v>
      </c>
      <c r="B21">
        <v>2</v>
      </c>
      <c r="D21">
        <v>2</v>
      </c>
      <c r="E21">
        <v>5</v>
      </c>
      <c r="I21" s="2" t="s">
        <v>42</v>
      </c>
    </row>
    <row r="22" spans="1:13" x14ac:dyDescent="0.3">
      <c r="A22">
        <v>4</v>
      </c>
      <c r="B22">
        <v>1</v>
      </c>
      <c r="D22">
        <v>4</v>
      </c>
      <c r="E22">
        <v>4</v>
      </c>
      <c r="H22" t="s">
        <v>48</v>
      </c>
      <c r="I22" t="s">
        <v>41</v>
      </c>
      <c r="J22" t="s">
        <v>43</v>
      </c>
      <c r="K22" t="s">
        <v>44</v>
      </c>
      <c r="L22" t="s">
        <v>45</v>
      </c>
      <c r="M22" t="s">
        <v>46</v>
      </c>
    </row>
    <row r="23" spans="1:13" x14ac:dyDescent="0.3">
      <c r="A23">
        <v>5</v>
      </c>
      <c r="B23">
        <v>2</v>
      </c>
      <c r="D23">
        <v>5</v>
      </c>
      <c r="E23">
        <v>3</v>
      </c>
      <c r="H23">
        <v>1</v>
      </c>
      <c r="I23">
        <v>3</v>
      </c>
      <c r="J23">
        <v>4</v>
      </c>
      <c r="K23">
        <v>3</v>
      </c>
      <c r="M23">
        <f>MODE(I23:L23)</f>
        <v>3</v>
      </c>
    </row>
    <row r="24" spans="1:13" x14ac:dyDescent="0.3">
      <c r="A24">
        <v>3</v>
      </c>
      <c r="B24">
        <v>4</v>
      </c>
      <c r="D24">
        <v>2</v>
      </c>
      <c r="E24">
        <v>6</v>
      </c>
      <c r="H24">
        <v>2</v>
      </c>
      <c r="I24" t="s">
        <v>47</v>
      </c>
    </row>
    <row r="25" spans="1:13" x14ac:dyDescent="0.3">
      <c r="A25">
        <v>5</v>
      </c>
      <c r="B25">
        <v>5</v>
      </c>
      <c r="D25">
        <v>4</v>
      </c>
      <c r="E25">
        <v>2</v>
      </c>
      <c r="H25">
        <v>3</v>
      </c>
    </row>
    <row r="26" spans="1:13" x14ac:dyDescent="0.3">
      <c r="A26">
        <v>6</v>
      </c>
      <c r="B26">
        <v>2</v>
      </c>
      <c r="D26">
        <v>1</v>
      </c>
      <c r="E26">
        <v>5</v>
      </c>
      <c r="H26">
        <v>4</v>
      </c>
    </row>
    <row r="27" spans="1:13" x14ac:dyDescent="0.3">
      <c r="A27">
        <v>2</v>
      </c>
      <c r="B27">
        <v>5</v>
      </c>
      <c r="D27">
        <v>2</v>
      </c>
      <c r="E27">
        <v>1</v>
      </c>
      <c r="H27">
        <v>5</v>
      </c>
    </row>
    <row r="30" spans="1:13" x14ac:dyDescent="0.3">
      <c r="B30" s="2" t="s">
        <v>24</v>
      </c>
    </row>
    <row r="31" spans="1:13" x14ac:dyDescent="0.3">
      <c r="B31" t="s">
        <v>0</v>
      </c>
      <c r="C31" t="s">
        <v>11</v>
      </c>
      <c r="D31" t="s">
        <v>12</v>
      </c>
    </row>
    <row r="32" spans="1:13" x14ac:dyDescent="0.3">
      <c r="B32">
        <v>1</v>
      </c>
      <c r="C32">
        <v>50</v>
      </c>
      <c r="D32">
        <v>40</v>
      </c>
      <c r="F32" s="5">
        <f>(C32-D32)/C32</f>
        <v>0.2</v>
      </c>
      <c r="G32" t="s">
        <v>59</v>
      </c>
    </row>
    <row r="33" spans="1:8" x14ac:dyDescent="0.3">
      <c r="B33">
        <v>2</v>
      </c>
      <c r="C33">
        <v>40</v>
      </c>
      <c r="D33">
        <v>50</v>
      </c>
    </row>
    <row r="34" spans="1:8" x14ac:dyDescent="0.3">
      <c r="B34">
        <v>3</v>
      </c>
      <c r="C34">
        <v>60</v>
      </c>
      <c r="D34">
        <v>70</v>
      </c>
    </row>
    <row r="35" spans="1:8" x14ac:dyDescent="0.3">
      <c r="B35">
        <v>4</v>
      </c>
      <c r="C35">
        <v>20</v>
      </c>
      <c r="D35">
        <v>20</v>
      </c>
    </row>
    <row r="36" spans="1:8" x14ac:dyDescent="0.3">
      <c r="B36">
        <v>5</v>
      </c>
      <c r="C36">
        <v>10</v>
      </c>
      <c r="D36">
        <v>10</v>
      </c>
    </row>
    <row r="38" spans="1:8" x14ac:dyDescent="0.3">
      <c r="C38" t="s">
        <v>25</v>
      </c>
    </row>
    <row r="39" spans="1:8" x14ac:dyDescent="0.3">
      <c r="C39" s="3" t="s">
        <v>26</v>
      </c>
    </row>
    <row r="40" spans="1:8" x14ac:dyDescent="0.3">
      <c r="C40" t="s">
        <v>27</v>
      </c>
    </row>
    <row r="43" spans="1:8" x14ac:dyDescent="0.3">
      <c r="A43" s="2" t="s">
        <v>61</v>
      </c>
      <c r="H43" s="2" t="s">
        <v>49</v>
      </c>
    </row>
    <row r="44" spans="1:8" x14ac:dyDescent="0.3">
      <c r="A44" s="2" t="s">
        <v>62</v>
      </c>
    </row>
    <row r="45" spans="1:8" x14ac:dyDescent="0.3">
      <c r="A45" t="s">
        <v>53</v>
      </c>
      <c r="H45" t="s">
        <v>50</v>
      </c>
    </row>
    <row r="46" spans="1:8" x14ac:dyDescent="0.3">
      <c r="A46" t="s">
        <v>51</v>
      </c>
      <c r="H46" t="s">
        <v>52</v>
      </c>
    </row>
    <row r="47" spans="1:8" x14ac:dyDescent="0.3">
      <c r="A47" s="2" t="s">
        <v>63</v>
      </c>
    </row>
    <row r="48" spans="1:8" x14ac:dyDescent="0.3">
      <c r="A48" t="s">
        <v>54</v>
      </c>
      <c r="H48" t="s">
        <v>55</v>
      </c>
    </row>
    <row r="49" spans="1:8" x14ac:dyDescent="0.3">
      <c r="A49" t="s">
        <v>56</v>
      </c>
      <c r="H49" t="s">
        <v>57</v>
      </c>
    </row>
    <row r="50" spans="1:8" x14ac:dyDescent="0.3">
      <c r="A50" t="s">
        <v>58</v>
      </c>
      <c r="H50" t="s">
        <v>24</v>
      </c>
    </row>
    <row r="51" spans="1:8" x14ac:dyDescent="0.3">
      <c r="A51" s="2" t="s">
        <v>64</v>
      </c>
    </row>
    <row r="52" spans="1:8" x14ac:dyDescent="0.3">
      <c r="A52" t="s">
        <v>60</v>
      </c>
    </row>
    <row r="53" spans="1:8" x14ac:dyDescent="0.3">
      <c r="A53" t="s">
        <v>65</v>
      </c>
    </row>
  </sheetData>
  <hyperlinks>
    <hyperlink ref="C39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1692-18A3-154C-AF57-68A7C039C8FA}">
  <dimension ref="A1:K16"/>
  <sheetViews>
    <sheetView zoomScale="120" zoomScaleNormal="120" workbookViewId="0">
      <selection activeCell="J11" sqref="J11:K15"/>
    </sheetView>
  </sheetViews>
  <sheetFormatPr defaultColWidth="13" defaultRowHeight="21" customHeight="1" x14ac:dyDescent="0.3"/>
  <cols>
    <col min="10" max="10" width="17.6640625" bestFit="1" customWidth="1"/>
  </cols>
  <sheetData>
    <row r="1" spans="1:11" ht="21" customHeight="1" x14ac:dyDescent="0.3">
      <c r="A1" t="s">
        <v>29</v>
      </c>
    </row>
    <row r="2" spans="1:11" ht="21" customHeight="1" x14ac:dyDescent="0.3">
      <c r="A2" s="4" t="s">
        <v>0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</row>
    <row r="3" spans="1:11" ht="21" customHeight="1" x14ac:dyDescent="0.3">
      <c r="A3" s="4">
        <v>1</v>
      </c>
      <c r="B3" s="4">
        <v>2</v>
      </c>
      <c r="C3" s="4">
        <v>16</v>
      </c>
      <c r="D3" s="4">
        <v>14</v>
      </c>
      <c r="E3" s="4">
        <v>17</v>
      </c>
      <c r="F3" s="4">
        <v>20</v>
      </c>
      <c r="G3" s="4">
        <v>23</v>
      </c>
      <c r="H3" s="4">
        <v>3</v>
      </c>
      <c r="J3" t="s">
        <v>37</v>
      </c>
    </row>
    <row r="4" spans="1:11" ht="21" customHeight="1" x14ac:dyDescent="0.3">
      <c r="A4" s="4">
        <v>2</v>
      </c>
      <c r="B4" s="4">
        <v>18</v>
      </c>
      <c r="C4" s="4">
        <v>17</v>
      </c>
      <c r="D4" s="4">
        <v>11</v>
      </c>
      <c r="E4" s="4">
        <v>6</v>
      </c>
      <c r="F4" s="4">
        <v>4</v>
      </c>
      <c r="G4" s="4">
        <v>0</v>
      </c>
      <c r="H4" s="4">
        <v>0</v>
      </c>
      <c r="J4" t="s">
        <v>38</v>
      </c>
      <c r="K4" s="4">
        <v>0.66</v>
      </c>
    </row>
    <row r="5" spans="1:11" ht="21" customHeight="1" x14ac:dyDescent="0.3">
      <c r="A5" s="4">
        <v>3</v>
      </c>
      <c r="B5" s="4">
        <v>28</v>
      </c>
      <c r="C5" s="4">
        <v>16</v>
      </c>
      <c r="D5" s="4">
        <v>13</v>
      </c>
      <c r="E5" s="4">
        <v>3</v>
      </c>
      <c r="F5" s="4">
        <v>7</v>
      </c>
      <c r="G5" s="4">
        <v>2</v>
      </c>
      <c r="H5" s="4">
        <v>0</v>
      </c>
    </row>
    <row r="6" spans="1:11" ht="21" customHeight="1" x14ac:dyDescent="0.3">
      <c r="A6" s="4">
        <v>4</v>
      </c>
      <c r="B6" s="4">
        <v>38</v>
      </c>
      <c r="C6" s="4">
        <v>22</v>
      </c>
      <c r="D6" s="4">
        <v>26</v>
      </c>
      <c r="E6" s="4">
        <v>6</v>
      </c>
      <c r="F6" s="4">
        <v>6</v>
      </c>
      <c r="G6" s="4">
        <v>5</v>
      </c>
      <c r="H6" s="4">
        <v>1</v>
      </c>
    </row>
    <row r="7" spans="1:11" ht="21" customHeight="1" x14ac:dyDescent="0.3">
      <c r="A7" s="4">
        <v>5</v>
      </c>
      <c r="B7" s="4">
        <v>20</v>
      </c>
      <c r="C7" s="4">
        <v>10</v>
      </c>
      <c r="D7" s="4">
        <v>1</v>
      </c>
      <c r="E7" s="4">
        <v>2</v>
      </c>
      <c r="F7" s="4">
        <v>0</v>
      </c>
      <c r="G7" s="4">
        <v>1</v>
      </c>
      <c r="H7" s="4">
        <v>0</v>
      </c>
    </row>
    <row r="9" spans="1:11" ht="21" customHeight="1" x14ac:dyDescent="0.3">
      <c r="A9" t="s">
        <v>9</v>
      </c>
      <c r="J9" s="4" t="s">
        <v>31</v>
      </c>
    </row>
    <row r="10" spans="1:11" ht="21" customHeight="1" x14ac:dyDescent="0.3">
      <c r="A10" t="s">
        <v>0</v>
      </c>
      <c r="B10" s="4" t="s">
        <v>30</v>
      </c>
      <c r="C10" s="4" t="s">
        <v>31</v>
      </c>
      <c r="D10" s="4" t="s">
        <v>32</v>
      </c>
      <c r="E10" s="4" t="s">
        <v>33</v>
      </c>
      <c r="F10" s="4" t="s">
        <v>34</v>
      </c>
      <c r="G10" s="4" t="s">
        <v>35</v>
      </c>
      <c r="H10" s="4" t="s">
        <v>36</v>
      </c>
      <c r="J10" s="4" t="s">
        <v>39</v>
      </c>
      <c r="K10" s="4" t="s">
        <v>40</v>
      </c>
    </row>
    <row r="11" spans="1:11" ht="21" customHeight="1" x14ac:dyDescent="0.3">
      <c r="A11">
        <v>1</v>
      </c>
      <c r="B11" s="1">
        <f>B3/SUM(B3:B7)</f>
        <v>1.8867924528301886E-2</v>
      </c>
      <c r="C11" s="1">
        <f t="shared" ref="C11:H11" si="0">C3/SUM(C3:C7)</f>
        <v>0.19753086419753085</v>
      </c>
      <c r="D11" s="1">
        <f t="shared" si="0"/>
        <v>0.2153846153846154</v>
      </c>
      <c r="E11" s="1">
        <f t="shared" si="0"/>
        <v>0.5</v>
      </c>
      <c r="F11" s="1">
        <f t="shared" si="0"/>
        <v>0.54054054054054057</v>
      </c>
      <c r="G11" s="1">
        <f t="shared" si="0"/>
        <v>0.74193548387096775</v>
      </c>
      <c r="H11" s="1">
        <f t="shared" si="0"/>
        <v>0.75</v>
      </c>
      <c r="J11">
        <v>0</v>
      </c>
      <c r="K11" s="1">
        <f>C11</f>
        <v>0.19753086419753085</v>
      </c>
    </row>
    <row r="12" spans="1:11" ht="21" customHeight="1" x14ac:dyDescent="0.3">
      <c r="A12">
        <v>2</v>
      </c>
      <c r="B12" s="1">
        <f>B4/SUM(B3:B7)</f>
        <v>0.16981132075471697</v>
      </c>
      <c r="C12" s="1">
        <f t="shared" ref="C12:H12" si="1">C4/SUM(C3:C7)</f>
        <v>0.20987654320987653</v>
      </c>
      <c r="D12" s="1">
        <f t="shared" si="1"/>
        <v>0.16923076923076924</v>
      </c>
      <c r="E12" s="1">
        <f t="shared" si="1"/>
        <v>0.17647058823529413</v>
      </c>
      <c r="F12" s="1">
        <f t="shared" si="1"/>
        <v>0.10810810810810811</v>
      </c>
      <c r="G12" s="1">
        <f t="shared" si="1"/>
        <v>0</v>
      </c>
      <c r="H12" s="1">
        <f t="shared" si="1"/>
        <v>0</v>
      </c>
      <c r="J12">
        <v>0.2</v>
      </c>
      <c r="K12" s="1">
        <f>C12+C11</f>
        <v>0.40740740740740738</v>
      </c>
    </row>
    <row r="13" spans="1:11" ht="21" customHeight="1" x14ac:dyDescent="0.3">
      <c r="A13">
        <v>3</v>
      </c>
      <c r="B13" s="1">
        <f>B5/SUM(B3:B7)</f>
        <v>0.26415094339622641</v>
      </c>
      <c r="C13" s="1">
        <f t="shared" ref="C13:H13" si="2">C5/SUM(C3:C7)</f>
        <v>0.19753086419753085</v>
      </c>
      <c r="D13" s="1">
        <f t="shared" si="2"/>
        <v>0.2</v>
      </c>
      <c r="E13" s="1">
        <f t="shared" si="2"/>
        <v>8.8235294117647065E-2</v>
      </c>
      <c r="F13" s="1">
        <f t="shared" si="2"/>
        <v>0.1891891891891892</v>
      </c>
      <c r="G13" s="1">
        <f t="shared" si="2"/>
        <v>6.4516129032258063E-2</v>
      </c>
      <c r="H13" s="1">
        <f t="shared" si="2"/>
        <v>0</v>
      </c>
      <c r="J13">
        <v>0.41</v>
      </c>
      <c r="K13" s="1">
        <f>SUM(C11:C13)</f>
        <v>0.60493827160493829</v>
      </c>
    </row>
    <row r="14" spans="1:11" ht="21" customHeight="1" x14ac:dyDescent="0.3">
      <c r="A14">
        <v>4</v>
      </c>
      <c r="B14" s="1">
        <f>B6/SUM(B3:B7)</f>
        <v>0.35849056603773582</v>
      </c>
      <c r="C14" s="1">
        <f t="shared" ref="C14:H14" si="3">C6/SUM(C3:C7)</f>
        <v>0.27160493827160492</v>
      </c>
      <c r="D14" s="1">
        <f t="shared" si="3"/>
        <v>0.4</v>
      </c>
      <c r="E14" s="1">
        <f t="shared" si="3"/>
        <v>0.17647058823529413</v>
      </c>
      <c r="F14" s="1">
        <f t="shared" si="3"/>
        <v>0.16216216216216217</v>
      </c>
      <c r="G14" s="1">
        <f t="shared" si="3"/>
        <v>0.16129032258064516</v>
      </c>
      <c r="H14" s="1">
        <f t="shared" si="3"/>
        <v>0.25</v>
      </c>
      <c r="J14">
        <v>0.6</v>
      </c>
      <c r="K14" s="1">
        <f>SUM(C11:C14)</f>
        <v>0.87654320987654322</v>
      </c>
    </row>
    <row r="15" spans="1:11" ht="21" customHeight="1" x14ac:dyDescent="0.3">
      <c r="A15">
        <v>5</v>
      </c>
      <c r="B15" s="1">
        <f>B7/SUM(B3:B7)</f>
        <v>0.18867924528301888</v>
      </c>
      <c r="C15" s="1">
        <f t="shared" ref="C15:H15" si="4">C7/SUM(C3:C7)</f>
        <v>0.12345679012345678</v>
      </c>
      <c r="D15" s="1">
        <f t="shared" si="4"/>
        <v>1.5384615384615385E-2</v>
      </c>
      <c r="E15" s="1">
        <f t="shared" si="4"/>
        <v>5.8823529411764705E-2</v>
      </c>
      <c r="F15" s="1">
        <f t="shared" si="4"/>
        <v>0</v>
      </c>
      <c r="G15" s="1">
        <f t="shared" si="4"/>
        <v>3.2258064516129031E-2</v>
      </c>
      <c r="H15" s="1">
        <f t="shared" si="4"/>
        <v>0</v>
      </c>
      <c r="J15">
        <v>0.88</v>
      </c>
      <c r="K15" s="1">
        <f>SUM(C11:C15)</f>
        <v>1</v>
      </c>
    </row>
    <row r="16" spans="1:11" ht="21" customHeight="1" x14ac:dyDescent="0.3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PET-with-observations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Orr</cp:lastModifiedBy>
  <dcterms:created xsi:type="dcterms:W3CDTF">2021-03-30T13:37:02Z</dcterms:created>
  <dcterms:modified xsi:type="dcterms:W3CDTF">2021-04-12T09:05:20Z</dcterms:modified>
</cp:coreProperties>
</file>