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r\Documents\GFI\New Annual Report - TM\"/>
    </mc:Choice>
  </mc:AlternateContent>
  <xr:revisionPtr revIDLastSave="0" documentId="13_ncr:1_{A6748D88-3E46-4D67-B51E-9B33F50ECB57}" xr6:coauthVersionLast="45" xr6:coauthVersionMax="47" xr10:uidLastSave="{00000000-0000-0000-0000-000000000000}"/>
  <bookViews>
    <workbookView xWindow="828" yWindow="-108" windowWidth="22320" windowHeight="13176" firstSheet="20" activeTab="30" xr2:uid="{00000000-000D-0000-FFFF-FFFF00000000}"/>
  </bookViews>
  <sheets>
    <sheet name="Graphic 1" sheetId="35" r:id="rId1"/>
    <sheet name="Graphic 2a" sheetId="36" r:id="rId2"/>
    <sheet name="Graphic 2b" sheetId="37" r:id="rId3"/>
    <sheet name="Graphic 3" sheetId="42" r:id="rId4"/>
    <sheet name="Graphic 4a" sheetId="38" r:id="rId5"/>
    <sheet name="Graphic 4b" sheetId="41" r:id="rId6"/>
    <sheet name="Graphic 5" sheetId="44" r:id="rId7"/>
    <sheet name="Table 8" sheetId="45" r:id="rId8"/>
    <sheet name="Table 9" sheetId="46" r:id="rId9"/>
    <sheet name="Table 10" sheetId="51" r:id="rId10"/>
    <sheet name="Table 11" sheetId="48" r:id="rId11"/>
    <sheet name="Table 12" sheetId="49" r:id="rId12"/>
    <sheet name="Graphic 6" sheetId="34" r:id="rId13"/>
    <sheet name="Table 1" sheetId="53" r:id="rId14"/>
    <sheet name="Table 2" sheetId="54" r:id="rId15"/>
    <sheet name="Table 3" sheetId="55" r:id="rId16"/>
    <sheet name="Table 4" sheetId="56" r:id="rId17"/>
    <sheet name="Table 5" sheetId="57" r:id="rId18"/>
    <sheet name="Table 6" sheetId="58" r:id="rId19"/>
    <sheet name="Table 7" sheetId="59" r:id="rId20"/>
    <sheet name="Table A" sheetId="14" r:id="rId21"/>
    <sheet name="Table B" sheetId="15" r:id="rId22"/>
    <sheet name="Table C" sheetId="16" r:id="rId23"/>
    <sheet name="Table D" sheetId="39" r:id="rId24"/>
    <sheet name="Table E" sheetId="24" r:id="rId25"/>
    <sheet name="Table F" sheetId="40" r:id="rId26"/>
    <sheet name="Table G" sheetId="25" r:id="rId27"/>
    <sheet name="Table H" sheetId="26" r:id="rId28"/>
    <sheet name="Table I" sheetId="33" r:id="rId29"/>
    <sheet name="Table J" sheetId="43" r:id="rId30"/>
    <sheet name="Table K" sheetId="32" r:id="rId31"/>
  </sheets>
  <definedNames>
    <definedName name="_xlnm._FilterDatabase" localSheetId="20" hidden="1">'Table A'!$A$5:$M$140</definedName>
    <definedName name="_xlnm._FilterDatabase" localSheetId="22" hidden="1">'Table C'!$A$5:$O$5</definedName>
    <definedName name="_xlnm._FilterDatabase" localSheetId="24" hidden="1">'Table E'!$A$5:$P$5</definedName>
    <definedName name="_xlnm._FilterDatabase" localSheetId="26" hidden="1">'Table G'!$A$5:$M$5</definedName>
    <definedName name="_xlnm._FilterDatabase" localSheetId="28" hidden="1">'Table I'!$A$5:$M$5</definedName>
  </definedNames>
  <calcPr calcId="191029"/>
</workbook>
</file>

<file path=xl/calcChain.xml><?xml version="1.0" encoding="utf-8"?>
<calcChain xmlns="http://schemas.openxmlformats.org/spreadsheetml/2006/main">
  <c r="L6" i="46" l="1"/>
  <c r="L11" i="45"/>
  <c r="L10" i="45"/>
  <c r="L9" i="45"/>
  <c r="C30" i="49" l="1"/>
  <c r="D30" i="49"/>
  <c r="E30" i="49"/>
  <c r="F30" i="49"/>
  <c r="G30" i="49"/>
  <c r="H30" i="49"/>
  <c r="I30" i="49"/>
  <c r="J30" i="49"/>
  <c r="K30" i="49"/>
  <c r="L30" i="49"/>
  <c r="C25" i="49"/>
  <c r="D25" i="49"/>
  <c r="E25" i="49"/>
  <c r="F25" i="49"/>
  <c r="G25" i="49"/>
  <c r="H25" i="49"/>
  <c r="I25" i="49"/>
  <c r="J25" i="49"/>
  <c r="K25" i="49"/>
  <c r="L25" i="49"/>
  <c r="C20" i="49"/>
  <c r="D20" i="49"/>
  <c r="E20" i="49"/>
  <c r="F20" i="49"/>
  <c r="G20" i="49"/>
  <c r="H20" i="49"/>
  <c r="I20" i="49"/>
  <c r="J20" i="49"/>
  <c r="K20" i="49"/>
  <c r="L20" i="49"/>
  <c r="C15" i="49"/>
  <c r="D15" i="49"/>
  <c r="E15" i="49"/>
  <c r="F15" i="49"/>
  <c r="G15" i="49"/>
  <c r="H15" i="49"/>
  <c r="I15" i="49"/>
  <c r="J15" i="49"/>
  <c r="K15" i="49"/>
  <c r="L15" i="49"/>
  <c r="C10" i="49"/>
  <c r="D10" i="49"/>
  <c r="E10" i="49"/>
  <c r="F10" i="49"/>
  <c r="G10" i="49"/>
  <c r="H10" i="49"/>
  <c r="I10" i="49"/>
  <c r="J10" i="49"/>
  <c r="K10" i="49"/>
  <c r="L10" i="49"/>
  <c r="M11" i="49"/>
  <c r="L14" i="46"/>
  <c r="M30" i="49" s="1"/>
  <c r="M25" i="49"/>
  <c r="L12" i="46"/>
  <c r="M20" i="49" s="1"/>
  <c r="L10" i="46"/>
  <c r="M15" i="49" s="1"/>
  <c r="L8" i="46"/>
  <c r="M10" i="49" s="1"/>
  <c r="L8" i="45"/>
  <c r="L7" i="45"/>
  <c r="N8" i="51"/>
  <c r="N9" i="51"/>
  <c r="N10" i="51"/>
  <c r="N11" i="51"/>
  <c r="N12" i="51"/>
  <c r="N13" i="51"/>
  <c r="N14" i="51"/>
  <c r="N15" i="51"/>
  <c r="N16" i="51"/>
  <c r="N17" i="51"/>
  <c r="N18" i="51"/>
  <c r="N19" i="51"/>
  <c r="N20" i="51"/>
  <c r="N21" i="51"/>
  <c r="N22" i="51"/>
  <c r="N23" i="51"/>
  <c r="N24" i="51"/>
  <c r="N25" i="51"/>
  <c r="N26" i="51"/>
  <c r="N7" i="51"/>
  <c r="M7" i="49"/>
  <c r="M8" i="49"/>
  <c r="M9" i="49"/>
  <c r="M12" i="49"/>
  <c r="M13" i="49"/>
  <c r="M14" i="49"/>
  <c r="M16" i="49"/>
  <c r="M17" i="49"/>
  <c r="M18" i="49"/>
  <c r="M19" i="49"/>
  <c r="M21" i="49"/>
  <c r="M22" i="49"/>
  <c r="M23" i="49"/>
  <c r="M24" i="49"/>
  <c r="M26" i="49"/>
  <c r="M27" i="49"/>
  <c r="M28" i="49"/>
  <c r="M29" i="49"/>
  <c r="M6" i="49"/>
  <c r="N8" i="48"/>
  <c r="N9" i="48"/>
  <c r="N10" i="48"/>
  <c r="N11" i="48"/>
  <c r="N12" i="48"/>
  <c r="N13" i="48"/>
  <c r="N14" i="48"/>
  <c r="N15" i="48"/>
  <c r="N16" i="48"/>
  <c r="N17" i="48"/>
  <c r="N18" i="48"/>
  <c r="N19" i="48"/>
  <c r="N20" i="48"/>
  <c r="N21" i="48"/>
  <c r="N22" i="48"/>
  <c r="N23" i="48"/>
  <c r="N24" i="48"/>
  <c r="N25" i="48"/>
  <c r="N26" i="48"/>
  <c r="N7" i="48"/>
  <c r="D140" i="24"/>
  <c r="E140" i="24"/>
  <c r="F140" i="24"/>
  <c r="G140" i="24"/>
  <c r="H140" i="24"/>
  <c r="I140" i="24"/>
  <c r="J140" i="24"/>
  <c r="K140" i="24"/>
  <c r="L140" i="24"/>
  <c r="C140" i="24"/>
  <c r="D140" i="14"/>
  <c r="E140" i="14"/>
  <c r="F140" i="14"/>
  <c r="G140" i="14"/>
  <c r="H140" i="14"/>
  <c r="I140" i="14"/>
  <c r="J140" i="14"/>
  <c r="K140" i="14"/>
  <c r="L140" i="14"/>
  <c r="D124" i="33"/>
  <c r="L21" i="33"/>
  <c r="L33" i="33"/>
  <c r="L13" i="33"/>
  <c r="L93" i="33"/>
  <c r="L96" i="33"/>
  <c r="L10" i="33"/>
  <c r="L103" i="33"/>
  <c r="L9" i="33"/>
  <c r="L95" i="33"/>
  <c r="L44" i="33"/>
  <c r="L120" i="33"/>
  <c r="L30" i="33"/>
  <c r="L121" i="33"/>
  <c r="L88" i="33"/>
  <c r="L50" i="33"/>
  <c r="L127" i="33"/>
  <c r="L60" i="33"/>
  <c r="L89" i="33"/>
  <c r="L42" i="33"/>
  <c r="L111" i="33"/>
  <c r="L108" i="33"/>
  <c r="L7" i="33"/>
  <c r="L99" i="33"/>
  <c r="L19" i="33"/>
  <c r="L71" i="33"/>
  <c r="L49" i="33"/>
  <c r="L59" i="33"/>
  <c r="L58" i="33"/>
  <c r="L43" i="33"/>
  <c r="L32" i="33"/>
  <c r="L53" i="33"/>
  <c r="L29" i="33"/>
  <c r="L23" i="33"/>
  <c r="L72" i="33"/>
  <c r="L66" i="33"/>
  <c r="L55" i="33"/>
  <c r="L109" i="33"/>
  <c r="L22" i="33"/>
  <c r="L106" i="33"/>
  <c r="L110" i="33"/>
  <c r="L85" i="33"/>
  <c r="L48" i="33"/>
  <c r="L37" i="33"/>
  <c r="L46" i="33"/>
  <c r="L18" i="33"/>
  <c r="L74" i="33"/>
  <c r="L64" i="33"/>
  <c r="L124" i="33"/>
  <c r="L36" i="33"/>
  <c r="L101" i="33"/>
  <c r="L115" i="33"/>
  <c r="L118" i="33"/>
  <c r="L81" i="33"/>
  <c r="L133" i="33"/>
  <c r="L136" i="33"/>
  <c r="L54" i="33"/>
  <c r="L39" i="33"/>
  <c r="L62" i="33"/>
  <c r="L97" i="33"/>
  <c r="L73" i="33"/>
  <c r="L68" i="33"/>
  <c r="L86" i="33"/>
  <c r="L75" i="33"/>
  <c r="L17" i="33"/>
  <c r="L114" i="33"/>
  <c r="L129" i="33"/>
  <c r="L20" i="33"/>
  <c r="L126" i="33"/>
  <c r="L116" i="33"/>
  <c r="L122" i="33"/>
  <c r="L67" i="33"/>
  <c r="L91" i="33"/>
  <c r="L77" i="33"/>
  <c r="L34" i="33"/>
  <c r="L112" i="33"/>
  <c r="L87" i="33"/>
  <c r="L119" i="33"/>
  <c r="L63" i="33"/>
  <c r="L70" i="33"/>
  <c r="L14" i="33"/>
  <c r="L76" i="33"/>
  <c r="L25" i="33"/>
  <c r="L65" i="33"/>
  <c r="L117" i="33"/>
  <c r="L27" i="33"/>
  <c r="L57" i="33"/>
  <c r="L15" i="33"/>
  <c r="L8" i="33"/>
  <c r="L78" i="33"/>
  <c r="L69" i="33"/>
  <c r="L31" i="33"/>
  <c r="L52" i="33"/>
  <c r="L56" i="33"/>
  <c r="L61" i="33"/>
  <c r="L38" i="33"/>
  <c r="L130" i="33"/>
  <c r="L123" i="33"/>
  <c r="L82" i="33"/>
  <c r="L113" i="33"/>
  <c r="L16" i="33"/>
  <c r="L45" i="33"/>
  <c r="L104" i="33"/>
  <c r="L98" i="33"/>
  <c r="L94" i="33"/>
  <c r="L107" i="33"/>
  <c r="L131" i="33"/>
  <c r="L80" i="33"/>
  <c r="L125" i="33"/>
  <c r="L132" i="33"/>
  <c r="L135" i="33"/>
  <c r="K21" i="33"/>
  <c r="K35" i="33"/>
  <c r="K33" i="33"/>
  <c r="K13" i="33"/>
  <c r="K93" i="33"/>
  <c r="K96" i="33"/>
  <c r="K10" i="33"/>
  <c r="K103" i="33"/>
  <c r="K9" i="33"/>
  <c r="K95" i="33"/>
  <c r="K44" i="33"/>
  <c r="K120" i="33"/>
  <c r="K30" i="33"/>
  <c r="K121" i="33"/>
  <c r="K88" i="33"/>
  <c r="K50" i="33"/>
  <c r="K127" i="33"/>
  <c r="K60" i="33"/>
  <c r="K89" i="33"/>
  <c r="K42" i="33"/>
  <c r="K111" i="33"/>
  <c r="K108" i="33"/>
  <c r="K7" i="33"/>
  <c r="K99" i="33"/>
  <c r="K40" i="33"/>
  <c r="K19" i="33"/>
  <c r="K71" i="33"/>
  <c r="K49" i="33"/>
  <c r="K59" i="33"/>
  <c r="K58" i="33"/>
  <c r="K43" i="33"/>
  <c r="K32" i="33"/>
  <c r="K53" i="33"/>
  <c r="K29" i="33"/>
  <c r="K23" i="33"/>
  <c r="K72" i="33"/>
  <c r="K66" i="33"/>
  <c r="K55" i="33"/>
  <c r="K109" i="33"/>
  <c r="K22" i="33"/>
  <c r="K106" i="33"/>
  <c r="K110" i="33"/>
  <c r="K85" i="33"/>
  <c r="K48" i="33"/>
  <c r="K37" i="33"/>
  <c r="K46" i="33"/>
  <c r="K18" i="33"/>
  <c r="K74" i="33"/>
  <c r="K64" i="33"/>
  <c r="K124" i="33"/>
  <c r="K36" i="33"/>
  <c r="K101" i="33"/>
  <c r="K115" i="33"/>
  <c r="K118" i="33"/>
  <c r="K81" i="33"/>
  <c r="K133" i="33"/>
  <c r="K136" i="33"/>
  <c r="K54" i="33"/>
  <c r="K134" i="33"/>
  <c r="K62" i="33"/>
  <c r="K97" i="33"/>
  <c r="K73" i="33"/>
  <c r="K68" i="33"/>
  <c r="K105" i="33"/>
  <c r="K86" i="33"/>
  <c r="K75" i="33"/>
  <c r="K17" i="33"/>
  <c r="K114" i="33"/>
  <c r="K129" i="33"/>
  <c r="K20" i="33"/>
  <c r="K126" i="33"/>
  <c r="K116" i="33"/>
  <c r="K122" i="33"/>
  <c r="K137" i="33"/>
  <c r="K67" i="33"/>
  <c r="K91" i="33"/>
  <c r="K77" i="33"/>
  <c r="K34" i="33"/>
  <c r="K112" i="33"/>
  <c r="K87" i="33"/>
  <c r="K100" i="33"/>
  <c r="K119" i="33"/>
  <c r="K63" i="33"/>
  <c r="K70" i="33"/>
  <c r="K14" i="33"/>
  <c r="K76" i="33"/>
  <c r="K25" i="33"/>
  <c r="K65" i="33"/>
  <c r="K117" i="33"/>
  <c r="K12" i="33"/>
  <c r="K27" i="33"/>
  <c r="K57" i="33"/>
  <c r="K15" i="33"/>
  <c r="K8" i="33"/>
  <c r="K78" i="33"/>
  <c r="K69" i="33"/>
  <c r="K31" i="33"/>
  <c r="K52" i="33"/>
  <c r="K56" i="33"/>
  <c r="K61" i="33"/>
  <c r="K83" i="33"/>
  <c r="K38" i="33"/>
  <c r="K130" i="33"/>
  <c r="K123" i="33"/>
  <c r="K82" i="33"/>
  <c r="K128" i="33"/>
  <c r="K113" i="33"/>
  <c r="K16" i="33"/>
  <c r="K45" i="33"/>
  <c r="K104" i="33"/>
  <c r="K98" i="33"/>
  <c r="K94" i="33"/>
  <c r="K107" i="33"/>
  <c r="K131" i="33"/>
  <c r="K80" i="33"/>
  <c r="K132" i="33"/>
  <c r="K135" i="33"/>
  <c r="J21" i="33"/>
  <c r="J35" i="33"/>
  <c r="J33" i="33"/>
  <c r="J13" i="33"/>
  <c r="J93" i="33"/>
  <c r="J96" i="33"/>
  <c r="J10" i="33"/>
  <c r="J103" i="33"/>
  <c r="J9" i="33"/>
  <c r="J95" i="33"/>
  <c r="J44" i="33"/>
  <c r="J120" i="33"/>
  <c r="J30" i="33"/>
  <c r="J121" i="33"/>
  <c r="J88" i="33"/>
  <c r="J50" i="33"/>
  <c r="J127" i="33"/>
  <c r="J60" i="33"/>
  <c r="J89" i="33"/>
  <c r="J42" i="33"/>
  <c r="J111" i="33"/>
  <c r="J108" i="33"/>
  <c r="J7" i="33"/>
  <c r="J99" i="33"/>
  <c r="J40" i="33"/>
  <c r="J19" i="33"/>
  <c r="J71" i="33"/>
  <c r="J49" i="33"/>
  <c r="J59" i="33"/>
  <c r="J58" i="33"/>
  <c r="J43" i="33"/>
  <c r="J32" i="33"/>
  <c r="J53" i="33"/>
  <c r="J29" i="33"/>
  <c r="J23" i="33"/>
  <c r="J72" i="33"/>
  <c r="J66" i="33"/>
  <c r="J55" i="33"/>
  <c r="J109" i="33"/>
  <c r="J22" i="33"/>
  <c r="J106" i="33"/>
  <c r="J110" i="33"/>
  <c r="J85" i="33"/>
  <c r="J48" i="33"/>
  <c r="J90" i="33"/>
  <c r="J37" i="33"/>
  <c r="J46" i="33"/>
  <c r="J18" i="33"/>
  <c r="J74" i="33"/>
  <c r="J64" i="33"/>
  <c r="J124" i="33"/>
  <c r="J36" i="33"/>
  <c r="J101" i="33"/>
  <c r="J115" i="33"/>
  <c r="J118" i="33"/>
  <c r="J92" i="33"/>
  <c r="J81" i="33"/>
  <c r="J133" i="33"/>
  <c r="J136" i="33"/>
  <c r="J54" i="33"/>
  <c r="J134" i="33"/>
  <c r="J39" i="33"/>
  <c r="J62" i="33"/>
  <c r="J97" i="33"/>
  <c r="J73" i="33"/>
  <c r="J68" i="33"/>
  <c r="J105" i="33"/>
  <c r="J86" i="33"/>
  <c r="J75" i="33"/>
  <c r="J17" i="33"/>
  <c r="J114" i="33"/>
  <c r="J129" i="33"/>
  <c r="J20" i="33"/>
  <c r="J126" i="33"/>
  <c r="J116" i="33"/>
  <c r="J122" i="33"/>
  <c r="J137" i="33"/>
  <c r="J67" i="33"/>
  <c r="J91" i="33"/>
  <c r="J77" i="33"/>
  <c r="J34" i="33"/>
  <c r="J112" i="33"/>
  <c r="J87" i="33"/>
  <c r="J100" i="33"/>
  <c r="J119" i="33"/>
  <c r="J63" i="33"/>
  <c r="J70" i="33"/>
  <c r="J14" i="33"/>
  <c r="J76" i="33"/>
  <c r="J25" i="33"/>
  <c r="J65" i="33"/>
  <c r="J117" i="33"/>
  <c r="J12" i="33"/>
  <c r="J27" i="33"/>
  <c r="J57" i="33"/>
  <c r="J15" i="33"/>
  <c r="J8" i="33"/>
  <c r="J78" i="33"/>
  <c r="J69" i="33"/>
  <c r="J31" i="33"/>
  <c r="J52" i="33"/>
  <c r="J56" i="33"/>
  <c r="J61" i="33"/>
  <c r="J83" i="33"/>
  <c r="J38" i="33"/>
  <c r="J130" i="33"/>
  <c r="J123" i="33"/>
  <c r="J82" i="33"/>
  <c r="J113" i="33"/>
  <c r="J16" i="33"/>
  <c r="J45" i="33"/>
  <c r="J104" i="33"/>
  <c r="J98" i="33"/>
  <c r="J94" i="33"/>
  <c r="J107" i="33"/>
  <c r="J80" i="33"/>
  <c r="J132" i="33"/>
  <c r="J135" i="33"/>
  <c r="H21" i="33"/>
  <c r="H35" i="33"/>
  <c r="H33" i="33"/>
  <c r="H13" i="33"/>
  <c r="H93" i="33"/>
  <c r="H96" i="33"/>
  <c r="H10" i="33"/>
  <c r="H103" i="33"/>
  <c r="H9" i="33"/>
  <c r="H95" i="33"/>
  <c r="H44" i="33"/>
  <c r="H120" i="33"/>
  <c r="H30" i="33"/>
  <c r="H121" i="33"/>
  <c r="H88" i="33"/>
  <c r="H50" i="33"/>
  <c r="H127" i="33"/>
  <c r="H60" i="33"/>
  <c r="H89" i="33"/>
  <c r="H42" i="33"/>
  <c r="H111" i="33"/>
  <c r="H108" i="33"/>
  <c r="H7" i="33"/>
  <c r="H99" i="33"/>
  <c r="H40" i="33"/>
  <c r="H19" i="33"/>
  <c r="H71" i="33"/>
  <c r="H49" i="33"/>
  <c r="H59" i="33"/>
  <c r="H58" i="33"/>
  <c r="H43" i="33"/>
  <c r="H32" i="33"/>
  <c r="H53" i="33"/>
  <c r="H29" i="33"/>
  <c r="H23" i="33"/>
  <c r="H72" i="33"/>
  <c r="H66" i="33"/>
  <c r="H55" i="33"/>
  <c r="H109" i="33"/>
  <c r="H22" i="33"/>
  <c r="H106" i="33"/>
  <c r="H110" i="33"/>
  <c r="H85" i="33"/>
  <c r="H48" i="33"/>
  <c r="H90" i="33"/>
  <c r="H37" i="33"/>
  <c r="H46" i="33"/>
  <c r="H18" i="33"/>
  <c r="H74" i="33"/>
  <c r="H64" i="33"/>
  <c r="H124" i="33"/>
  <c r="H139" i="33"/>
  <c r="M139" i="33" s="1"/>
  <c r="H36" i="33"/>
  <c r="H101" i="33"/>
  <c r="H115" i="33"/>
  <c r="H92" i="33"/>
  <c r="H81" i="33"/>
  <c r="H133" i="33"/>
  <c r="H136" i="33"/>
  <c r="H54" i="33"/>
  <c r="H134" i="33"/>
  <c r="H62" i="33"/>
  <c r="H97" i="33"/>
  <c r="H73" i="33"/>
  <c r="H68" i="33"/>
  <c r="H86" i="33"/>
  <c r="H75" i="33"/>
  <c r="H17" i="33"/>
  <c r="H114" i="33"/>
  <c r="H129" i="33"/>
  <c r="H20" i="33"/>
  <c r="H126" i="33"/>
  <c r="H116" i="33"/>
  <c r="H122" i="33"/>
  <c r="H137" i="33"/>
  <c r="H67" i="33"/>
  <c r="H91" i="33"/>
  <c r="H77" i="33"/>
  <c r="H34" i="33"/>
  <c r="H112" i="33"/>
  <c r="H87" i="33"/>
  <c r="H100" i="33"/>
  <c r="H119" i="33"/>
  <c r="H63" i="33"/>
  <c r="H70" i="33"/>
  <c r="H14" i="33"/>
  <c r="H76" i="33"/>
  <c r="H25" i="33"/>
  <c r="H65" i="33"/>
  <c r="H117" i="33"/>
  <c r="H12" i="33"/>
  <c r="H27" i="33"/>
  <c r="H57" i="33"/>
  <c r="H15" i="33"/>
  <c r="H8" i="33"/>
  <c r="H78" i="33"/>
  <c r="H69" i="33"/>
  <c r="H31" i="33"/>
  <c r="H52" i="33"/>
  <c r="H56" i="33"/>
  <c r="H61" i="33"/>
  <c r="H83" i="33"/>
  <c r="H38" i="33"/>
  <c r="H130" i="33"/>
  <c r="H123" i="33"/>
  <c r="H82" i="33"/>
  <c r="H113" i="33"/>
  <c r="H11" i="33"/>
  <c r="H51" i="33"/>
  <c r="H16" i="33"/>
  <c r="H45" i="33"/>
  <c r="H104" i="33"/>
  <c r="H98" i="33"/>
  <c r="H94" i="33"/>
  <c r="H107" i="33"/>
  <c r="H80" i="33"/>
  <c r="H125" i="33"/>
  <c r="H132" i="33"/>
  <c r="H135" i="33"/>
  <c r="G21" i="33"/>
  <c r="G35" i="33"/>
  <c r="G33" i="33"/>
  <c r="G13" i="33"/>
  <c r="G93" i="33"/>
  <c r="G96" i="33"/>
  <c r="G10" i="33"/>
  <c r="G103" i="33"/>
  <c r="G9" i="33"/>
  <c r="G95" i="33"/>
  <c r="G84" i="33"/>
  <c r="G44" i="33"/>
  <c r="G120" i="33"/>
  <c r="G30" i="33"/>
  <c r="G121" i="33"/>
  <c r="G88" i="33"/>
  <c r="G50" i="33"/>
  <c r="G127" i="33"/>
  <c r="G60" i="33"/>
  <c r="G89" i="33"/>
  <c r="G42" i="33"/>
  <c r="G111" i="33"/>
  <c r="G108" i="33"/>
  <c r="G7" i="33"/>
  <c r="G99" i="33"/>
  <c r="G40" i="33"/>
  <c r="G19" i="33"/>
  <c r="G71" i="33"/>
  <c r="G49" i="33"/>
  <c r="G59" i="33"/>
  <c r="G58" i="33"/>
  <c r="G43" i="33"/>
  <c r="G32" i="33"/>
  <c r="G53" i="33"/>
  <c r="G29" i="33"/>
  <c r="G23" i="33"/>
  <c r="G72" i="33"/>
  <c r="G66" i="33"/>
  <c r="G55" i="33"/>
  <c r="G109" i="33"/>
  <c r="G22" i="33"/>
  <c r="G106" i="33"/>
  <c r="G110" i="33"/>
  <c r="G85" i="33"/>
  <c r="G48" i="33"/>
  <c r="G90" i="33"/>
  <c r="G37" i="33"/>
  <c r="G18" i="33"/>
  <c r="G74" i="33"/>
  <c r="G64" i="33"/>
  <c r="G124" i="33"/>
  <c r="G36" i="33"/>
  <c r="G101" i="33"/>
  <c r="G115" i="33"/>
  <c r="G118" i="33"/>
  <c r="G92" i="33"/>
  <c r="G81" i="33"/>
  <c r="G133" i="33"/>
  <c r="G136" i="33"/>
  <c r="G54" i="33"/>
  <c r="G134" i="33"/>
  <c r="G62" i="33"/>
  <c r="G97" i="33"/>
  <c r="G73" i="33"/>
  <c r="G68" i="33"/>
  <c r="G86" i="33"/>
  <c r="G75" i="33"/>
  <c r="G17" i="33"/>
  <c r="G114" i="33"/>
  <c r="G129" i="33"/>
  <c r="G20" i="33"/>
  <c r="G126" i="33"/>
  <c r="G116" i="33"/>
  <c r="G122" i="33"/>
  <c r="G137" i="33"/>
  <c r="G67" i="33"/>
  <c r="G91" i="33"/>
  <c r="G77" i="33"/>
  <c r="G34" i="33"/>
  <c r="G112" i="33"/>
  <c r="G87" i="33"/>
  <c r="G100" i="33"/>
  <c r="G119" i="33"/>
  <c r="G63" i="33"/>
  <c r="G70" i="33"/>
  <c r="G14" i="33"/>
  <c r="G76" i="33"/>
  <c r="G25" i="33"/>
  <c r="G65" i="33"/>
  <c r="G117" i="33"/>
  <c r="G12" i="33"/>
  <c r="G27" i="33"/>
  <c r="G57" i="33"/>
  <c r="G15" i="33"/>
  <c r="G8" i="33"/>
  <c r="G78" i="33"/>
  <c r="G69" i="33"/>
  <c r="G31" i="33"/>
  <c r="G56" i="33"/>
  <c r="G61" i="33"/>
  <c r="G83" i="33"/>
  <c r="G38" i="33"/>
  <c r="G130" i="33"/>
  <c r="G123" i="33"/>
  <c r="G82" i="33"/>
  <c r="G128" i="33"/>
  <c r="G113" i="33"/>
  <c r="G11" i="33"/>
  <c r="G51" i="33"/>
  <c r="G16" i="33"/>
  <c r="G45" i="33"/>
  <c r="G104" i="33"/>
  <c r="G98" i="33"/>
  <c r="G94" i="33"/>
  <c r="G107" i="33"/>
  <c r="G79" i="33"/>
  <c r="G80" i="33"/>
  <c r="G125" i="33"/>
  <c r="G132" i="33"/>
  <c r="G135" i="33"/>
  <c r="F21" i="33"/>
  <c r="F35" i="33"/>
  <c r="F33" i="33"/>
  <c r="F13" i="33"/>
  <c r="F93" i="33"/>
  <c r="F96" i="33"/>
  <c r="F10" i="33"/>
  <c r="F103" i="33"/>
  <c r="F9" i="33"/>
  <c r="F95" i="33"/>
  <c r="F84" i="33"/>
  <c r="F44" i="33"/>
  <c r="F120" i="33"/>
  <c r="F30" i="33"/>
  <c r="F121" i="33"/>
  <c r="F138" i="33"/>
  <c r="F88" i="33"/>
  <c r="F50" i="33"/>
  <c r="F127" i="33"/>
  <c r="F60" i="33"/>
  <c r="F89" i="33"/>
  <c r="F42" i="33"/>
  <c r="F111" i="33"/>
  <c r="F108" i="33"/>
  <c r="F7" i="33"/>
  <c r="F99" i="33"/>
  <c r="F40" i="33"/>
  <c r="F19" i="33"/>
  <c r="F71" i="33"/>
  <c r="F49" i="33"/>
  <c r="F59" i="33"/>
  <c r="F58" i="33"/>
  <c r="F43" i="33"/>
  <c r="F32" i="33"/>
  <c r="F53" i="33"/>
  <c r="F29" i="33"/>
  <c r="F41" i="33"/>
  <c r="F23" i="33"/>
  <c r="F72" i="33"/>
  <c r="F66" i="33"/>
  <c r="F55" i="33"/>
  <c r="F109" i="33"/>
  <c r="F22" i="33"/>
  <c r="F106" i="33"/>
  <c r="F110" i="33"/>
  <c r="F85" i="33"/>
  <c r="F48" i="33"/>
  <c r="F37" i="33"/>
  <c r="F46" i="33"/>
  <c r="F18" i="33"/>
  <c r="F74" i="33"/>
  <c r="F64" i="33"/>
  <c r="F36" i="33"/>
  <c r="F101" i="33"/>
  <c r="F115" i="33"/>
  <c r="F92" i="33"/>
  <c r="F133" i="33"/>
  <c r="F136" i="33"/>
  <c r="F54" i="33"/>
  <c r="F134" i="33"/>
  <c r="F62" i="33"/>
  <c r="F97" i="33"/>
  <c r="F73" i="33"/>
  <c r="F68" i="33"/>
  <c r="F105" i="33"/>
  <c r="F86" i="33"/>
  <c r="F75" i="33"/>
  <c r="F17" i="33"/>
  <c r="F114" i="33"/>
  <c r="F20" i="33"/>
  <c r="F126" i="33"/>
  <c r="F116" i="33"/>
  <c r="F122" i="33"/>
  <c r="F137" i="33"/>
  <c r="F67" i="33"/>
  <c r="F91" i="33"/>
  <c r="F77" i="33"/>
  <c r="F34" i="33"/>
  <c r="F112" i="33"/>
  <c r="F87" i="33"/>
  <c r="F100" i="33"/>
  <c r="F28" i="33"/>
  <c r="F119" i="33"/>
  <c r="F63" i="33"/>
  <c r="F70" i="33"/>
  <c r="F14" i="33"/>
  <c r="F76" i="33"/>
  <c r="F25" i="33"/>
  <c r="F65" i="33"/>
  <c r="F117" i="33"/>
  <c r="F12" i="33"/>
  <c r="F27" i="33"/>
  <c r="F57" i="33"/>
  <c r="F15" i="33"/>
  <c r="F8" i="33"/>
  <c r="F78" i="33"/>
  <c r="F69" i="33"/>
  <c r="F31" i="33"/>
  <c r="F56" i="33"/>
  <c r="F61" i="33"/>
  <c r="F83" i="33"/>
  <c r="F38" i="33"/>
  <c r="F130" i="33"/>
  <c r="F123" i="33"/>
  <c r="F82" i="33"/>
  <c r="F113" i="33"/>
  <c r="F11" i="33"/>
  <c r="F51" i="33"/>
  <c r="F16" i="33"/>
  <c r="F45" i="33"/>
  <c r="F104" i="33"/>
  <c r="F98" i="33"/>
  <c r="F94" i="33"/>
  <c r="F107" i="33"/>
  <c r="F79" i="33"/>
  <c r="F80" i="33"/>
  <c r="F125" i="33"/>
  <c r="F132" i="33"/>
  <c r="F135" i="33"/>
  <c r="I21" i="33"/>
  <c r="I35" i="33"/>
  <c r="I33" i="33"/>
  <c r="I13" i="33"/>
  <c r="I93" i="33"/>
  <c r="I96" i="33"/>
  <c r="I10" i="33"/>
  <c r="I103" i="33"/>
  <c r="I9" i="33"/>
  <c r="I95" i="33"/>
  <c r="I84" i="33"/>
  <c r="I44" i="33"/>
  <c r="I120" i="33"/>
  <c r="I30" i="33"/>
  <c r="I121" i="33"/>
  <c r="I88" i="33"/>
  <c r="I50" i="33"/>
  <c r="I127" i="33"/>
  <c r="I60" i="33"/>
  <c r="I89" i="33"/>
  <c r="I42" i="33"/>
  <c r="I111" i="33"/>
  <c r="I108" i="33"/>
  <c r="I7" i="33"/>
  <c r="I99" i="33"/>
  <c r="I40" i="33"/>
  <c r="I19" i="33"/>
  <c r="I71" i="33"/>
  <c r="I49" i="33"/>
  <c r="I59" i="33"/>
  <c r="I58" i="33"/>
  <c r="I43" i="33"/>
  <c r="I32" i="33"/>
  <c r="I53" i="33"/>
  <c r="I29" i="33"/>
  <c r="I23" i="33"/>
  <c r="I72" i="33"/>
  <c r="I66" i="33"/>
  <c r="I55" i="33"/>
  <c r="I109" i="33"/>
  <c r="I22" i="33"/>
  <c r="I106" i="33"/>
  <c r="I110" i="33"/>
  <c r="I85" i="33"/>
  <c r="I48" i="33"/>
  <c r="I90" i="33"/>
  <c r="I37" i="33"/>
  <c r="I46" i="33"/>
  <c r="I18" i="33"/>
  <c r="I74" i="33"/>
  <c r="I64" i="33"/>
  <c r="I124" i="33"/>
  <c r="I36" i="33"/>
  <c r="I101" i="33"/>
  <c r="I115" i="33"/>
  <c r="I118" i="33"/>
  <c r="I92" i="33"/>
  <c r="I81" i="33"/>
  <c r="I133" i="33"/>
  <c r="I136" i="33"/>
  <c r="I54" i="33"/>
  <c r="I134" i="33"/>
  <c r="I62" i="33"/>
  <c r="I97" i="33"/>
  <c r="I73" i="33"/>
  <c r="I68" i="33"/>
  <c r="I86" i="33"/>
  <c r="I75" i="33"/>
  <c r="I17" i="33"/>
  <c r="I114" i="33"/>
  <c r="I129" i="33"/>
  <c r="I20" i="33"/>
  <c r="I116" i="33"/>
  <c r="I122" i="33"/>
  <c r="I137" i="33"/>
  <c r="I67" i="33"/>
  <c r="I91" i="33"/>
  <c r="I77" i="33"/>
  <c r="I34" i="33"/>
  <c r="I112" i="33"/>
  <c r="I87" i="33"/>
  <c r="I100" i="33"/>
  <c r="I119" i="33"/>
  <c r="I63" i="33"/>
  <c r="I70" i="33"/>
  <c r="I14" i="33"/>
  <c r="I76" i="33"/>
  <c r="I25" i="33"/>
  <c r="I65" i="33"/>
  <c r="I117" i="33"/>
  <c r="I12" i="33"/>
  <c r="I27" i="33"/>
  <c r="I57" i="33"/>
  <c r="I15" i="33"/>
  <c r="I8" i="33"/>
  <c r="I78" i="33"/>
  <c r="I69" i="33"/>
  <c r="I31" i="33"/>
  <c r="I52" i="33"/>
  <c r="I56" i="33"/>
  <c r="I61" i="33"/>
  <c r="I83" i="33"/>
  <c r="I38" i="33"/>
  <c r="I130" i="33"/>
  <c r="I123" i="33"/>
  <c r="I82" i="33"/>
  <c r="I113" i="33"/>
  <c r="I51" i="33"/>
  <c r="I16" i="33"/>
  <c r="I45" i="33"/>
  <c r="I104" i="33"/>
  <c r="I98" i="33"/>
  <c r="I94" i="33"/>
  <c r="I107" i="33"/>
  <c r="I80" i="33"/>
  <c r="I125" i="33"/>
  <c r="I132" i="33"/>
  <c r="I135" i="33"/>
  <c r="E21" i="33"/>
  <c r="E35" i="33"/>
  <c r="E33" i="33"/>
  <c r="E13" i="33"/>
  <c r="E93" i="33"/>
  <c r="E96" i="33"/>
  <c r="E10" i="33"/>
  <c r="E103" i="33"/>
  <c r="E9" i="33"/>
  <c r="E95" i="33"/>
  <c r="E84" i="33"/>
  <c r="E44" i="33"/>
  <c r="E120" i="33"/>
  <c r="E30" i="33"/>
  <c r="E121" i="33"/>
  <c r="E138" i="33"/>
  <c r="E88" i="33"/>
  <c r="E50" i="33"/>
  <c r="E127" i="33"/>
  <c r="E60" i="33"/>
  <c r="E89" i="33"/>
  <c r="E42" i="33"/>
  <c r="E111" i="33"/>
  <c r="E108" i="33"/>
  <c r="E7" i="33"/>
  <c r="E99" i="33"/>
  <c r="E40" i="33"/>
  <c r="E19" i="33"/>
  <c r="E71" i="33"/>
  <c r="E49" i="33"/>
  <c r="E59" i="33"/>
  <c r="E58" i="33"/>
  <c r="E43" i="33"/>
  <c r="E32" i="33"/>
  <c r="E53" i="33"/>
  <c r="E29" i="33"/>
  <c r="E23" i="33"/>
  <c r="E72" i="33"/>
  <c r="E66" i="33"/>
  <c r="E55" i="33"/>
  <c r="E109" i="33"/>
  <c r="E22" i="33"/>
  <c r="E106" i="33"/>
  <c r="E110" i="33"/>
  <c r="E85" i="33"/>
  <c r="E48" i="33"/>
  <c r="E37" i="33"/>
  <c r="E46" i="33"/>
  <c r="E18" i="33"/>
  <c r="E74" i="33"/>
  <c r="E64" i="33"/>
  <c r="E124" i="33"/>
  <c r="E36" i="33"/>
  <c r="E101" i="33"/>
  <c r="E115" i="33"/>
  <c r="E92" i="33"/>
  <c r="E81" i="33"/>
  <c r="E133" i="33"/>
  <c r="E136" i="33"/>
  <c r="E54" i="33"/>
  <c r="E134" i="33"/>
  <c r="E62" i="33"/>
  <c r="E97" i="33"/>
  <c r="E73" i="33"/>
  <c r="E68" i="33"/>
  <c r="E105" i="33"/>
  <c r="E86" i="33"/>
  <c r="E75" i="33"/>
  <c r="E17" i="33"/>
  <c r="E114" i="33"/>
  <c r="E20" i="33"/>
  <c r="E126" i="33"/>
  <c r="E116" i="33"/>
  <c r="E122" i="33"/>
  <c r="E137" i="33"/>
  <c r="E67" i="33"/>
  <c r="E91" i="33"/>
  <c r="E77" i="33"/>
  <c r="E34" i="33"/>
  <c r="E112" i="33"/>
  <c r="E87" i="33"/>
  <c r="E100" i="33"/>
  <c r="E28" i="33"/>
  <c r="E119" i="33"/>
  <c r="E63" i="33"/>
  <c r="E70" i="33"/>
  <c r="E14" i="33"/>
  <c r="E25" i="33"/>
  <c r="E65" i="33"/>
  <c r="E117" i="33"/>
  <c r="E12" i="33"/>
  <c r="E27" i="33"/>
  <c r="E57" i="33"/>
  <c r="E15" i="33"/>
  <c r="E8" i="33"/>
  <c r="E78" i="33"/>
  <c r="E69" i="33"/>
  <c r="E31" i="33"/>
  <c r="E56" i="33"/>
  <c r="E61" i="33"/>
  <c r="E83" i="33"/>
  <c r="E38" i="33"/>
  <c r="E130" i="33"/>
  <c r="E123" i="33"/>
  <c r="E82" i="33"/>
  <c r="E113" i="33"/>
  <c r="E11" i="33"/>
  <c r="E51" i="33"/>
  <c r="E16" i="33"/>
  <c r="E45" i="33"/>
  <c r="E104" i="33"/>
  <c r="E98" i="33"/>
  <c r="E107" i="33"/>
  <c r="E24" i="33"/>
  <c r="E79" i="33"/>
  <c r="E80" i="33"/>
  <c r="E125" i="33"/>
  <c r="E132" i="33"/>
  <c r="E135" i="33"/>
  <c r="D21" i="33"/>
  <c r="D35" i="33"/>
  <c r="D33" i="33"/>
  <c r="D13" i="33"/>
  <c r="D93" i="33"/>
  <c r="D96" i="33"/>
  <c r="D10" i="33"/>
  <c r="D103" i="33"/>
  <c r="D9" i="33"/>
  <c r="D95" i="33"/>
  <c r="D84" i="33"/>
  <c r="D44" i="33"/>
  <c r="D120" i="33"/>
  <c r="D30" i="33"/>
  <c r="D121" i="33"/>
  <c r="D138" i="33"/>
  <c r="D88" i="33"/>
  <c r="D50" i="33"/>
  <c r="D127" i="33"/>
  <c r="D60" i="33"/>
  <c r="D89" i="33"/>
  <c r="D42" i="33"/>
  <c r="D111" i="33"/>
  <c r="D108" i="33"/>
  <c r="D7" i="33"/>
  <c r="D99" i="33"/>
  <c r="D40" i="33"/>
  <c r="D19" i="33"/>
  <c r="D71" i="33"/>
  <c r="D49" i="33"/>
  <c r="D59" i="33"/>
  <c r="D58" i="33"/>
  <c r="D43" i="33"/>
  <c r="D32" i="33"/>
  <c r="D53" i="33"/>
  <c r="D29" i="33"/>
  <c r="D41" i="33"/>
  <c r="D23" i="33"/>
  <c r="D72" i="33"/>
  <c r="D66" i="33"/>
  <c r="D55" i="33"/>
  <c r="D109" i="33"/>
  <c r="D22" i="33"/>
  <c r="D106" i="33"/>
  <c r="D110" i="33"/>
  <c r="D85" i="33"/>
  <c r="D48" i="33"/>
  <c r="D37" i="33"/>
  <c r="D46" i="33"/>
  <c r="D18" i="33"/>
  <c r="D74" i="33"/>
  <c r="D64" i="33"/>
  <c r="D36" i="33"/>
  <c r="D101" i="33"/>
  <c r="D115" i="33"/>
  <c r="D118" i="33"/>
  <c r="D92" i="33"/>
  <c r="D81" i="33"/>
  <c r="D133" i="33"/>
  <c r="D136" i="33"/>
  <c r="D54" i="33"/>
  <c r="D134" i="33"/>
  <c r="D39" i="33"/>
  <c r="D62" i="33"/>
  <c r="D97" i="33"/>
  <c r="D73" i="33"/>
  <c r="D68" i="33"/>
  <c r="D105" i="33"/>
  <c r="D86" i="33"/>
  <c r="D75" i="33"/>
  <c r="D17" i="33"/>
  <c r="D114" i="33"/>
  <c r="D20" i="33"/>
  <c r="D126" i="33"/>
  <c r="D116" i="33"/>
  <c r="D122" i="33"/>
  <c r="D137" i="33"/>
  <c r="D67" i="33"/>
  <c r="D91" i="33"/>
  <c r="D77" i="33"/>
  <c r="D34" i="33"/>
  <c r="D112" i="33"/>
  <c r="D87" i="33"/>
  <c r="D100" i="33"/>
  <c r="D119" i="33"/>
  <c r="D63" i="33"/>
  <c r="D70" i="33"/>
  <c r="D14" i="33"/>
  <c r="D76" i="33"/>
  <c r="D25" i="33"/>
  <c r="D65" i="33"/>
  <c r="D117" i="33"/>
  <c r="D12" i="33"/>
  <c r="D27" i="33"/>
  <c r="D57" i="33"/>
  <c r="D15" i="33"/>
  <c r="D8" i="33"/>
  <c r="D78" i="33"/>
  <c r="D69" i="33"/>
  <c r="D31" i="33"/>
  <c r="D61" i="33"/>
  <c r="D83" i="33"/>
  <c r="D38" i="33"/>
  <c r="D130" i="33"/>
  <c r="D102" i="33"/>
  <c r="D123" i="33"/>
  <c r="D82" i="33"/>
  <c r="D113" i="33"/>
  <c r="D11" i="33"/>
  <c r="D51" i="33"/>
  <c r="D16" i="33"/>
  <c r="D45" i="33"/>
  <c r="D104" i="33"/>
  <c r="D98" i="33"/>
  <c r="D107" i="33"/>
  <c r="D24" i="33"/>
  <c r="D79" i="33"/>
  <c r="D80" i="33"/>
  <c r="D125" i="33"/>
  <c r="D132" i="33"/>
  <c r="D135" i="33"/>
  <c r="D6" i="33"/>
  <c r="E6" i="33"/>
  <c r="I6" i="33"/>
  <c r="J6" i="33"/>
  <c r="L6" i="33"/>
  <c r="C21" i="33"/>
  <c r="C35" i="33"/>
  <c r="C33" i="33"/>
  <c r="C13" i="33"/>
  <c r="C93" i="33"/>
  <c r="C96" i="33"/>
  <c r="C10" i="33"/>
  <c r="C103" i="33"/>
  <c r="C9" i="33"/>
  <c r="C95" i="33"/>
  <c r="C84" i="33"/>
  <c r="C44" i="33"/>
  <c r="C120" i="33"/>
  <c r="C30" i="33"/>
  <c r="C121" i="33"/>
  <c r="C138" i="33"/>
  <c r="C88" i="33"/>
  <c r="C50" i="33"/>
  <c r="C127" i="33"/>
  <c r="C60" i="33"/>
  <c r="C89" i="33"/>
  <c r="C42" i="33"/>
  <c r="C111" i="33"/>
  <c r="C108" i="33"/>
  <c r="C7" i="33"/>
  <c r="C99" i="33"/>
  <c r="C40" i="33"/>
  <c r="C19" i="33"/>
  <c r="C71" i="33"/>
  <c r="C49" i="33"/>
  <c r="C59" i="33"/>
  <c r="C58" i="33"/>
  <c r="C43" i="33"/>
  <c r="C32" i="33"/>
  <c r="C53" i="33"/>
  <c r="C29" i="33"/>
  <c r="C26" i="33"/>
  <c r="M26" i="33" s="1"/>
  <c r="C41" i="33"/>
  <c r="C23" i="33"/>
  <c r="C72" i="33"/>
  <c r="C66" i="33"/>
  <c r="C55" i="33"/>
  <c r="C109" i="33"/>
  <c r="C22" i="33"/>
  <c r="C47" i="33"/>
  <c r="M47" i="33" s="1"/>
  <c r="C106" i="33"/>
  <c r="C110" i="33"/>
  <c r="C85" i="33"/>
  <c r="C48" i="33"/>
  <c r="C37" i="33"/>
  <c r="C46" i="33"/>
  <c r="C18" i="33"/>
  <c r="C74" i="33"/>
  <c r="C64" i="33"/>
  <c r="C36" i="33"/>
  <c r="C101" i="33"/>
  <c r="C115" i="33"/>
  <c r="C118" i="33"/>
  <c r="C92" i="33"/>
  <c r="C133" i="33"/>
  <c r="C54" i="33"/>
  <c r="C39" i="33"/>
  <c r="C62" i="33"/>
  <c r="C97" i="33"/>
  <c r="C73" i="33"/>
  <c r="C68" i="33"/>
  <c r="C86" i="33"/>
  <c r="C75" i="33"/>
  <c r="C17" i="33"/>
  <c r="C114" i="33"/>
  <c r="C20" i="33"/>
  <c r="C126" i="33"/>
  <c r="C122" i="33"/>
  <c r="C137" i="33"/>
  <c r="C67" i="33"/>
  <c r="C91" i="33"/>
  <c r="C77" i="33"/>
  <c r="C34" i="33"/>
  <c r="C112" i="33"/>
  <c r="C87" i="33"/>
  <c r="C100" i="33"/>
  <c r="C119" i="33"/>
  <c r="C63" i="33"/>
  <c r="C70" i="33"/>
  <c r="C14" i="33"/>
  <c r="C25" i="33"/>
  <c r="C65" i="33"/>
  <c r="C117" i="33"/>
  <c r="C12" i="33"/>
  <c r="C27" i="33"/>
  <c r="C57" i="33"/>
  <c r="C15" i="33"/>
  <c r="C8" i="33"/>
  <c r="C78" i="33"/>
  <c r="C69" i="33"/>
  <c r="C56" i="33"/>
  <c r="C61" i="33"/>
  <c r="C83" i="33"/>
  <c r="C38" i="33"/>
  <c r="C130" i="33"/>
  <c r="C102" i="33"/>
  <c r="C123" i="33"/>
  <c r="C82" i="33"/>
  <c r="C113" i="33"/>
  <c r="C11" i="33"/>
  <c r="C51" i="33"/>
  <c r="C16" i="33"/>
  <c r="C45" i="33"/>
  <c r="C104" i="33"/>
  <c r="C98" i="33"/>
  <c r="C107" i="33"/>
  <c r="C24" i="33"/>
  <c r="C79" i="33"/>
  <c r="C80" i="33"/>
  <c r="C125" i="33"/>
  <c r="C132" i="33"/>
  <c r="C135" i="33"/>
  <c r="C6" i="33"/>
  <c r="M131" i="33"/>
  <c r="M128" i="33" l="1"/>
  <c r="M48" i="33"/>
  <c r="M66" i="33"/>
  <c r="M88" i="33"/>
  <c r="M21" i="33"/>
  <c r="M114" i="33"/>
  <c r="M76" i="33"/>
  <c r="M90" i="33"/>
  <c r="M87" i="33"/>
  <c r="M52" i="33"/>
  <c r="M18" i="33"/>
  <c r="M116" i="33"/>
  <c r="M118" i="33"/>
  <c r="M80" i="33"/>
  <c r="M107" i="33"/>
  <c r="M82" i="33"/>
  <c r="M69" i="33"/>
  <c r="M65" i="33"/>
  <c r="M112" i="33"/>
  <c r="M20" i="33"/>
  <c r="M62" i="33"/>
  <c r="M36" i="33"/>
  <c r="M110" i="33"/>
  <c r="M23" i="33"/>
  <c r="M59" i="33"/>
  <c r="M111" i="33"/>
  <c r="M121" i="33"/>
  <c r="M10" i="33"/>
  <c r="M28" i="33"/>
  <c r="M71" i="33"/>
  <c r="M89" i="33"/>
  <c r="M120" i="33"/>
  <c r="M130" i="33"/>
  <c r="M125" i="33"/>
  <c r="M16" i="33"/>
  <c r="M38" i="33"/>
  <c r="M57" i="33"/>
  <c r="M63" i="33"/>
  <c r="M67" i="33"/>
  <c r="M86" i="33"/>
  <c r="M92" i="33"/>
  <c r="M46" i="33"/>
  <c r="M109" i="33"/>
  <c r="M53" i="33"/>
  <c r="M40" i="33"/>
  <c r="M127" i="33"/>
  <c r="M84" i="33"/>
  <c r="M33" i="33"/>
  <c r="M140" i="24"/>
  <c r="M124" i="33"/>
  <c r="M93" i="33"/>
  <c r="M6" i="33"/>
  <c r="M7" i="33"/>
  <c r="M9" i="33"/>
  <c r="M78" i="33"/>
  <c r="M27" i="33"/>
  <c r="M25" i="33"/>
  <c r="M94" i="33"/>
  <c r="M91" i="33"/>
  <c r="M24" i="33"/>
  <c r="M105" i="33"/>
  <c r="M56" i="33"/>
  <c r="M136" i="33"/>
  <c r="M129" i="33"/>
  <c r="M104" i="33"/>
  <c r="M11" i="33"/>
  <c r="M102" i="33"/>
  <c r="M61" i="33"/>
  <c r="M8" i="33"/>
  <c r="M12" i="33"/>
  <c r="M119" i="33"/>
  <c r="M34" i="33"/>
  <c r="M137" i="33"/>
  <c r="M97" i="33"/>
  <c r="M54" i="33"/>
  <c r="M55" i="33"/>
  <c r="M41" i="33"/>
  <c r="M43" i="33"/>
  <c r="M98" i="33"/>
  <c r="M51" i="33"/>
  <c r="M123" i="33"/>
  <c r="M126" i="33"/>
  <c r="M75" i="33"/>
  <c r="M73" i="33"/>
  <c r="M29" i="33"/>
  <c r="M58" i="33"/>
  <c r="M19" i="33"/>
  <c r="M108" i="33"/>
  <c r="M60" i="33"/>
  <c r="M138" i="33"/>
  <c r="M44" i="33"/>
  <c r="M103" i="33"/>
  <c r="M13" i="33"/>
  <c r="M45" i="33"/>
  <c r="M31" i="33"/>
  <c r="M15" i="33"/>
  <c r="M117" i="33"/>
  <c r="M14" i="33"/>
  <c r="M106" i="33"/>
  <c r="M30" i="33"/>
  <c r="M95" i="33"/>
  <c r="M96" i="33"/>
  <c r="M35" i="33"/>
  <c r="M83" i="33"/>
  <c r="M70" i="33"/>
  <c r="M100" i="33"/>
  <c r="M77" i="33"/>
  <c r="M122" i="33"/>
  <c r="M133" i="33"/>
  <c r="M68" i="33"/>
  <c r="M134" i="33"/>
  <c r="M81" i="33"/>
  <c r="M101" i="33"/>
  <c r="M74" i="33"/>
  <c r="M22" i="33"/>
  <c r="M72" i="33"/>
  <c r="M32" i="33"/>
  <c r="M49" i="33"/>
  <c r="M99" i="33"/>
  <c r="M42" i="33"/>
  <c r="M50" i="33"/>
  <c r="M17" i="33"/>
  <c r="M39" i="33"/>
  <c r="M115" i="33"/>
  <c r="M64" i="33"/>
  <c r="M37" i="33"/>
  <c r="M113" i="33"/>
  <c r="M85" i="33"/>
  <c r="M135" i="33"/>
  <c r="M79" i="33"/>
  <c r="M132" i="33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119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6" i="24"/>
  <c r="C140" i="14" l="1"/>
  <c r="M140" i="14" s="1"/>
  <c r="M55" i="25"/>
  <c r="M36" i="25"/>
  <c r="M50" i="25"/>
  <c r="M121" i="25"/>
  <c r="M32" i="25"/>
  <c r="M79" i="25"/>
  <c r="M53" i="25"/>
  <c r="M119" i="25"/>
  <c r="M44" i="25"/>
  <c r="M105" i="25"/>
  <c r="M51" i="25"/>
  <c r="M97" i="25"/>
  <c r="M56" i="25"/>
  <c r="M24" i="25"/>
  <c r="M104" i="25"/>
  <c r="M8" i="25"/>
  <c r="M26" i="25"/>
  <c r="M69" i="25"/>
  <c r="M12" i="25"/>
  <c r="M33" i="25"/>
  <c r="M25" i="25"/>
  <c r="M82" i="25"/>
  <c r="M76" i="25"/>
  <c r="M96" i="25"/>
  <c r="M7" i="25"/>
  <c r="M102" i="25"/>
  <c r="M39" i="25"/>
  <c r="M46" i="25"/>
  <c r="M30" i="25"/>
  <c r="M80" i="25"/>
  <c r="M40" i="25"/>
  <c r="M126" i="25"/>
  <c r="M38" i="25"/>
  <c r="M98" i="25"/>
  <c r="M59" i="25"/>
  <c r="M117" i="25"/>
  <c r="M64" i="25"/>
  <c r="M81" i="25"/>
  <c r="M11" i="25"/>
  <c r="M133" i="25"/>
  <c r="M136" i="25"/>
  <c r="M88" i="25"/>
  <c r="M118" i="25"/>
  <c r="M93" i="25"/>
  <c r="M47" i="25"/>
  <c r="M130" i="25"/>
  <c r="M63" i="25"/>
  <c r="M28" i="25"/>
  <c r="M134" i="25"/>
  <c r="M62" i="25"/>
  <c r="M94" i="25"/>
  <c r="M48" i="25"/>
  <c r="M75" i="25"/>
  <c r="M77" i="25"/>
  <c r="M110" i="25"/>
  <c r="M113" i="25"/>
  <c r="M127" i="25"/>
  <c r="M72" i="25"/>
  <c r="M14" i="25"/>
  <c r="M20" i="25"/>
  <c r="M23" i="25"/>
  <c r="M54" i="25"/>
  <c r="M13" i="25"/>
  <c r="M43" i="25"/>
  <c r="M114" i="25"/>
  <c r="M124" i="25"/>
  <c r="M49" i="25"/>
  <c r="M125" i="25"/>
  <c r="M34" i="25"/>
  <c r="M42" i="25"/>
  <c r="M131" i="25"/>
  <c r="M31" i="25"/>
  <c r="M74" i="25"/>
  <c r="M60" i="25"/>
  <c r="M100" i="25"/>
  <c r="M95" i="25"/>
  <c r="M29" i="25"/>
  <c r="M89" i="25"/>
  <c r="M67" i="25"/>
  <c r="M99" i="25"/>
  <c r="M129" i="25"/>
  <c r="M90" i="25"/>
  <c r="M27" i="25"/>
  <c r="M123" i="25"/>
  <c r="M10" i="25"/>
  <c r="M84" i="25"/>
  <c r="M6" i="25"/>
  <c r="M19" i="25"/>
  <c r="M101" i="25"/>
  <c r="M57" i="25"/>
  <c r="M139" i="25"/>
  <c r="M135" i="25"/>
  <c r="M71" i="25"/>
  <c r="M111" i="25"/>
  <c r="M107" i="25"/>
  <c r="M78" i="25"/>
  <c r="M9" i="25"/>
  <c r="M122" i="25"/>
  <c r="M58" i="25"/>
  <c r="M61" i="25"/>
  <c r="M15" i="25"/>
  <c r="M17" i="25"/>
  <c r="M108" i="25"/>
  <c r="M45" i="25"/>
  <c r="M138" i="25"/>
  <c r="M83" i="25"/>
  <c r="M41" i="25"/>
  <c r="M85" i="25"/>
  <c r="M52" i="25"/>
  <c r="M16" i="25"/>
  <c r="M37" i="25"/>
  <c r="M112" i="25"/>
  <c r="M132" i="25"/>
  <c r="M115" i="25"/>
  <c r="M103" i="25"/>
  <c r="M128" i="25"/>
  <c r="M87" i="25"/>
  <c r="M18" i="25"/>
  <c r="M35" i="25"/>
  <c r="M91" i="25"/>
  <c r="M109" i="25"/>
  <c r="M73" i="25"/>
  <c r="M116" i="25"/>
  <c r="M66" i="25"/>
  <c r="M22" i="25"/>
  <c r="M21" i="25"/>
  <c r="M120" i="25"/>
  <c r="M92" i="25"/>
  <c r="M137" i="25"/>
  <c r="M65" i="25"/>
  <c r="M86" i="25"/>
  <c r="M68" i="25"/>
  <c r="M70" i="25"/>
  <c r="M106" i="25"/>
  <c r="M15" i="16"/>
  <c r="M35" i="16"/>
  <c r="M53" i="16"/>
  <c r="M126" i="16"/>
  <c r="M24" i="16"/>
  <c r="M88" i="16"/>
  <c r="M56" i="16"/>
  <c r="M55" i="16"/>
  <c r="M44" i="16"/>
  <c r="M81" i="16"/>
  <c r="M33" i="16"/>
  <c r="M109" i="16"/>
  <c r="M62" i="16"/>
  <c r="M21" i="16"/>
  <c r="M65" i="16"/>
  <c r="M11" i="16"/>
  <c r="M38" i="16"/>
  <c r="M96" i="16"/>
  <c r="M20" i="16"/>
  <c r="M52" i="16"/>
  <c r="M23" i="16"/>
  <c r="M112" i="16"/>
  <c r="M89" i="16"/>
  <c r="M42" i="16"/>
  <c r="M7" i="16"/>
  <c r="M123" i="16"/>
  <c r="M41" i="16"/>
  <c r="M45" i="16"/>
  <c r="M30" i="16"/>
  <c r="M91" i="16"/>
  <c r="M60" i="16"/>
  <c r="M134" i="16"/>
  <c r="M40" i="16"/>
  <c r="M72" i="16"/>
  <c r="M68" i="16"/>
  <c r="M111" i="16"/>
  <c r="M75" i="16"/>
  <c r="M93" i="16"/>
  <c r="M18" i="16"/>
  <c r="M131" i="16"/>
  <c r="M122" i="16"/>
  <c r="M113" i="16"/>
  <c r="M119" i="16"/>
  <c r="M85" i="16"/>
  <c r="M63" i="16"/>
  <c r="M130" i="16"/>
  <c r="M64" i="16"/>
  <c r="M32" i="16"/>
  <c r="M135" i="16"/>
  <c r="M98" i="16"/>
  <c r="M86" i="16"/>
  <c r="M26" i="16"/>
  <c r="M49" i="16"/>
  <c r="M84" i="16"/>
  <c r="M74" i="16"/>
  <c r="M118" i="16"/>
  <c r="M132" i="16"/>
  <c r="M102" i="16"/>
  <c r="M43" i="16"/>
  <c r="M14" i="16"/>
  <c r="M13" i="16"/>
  <c r="M61" i="16"/>
  <c r="M12" i="16"/>
  <c r="M69" i="16"/>
  <c r="M79" i="16"/>
  <c r="M139" i="16"/>
  <c r="M58" i="16"/>
  <c r="M66" i="16"/>
  <c r="M25" i="16"/>
  <c r="M46" i="16"/>
  <c r="M76" i="16"/>
  <c r="M51" i="16"/>
  <c r="M54" i="16"/>
  <c r="M94" i="16"/>
  <c r="M114" i="16"/>
  <c r="M6" i="16"/>
  <c r="M31" i="16"/>
  <c r="M99" i="16"/>
  <c r="M83" i="16"/>
  <c r="M95" i="16"/>
  <c r="M133" i="16"/>
  <c r="M107" i="16"/>
  <c r="M59" i="16"/>
  <c r="M103" i="16"/>
  <c r="M22" i="16"/>
  <c r="M67" i="16"/>
  <c r="M8" i="16"/>
  <c r="M47" i="16"/>
  <c r="M115" i="16"/>
  <c r="M77" i="16"/>
  <c r="M27" i="16"/>
  <c r="M129" i="16"/>
  <c r="M80" i="16"/>
  <c r="M110" i="16"/>
  <c r="M120" i="16"/>
  <c r="M36" i="16"/>
  <c r="M9" i="16"/>
  <c r="M125" i="16"/>
  <c r="M90" i="16"/>
  <c r="M50" i="16"/>
  <c r="M39" i="16"/>
  <c r="M10" i="16"/>
  <c r="M104" i="16"/>
  <c r="M71" i="16"/>
  <c r="M137" i="16"/>
  <c r="M70" i="16"/>
  <c r="M28" i="16"/>
  <c r="M128" i="16"/>
  <c r="M57" i="16"/>
  <c r="M17" i="16"/>
  <c r="M121" i="16"/>
  <c r="M106" i="16"/>
  <c r="M138" i="16"/>
  <c r="M105" i="16"/>
  <c r="M92" i="16"/>
  <c r="M117" i="16"/>
  <c r="M37" i="16"/>
  <c r="M29" i="16"/>
  <c r="M34" i="16"/>
  <c r="M101" i="16"/>
  <c r="M108" i="16"/>
  <c r="M78" i="16"/>
  <c r="M136" i="16"/>
  <c r="M73" i="16"/>
  <c r="M19" i="16"/>
  <c r="M16" i="16"/>
  <c r="M127" i="16"/>
  <c r="M82" i="16"/>
  <c r="M116" i="16"/>
  <c r="M48" i="16"/>
  <c r="M100" i="16"/>
  <c r="M87" i="16"/>
  <c r="M97" i="16"/>
  <c r="M124" i="16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</calcChain>
</file>

<file path=xl/sharedStrings.xml><?xml version="1.0" encoding="utf-8"?>
<sst xmlns="http://schemas.openxmlformats.org/spreadsheetml/2006/main" count="2594" uniqueCount="268">
  <si>
    <t>IFF Outflows</t>
  </si>
  <si>
    <t>• to shift money abroad (evade capital controls, shift wealth into a hard currency, etc.);</t>
  </si>
  <si>
    <t>• overstating the cost of imported inputs to reduce income tax liability;</t>
  </si>
  <si>
    <t>• to avoid anti-dumping duties</t>
  </si>
  <si>
    <t>• to evade income taxes (lowering taxable income levels);</t>
  </si>
  <si>
    <t>• to evade export taxes</t>
  </si>
  <si>
    <t>Export Under-Invoicing</t>
  </si>
  <si>
    <t>Import Over-Invoicing</t>
  </si>
  <si>
    <t>IFF Inflows</t>
  </si>
  <si>
    <t>Import Under-Invoicing</t>
  </si>
  <si>
    <t>• to evade customs duties or value-added taxes;</t>
  </si>
  <si>
    <t>• to avoid regulatory requirements for imports over a certain value</t>
  </si>
  <si>
    <t>Export Over-Invoicing</t>
  </si>
  <si>
    <t>• to exploit subsidies for exports;</t>
  </si>
  <si>
    <t>• to exploit drawbacks (rebates) on exports</t>
  </si>
  <si>
    <t>Sum of All Value Gaps</t>
  </si>
  <si>
    <t>China</t>
  </si>
  <si>
    <t>Mexico</t>
  </si>
  <si>
    <t>Poland</t>
  </si>
  <si>
    <t>Russia</t>
  </si>
  <si>
    <t>Malaysia</t>
  </si>
  <si>
    <t>India</t>
  </si>
  <si>
    <t>Vietnam</t>
  </si>
  <si>
    <t>Thailand</t>
  </si>
  <si>
    <t>Turkey</t>
  </si>
  <si>
    <t>Brazil</t>
  </si>
  <si>
    <t>Hungary</t>
  </si>
  <si>
    <t>Indonesia</t>
  </si>
  <si>
    <t>Average</t>
  </si>
  <si>
    <t>Gambia</t>
  </si>
  <si>
    <t>Malawi</t>
  </si>
  <si>
    <t>Togo</t>
  </si>
  <si>
    <t>Suriname</t>
  </si>
  <si>
    <t>Maldives</t>
  </si>
  <si>
    <t>Ghana</t>
  </si>
  <si>
    <t>Kyrgyzstan</t>
  </si>
  <si>
    <t>Bahamas</t>
  </si>
  <si>
    <t>Cameroon</t>
  </si>
  <si>
    <t>Philippines</t>
  </si>
  <si>
    <t>Antigua and Barbuda</t>
  </si>
  <si>
    <t>Qatar</t>
  </si>
  <si>
    <t>Bolivia</t>
  </si>
  <si>
    <t>Burundi</t>
  </si>
  <si>
    <t>Azerbaijan</t>
  </si>
  <si>
    <t>Sao Tome and Principe</t>
  </si>
  <si>
    <t>UAE</t>
  </si>
  <si>
    <t>Seychelles</t>
  </si>
  <si>
    <t>Paraguay</t>
  </si>
  <si>
    <t>Zambia</t>
  </si>
  <si>
    <t>Nepal</t>
  </si>
  <si>
    <t>Senegal</t>
  </si>
  <si>
    <t>Madagascar</t>
  </si>
  <si>
    <t>Mauritania</t>
  </si>
  <si>
    <t>Region</t>
  </si>
  <si>
    <t>Developing Asia</t>
  </si>
  <si>
    <t>Developing Europe</t>
  </si>
  <si>
    <t>Middle East &amp; North Africa</t>
  </si>
  <si>
    <t>Sub-Saharan Africa</t>
  </si>
  <si>
    <t>Western Hemisphere</t>
  </si>
  <si>
    <t>Pairs of Regions</t>
  </si>
  <si>
    <t>DASIA</t>
  </si>
  <si>
    <t>DEUR</t>
  </si>
  <si>
    <t>MENA</t>
  </si>
  <si>
    <t>SSA</t>
  </si>
  <si>
    <t>WHEM</t>
  </si>
  <si>
    <t>DASIA with 36 AEs</t>
  </si>
  <si>
    <t>DEUR with 36 AEs</t>
  </si>
  <si>
    <t>MENA with 36 AEs</t>
  </si>
  <si>
    <t>SSA with 36 AEs</t>
  </si>
  <si>
    <t>WHEM with 36 AEs</t>
  </si>
  <si>
    <t>Afghanistan</t>
  </si>
  <si>
    <t>N/A</t>
  </si>
  <si>
    <t>Albania</t>
  </si>
  <si>
    <t>Algeria</t>
  </si>
  <si>
    <t>Angola</t>
  </si>
  <si>
    <t>Argentina</t>
  </si>
  <si>
    <t>Armenia</t>
  </si>
  <si>
    <t>Aruba</t>
  </si>
  <si>
    <t>Bahrain</t>
  </si>
  <si>
    <t>Bangladesh</t>
  </si>
  <si>
    <t>Barbados</t>
  </si>
  <si>
    <t>Belarus</t>
  </si>
  <si>
    <t>Belize</t>
  </si>
  <si>
    <t>Benin</t>
  </si>
  <si>
    <t>Bhutan</t>
  </si>
  <si>
    <t>Botswana</t>
  </si>
  <si>
    <t>Brunei</t>
  </si>
  <si>
    <t>Bulgaria</t>
  </si>
  <si>
    <t>Burkina Faso</t>
  </si>
  <si>
    <t>Cabo Verde</t>
  </si>
  <si>
    <t>Cambodia</t>
  </si>
  <si>
    <t>Chile</t>
  </si>
  <si>
    <t>Colombia</t>
  </si>
  <si>
    <t>Comoros</t>
  </si>
  <si>
    <t>Congo</t>
  </si>
  <si>
    <t>Costa Rica</t>
  </si>
  <si>
    <t>Croatia</t>
  </si>
  <si>
    <t>Djibouti</t>
  </si>
  <si>
    <t>Dominica</t>
  </si>
  <si>
    <t>Ecuador</t>
  </si>
  <si>
    <t>Egypt</t>
  </si>
  <si>
    <t>El Salvador</t>
  </si>
  <si>
    <t>Ethiopia</t>
  </si>
  <si>
    <t>Fiji</t>
  </si>
  <si>
    <t>Gabon</t>
  </si>
  <si>
    <t>Georgia</t>
  </si>
  <si>
    <t>Guatemala</t>
  </si>
  <si>
    <t>Guinea</t>
  </si>
  <si>
    <t>Guyana</t>
  </si>
  <si>
    <t>Honduras</t>
  </si>
  <si>
    <t>Iran</t>
  </si>
  <si>
    <t>Iraq</t>
  </si>
  <si>
    <t>Jamaica</t>
  </si>
  <si>
    <t>Jordan</t>
  </si>
  <si>
    <t>Kazakhstan</t>
  </si>
  <si>
    <t>Kenya</t>
  </si>
  <si>
    <t>Kiribati</t>
  </si>
  <si>
    <t>Kuwait</t>
  </si>
  <si>
    <t>Laos</t>
  </si>
  <si>
    <t>Lebanon</t>
  </si>
  <si>
    <t>Lesotho</t>
  </si>
  <si>
    <t>Libya</t>
  </si>
  <si>
    <t>Mali</t>
  </si>
  <si>
    <t>Mauritius</t>
  </si>
  <si>
    <t>Moldova</t>
  </si>
  <si>
    <t>Mongolia</t>
  </si>
  <si>
    <t>Morocco</t>
  </si>
  <si>
    <t>Mozambique</t>
  </si>
  <si>
    <t>Myanmar</t>
  </si>
  <si>
    <t>Namibia</t>
  </si>
  <si>
    <t>Nicaragua</t>
  </si>
  <si>
    <t>Niger</t>
  </si>
  <si>
    <t>Nigeria</t>
  </si>
  <si>
    <t>North Macedonia</t>
  </si>
  <si>
    <t>Oman</t>
  </si>
  <si>
    <t>Pakistan</t>
  </si>
  <si>
    <t>Panama</t>
  </si>
  <si>
    <t>Papua New Guinea</t>
  </si>
  <si>
    <t>Peru</t>
  </si>
  <si>
    <t>Romania</t>
  </si>
  <si>
    <t>Rwanda</t>
  </si>
  <si>
    <t>Saint Kitts and Nevis</t>
  </si>
  <si>
    <t>Saint Lucia</t>
  </si>
  <si>
    <t>Saint Vincent and the Grenadines</t>
  </si>
  <si>
    <t>Samoa</t>
  </si>
  <si>
    <t>Saudi Arabia</t>
  </si>
  <si>
    <t>Sierra Leone</t>
  </si>
  <si>
    <t>Solomon Islands</t>
  </si>
  <si>
    <t>South Africa</t>
  </si>
  <si>
    <t>Sri Lanka</t>
  </si>
  <si>
    <t>Swaziland</t>
  </si>
  <si>
    <t>Syria</t>
  </si>
  <si>
    <t>Tanzania</t>
  </si>
  <si>
    <t>Timor-Leste</t>
  </si>
  <si>
    <t>Tonga</t>
  </si>
  <si>
    <t>Trinidad and Tobago</t>
  </si>
  <si>
    <t>Tunisia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</si>
  <si>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</si>
  <si>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</si>
  <si>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</si>
  <si>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</si>
  <si>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</si>
  <si>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</si>
  <si>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</si>
  <si>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 Nam</t>
  </si>
  <si>
    <t>Yemen</t>
  </si>
  <si>
    <t>Zimbabwe</t>
  </si>
  <si>
    <t>Total</t>
  </si>
  <si>
    <t>Table C.</t>
  </si>
  <si>
    <t>Table E.</t>
  </si>
  <si>
    <t>Australia</t>
  </si>
  <si>
    <t>Austria</t>
  </si>
  <si>
    <t>Belgium</t>
  </si>
  <si>
    <t>Canada</t>
  </si>
  <si>
    <t>Cyprus</t>
  </si>
  <si>
    <t>Cote d’Ivoire</t>
  </si>
  <si>
    <t>Czech Republic</t>
  </si>
  <si>
    <t>Denmark</t>
  </si>
  <si>
    <t>Estonia</t>
  </si>
  <si>
    <t>Central African</t>
  </si>
  <si>
    <t>Republic</t>
  </si>
  <si>
    <t>Finland</t>
  </si>
  <si>
    <t>France</t>
  </si>
  <si>
    <t>Germany</t>
  </si>
  <si>
    <t>Eswanti (Swaziland)</t>
  </si>
  <si>
    <t>Greece</t>
  </si>
  <si>
    <t>Dominican Republic</t>
  </si>
  <si>
    <t>Hong Kong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</si>
  <si>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</si>
  <si>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</si>
  <si>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</si>
  <si>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</si>
  <si>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</si>
  <si>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</si>
  <si>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</si>
  <si>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</si>
  <si>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</si>
  <si>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Malta</t>
  </si>
  <si>
    <t>Netherlands</t>
  </si>
  <si>
    <t>New Zealand</t>
  </si>
  <si>
    <t>St. Kitts and Nevis</t>
  </si>
  <si>
    <t>Norway</t>
  </si>
  <si>
    <t>St. Lucia</t>
  </si>
  <si>
    <t>Portugal</t>
  </si>
  <si>
    <t>San Marino</t>
  </si>
  <si>
    <t>Sao Tome and</t>
  </si>
  <si>
    <t>Principe</t>
  </si>
  <si>
    <t>Singapore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</si>
  <si>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</si>
  <si>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</si>
  <si>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</si>
  <si>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</si>
  <si>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</si>
  <si>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</si>
  <si>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</si>
  <si>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Developing Europe (19)</t>
  </si>
  <si>
    <t xml:space="preserve">Africa (38) </t>
  </si>
  <si>
    <t xml:space="preserve">Developing Asia (25) </t>
  </si>
  <si>
    <t xml:space="preserve">Middle East/North Africa (21) </t>
  </si>
  <si>
    <t>36 Advanced Economies (36)</t>
  </si>
  <si>
    <t>Bosnia and Herzegovina</t>
  </si>
  <si>
    <t>Brunei Darussalam</t>
  </si>
  <si>
    <t>Central African Republic</t>
  </si>
  <si>
    <t>Cote d`Ivoire</t>
  </si>
  <si>
    <t>Russian Federation</t>
  </si>
  <si>
    <t>Western Hemisphere (31)</t>
  </si>
  <si>
    <t xml:space="preserve">St. Vincent and the Grenadines
</t>
  </si>
  <si>
    <t>134 Developing Countries</t>
  </si>
  <si>
    <t>Table D.  The Countries with the Top Ten Largest Value Gaps Identified in Trade Between 134 Developing Countries and and 36 Advanced Economies, 2009-2018 as a Percent of Total Trade</t>
  </si>
  <si>
    <t>Table A.  The Sums of the Value Gaps Identified in Trade Between 134 Developing Countries  and 36 Advanced Economies, 2009-2018, in USD Millions</t>
  </si>
  <si>
    <t>Table B.  The Top Ten Value Gaps Identified in Trade Between 134 Developing Countries and 36 Advanced Economies, 2009-2018 Ranked by Size, in USD Millions</t>
  </si>
  <si>
    <t xml:space="preserve">  The Total Value Gaps Identified Between 134 Developing Countries and 36 Advanced Economies, 2009-2018, as a Percent of Total Trade</t>
  </si>
  <si>
    <t xml:space="preserve">  The Sums of the Value Gaps Identified in Trade Between 134 Developing Countries  and all of their Global Trading Partners, 2009-2018 in USD Millions</t>
  </si>
  <si>
    <t xml:space="preserve">  The Total Value Gaps Identified in Trade Between 134 Developing Countries and all of their Trading Partners, 2009-2018 as a Percent of Total Trade</t>
  </si>
  <si>
    <t>Table F.  The Top Ten Value Gaps Identified in Trade Between 134 Developing Countries and all of their Trading Partners, 2009-2018 Ranked by Size, in USD Millions</t>
  </si>
  <si>
    <t>Table G.</t>
  </si>
  <si>
    <t>Table H.  The Countries with the Top Ten Largest Value Gaps Identified in Trade Between 134 Developing Countries and all of their Trading Partners, 2009-2018 as a Percent of Total Trade</t>
  </si>
  <si>
    <t>Table K.  Geographical Breakdown by Major World Regions</t>
  </si>
  <si>
    <t xml:space="preserve">Table I. The Countries with Total Value Gaps Identified in Trade with the 36 Advanced Economies as a Percent of Total Value Gaps in Trade with All Global Trading Partners, in 2018 and Average over 2009-2018	</t>
  </si>
  <si>
    <t>Syrua</t>
  </si>
  <si>
    <t>Table J.  Countries with the Ten Largest Value Gaps Identified in Trade with the 36 Advanced Economies as a Percent of Value Gaps in Trade with All Global Trading Partners, 2009-2018 as a Percent of Total Trade</t>
  </si>
  <si>
    <t>Cameron</t>
  </si>
  <si>
    <t>*Only countries with data for atleast 5 of the 10 years studied</t>
  </si>
  <si>
    <t>Graphic 1. The Sums of all Value Gaps Identified in Trade Between 134 Developing Countries and 36 Advanced Economies, 2009-2018, in USD Millions</t>
  </si>
  <si>
    <t>Graphic 2a. The Top Ten Value Gaps Identified Among the 134 Developing Countries’ Trade with the 36 Advanced Economies, in 2018 and as Averages over 2009-2018, in USD Billions</t>
  </si>
  <si>
    <t>Graphic 2b.  The Top Ten Largest Value Gaps Identified Among the 134 Developing Countries’ Trade with the 36 Advanced Economies, in 2018 and as Averages over 2009-2018, as a Percent of Total Trade</t>
  </si>
  <si>
    <t>Graphic 3. The Sums of all Value Gaps Identified in Trade Between 134 Developing Countries and All Global Trading Partners, 2009-2018, in USD Millions</t>
  </si>
  <si>
    <t>Graphic 4a.  The Top Ten Largest Value Gaps Identified Among the 134 Developing Countries’ Trade with all Global Trade Partners, in 2018 and as Averages over 2009-2018, in USD Billions</t>
  </si>
  <si>
    <t>Graphic 4b.  The Top Ten Largest Value Gaps Identified Among the 134 Developing Countries’ Trade with all Global Trade Partners, in 2018 and as Averages over 2009-2018, as a Percent of Total Trade</t>
  </si>
  <si>
    <t xml:space="preserve">Graphic 5.  The Top Ten Largest Value Gaps Identified in Trade with the 36 Advanced Economies as a Percent of Value Gaps in Trade with All Global Trading Partners, in 2018 and as Averages over 2009-2018 </t>
  </si>
  <si>
    <t>Table 8.  Total Value Gaps Identified in 134 Developing Countries’ Trade with 36 Advanced Economies, 2009-2018 by Developing Country Region, in USD Billions</t>
  </si>
  <si>
    <t>Table 9.  The Sums of Value Gaps Identified in 134 Developing Countries’ Trade with 36 Advanced Economies, 2009-2018 by Developing Country Region, as a Percent of Total Trade</t>
  </si>
  <si>
    <t>Table 10.  The Sums of the Value Gaps Identified in 134 Developing Countries, 2009-2018 by Regions, Rounded in USD Billions</t>
  </si>
  <si>
    <t>Table 11.  Total Value Gaps Identified in 134 Developing Countries, 2009-2018 by Regions, as a Percent of each Region’s Total Trade with the Other</t>
  </si>
  <si>
    <t>Table 12.  Comparing Value Gaps Identified in Trade Between 134 Developing Countries and 36 Advanced Economies, 2009-2018 by Regions, as a Percent of each Region’s Total Trade with the Other</t>
  </si>
  <si>
    <t>Graphic 6. The Four Main Types and Common Purposes of Trade Misinvoicing</t>
  </si>
  <si>
    <t>Table 1. The Sums of all Value Gaps Identified in Trade Between 134 Developing Countries and 36 Advanced Economies, 2009-2018, in USD Millions</t>
  </si>
  <si>
    <t>Table 2. The Top Ten Value Gaps Identified Among the 134 Developing Countries’ Trade with the 36 Advanced Economies, in 2018 and as Averages over 2009-2018, in USD Billions</t>
  </si>
  <si>
    <t>Table 3.  The Top Ten Largest Value Gaps Identified Among the 134 Developing Countries’ Trade with the 36 Advanced Economies, in 2018 and as Averages over 2009-2018, as a Percent of Total Trade</t>
  </si>
  <si>
    <t>Table 4. The Sums of all Value Gaps Identified in Trade Between 134 Developing Countries and All Global Trading Partners, 2009-2018, in USD Millions</t>
  </si>
  <si>
    <t>Table 5.  The Top Ten Largest Value Gaps Identified Among the 134 Developing Countries’ Trade with all Global Trade Partners, in 2018 and as Averages over 2009-2018, in USD Billions</t>
  </si>
  <si>
    <r>
      <t>Table 6.</t>
    </r>
    <r>
      <rPr>
        <b/>
        <sz val="11"/>
        <color rgb="FF000000"/>
        <rFont val="Calibri"/>
        <family val="2"/>
        <scheme val="minor"/>
      </rPr>
      <t xml:space="preserve"> The Top Ten Largest Value Gaps Identified Among the 134 Developing Countries’ Trade with all Global Trade Partners, in 2018 and as Averages over 2009-2018, as a Percent of Total Trade</t>
    </r>
  </si>
  <si>
    <r>
      <t>Table 7</t>
    </r>
    <r>
      <rPr>
        <b/>
        <sz val="11"/>
        <color rgb="FF000000"/>
        <rFont val="Calibri"/>
        <family val="2"/>
        <scheme val="minor"/>
      </rPr>
      <t xml:space="preserve">.  The Top Ten Largest Value Gaps Identified in Trade with the 36 Advanced Economies as a Percent of Value Gaps in Trade with All Global Trading Partners, in 2018 and as Averages over 2009-2018 </t>
    </r>
  </si>
  <si>
    <t>Malausia</t>
  </si>
  <si>
    <t>Antiga &amp; Barburda</t>
  </si>
  <si>
    <t>Trinidad &amp; Tobago</t>
  </si>
  <si>
    <t>Central Af Republic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</si>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</sst>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6"/>
      <color theme="1"/>
      <name val="Helvetica Neue LT Std 75"/>
    </font>
    <font>
      <sz val="8"/>
      <color rgb="FF0E4983"/>
      <name val="Arial"/>
      <family val="2"/>
    </font>
    <font>
      <sz val="9"/>
      <color rgb="FF20221D"/>
      <name val="Arial"/>
      <family val="2"/>
    </font>
    <font>
      <b/>
      <sz val="10.5"/>
      <color theme="1"/>
      <name val="Helvetica Neue LT Std 75"/>
    </font>
    <font>
      <sz val="8"/>
      <color rgb="FF20221D"/>
      <name val="Arial"/>
      <family val="2"/>
    </font>
    <font>
      <b/>
      <sz val="7"/>
      <color theme="1"/>
      <name val="Helvetica Neue LT Std 75"/>
    </font>
    <font>
      <b/>
      <sz val="8"/>
      <color rgb="FF0E4983"/>
      <name val="Arial"/>
      <family val="2"/>
    </font>
    <font>
      <b/>
      <sz val="9"/>
      <color theme="1"/>
      <name val="Helvetica Neue LT Std 75"/>
    </font>
    <font>
      <b/>
      <sz val="8.5"/>
      <color theme="1"/>
      <name val="Helvetica Neue LT Std 75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Helvetica Neue LT Std 75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20221D"/>
      <name val="Arial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E8E7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rgb="FF20221D"/>
      </left>
      <right style="medium">
        <color rgb="FF20221D"/>
      </right>
      <top style="medium">
        <color rgb="FF0E4983"/>
      </top>
      <bottom style="medium">
        <color rgb="FF20221D"/>
      </bottom>
      <diagonal/>
    </border>
    <border>
      <left style="medium">
        <color rgb="FF20221D"/>
      </left>
      <right style="medium">
        <color rgb="FF20221D"/>
      </right>
      <top style="medium">
        <color rgb="FF0E4983"/>
      </top>
      <bottom/>
      <diagonal/>
    </border>
    <border>
      <left style="medium">
        <color rgb="FF20221D"/>
      </left>
      <right style="medium">
        <color rgb="FF20221D"/>
      </right>
      <top/>
      <bottom style="medium">
        <color rgb="FF20221D"/>
      </bottom>
      <diagonal/>
    </border>
    <border>
      <left/>
      <right style="medium">
        <color rgb="FF20221D"/>
      </right>
      <top style="medium">
        <color rgb="FF0E4983"/>
      </top>
      <bottom style="medium">
        <color rgb="FF20221D"/>
      </bottom>
      <diagonal/>
    </border>
    <border>
      <left/>
      <right style="medium">
        <color rgb="FF20221D"/>
      </right>
      <top style="medium">
        <color rgb="FF0E4983"/>
      </top>
      <bottom/>
      <diagonal/>
    </border>
    <border>
      <left/>
      <right style="medium">
        <color rgb="FF20221D"/>
      </right>
      <top/>
      <bottom style="medium">
        <color rgb="FF20221D"/>
      </bottom>
      <diagonal/>
    </border>
    <border>
      <left/>
      <right/>
      <top style="medium">
        <color rgb="FF0E4983"/>
      </top>
      <bottom style="medium">
        <color rgb="FF20221D"/>
      </bottom>
      <diagonal/>
    </border>
    <border>
      <left/>
      <right/>
      <top style="medium">
        <color rgb="FF0E4983"/>
      </top>
      <bottom/>
      <diagonal/>
    </border>
    <border>
      <left/>
      <right/>
      <top/>
      <bottom style="medium">
        <color rgb="FF20221D"/>
      </bottom>
      <diagonal/>
    </border>
    <border>
      <left/>
      <right style="medium">
        <color rgb="FF20221D"/>
      </right>
      <top style="medium">
        <color rgb="FF20221D"/>
      </top>
      <bottom/>
      <diagonal/>
    </border>
    <border>
      <left/>
      <right style="medium">
        <color rgb="FF20221D"/>
      </right>
      <top/>
      <bottom style="medium">
        <color rgb="FF0E4983"/>
      </bottom>
      <diagonal/>
    </border>
    <border>
      <left/>
      <right/>
      <top style="medium">
        <color rgb="FF20221D"/>
      </top>
      <bottom/>
      <diagonal/>
    </border>
    <border>
      <left/>
      <right/>
      <top/>
      <bottom style="medium">
        <color rgb="FF0E4983"/>
      </bottom>
      <diagonal/>
    </border>
    <border>
      <left/>
      <right style="medium">
        <color rgb="FF20221D"/>
      </right>
      <top/>
      <bottom/>
      <diagonal/>
    </border>
    <border>
      <left style="medium">
        <color rgb="FF20221D"/>
      </left>
      <right style="medium">
        <color rgb="FF20221D"/>
      </right>
      <top/>
      <bottom/>
      <diagonal/>
    </border>
    <border>
      <left/>
      <right/>
      <top style="medium">
        <color rgb="FF20221D"/>
      </top>
      <bottom style="medium">
        <color rgb="FF20221D"/>
      </bottom>
      <diagonal/>
    </border>
    <border>
      <left/>
      <right style="medium">
        <color rgb="FF20221D"/>
      </right>
      <top style="medium">
        <color rgb="FF20221D"/>
      </top>
      <bottom style="medium">
        <color rgb="FF20221D"/>
      </bottom>
      <diagonal/>
    </border>
    <border>
      <left style="medium">
        <color rgb="FF20221D"/>
      </left>
      <right/>
      <top/>
      <bottom/>
      <diagonal/>
    </border>
    <border>
      <left/>
      <right style="medium">
        <color rgb="FF20221D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20221D"/>
      </left>
      <right style="medium">
        <color indexed="64"/>
      </right>
      <top style="medium">
        <color rgb="FF20221D"/>
      </top>
      <bottom/>
      <diagonal/>
    </border>
    <border>
      <left style="medium">
        <color rgb="FF20221D"/>
      </left>
      <right/>
      <top/>
      <bottom style="medium">
        <color indexed="64"/>
      </bottom>
      <diagonal/>
    </border>
    <border>
      <left style="medium">
        <color rgb="FF20221D"/>
      </left>
      <right/>
      <top style="medium">
        <color rgb="FF20221D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E4983"/>
      </top>
      <bottom style="medium">
        <color rgb="FF20221D"/>
      </bottom>
      <diagonal/>
    </border>
    <border>
      <left/>
      <right style="medium">
        <color indexed="64"/>
      </right>
      <top style="medium">
        <color rgb="FF20221D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20221D"/>
      </top>
      <bottom/>
      <diagonal/>
    </border>
    <border>
      <left style="medium">
        <color indexed="64"/>
      </left>
      <right style="medium">
        <color rgb="FF20221D"/>
      </right>
      <top style="medium">
        <color indexed="64"/>
      </top>
      <bottom style="medium">
        <color rgb="FF20221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20221D"/>
      </bottom>
      <diagonal/>
    </border>
    <border>
      <left style="medium">
        <color indexed="64"/>
      </left>
      <right/>
      <top style="medium">
        <color rgb="FF20221D"/>
      </top>
      <bottom/>
      <diagonal/>
    </border>
    <border>
      <left style="medium">
        <color rgb="FF20221D"/>
      </left>
      <right/>
      <top/>
      <bottom style="medium">
        <color rgb="FF0E4983"/>
      </bottom>
      <diagonal/>
    </border>
    <border>
      <left style="medium">
        <color rgb="FF20221D"/>
      </left>
      <right style="medium">
        <color indexed="64"/>
      </right>
      <top/>
      <bottom style="medium">
        <color rgb="FF0E4983"/>
      </bottom>
      <diagonal/>
    </border>
    <border>
      <left style="medium">
        <color indexed="64"/>
      </left>
      <right style="medium">
        <color indexed="64"/>
      </right>
      <top/>
      <bottom style="medium">
        <color rgb="FF0E4983"/>
      </bottom>
      <diagonal/>
    </border>
    <border>
      <left style="medium">
        <color indexed="64"/>
      </left>
      <right/>
      <top/>
      <bottom style="medium">
        <color rgb="FF0E4983"/>
      </bottom>
      <diagonal/>
    </border>
    <border>
      <left style="medium">
        <color rgb="FF20221D"/>
      </left>
      <right/>
      <top style="medium">
        <color rgb="FF0E4983"/>
      </top>
      <bottom style="medium">
        <color rgb="FF20221D"/>
      </bottom>
      <diagonal/>
    </border>
    <border>
      <left style="medium">
        <color indexed="64"/>
      </left>
      <right style="medium">
        <color rgb="FF20221D"/>
      </right>
      <top style="medium">
        <color indexed="64"/>
      </top>
      <bottom style="medium">
        <color indexed="64"/>
      </bottom>
      <diagonal/>
    </border>
    <border>
      <left/>
      <right style="medium">
        <color rgb="FF20221D"/>
      </right>
      <top style="medium">
        <color indexed="64"/>
      </top>
      <bottom style="medium">
        <color indexed="64"/>
      </bottom>
      <diagonal/>
    </border>
    <border>
      <left style="medium">
        <color rgb="FF20221D"/>
      </left>
      <right style="medium">
        <color rgb="FF20221D"/>
      </right>
      <top style="medium">
        <color indexed="64"/>
      </top>
      <bottom style="medium">
        <color indexed="64"/>
      </bottom>
      <diagonal/>
    </border>
    <border>
      <left style="medium">
        <color rgb="FF20221D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43" fontId="17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3" fontId="7" fillId="4" borderId="13" xfId="0" applyNumberFormat="1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right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right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 indent="2"/>
    </xf>
    <xf numFmtId="0" fontId="6" fillId="0" borderId="4" xfId="0" applyFont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4" borderId="13" xfId="0" applyFont="1" applyFill="1" applyBorder="1" applyAlignment="1">
      <alignment horizontal="left" vertical="center" wrapText="1"/>
    </xf>
    <xf numFmtId="0" fontId="4" fillId="3" borderId="0" xfId="2" applyAlignment="1">
      <alignment vertical="center"/>
    </xf>
    <xf numFmtId="0" fontId="9" fillId="4" borderId="14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3" fontId="9" fillId="0" borderId="14" xfId="0" applyNumberFormat="1" applyFont="1" applyBorder="1" applyAlignment="1">
      <alignment horizontal="center" vertical="center" wrapText="1"/>
    </xf>
    <xf numFmtId="3" fontId="9" fillId="4" borderId="14" xfId="0" applyNumberFormat="1" applyFont="1" applyFill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9" fillId="4" borderId="14" xfId="0" applyNumberFormat="1" applyFont="1" applyFill="1" applyBorder="1" applyAlignment="1">
      <alignment horizontal="center" vertical="center" wrapText="1"/>
    </xf>
    <xf numFmtId="166" fontId="9" fillId="0" borderId="14" xfId="3" applyNumberFormat="1" applyFont="1" applyBorder="1" applyAlignment="1">
      <alignment horizontal="center" vertical="center" wrapText="1"/>
    </xf>
    <xf numFmtId="166" fontId="9" fillId="4" borderId="14" xfId="3" applyNumberFormat="1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66" fontId="9" fillId="0" borderId="19" xfId="3" applyNumberFormat="1" applyFont="1" applyBorder="1" applyAlignment="1">
      <alignment horizontal="center" vertical="center" wrapText="1"/>
    </xf>
    <xf numFmtId="165" fontId="15" fillId="0" borderId="4" xfId="3" applyNumberFormat="1" applyFont="1" applyBorder="1" applyAlignment="1">
      <alignment horizontal="center" vertical="center" wrapText="1"/>
    </xf>
    <xf numFmtId="165" fontId="11" fillId="0" borderId="7" xfId="3" applyNumberFormat="1" applyFont="1" applyBorder="1" applyAlignment="1">
      <alignment horizontal="center" vertical="center" wrapText="1"/>
    </xf>
    <xf numFmtId="0" fontId="0" fillId="0" borderId="0" xfId="0" applyBorder="1"/>
    <xf numFmtId="166" fontId="9" fillId="0" borderId="23" xfId="3" applyNumberFormat="1" applyFont="1" applyBorder="1" applyAlignment="1">
      <alignment horizontal="center" vertical="center" wrapText="1"/>
    </xf>
    <xf numFmtId="166" fontId="9" fillId="4" borderId="18" xfId="3" applyNumberFormat="1" applyFont="1" applyFill="1" applyBorder="1" applyAlignment="1">
      <alignment horizontal="center" vertical="center" wrapText="1"/>
    </xf>
    <xf numFmtId="166" fontId="9" fillId="0" borderId="18" xfId="3" applyNumberFormat="1" applyFont="1" applyBorder="1" applyAlignment="1">
      <alignment horizontal="center" vertical="center" wrapText="1"/>
    </xf>
    <xf numFmtId="166" fontId="9" fillId="0" borderId="22" xfId="3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25" xfId="0" applyFont="1" applyBorder="1"/>
    <xf numFmtId="0" fontId="11" fillId="0" borderId="26" xfId="0" applyFont="1" applyBorder="1" applyAlignment="1">
      <alignment horizontal="center" vertical="center" wrapText="1"/>
    </xf>
    <xf numFmtId="165" fontId="9" fillId="4" borderId="24" xfId="3" applyNumberFormat="1" applyFont="1" applyFill="1" applyBorder="1" applyAlignment="1">
      <alignment horizontal="center" vertical="center" wrapText="1"/>
    </xf>
    <xf numFmtId="165" fontId="9" fillId="0" borderId="24" xfId="3" applyNumberFormat="1" applyFont="1" applyBorder="1" applyAlignment="1">
      <alignment horizontal="center" vertical="center" wrapText="1"/>
    </xf>
    <xf numFmtId="165" fontId="9" fillId="0" borderId="29" xfId="3" applyNumberFormat="1" applyFont="1" applyBorder="1" applyAlignment="1">
      <alignment horizontal="center" vertical="center" wrapText="1"/>
    </xf>
    <xf numFmtId="165" fontId="9" fillId="4" borderId="29" xfId="3" applyNumberFormat="1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165" fontId="11" fillId="0" borderId="35" xfId="3" applyNumberFormat="1" applyFont="1" applyBorder="1" applyAlignment="1">
      <alignment horizontal="center" vertical="center" wrapText="1"/>
    </xf>
    <xf numFmtId="165" fontId="9" fillId="4" borderId="28" xfId="3" applyNumberFormat="1" applyFont="1" applyFill="1" applyBorder="1" applyAlignment="1">
      <alignment horizontal="center" vertical="center" wrapText="1"/>
    </xf>
    <xf numFmtId="165" fontId="9" fillId="0" borderId="28" xfId="3" applyNumberFormat="1" applyFont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4" borderId="11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left" vertical="center" wrapText="1"/>
    </xf>
    <xf numFmtId="3" fontId="7" fillId="4" borderId="38" xfId="0" applyNumberFormat="1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left" vertical="center" wrapText="1"/>
    </xf>
    <xf numFmtId="3" fontId="7" fillId="4" borderId="3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 wrapText="1"/>
    </xf>
    <xf numFmtId="164" fontId="9" fillId="4" borderId="12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9" fillId="4" borderId="0" xfId="0" applyNumberFormat="1" applyFont="1" applyFill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4" borderId="23" xfId="0" applyNumberFormat="1" applyFont="1" applyFill="1" applyBorder="1" applyAlignment="1">
      <alignment horizontal="center" vertical="center" wrapText="1"/>
    </xf>
    <xf numFmtId="164" fontId="9" fillId="0" borderId="18" xfId="0" applyNumberFormat="1" applyFont="1" applyBorder="1" applyAlignment="1">
      <alignment horizontal="center" vertical="center" wrapText="1"/>
    </xf>
    <xf numFmtId="164" fontId="9" fillId="4" borderId="18" xfId="0" applyNumberFormat="1" applyFont="1" applyFill="1" applyBorder="1" applyAlignment="1">
      <alignment horizontal="center" vertical="center" wrapText="1"/>
    </xf>
    <xf numFmtId="164" fontId="9" fillId="0" borderId="37" xfId="0" applyNumberFormat="1" applyFont="1" applyBorder="1" applyAlignment="1">
      <alignment horizontal="center" vertical="center" wrapText="1"/>
    </xf>
    <xf numFmtId="166" fontId="9" fillId="0" borderId="0" xfId="3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164" fontId="9" fillId="4" borderId="10" xfId="0" applyNumberFormat="1" applyFont="1" applyFill="1" applyBorder="1" applyAlignment="1">
      <alignment horizontal="right" vertical="center" wrapText="1"/>
    </xf>
    <xf numFmtId="164" fontId="9" fillId="0" borderId="14" xfId="0" applyNumberFormat="1" applyFont="1" applyBorder="1" applyAlignment="1">
      <alignment horizontal="right" vertical="center" wrapText="1"/>
    </xf>
    <xf numFmtId="164" fontId="9" fillId="4" borderId="14" xfId="0" applyNumberFormat="1" applyFont="1" applyFill="1" applyBorder="1" applyAlignment="1">
      <alignment horizontal="right" vertical="center" wrapText="1"/>
    </xf>
    <xf numFmtId="164" fontId="9" fillId="0" borderId="11" xfId="0" applyNumberFormat="1" applyFont="1" applyBorder="1" applyAlignment="1">
      <alignment horizontal="right" vertical="center" wrapText="1"/>
    </xf>
    <xf numFmtId="164" fontId="0" fillId="0" borderId="0" xfId="0" applyNumberFormat="1"/>
    <xf numFmtId="164" fontId="9" fillId="4" borderId="36" xfId="0" applyNumberFormat="1" applyFont="1" applyFill="1" applyBorder="1" applyAlignment="1">
      <alignment horizontal="center" vertical="center" wrapText="1"/>
    </xf>
    <xf numFmtId="164" fontId="9" fillId="0" borderId="28" xfId="0" applyNumberFormat="1" applyFont="1" applyBorder="1" applyAlignment="1">
      <alignment horizontal="center" vertical="center" wrapText="1"/>
    </xf>
    <xf numFmtId="164" fontId="9" fillId="4" borderId="28" xfId="0" applyNumberFormat="1" applyFont="1" applyFill="1" applyBorder="1" applyAlignment="1">
      <alignment horizontal="center" vertical="center" wrapText="1"/>
    </xf>
    <xf numFmtId="164" fontId="9" fillId="0" borderId="40" xfId="0" applyNumberFormat="1" applyFont="1" applyBorder="1" applyAlignment="1">
      <alignment horizontal="center" vertical="center" wrapText="1"/>
    </xf>
    <xf numFmtId="164" fontId="0" fillId="0" borderId="0" xfId="0" applyNumberFormat="1" applyBorder="1"/>
    <xf numFmtId="0" fontId="6" fillId="0" borderId="41" xfId="0" applyFont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9" fillId="4" borderId="42" xfId="0" applyNumberFormat="1" applyFont="1" applyFill="1" applyBorder="1" applyAlignment="1">
      <alignment horizontal="center" vertical="center" wrapText="1"/>
    </xf>
    <xf numFmtId="164" fontId="9" fillId="4" borderId="43" xfId="0" applyNumberFormat="1" applyFont="1" applyFill="1" applyBorder="1" applyAlignment="1">
      <alignment horizontal="center" vertical="center" wrapText="1"/>
    </xf>
    <xf numFmtId="164" fontId="9" fillId="0" borderId="44" xfId="0" applyNumberFormat="1" applyFont="1" applyBorder="1" applyAlignment="1">
      <alignment horizontal="center" vertical="center" wrapText="1"/>
    </xf>
    <xf numFmtId="164" fontId="9" fillId="4" borderId="34" xfId="0" applyNumberFormat="1" applyFont="1" applyFill="1" applyBorder="1" applyAlignment="1">
      <alignment horizontal="center" vertical="center" wrapText="1"/>
    </xf>
    <xf numFmtId="164" fontId="9" fillId="0" borderId="45" xfId="0" applyNumberFormat="1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 applyBorder="1"/>
    <xf numFmtId="0" fontId="9" fillId="4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1" fillId="0" borderId="0" xfId="0" applyFont="1"/>
    <xf numFmtId="0" fontId="1" fillId="0" borderId="0" xfId="0" applyFont="1"/>
    <xf numFmtId="0" fontId="11" fillId="0" borderId="0" xfId="0" applyFont="1"/>
    <xf numFmtId="0" fontId="9" fillId="0" borderId="0" xfId="0" applyFont="1"/>
    <xf numFmtId="165" fontId="9" fillId="4" borderId="27" xfId="3" applyNumberFormat="1" applyFont="1" applyFill="1" applyBorder="1" applyAlignment="1">
      <alignment horizontal="center" vertical="center" wrapText="1"/>
    </xf>
    <xf numFmtId="165" fontId="9" fillId="4" borderId="30" xfId="3" applyNumberFormat="1" applyFont="1" applyFill="1" applyBorder="1" applyAlignment="1">
      <alignment horizontal="center" vertical="center" wrapText="1"/>
    </xf>
    <xf numFmtId="165" fontId="9" fillId="4" borderId="36" xfId="3" applyNumberFormat="1" applyFont="1" applyFill="1" applyBorder="1" applyAlignment="1">
      <alignment horizontal="center" vertical="center" wrapText="1"/>
    </xf>
    <xf numFmtId="166" fontId="9" fillId="0" borderId="23" xfId="3" applyNumberFormat="1" applyFont="1" applyBorder="1" applyAlignment="1">
      <alignment horizontal="right" vertical="center" wrapText="1"/>
    </xf>
    <xf numFmtId="166" fontId="9" fillId="4" borderId="14" xfId="3" applyNumberFormat="1" applyFont="1" applyFill="1" applyBorder="1" applyAlignment="1">
      <alignment horizontal="right" vertical="center" wrapText="1"/>
    </xf>
    <xf numFmtId="166" fontId="9" fillId="4" borderId="18" xfId="3" applyNumberFormat="1" applyFont="1" applyFill="1" applyBorder="1" applyAlignment="1">
      <alignment horizontal="right" vertical="center" wrapText="1"/>
    </xf>
    <xf numFmtId="166" fontId="9" fillId="0" borderId="18" xfId="3" applyNumberFormat="1" applyFont="1" applyBorder="1" applyAlignment="1">
      <alignment horizontal="right" vertical="center" wrapText="1"/>
    </xf>
    <xf numFmtId="3" fontId="18" fillId="0" borderId="0" xfId="0" applyNumberFormat="1" applyFont="1"/>
    <xf numFmtId="0" fontId="9" fillId="4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65" fontId="9" fillId="0" borderId="14" xfId="3" applyNumberFormat="1" applyFont="1" applyBorder="1" applyAlignment="1">
      <alignment horizontal="center" vertical="center" wrapText="1"/>
    </xf>
    <xf numFmtId="165" fontId="9" fillId="0" borderId="23" xfId="3" applyNumberFormat="1" applyFont="1" applyBorder="1" applyAlignment="1">
      <alignment horizontal="center" vertical="center" wrapText="1"/>
    </xf>
    <xf numFmtId="165" fontId="9" fillId="4" borderId="18" xfId="3" applyNumberFormat="1" applyFont="1" applyFill="1" applyBorder="1" applyAlignment="1">
      <alignment horizontal="center" vertical="center" wrapText="1"/>
    </xf>
    <xf numFmtId="165" fontId="9" fillId="0" borderId="18" xfId="3" applyNumberFormat="1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0" xfId="1" applyAlignment="1">
      <alignment horizontal="center" vertical="center"/>
    </xf>
    <xf numFmtId="0" fontId="7" fillId="4" borderId="10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9" fillId="4" borderId="14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164" fontId="19" fillId="4" borderId="14" xfId="0" applyNumberFormat="1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4" fontId="19" fillId="4" borderId="11" xfId="0" applyNumberFormat="1" applyFont="1" applyFill="1" applyBorder="1" applyAlignment="1">
      <alignment horizontal="center" vertical="center" wrapText="1"/>
    </xf>
    <xf numFmtId="164" fontId="19" fillId="4" borderId="10" xfId="0" applyNumberFormat="1" applyFont="1" applyFill="1" applyBorder="1" applyAlignment="1">
      <alignment horizontal="center" vertical="center" wrapText="1"/>
    </xf>
    <xf numFmtId="164" fontId="19" fillId="0" borderId="14" xfId="0" applyNumberFormat="1" applyFont="1" applyBorder="1" applyAlignment="1">
      <alignment horizontal="center" vertical="center" wrapText="1"/>
    </xf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37" xfId="0" applyNumberFormat="1" applyFont="1" applyFill="1" applyBorder="1" applyAlignment="1">
      <alignment horizontal="center" vertical="center" wrapText="1"/>
    </xf>
    <xf numFmtId="164" fontId="19" fillId="0" borderId="18" xfId="0" applyNumberFormat="1" applyFont="1" applyBorder="1" applyAlignment="1">
      <alignment horizontal="center" vertical="center" wrapText="1"/>
    </xf>
    <xf numFmtId="164" fontId="19" fillId="4" borderId="23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9" fillId="5" borderId="14" xfId="0" applyFont="1" applyFill="1" applyBorder="1" applyAlignment="1">
      <alignment horizontal="left" vertical="center" wrapText="1"/>
    </xf>
    <xf numFmtId="164" fontId="9" fillId="5" borderId="14" xfId="0" applyNumberFormat="1" applyFont="1" applyFill="1" applyBorder="1" applyAlignment="1">
      <alignment horizontal="center" vertical="center" wrapText="1"/>
    </xf>
    <xf numFmtId="164" fontId="9" fillId="5" borderId="0" xfId="0" applyNumberFormat="1" applyFont="1" applyFill="1" applyAlignment="1">
      <alignment horizontal="center" vertical="center" wrapText="1"/>
    </xf>
    <xf numFmtId="0" fontId="9" fillId="6" borderId="14" xfId="0" applyFont="1" applyFill="1" applyBorder="1" applyAlignment="1">
      <alignment horizontal="left" vertical="center" wrapText="1"/>
    </xf>
    <xf numFmtId="164" fontId="9" fillId="6" borderId="14" xfId="0" applyNumberFormat="1" applyFont="1" applyFill="1" applyBorder="1" applyAlignment="1">
      <alignment horizontal="center" vertical="center" wrapText="1"/>
    </xf>
    <xf numFmtId="164" fontId="9" fillId="6" borderId="0" xfId="0" applyNumberFormat="1" applyFont="1" applyFill="1" applyAlignment="1">
      <alignment horizontal="center" vertical="center" wrapText="1"/>
    </xf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8956-F969-8648-A3B6-32CD1DB30144}">
  <dimension ref="A3:L7"/>
  <sheetViews>
    <sheetView workbookViewId="0">
      <selection activeCell="F21" sqref="F21"/>
    </sheetView>
  </sheetViews>
  <sheetFormatPr defaultColWidth="11.5546875" defaultRowHeight="14.4"/>
  <sheetData>
    <row r="3" spans="1:12" ht="15" thickBot="1">
      <c r="A3" s="204" t="s">
        <v>243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B4" s="4"/>
      <c r="C4" s="6"/>
      <c r="D4" s="6"/>
      <c r="E4" s="6"/>
      <c r="F4" s="6"/>
      <c r="G4" s="6"/>
      <c r="H4" s="6"/>
      <c r="I4" s="6"/>
      <c r="J4" s="6"/>
      <c r="K4" s="8"/>
    </row>
    <row r="5" spans="1:12" ht="15" thickBot="1">
      <c r="B5" s="5">
        <v>2009</v>
      </c>
      <c r="C5" s="7">
        <v>2010</v>
      </c>
      <c r="D5" s="5">
        <v>2011</v>
      </c>
      <c r="E5" s="7">
        <v>2012</v>
      </c>
      <c r="F5" s="5">
        <v>2013</v>
      </c>
      <c r="G5" s="7">
        <v>2014</v>
      </c>
      <c r="H5" s="5">
        <v>2015</v>
      </c>
      <c r="I5" s="7">
        <v>2016</v>
      </c>
      <c r="J5" s="5">
        <v>2017</v>
      </c>
      <c r="K5" s="7">
        <v>2018</v>
      </c>
    </row>
    <row r="6" spans="1:12">
      <c r="A6" s="160" t="s">
        <v>15</v>
      </c>
      <c r="B6" s="95"/>
      <c r="C6" s="97"/>
      <c r="D6" s="97"/>
      <c r="E6" s="97"/>
      <c r="F6" s="97"/>
      <c r="G6" s="97"/>
      <c r="H6" s="97"/>
      <c r="I6" s="97"/>
      <c r="J6" s="97"/>
      <c r="K6" s="10"/>
    </row>
    <row r="7" spans="1:12" ht="15" thickBot="1">
      <c r="A7" s="161"/>
      <c r="B7" s="96">
        <v>551216.70858052792</v>
      </c>
      <c r="C7" s="98">
        <v>679789.27363430813</v>
      </c>
      <c r="D7" s="98">
        <v>792989.5713304159</v>
      </c>
      <c r="E7" s="98">
        <v>752290.42343474657</v>
      </c>
      <c r="F7" s="98">
        <v>795197.32187082374</v>
      </c>
      <c r="G7" s="98">
        <v>747973.42208948417</v>
      </c>
      <c r="H7" s="98">
        <v>702456.30321736482</v>
      </c>
      <c r="I7" s="11">
        <v>682252.87984713167</v>
      </c>
      <c r="J7" s="98">
        <v>744586.46661174193</v>
      </c>
      <c r="K7" s="11">
        <v>835040.22442021722</v>
      </c>
    </row>
  </sheetData>
  <mergeCells count="1">
    <mergeCell ref="A6:A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4686-4A46-2F4C-B1E9-38E640C08C1C}">
  <dimension ref="A3:N30"/>
  <sheetViews>
    <sheetView zoomScale="110" zoomScaleNormal="110" workbookViewId="0"/>
  </sheetViews>
  <sheetFormatPr defaultColWidth="8.77734375" defaultRowHeight="14.4"/>
  <sheetData>
    <row r="3" spans="1:14">
      <c r="A3" s="1" t="s">
        <v>252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ht="15" thickBot="1"/>
    <row r="5" spans="1:14">
      <c r="A5" s="177"/>
      <c r="B5" s="177"/>
      <c r="C5" s="178"/>
      <c r="D5" s="47"/>
      <c r="E5" s="47"/>
      <c r="F5" s="47"/>
      <c r="G5" s="47"/>
      <c r="H5" s="47"/>
      <c r="I5" s="47"/>
      <c r="J5" s="47"/>
      <c r="K5" s="47"/>
      <c r="L5" s="47"/>
      <c r="M5" s="47"/>
      <c r="N5" s="46"/>
    </row>
    <row r="6" spans="1:14" ht="15" thickBot="1">
      <c r="A6" s="179" t="s">
        <v>59</v>
      </c>
      <c r="B6" s="179"/>
      <c r="C6" s="180"/>
      <c r="D6" s="49">
        <v>2009</v>
      </c>
      <c r="E6" s="49">
        <v>2010</v>
      </c>
      <c r="F6" s="49">
        <v>2011</v>
      </c>
      <c r="G6" s="49">
        <v>2012</v>
      </c>
      <c r="H6" s="49">
        <v>2013</v>
      </c>
      <c r="I6" s="49">
        <v>2014</v>
      </c>
      <c r="J6" s="49">
        <v>2015</v>
      </c>
      <c r="K6" s="49">
        <v>2016</v>
      </c>
      <c r="L6" s="49">
        <v>2017</v>
      </c>
      <c r="M6" s="49">
        <v>2018</v>
      </c>
      <c r="N6" s="48" t="s">
        <v>28</v>
      </c>
    </row>
    <row r="7" spans="1:14">
      <c r="A7" s="56">
        <v>1</v>
      </c>
      <c r="B7" s="56" t="s">
        <v>60</v>
      </c>
      <c r="C7" s="56" t="s">
        <v>61</v>
      </c>
      <c r="D7" s="129">
        <v>21</v>
      </c>
      <c r="E7" s="129">
        <v>28.1</v>
      </c>
      <c r="F7" s="129">
        <v>35.799999999999997</v>
      </c>
      <c r="G7" s="129">
        <v>37.9</v>
      </c>
      <c r="H7" s="129">
        <v>40.5</v>
      </c>
      <c r="I7" s="129">
        <v>39.9</v>
      </c>
      <c r="J7" s="129">
        <v>32.6</v>
      </c>
      <c r="K7" s="129">
        <v>33.200000000000003</v>
      </c>
      <c r="L7" s="129">
        <v>37.799999999999997</v>
      </c>
      <c r="M7" s="129">
        <v>47.1</v>
      </c>
      <c r="N7" s="105">
        <f>AVERAGE(D7:M7)</f>
        <v>35.39</v>
      </c>
    </row>
    <row r="8" spans="1:14">
      <c r="A8" s="55">
        <v>2</v>
      </c>
      <c r="B8" s="55" t="s">
        <v>60</v>
      </c>
      <c r="C8" s="55" t="s">
        <v>62</v>
      </c>
      <c r="D8" s="131">
        <v>13.1</v>
      </c>
      <c r="E8" s="131">
        <v>22.6</v>
      </c>
      <c r="F8" s="131">
        <v>24.6</v>
      </c>
      <c r="G8" s="131">
        <v>29.7</v>
      </c>
      <c r="H8" s="131">
        <v>38.5</v>
      </c>
      <c r="I8" s="131">
        <v>41.7</v>
      </c>
      <c r="J8" s="131">
        <v>39.9</v>
      </c>
      <c r="K8" s="131">
        <v>37.6</v>
      </c>
      <c r="L8" s="131">
        <v>38.6</v>
      </c>
      <c r="M8" s="131">
        <v>39.200000000000003</v>
      </c>
      <c r="N8" s="106">
        <f t="shared" ref="N8:N26" si="0">AVERAGE(D8:M8)</f>
        <v>32.549999999999997</v>
      </c>
    </row>
    <row r="9" spans="1:14">
      <c r="A9" s="56">
        <v>3</v>
      </c>
      <c r="B9" s="56" t="s">
        <v>60</v>
      </c>
      <c r="C9" s="56" t="s">
        <v>63</v>
      </c>
      <c r="D9" s="129">
        <v>10.1</v>
      </c>
      <c r="E9" s="129">
        <v>9.8000000000000007</v>
      </c>
      <c r="F9" s="129">
        <v>13</v>
      </c>
      <c r="G9" s="129">
        <v>13.4</v>
      </c>
      <c r="H9" s="129">
        <v>18.2</v>
      </c>
      <c r="I9" s="129">
        <v>18.5</v>
      </c>
      <c r="J9" s="129">
        <v>18.100000000000001</v>
      </c>
      <c r="K9" s="129">
        <v>18.100000000000001</v>
      </c>
      <c r="L9" s="129">
        <v>18.399999999999999</v>
      </c>
      <c r="M9" s="129">
        <v>19.7</v>
      </c>
      <c r="N9" s="107">
        <f t="shared" si="0"/>
        <v>15.729999999999999</v>
      </c>
    </row>
    <row r="10" spans="1:14">
      <c r="A10" s="55">
        <v>4</v>
      </c>
      <c r="B10" s="55" t="s">
        <v>60</v>
      </c>
      <c r="C10" s="55" t="s">
        <v>64</v>
      </c>
      <c r="D10" s="131">
        <v>19.600000000000001</v>
      </c>
      <c r="E10" s="131">
        <v>29.1</v>
      </c>
      <c r="F10" s="131">
        <v>36.4</v>
      </c>
      <c r="G10" s="131">
        <v>40.200000000000003</v>
      </c>
      <c r="H10" s="131">
        <v>42.2</v>
      </c>
      <c r="I10" s="131">
        <v>33.799999999999997</v>
      </c>
      <c r="J10" s="131">
        <v>30.8</v>
      </c>
      <c r="K10" s="131">
        <v>29.1</v>
      </c>
      <c r="L10" s="131">
        <v>29.5</v>
      </c>
      <c r="M10" s="131">
        <v>38.700000000000003</v>
      </c>
      <c r="N10" s="106">
        <f t="shared" si="0"/>
        <v>32.940000000000005</v>
      </c>
    </row>
    <row r="11" spans="1:14">
      <c r="A11" s="56">
        <v>5</v>
      </c>
      <c r="B11" s="56" t="s">
        <v>61</v>
      </c>
      <c r="C11" s="56" t="s">
        <v>60</v>
      </c>
      <c r="D11" s="129">
        <v>21</v>
      </c>
      <c r="E11" s="129">
        <v>28.1</v>
      </c>
      <c r="F11" s="129">
        <v>35.799999999999997</v>
      </c>
      <c r="G11" s="129">
        <v>37.9</v>
      </c>
      <c r="H11" s="129">
        <v>40.5</v>
      </c>
      <c r="I11" s="129">
        <v>39.9</v>
      </c>
      <c r="J11" s="129">
        <v>32.6</v>
      </c>
      <c r="K11" s="129">
        <v>33.200000000000003</v>
      </c>
      <c r="L11" s="129">
        <v>37.799999999999997</v>
      </c>
      <c r="M11" s="129">
        <v>47.1</v>
      </c>
      <c r="N11" s="107">
        <f t="shared" si="0"/>
        <v>35.39</v>
      </c>
    </row>
    <row r="12" spans="1:14">
      <c r="A12" s="55">
        <v>6</v>
      </c>
      <c r="B12" s="55" t="s">
        <v>61</v>
      </c>
      <c r="C12" s="55" t="s">
        <v>62</v>
      </c>
      <c r="D12" s="131">
        <v>4.5</v>
      </c>
      <c r="E12" s="131">
        <v>6.4</v>
      </c>
      <c r="F12" s="131">
        <v>6.9</v>
      </c>
      <c r="G12" s="131">
        <v>6.6</v>
      </c>
      <c r="H12" s="131">
        <v>8</v>
      </c>
      <c r="I12" s="131">
        <v>9.1</v>
      </c>
      <c r="J12" s="131">
        <v>8.5</v>
      </c>
      <c r="K12" s="131">
        <v>8.5</v>
      </c>
      <c r="L12" s="131">
        <v>9.1</v>
      </c>
      <c r="M12" s="131">
        <v>9.9</v>
      </c>
      <c r="N12" s="106">
        <f t="shared" si="0"/>
        <v>7.75</v>
      </c>
    </row>
    <row r="13" spans="1:14">
      <c r="A13" s="56">
        <v>7</v>
      </c>
      <c r="B13" s="56" t="s">
        <v>61</v>
      </c>
      <c r="C13" s="56" t="s">
        <v>63</v>
      </c>
      <c r="D13" s="129">
        <v>1</v>
      </c>
      <c r="E13" s="129">
        <v>1.2</v>
      </c>
      <c r="F13" s="129">
        <v>1.2</v>
      </c>
      <c r="G13" s="129">
        <v>1.3</v>
      </c>
      <c r="H13" s="129">
        <v>1.7</v>
      </c>
      <c r="I13" s="129">
        <v>1.7</v>
      </c>
      <c r="J13" s="129">
        <v>1.4</v>
      </c>
      <c r="K13" s="129">
        <v>1.5</v>
      </c>
      <c r="L13" s="129">
        <v>2.2000000000000002</v>
      </c>
      <c r="M13" s="129">
        <v>2.1</v>
      </c>
      <c r="N13" s="107">
        <f t="shared" si="0"/>
        <v>1.5299999999999998</v>
      </c>
    </row>
    <row r="14" spans="1:14">
      <c r="A14" s="55">
        <v>8</v>
      </c>
      <c r="B14" s="55" t="s">
        <v>61</v>
      </c>
      <c r="C14" s="55" t="s">
        <v>64</v>
      </c>
      <c r="D14" s="131">
        <v>2.6</v>
      </c>
      <c r="E14" s="131">
        <v>3.4</v>
      </c>
      <c r="F14" s="131">
        <v>4.5999999999999996</v>
      </c>
      <c r="G14" s="131">
        <v>4.8</v>
      </c>
      <c r="H14" s="131">
        <v>4.5999999999999996</v>
      </c>
      <c r="I14" s="131">
        <v>4</v>
      </c>
      <c r="J14" s="131">
        <v>3.3</v>
      </c>
      <c r="K14" s="131">
        <v>3.3</v>
      </c>
      <c r="L14" s="131">
        <v>4.2</v>
      </c>
      <c r="M14" s="131">
        <v>5.0999999999999996</v>
      </c>
      <c r="N14" s="106">
        <f t="shared" si="0"/>
        <v>3.9900000000000007</v>
      </c>
    </row>
    <row r="15" spans="1:14">
      <c r="A15" s="56">
        <v>9</v>
      </c>
      <c r="B15" s="56" t="s">
        <v>62</v>
      </c>
      <c r="C15" s="56" t="s">
        <v>60</v>
      </c>
      <c r="D15" s="129">
        <v>13.1</v>
      </c>
      <c r="E15" s="129">
        <v>22.6</v>
      </c>
      <c r="F15" s="129">
        <v>24.6</v>
      </c>
      <c r="G15" s="129">
        <v>29.7</v>
      </c>
      <c r="H15" s="129">
        <v>38.5</v>
      </c>
      <c r="I15" s="129">
        <v>41.7</v>
      </c>
      <c r="J15" s="129">
        <v>39.9</v>
      </c>
      <c r="K15" s="129">
        <v>37.6</v>
      </c>
      <c r="L15" s="129">
        <v>38.6</v>
      </c>
      <c r="M15" s="129">
        <v>39.200000000000003</v>
      </c>
      <c r="N15" s="107">
        <f t="shared" si="0"/>
        <v>32.549999999999997</v>
      </c>
    </row>
    <row r="16" spans="1:14">
      <c r="A16" s="55">
        <v>10</v>
      </c>
      <c r="B16" s="55" t="s">
        <v>62</v>
      </c>
      <c r="C16" s="55" t="s">
        <v>61</v>
      </c>
      <c r="D16" s="131">
        <v>4.5</v>
      </c>
      <c r="E16" s="131">
        <v>6.4</v>
      </c>
      <c r="F16" s="131">
        <v>6.9</v>
      </c>
      <c r="G16" s="131">
        <v>6.6</v>
      </c>
      <c r="H16" s="131">
        <v>8</v>
      </c>
      <c r="I16" s="131">
        <v>9.1</v>
      </c>
      <c r="J16" s="131">
        <v>8.5</v>
      </c>
      <c r="K16" s="131">
        <v>8.5</v>
      </c>
      <c r="L16" s="131">
        <v>9.1</v>
      </c>
      <c r="M16" s="131">
        <v>9.9</v>
      </c>
      <c r="N16" s="106">
        <f t="shared" si="0"/>
        <v>7.75</v>
      </c>
    </row>
    <row r="17" spans="1:14">
      <c r="A17" s="56">
        <v>11</v>
      </c>
      <c r="B17" s="56" t="s">
        <v>62</v>
      </c>
      <c r="C17" s="56" t="s">
        <v>63</v>
      </c>
      <c r="D17" s="129">
        <v>0.9</v>
      </c>
      <c r="E17" s="129">
        <v>1.1000000000000001</v>
      </c>
      <c r="F17" s="129">
        <v>1.3</v>
      </c>
      <c r="G17" s="129">
        <v>2.5</v>
      </c>
      <c r="H17" s="129">
        <v>2.8</v>
      </c>
      <c r="I17" s="129">
        <v>3.1</v>
      </c>
      <c r="J17" s="129">
        <v>2.9</v>
      </c>
      <c r="K17" s="129">
        <v>3.6</v>
      </c>
      <c r="L17" s="129">
        <v>3.8</v>
      </c>
      <c r="M17" s="129">
        <v>4</v>
      </c>
      <c r="N17" s="107">
        <f t="shared" si="0"/>
        <v>2.6</v>
      </c>
    </row>
    <row r="18" spans="1:14">
      <c r="A18" s="55">
        <v>12</v>
      </c>
      <c r="B18" s="55" t="s">
        <v>62</v>
      </c>
      <c r="C18" s="55" t="s">
        <v>64</v>
      </c>
      <c r="D18" s="131">
        <v>1.9</v>
      </c>
      <c r="E18" s="131">
        <v>2.6</v>
      </c>
      <c r="F18" s="131">
        <v>2.6</v>
      </c>
      <c r="G18" s="131">
        <v>2.2000000000000002</v>
      </c>
      <c r="H18" s="131">
        <v>2.9</v>
      </c>
      <c r="I18" s="131">
        <v>2.2000000000000002</v>
      </c>
      <c r="J18" s="131">
        <v>2.2999999999999998</v>
      </c>
      <c r="K18" s="131">
        <v>2.5</v>
      </c>
      <c r="L18" s="131">
        <v>2.9</v>
      </c>
      <c r="M18" s="131">
        <v>2.5</v>
      </c>
      <c r="N18" s="106">
        <f t="shared" si="0"/>
        <v>2.46</v>
      </c>
    </row>
    <row r="19" spans="1:14">
      <c r="A19" s="56">
        <v>13</v>
      </c>
      <c r="B19" s="56" t="s">
        <v>63</v>
      </c>
      <c r="C19" s="56" t="s">
        <v>60</v>
      </c>
      <c r="D19" s="129">
        <v>10.1</v>
      </c>
      <c r="E19" s="129">
        <v>9.8000000000000007</v>
      </c>
      <c r="F19" s="129">
        <v>13</v>
      </c>
      <c r="G19" s="129">
        <v>13.4</v>
      </c>
      <c r="H19" s="129">
        <v>18.2</v>
      </c>
      <c r="I19" s="129">
        <v>18.5</v>
      </c>
      <c r="J19" s="129">
        <v>18.100000000000001</v>
      </c>
      <c r="K19" s="129">
        <v>18.100000000000001</v>
      </c>
      <c r="L19" s="129">
        <v>18.399999999999999</v>
      </c>
      <c r="M19" s="129">
        <v>19.7</v>
      </c>
      <c r="N19" s="107">
        <f t="shared" si="0"/>
        <v>15.729999999999999</v>
      </c>
    </row>
    <row r="20" spans="1:14">
      <c r="A20" s="55">
        <v>14</v>
      </c>
      <c r="B20" s="55" t="s">
        <v>63</v>
      </c>
      <c r="C20" s="55" t="s">
        <v>61</v>
      </c>
      <c r="D20" s="131">
        <v>1</v>
      </c>
      <c r="E20" s="131">
        <v>1.2</v>
      </c>
      <c r="F20" s="131">
        <v>1.2</v>
      </c>
      <c r="G20" s="131">
        <v>1.3</v>
      </c>
      <c r="H20" s="131">
        <v>1.7</v>
      </c>
      <c r="I20" s="131">
        <v>1.7</v>
      </c>
      <c r="J20" s="131">
        <v>1.4</v>
      </c>
      <c r="K20" s="131">
        <v>1.5</v>
      </c>
      <c r="L20" s="131">
        <v>2.2000000000000002</v>
      </c>
      <c r="M20" s="131">
        <v>2.1</v>
      </c>
      <c r="N20" s="106">
        <f t="shared" si="0"/>
        <v>1.5299999999999998</v>
      </c>
    </row>
    <row r="21" spans="1:14">
      <c r="A21" s="56">
        <v>15</v>
      </c>
      <c r="B21" s="56" t="s">
        <v>63</v>
      </c>
      <c r="C21" s="56" t="s">
        <v>62</v>
      </c>
      <c r="D21" s="129">
        <v>0.9</v>
      </c>
      <c r="E21" s="129">
        <v>1.1000000000000001</v>
      </c>
      <c r="F21" s="129">
        <v>1.3</v>
      </c>
      <c r="G21" s="129">
        <v>2.5</v>
      </c>
      <c r="H21" s="129">
        <v>2.8</v>
      </c>
      <c r="I21" s="129">
        <v>3.1</v>
      </c>
      <c r="J21" s="129">
        <v>2.9</v>
      </c>
      <c r="K21" s="129">
        <v>3.6</v>
      </c>
      <c r="L21" s="129">
        <v>3.8</v>
      </c>
      <c r="M21" s="129">
        <v>4</v>
      </c>
      <c r="N21" s="107">
        <f t="shared" si="0"/>
        <v>2.6</v>
      </c>
    </row>
    <row r="22" spans="1:14">
      <c r="A22" s="55">
        <v>16</v>
      </c>
      <c r="B22" s="55" t="s">
        <v>63</v>
      </c>
      <c r="C22" s="55" t="s">
        <v>64</v>
      </c>
      <c r="D22" s="131">
        <v>1.3</v>
      </c>
      <c r="E22" s="131">
        <v>1.9</v>
      </c>
      <c r="F22" s="131">
        <v>3</v>
      </c>
      <c r="G22" s="131">
        <v>1.4</v>
      </c>
      <c r="H22" s="131">
        <v>1.2</v>
      </c>
      <c r="I22" s="131">
        <v>1.4</v>
      </c>
      <c r="J22" s="131">
        <v>1.1000000000000001</v>
      </c>
      <c r="K22" s="131">
        <v>1</v>
      </c>
      <c r="L22" s="131">
        <v>1.2</v>
      </c>
      <c r="M22" s="131">
        <v>0.9</v>
      </c>
      <c r="N22" s="106">
        <f t="shared" si="0"/>
        <v>1.44</v>
      </c>
    </row>
    <row r="23" spans="1:14">
      <c r="A23" s="56">
        <v>17</v>
      </c>
      <c r="B23" s="56" t="s">
        <v>64</v>
      </c>
      <c r="C23" s="56" t="s">
        <v>60</v>
      </c>
      <c r="D23" s="129">
        <v>19.600000000000001</v>
      </c>
      <c r="E23" s="129">
        <v>29.1</v>
      </c>
      <c r="F23" s="129">
        <v>36.4</v>
      </c>
      <c r="G23" s="129">
        <v>40.200000000000003</v>
      </c>
      <c r="H23" s="129">
        <v>42.2</v>
      </c>
      <c r="I23" s="129">
        <v>33.799999999999997</v>
      </c>
      <c r="J23" s="129">
        <v>30.8</v>
      </c>
      <c r="K23" s="129">
        <v>29.1</v>
      </c>
      <c r="L23" s="129">
        <v>29.5</v>
      </c>
      <c r="M23" s="129">
        <v>38.700000000000003</v>
      </c>
      <c r="N23" s="107">
        <f t="shared" si="0"/>
        <v>32.940000000000005</v>
      </c>
    </row>
    <row r="24" spans="1:14">
      <c r="A24" s="55">
        <v>18</v>
      </c>
      <c r="B24" s="55" t="s">
        <v>64</v>
      </c>
      <c r="C24" s="55" t="s">
        <v>61</v>
      </c>
      <c r="D24" s="131">
        <v>2.6</v>
      </c>
      <c r="E24" s="131">
        <v>3.4</v>
      </c>
      <c r="F24" s="131">
        <v>4.5999999999999996</v>
      </c>
      <c r="G24" s="131">
        <v>4.8</v>
      </c>
      <c r="H24" s="131">
        <v>4.5999999999999996</v>
      </c>
      <c r="I24" s="131">
        <v>4</v>
      </c>
      <c r="J24" s="131">
        <v>3.3</v>
      </c>
      <c r="K24" s="131">
        <v>3.3</v>
      </c>
      <c r="L24" s="131">
        <v>4.2</v>
      </c>
      <c r="M24" s="131">
        <v>5.0999999999999996</v>
      </c>
      <c r="N24" s="106">
        <f t="shared" si="0"/>
        <v>3.9900000000000007</v>
      </c>
    </row>
    <row r="25" spans="1:14">
      <c r="A25" s="56">
        <v>19</v>
      </c>
      <c r="B25" s="56" t="s">
        <v>64</v>
      </c>
      <c r="C25" s="56" t="s">
        <v>62</v>
      </c>
      <c r="D25" s="129">
        <v>1.9</v>
      </c>
      <c r="E25" s="129">
        <v>2.6</v>
      </c>
      <c r="F25" s="129">
        <v>2.6</v>
      </c>
      <c r="G25" s="129">
        <v>2.2000000000000002</v>
      </c>
      <c r="H25" s="129">
        <v>2.9</v>
      </c>
      <c r="I25" s="129">
        <v>2.2000000000000002</v>
      </c>
      <c r="J25" s="129">
        <v>2.2999999999999998</v>
      </c>
      <c r="K25" s="129">
        <v>2.5</v>
      </c>
      <c r="L25" s="129">
        <v>2.9</v>
      </c>
      <c r="M25" s="129">
        <v>2.5</v>
      </c>
      <c r="N25" s="107">
        <f t="shared" si="0"/>
        <v>2.46</v>
      </c>
    </row>
    <row r="26" spans="1:14" ht="15" thickBot="1">
      <c r="A26" s="19">
        <v>20</v>
      </c>
      <c r="B26" s="19" t="s">
        <v>64</v>
      </c>
      <c r="C26" s="19" t="s">
        <v>63</v>
      </c>
      <c r="D26" s="19">
        <v>1.3</v>
      </c>
      <c r="E26" s="19">
        <v>1.9</v>
      </c>
      <c r="F26" s="19">
        <v>3</v>
      </c>
      <c r="G26" s="19">
        <v>1.4</v>
      </c>
      <c r="H26" s="19">
        <v>1.2</v>
      </c>
      <c r="I26" s="19">
        <v>1.4</v>
      </c>
      <c r="J26" s="19">
        <v>1.1000000000000001</v>
      </c>
      <c r="K26" s="19">
        <v>1</v>
      </c>
      <c r="L26" s="19">
        <v>1.2</v>
      </c>
      <c r="M26" s="19">
        <v>0.9</v>
      </c>
      <c r="N26" s="108">
        <f t="shared" si="0"/>
        <v>1.44</v>
      </c>
    </row>
    <row r="30" spans="1:14"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</sheetData>
  <mergeCells count="2">
    <mergeCell ref="A5:C5"/>
    <mergeCell ref="A6:C6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0293-89ED-2847-BA4A-56EB58814064}">
  <dimension ref="A3:P26"/>
  <sheetViews>
    <sheetView zoomScaleNormal="100" workbookViewId="0">
      <selection activeCell="B1" sqref="B1"/>
    </sheetView>
  </sheetViews>
  <sheetFormatPr defaultColWidth="8.77734375" defaultRowHeight="14.4"/>
  <sheetData>
    <row r="3" spans="1:15">
      <c r="A3" s="1" t="s">
        <v>253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" thickBot="1"/>
    <row r="5" spans="1:15">
      <c r="A5" s="181"/>
      <c r="B5" s="181"/>
      <c r="C5" s="182"/>
      <c r="D5" s="51"/>
      <c r="E5" s="51"/>
      <c r="F5" s="51"/>
      <c r="G5" s="51"/>
      <c r="H5" s="51"/>
      <c r="I5" s="51"/>
      <c r="J5" s="51"/>
      <c r="K5" s="51"/>
      <c r="L5" s="51"/>
      <c r="M5" s="51"/>
      <c r="N5" s="50"/>
    </row>
    <row r="6" spans="1:15" ht="15" thickBot="1">
      <c r="A6" s="183" t="s">
        <v>59</v>
      </c>
      <c r="B6" s="183"/>
      <c r="C6" s="184"/>
      <c r="D6" s="52">
        <v>2009</v>
      </c>
      <c r="E6" s="52">
        <v>2010</v>
      </c>
      <c r="F6" s="52">
        <v>2011</v>
      </c>
      <c r="G6" s="52">
        <v>2012</v>
      </c>
      <c r="H6" s="52">
        <v>2013</v>
      </c>
      <c r="I6" s="52">
        <v>2014</v>
      </c>
      <c r="J6" s="52">
        <v>2015</v>
      </c>
      <c r="K6" s="52">
        <v>2016</v>
      </c>
      <c r="L6" s="52">
        <v>2017</v>
      </c>
      <c r="M6" s="52">
        <v>2018</v>
      </c>
      <c r="N6" s="48" t="s">
        <v>28</v>
      </c>
    </row>
    <row r="7" spans="1:15">
      <c r="A7" s="56">
        <v>1</v>
      </c>
      <c r="B7" s="56" t="s">
        <v>60</v>
      </c>
      <c r="C7" s="56" t="s">
        <v>61</v>
      </c>
      <c r="D7" s="129">
        <v>22.5</v>
      </c>
      <c r="E7" s="129">
        <v>23.3</v>
      </c>
      <c r="F7" s="129">
        <v>23.5</v>
      </c>
      <c r="G7" s="129">
        <v>24.2</v>
      </c>
      <c r="H7" s="129">
        <v>24</v>
      </c>
      <c r="I7" s="129">
        <v>23.7</v>
      </c>
      <c r="J7" s="129">
        <v>22.9</v>
      </c>
      <c r="K7" s="129">
        <v>23.6</v>
      </c>
      <c r="L7" s="129">
        <v>24.2</v>
      </c>
      <c r="M7" s="129">
        <v>24.2</v>
      </c>
      <c r="N7" s="105">
        <f>AVERAGE(D7:M7)</f>
        <v>23.609999999999996</v>
      </c>
    </row>
    <row r="8" spans="1:15">
      <c r="A8" s="55">
        <v>2</v>
      </c>
      <c r="B8" s="55" t="s">
        <v>60</v>
      </c>
      <c r="C8" s="55" t="s">
        <v>62</v>
      </c>
      <c r="D8" s="131">
        <v>22</v>
      </c>
      <c r="E8" s="131">
        <v>23.9</v>
      </c>
      <c r="F8" s="131">
        <v>22.8</v>
      </c>
      <c r="G8" s="131">
        <v>22.2</v>
      </c>
      <c r="H8" s="131">
        <v>22.8</v>
      </c>
      <c r="I8" s="131">
        <v>22.8</v>
      </c>
      <c r="J8" s="131">
        <v>23.8</v>
      </c>
      <c r="K8" s="131">
        <v>22.6</v>
      </c>
      <c r="L8" s="131">
        <v>22.5</v>
      </c>
      <c r="M8" s="131">
        <v>22.2</v>
      </c>
      <c r="N8" s="106">
        <f t="shared" ref="N8:N26" si="0">AVERAGE(D8:M8)</f>
        <v>22.759999999999998</v>
      </c>
    </row>
    <row r="9" spans="1:15">
      <c r="A9" s="56">
        <v>3</v>
      </c>
      <c r="B9" s="56" t="s">
        <v>60</v>
      </c>
      <c r="C9" s="56" t="s">
        <v>63</v>
      </c>
      <c r="D9" s="129">
        <v>24.5</v>
      </c>
      <c r="E9" s="129">
        <v>21</v>
      </c>
      <c r="F9" s="129">
        <v>22.5</v>
      </c>
      <c r="G9" s="129">
        <v>22.5</v>
      </c>
      <c r="H9" s="129">
        <v>23.3</v>
      </c>
      <c r="I9" s="129">
        <v>21.7</v>
      </c>
      <c r="J9" s="129">
        <v>22.5</v>
      </c>
      <c r="K9" s="129">
        <v>23.2</v>
      </c>
      <c r="L9" s="129">
        <v>23</v>
      </c>
      <c r="M9" s="129">
        <v>23.8</v>
      </c>
      <c r="N9" s="107">
        <f t="shared" si="0"/>
        <v>22.8</v>
      </c>
    </row>
    <row r="10" spans="1:15">
      <c r="A10" s="55">
        <v>4</v>
      </c>
      <c r="B10" s="55" t="s">
        <v>60</v>
      </c>
      <c r="C10" s="55" t="s">
        <v>64</v>
      </c>
      <c r="D10" s="131">
        <v>20.399999999999999</v>
      </c>
      <c r="E10" s="131">
        <v>21.4</v>
      </c>
      <c r="F10" s="131">
        <v>21.3</v>
      </c>
      <c r="G10" s="131">
        <v>22.4</v>
      </c>
      <c r="H10" s="131">
        <v>22.3</v>
      </c>
      <c r="I10" s="131">
        <v>21.3</v>
      </c>
      <c r="J10" s="131">
        <v>20.5</v>
      </c>
      <c r="K10" s="131">
        <v>21.2</v>
      </c>
      <c r="L10" s="131">
        <v>20.8</v>
      </c>
      <c r="M10" s="131">
        <v>22.4</v>
      </c>
      <c r="N10" s="106">
        <f t="shared" si="0"/>
        <v>21.4</v>
      </c>
    </row>
    <row r="11" spans="1:15">
      <c r="A11" s="56">
        <v>5</v>
      </c>
      <c r="B11" s="56" t="s">
        <v>61</v>
      </c>
      <c r="C11" s="56" t="s">
        <v>60</v>
      </c>
      <c r="D11" s="129">
        <v>22.5</v>
      </c>
      <c r="E11" s="129">
        <v>23.3</v>
      </c>
      <c r="F11" s="129">
        <v>23.5</v>
      </c>
      <c r="G11" s="129">
        <v>24.2</v>
      </c>
      <c r="H11" s="129">
        <v>24</v>
      </c>
      <c r="I11" s="129">
        <v>23.7</v>
      </c>
      <c r="J11" s="129">
        <v>22.9</v>
      </c>
      <c r="K11" s="129">
        <v>23.6</v>
      </c>
      <c r="L11" s="129">
        <v>24.2</v>
      </c>
      <c r="M11" s="129">
        <v>24.2</v>
      </c>
      <c r="N11" s="107">
        <f t="shared" si="0"/>
        <v>23.609999999999996</v>
      </c>
    </row>
    <row r="12" spans="1:15">
      <c r="A12" s="55">
        <v>6</v>
      </c>
      <c r="B12" s="55" t="s">
        <v>61</v>
      </c>
      <c r="C12" s="55" t="s">
        <v>62</v>
      </c>
      <c r="D12" s="131">
        <v>21</v>
      </c>
      <c r="E12" s="131">
        <v>20.8</v>
      </c>
      <c r="F12" s="131">
        <v>19.3</v>
      </c>
      <c r="G12" s="131">
        <v>18.600000000000001</v>
      </c>
      <c r="H12" s="131">
        <v>19.399999999999999</v>
      </c>
      <c r="I12" s="131">
        <v>18.899999999999999</v>
      </c>
      <c r="J12" s="131">
        <v>19.5</v>
      </c>
      <c r="K12" s="131">
        <v>19.8</v>
      </c>
      <c r="L12" s="131">
        <v>21.3</v>
      </c>
      <c r="M12" s="131">
        <v>20.5</v>
      </c>
      <c r="N12" s="106">
        <f t="shared" si="0"/>
        <v>19.910000000000004</v>
      </c>
    </row>
    <row r="13" spans="1:15">
      <c r="A13" s="56">
        <v>7</v>
      </c>
      <c r="B13" s="56" t="s">
        <v>61</v>
      </c>
      <c r="C13" s="56" t="s">
        <v>63</v>
      </c>
      <c r="D13" s="129">
        <v>23.7</v>
      </c>
      <c r="E13" s="129">
        <v>25.8</v>
      </c>
      <c r="F13" s="129">
        <v>21.4</v>
      </c>
      <c r="G13" s="129">
        <v>22.7</v>
      </c>
      <c r="H13" s="129">
        <v>24.9</v>
      </c>
      <c r="I13" s="129">
        <v>22.2</v>
      </c>
      <c r="J13" s="129">
        <v>20.8</v>
      </c>
      <c r="K13" s="129">
        <v>22.2</v>
      </c>
      <c r="L13" s="129">
        <v>26.2</v>
      </c>
      <c r="M13" s="129">
        <v>23.5</v>
      </c>
      <c r="N13" s="107">
        <f t="shared" si="0"/>
        <v>23.339999999999996</v>
      </c>
    </row>
    <row r="14" spans="1:15">
      <c r="A14" s="55">
        <v>8</v>
      </c>
      <c r="B14" s="55" t="s">
        <v>61</v>
      </c>
      <c r="C14" s="55" t="s">
        <v>64</v>
      </c>
      <c r="D14" s="131">
        <v>19.3</v>
      </c>
      <c r="E14" s="131">
        <v>18.600000000000001</v>
      </c>
      <c r="F14" s="131">
        <v>19.399999999999999</v>
      </c>
      <c r="G14" s="131">
        <v>19.399999999999999</v>
      </c>
      <c r="H14" s="131">
        <v>17.7</v>
      </c>
      <c r="I14" s="131">
        <v>18.100000000000001</v>
      </c>
      <c r="J14" s="131">
        <v>18.600000000000001</v>
      </c>
      <c r="K14" s="131">
        <v>19.2</v>
      </c>
      <c r="L14" s="131">
        <v>21.4</v>
      </c>
      <c r="M14" s="131">
        <v>22.4</v>
      </c>
      <c r="N14" s="106">
        <f t="shared" si="0"/>
        <v>19.41</v>
      </c>
    </row>
    <row r="15" spans="1:15">
      <c r="A15" s="56">
        <v>9</v>
      </c>
      <c r="B15" s="56" t="s">
        <v>62</v>
      </c>
      <c r="C15" s="56" t="s">
        <v>60</v>
      </c>
      <c r="D15" s="129">
        <v>22</v>
      </c>
      <c r="E15" s="129">
        <v>23.9</v>
      </c>
      <c r="F15" s="129">
        <v>22.8</v>
      </c>
      <c r="G15" s="129">
        <v>22.2</v>
      </c>
      <c r="H15" s="129">
        <v>22.8</v>
      </c>
      <c r="I15" s="129">
        <v>22.8</v>
      </c>
      <c r="J15" s="129">
        <v>23.8</v>
      </c>
      <c r="K15" s="129">
        <v>22.6</v>
      </c>
      <c r="L15" s="129">
        <v>22.5</v>
      </c>
      <c r="M15" s="129">
        <v>22.2</v>
      </c>
      <c r="N15" s="107">
        <f t="shared" si="0"/>
        <v>22.759999999999998</v>
      </c>
    </row>
    <row r="16" spans="1:15">
      <c r="A16" s="55">
        <v>10</v>
      </c>
      <c r="B16" s="55" t="s">
        <v>62</v>
      </c>
      <c r="C16" s="55" t="s">
        <v>61</v>
      </c>
      <c r="D16" s="131">
        <v>21</v>
      </c>
      <c r="E16" s="131">
        <v>20.8</v>
      </c>
      <c r="F16" s="131">
        <v>19.3</v>
      </c>
      <c r="G16" s="131">
        <v>18.600000000000001</v>
      </c>
      <c r="H16" s="131">
        <v>19.399999999999999</v>
      </c>
      <c r="I16" s="131">
        <v>18.899999999999999</v>
      </c>
      <c r="J16" s="131">
        <v>19.5</v>
      </c>
      <c r="K16" s="131">
        <v>19.8</v>
      </c>
      <c r="L16" s="131">
        <v>21.3</v>
      </c>
      <c r="M16" s="131">
        <v>20.5</v>
      </c>
      <c r="N16" s="106">
        <f t="shared" si="0"/>
        <v>19.910000000000004</v>
      </c>
    </row>
    <row r="17" spans="1:16">
      <c r="A17" s="56">
        <v>11</v>
      </c>
      <c r="B17" s="56" t="s">
        <v>62</v>
      </c>
      <c r="C17" s="56" t="s">
        <v>63</v>
      </c>
      <c r="D17" s="129">
        <v>23.9</v>
      </c>
      <c r="E17" s="129">
        <v>21.1</v>
      </c>
      <c r="F17" s="129">
        <v>26.2</v>
      </c>
      <c r="G17" s="129">
        <v>18.7</v>
      </c>
      <c r="H17" s="129">
        <v>19.899999999999999</v>
      </c>
      <c r="I17" s="129">
        <v>25.9</v>
      </c>
      <c r="J17" s="129">
        <v>25.1</v>
      </c>
      <c r="K17" s="129">
        <v>25.9</v>
      </c>
      <c r="L17" s="129">
        <v>24.5</v>
      </c>
      <c r="M17" s="129">
        <v>22.5</v>
      </c>
      <c r="N17" s="107">
        <f t="shared" si="0"/>
        <v>23.37</v>
      </c>
    </row>
    <row r="18" spans="1:16">
      <c r="A18" s="55">
        <v>12</v>
      </c>
      <c r="B18" s="55" t="s">
        <v>62</v>
      </c>
      <c r="C18" s="55" t="s">
        <v>64</v>
      </c>
      <c r="D18" s="131">
        <v>16.7</v>
      </c>
      <c r="E18" s="131">
        <v>16.8</v>
      </c>
      <c r="F18" s="131">
        <v>15.4</v>
      </c>
      <c r="G18" s="131">
        <v>13.1</v>
      </c>
      <c r="H18" s="131">
        <v>13.3</v>
      </c>
      <c r="I18" s="131">
        <v>13</v>
      </c>
      <c r="J18" s="131">
        <v>12.6</v>
      </c>
      <c r="K18" s="131">
        <v>14</v>
      </c>
      <c r="L18" s="131">
        <v>16.899999999999999</v>
      </c>
      <c r="M18" s="131">
        <v>16.7</v>
      </c>
      <c r="N18" s="106">
        <f t="shared" si="0"/>
        <v>14.849999999999998</v>
      </c>
    </row>
    <row r="19" spans="1:16">
      <c r="A19" s="56">
        <v>13</v>
      </c>
      <c r="B19" s="56" t="s">
        <v>63</v>
      </c>
      <c r="C19" s="56" t="s">
        <v>60</v>
      </c>
      <c r="D19" s="129">
        <v>24.5</v>
      </c>
      <c r="E19" s="129">
        <v>21</v>
      </c>
      <c r="F19" s="129">
        <v>22.5</v>
      </c>
      <c r="G19" s="129">
        <v>22.5</v>
      </c>
      <c r="H19" s="129">
        <v>23.3</v>
      </c>
      <c r="I19" s="129">
        <v>21.7</v>
      </c>
      <c r="J19" s="129">
        <v>22.5</v>
      </c>
      <c r="K19" s="129">
        <v>23.2</v>
      </c>
      <c r="L19" s="129">
        <v>23</v>
      </c>
      <c r="M19" s="129">
        <v>23.8</v>
      </c>
      <c r="N19" s="107">
        <f t="shared" si="0"/>
        <v>22.8</v>
      </c>
    </row>
    <row r="20" spans="1:16">
      <c r="A20" s="55">
        <v>14</v>
      </c>
      <c r="B20" s="55" t="s">
        <v>63</v>
      </c>
      <c r="C20" s="55" t="s">
        <v>61</v>
      </c>
      <c r="D20" s="131">
        <v>23.7</v>
      </c>
      <c r="E20" s="131">
        <v>25.8</v>
      </c>
      <c r="F20" s="131">
        <v>21.4</v>
      </c>
      <c r="G20" s="131">
        <v>22.7</v>
      </c>
      <c r="H20" s="131">
        <v>24.9</v>
      </c>
      <c r="I20" s="131">
        <v>22.2</v>
      </c>
      <c r="J20" s="131">
        <v>20.8</v>
      </c>
      <c r="K20" s="131">
        <v>22.2</v>
      </c>
      <c r="L20" s="131">
        <v>26.2</v>
      </c>
      <c r="M20" s="131">
        <v>23.5</v>
      </c>
      <c r="N20" s="106">
        <f t="shared" si="0"/>
        <v>23.339999999999996</v>
      </c>
    </row>
    <row r="21" spans="1:16">
      <c r="A21" s="56">
        <v>15</v>
      </c>
      <c r="B21" s="56" t="s">
        <v>63</v>
      </c>
      <c r="C21" s="56" t="s">
        <v>62</v>
      </c>
      <c r="D21" s="129">
        <v>23.9</v>
      </c>
      <c r="E21" s="129">
        <v>21.1</v>
      </c>
      <c r="F21" s="129">
        <v>26.2</v>
      </c>
      <c r="G21" s="129">
        <v>18.7</v>
      </c>
      <c r="H21" s="129">
        <v>19.899999999999999</v>
      </c>
      <c r="I21" s="129">
        <v>25.9</v>
      </c>
      <c r="J21" s="129">
        <v>25.1</v>
      </c>
      <c r="K21" s="129">
        <v>25.9</v>
      </c>
      <c r="L21" s="129">
        <v>24.5</v>
      </c>
      <c r="M21" s="129">
        <v>22.5</v>
      </c>
      <c r="N21" s="107">
        <f t="shared" si="0"/>
        <v>23.37</v>
      </c>
    </row>
    <row r="22" spans="1:16">
      <c r="A22" s="55">
        <v>16</v>
      </c>
      <c r="B22" s="55" t="s">
        <v>63</v>
      </c>
      <c r="C22" s="55" t="s">
        <v>64</v>
      </c>
      <c r="D22" s="131">
        <v>19.899999999999999</v>
      </c>
      <c r="E22" s="131">
        <v>25.1</v>
      </c>
      <c r="F22" s="131">
        <v>30.2</v>
      </c>
      <c r="G22" s="131">
        <v>16.600000000000001</v>
      </c>
      <c r="H22" s="131">
        <v>14.9</v>
      </c>
      <c r="I22" s="131">
        <v>16.5</v>
      </c>
      <c r="J22" s="131">
        <v>18.3</v>
      </c>
      <c r="K22" s="131">
        <v>16.8</v>
      </c>
      <c r="L22" s="131">
        <v>17.7</v>
      </c>
      <c r="M22" s="131">
        <v>18.2</v>
      </c>
      <c r="N22" s="106">
        <f t="shared" si="0"/>
        <v>19.420000000000002</v>
      </c>
      <c r="P22" s="71"/>
    </row>
    <row r="23" spans="1:16">
      <c r="A23" s="56">
        <v>17</v>
      </c>
      <c r="B23" s="56" t="s">
        <v>64</v>
      </c>
      <c r="C23" s="56" t="s">
        <v>60</v>
      </c>
      <c r="D23" s="129">
        <v>20.399999999999999</v>
      </c>
      <c r="E23" s="129">
        <v>21.4</v>
      </c>
      <c r="F23" s="129">
        <v>21.3</v>
      </c>
      <c r="G23" s="129">
        <v>22.4</v>
      </c>
      <c r="H23" s="129">
        <v>22.3</v>
      </c>
      <c r="I23" s="129">
        <v>21.3</v>
      </c>
      <c r="J23" s="129">
        <v>20.5</v>
      </c>
      <c r="K23" s="129">
        <v>21.2</v>
      </c>
      <c r="L23" s="129">
        <v>20.8</v>
      </c>
      <c r="M23" s="129">
        <v>22.4</v>
      </c>
      <c r="N23" s="107">
        <f t="shared" si="0"/>
        <v>21.4</v>
      </c>
    </row>
    <row r="24" spans="1:16">
      <c r="A24" s="55">
        <v>18</v>
      </c>
      <c r="B24" s="55" t="s">
        <v>64</v>
      </c>
      <c r="C24" s="55" t="s">
        <v>61</v>
      </c>
      <c r="D24" s="131">
        <v>19.3</v>
      </c>
      <c r="E24" s="131">
        <v>18.600000000000001</v>
      </c>
      <c r="F24" s="131">
        <v>19.399999999999999</v>
      </c>
      <c r="G24" s="131">
        <v>19.399999999999999</v>
      </c>
      <c r="H24" s="131">
        <v>17.7</v>
      </c>
      <c r="I24" s="131">
        <v>18.100000000000001</v>
      </c>
      <c r="J24" s="131">
        <v>18.600000000000001</v>
      </c>
      <c r="K24" s="131">
        <v>19.2</v>
      </c>
      <c r="L24" s="131">
        <v>21.4</v>
      </c>
      <c r="M24" s="131">
        <v>22.4</v>
      </c>
      <c r="N24" s="106">
        <f t="shared" si="0"/>
        <v>19.41</v>
      </c>
    </row>
    <row r="25" spans="1:16">
      <c r="A25" s="56">
        <v>19</v>
      </c>
      <c r="B25" s="56" t="s">
        <v>64</v>
      </c>
      <c r="C25" s="56" t="s">
        <v>62</v>
      </c>
      <c r="D25" s="129">
        <v>16.7</v>
      </c>
      <c r="E25" s="129">
        <v>16.8</v>
      </c>
      <c r="F25" s="129">
        <v>15.4</v>
      </c>
      <c r="G25" s="129">
        <v>13.1</v>
      </c>
      <c r="H25" s="129">
        <v>13.3</v>
      </c>
      <c r="I25" s="129">
        <v>13</v>
      </c>
      <c r="J25" s="129">
        <v>12.6</v>
      </c>
      <c r="K25" s="129">
        <v>14</v>
      </c>
      <c r="L25" s="129">
        <v>16.899999999999999</v>
      </c>
      <c r="M25" s="129">
        <v>16.7</v>
      </c>
      <c r="N25" s="107">
        <f t="shared" si="0"/>
        <v>14.849999999999998</v>
      </c>
    </row>
    <row r="26" spans="1:16" ht="15" thickBot="1">
      <c r="A26" s="19">
        <v>20</v>
      </c>
      <c r="B26" s="19" t="s">
        <v>64</v>
      </c>
      <c r="C26" s="19" t="s">
        <v>63</v>
      </c>
      <c r="D26" s="19">
        <v>19.899999999999999</v>
      </c>
      <c r="E26" s="19">
        <v>25.1</v>
      </c>
      <c r="F26" s="19">
        <v>30.2</v>
      </c>
      <c r="G26" s="19">
        <v>16.600000000000001</v>
      </c>
      <c r="H26" s="19">
        <v>14.9</v>
      </c>
      <c r="I26" s="19">
        <v>16.5</v>
      </c>
      <c r="J26" s="19">
        <v>18.3</v>
      </c>
      <c r="K26" s="19">
        <v>16.8</v>
      </c>
      <c r="L26" s="19">
        <v>17.7</v>
      </c>
      <c r="M26" s="19">
        <v>18.2</v>
      </c>
      <c r="N26" s="108">
        <f t="shared" si="0"/>
        <v>19.420000000000002</v>
      </c>
    </row>
  </sheetData>
  <mergeCells count="2">
    <mergeCell ref="A5:C5"/>
    <mergeCell ref="A6:C6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62D5-6FB7-2D43-BE3C-07F57CABF3A8}">
  <dimension ref="A3:Z1037"/>
  <sheetViews>
    <sheetView zoomScaleNormal="100" workbookViewId="0">
      <selection activeCell="G1" sqref="G1"/>
    </sheetView>
  </sheetViews>
  <sheetFormatPr defaultColWidth="8.77734375" defaultRowHeight="14.4"/>
  <sheetData>
    <row r="3" spans="1:19">
      <c r="A3" s="1" t="s">
        <v>254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" thickBot="1"/>
    <row r="5" spans="1:19" ht="15" thickBot="1">
      <c r="A5" s="187" t="s">
        <v>59</v>
      </c>
      <c r="B5" s="188"/>
      <c r="C5" s="54">
        <v>2009</v>
      </c>
      <c r="D5" s="54">
        <v>2010</v>
      </c>
      <c r="E5" s="130">
        <v>2011</v>
      </c>
      <c r="F5" s="130">
        <v>2012</v>
      </c>
      <c r="G5" s="130">
        <v>2013</v>
      </c>
      <c r="H5" s="130">
        <v>2014</v>
      </c>
      <c r="I5" s="130">
        <v>2015</v>
      </c>
      <c r="J5" s="130">
        <v>2016</v>
      </c>
      <c r="K5" s="130">
        <v>2017</v>
      </c>
      <c r="L5" s="130">
        <v>2018</v>
      </c>
      <c r="M5" s="53" t="s">
        <v>28</v>
      </c>
    </row>
    <row r="6" spans="1:19">
      <c r="A6" s="56" t="s">
        <v>60</v>
      </c>
      <c r="B6" s="56" t="s">
        <v>61</v>
      </c>
      <c r="C6" s="129">
        <v>22.5</v>
      </c>
      <c r="D6" s="129">
        <v>23.3</v>
      </c>
      <c r="E6" s="129">
        <v>23.5</v>
      </c>
      <c r="F6" s="129">
        <v>24.2</v>
      </c>
      <c r="G6" s="129">
        <v>24</v>
      </c>
      <c r="H6" s="129">
        <v>23.7</v>
      </c>
      <c r="I6" s="129">
        <v>22.9</v>
      </c>
      <c r="J6" s="129">
        <v>23.6</v>
      </c>
      <c r="K6" s="129">
        <v>24.2</v>
      </c>
      <c r="L6" s="129">
        <v>24.2</v>
      </c>
      <c r="M6" s="101">
        <f>AVERAGE(C6:L6)</f>
        <v>23.609999999999996</v>
      </c>
    </row>
    <row r="7" spans="1:19">
      <c r="A7" s="55" t="s">
        <v>60</v>
      </c>
      <c r="B7" s="55" t="s">
        <v>62</v>
      </c>
      <c r="C7" s="131">
        <v>22</v>
      </c>
      <c r="D7" s="131">
        <v>23.9</v>
      </c>
      <c r="E7" s="131">
        <v>22.8</v>
      </c>
      <c r="F7" s="131">
        <v>22.2</v>
      </c>
      <c r="G7" s="131">
        <v>22.8</v>
      </c>
      <c r="H7" s="131">
        <v>22.8</v>
      </c>
      <c r="I7" s="131">
        <v>23.8</v>
      </c>
      <c r="J7" s="131">
        <v>22.6</v>
      </c>
      <c r="K7" s="131">
        <v>22.5</v>
      </c>
      <c r="L7" s="131">
        <v>22.2</v>
      </c>
      <c r="M7" s="110">
        <f t="shared" ref="M7:M29" si="0">AVERAGE(C7:L7)</f>
        <v>22.759999999999998</v>
      </c>
    </row>
    <row r="8" spans="1:19">
      <c r="A8" s="56" t="s">
        <v>60</v>
      </c>
      <c r="B8" s="56" t="s">
        <v>63</v>
      </c>
      <c r="C8" s="129">
        <v>24.5</v>
      </c>
      <c r="D8" s="129">
        <v>21</v>
      </c>
      <c r="E8" s="129">
        <v>22.5</v>
      </c>
      <c r="F8" s="129">
        <v>22.5</v>
      </c>
      <c r="G8" s="129">
        <v>23.3</v>
      </c>
      <c r="H8" s="129">
        <v>21.7</v>
      </c>
      <c r="I8" s="129">
        <v>22.5</v>
      </c>
      <c r="J8" s="129">
        <v>23.2</v>
      </c>
      <c r="K8" s="129">
        <v>23</v>
      </c>
      <c r="L8" s="129">
        <v>23.8</v>
      </c>
      <c r="M8" s="111">
        <f t="shared" si="0"/>
        <v>22.8</v>
      </c>
    </row>
    <row r="9" spans="1:19" ht="15" thickBot="1">
      <c r="A9" s="29" t="s">
        <v>60</v>
      </c>
      <c r="B9" s="29" t="s">
        <v>64</v>
      </c>
      <c r="C9" s="131">
        <v>20.399999999999999</v>
      </c>
      <c r="D9" s="131">
        <v>21.4</v>
      </c>
      <c r="E9" s="131">
        <v>21.3</v>
      </c>
      <c r="F9" s="131">
        <v>22.4</v>
      </c>
      <c r="G9" s="131">
        <v>22.3</v>
      </c>
      <c r="H9" s="131">
        <v>21.3</v>
      </c>
      <c r="I9" s="131">
        <v>20.5</v>
      </c>
      <c r="J9" s="131">
        <v>21.2</v>
      </c>
      <c r="K9" s="131">
        <v>20.8</v>
      </c>
      <c r="L9" s="131">
        <v>22.4</v>
      </c>
      <c r="M9" s="110">
        <f t="shared" si="0"/>
        <v>21.4</v>
      </c>
    </row>
    <row r="10" spans="1:19" ht="16.05" customHeight="1" thickBot="1">
      <c r="A10" s="185" t="s">
        <v>65</v>
      </c>
      <c r="B10" s="186"/>
      <c r="C10" s="124">
        <f>'Table 9'!B8</f>
        <v>19.953422563730495</v>
      </c>
      <c r="D10" s="125">
        <f>'Table 9'!C8</f>
        <v>19.544875431981865</v>
      </c>
      <c r="E10" s="125">
        <f>'Table 9'!D8</f>
        <v>19.198345859342737</v>
      </c>
      <c r="F10" s="125">
        <f>'Table 9'!E8</f>
        <v>20.095450533377921</v>
      </c>
      <c r="G10" s="125">
        <f>'Table 9'!F8</f>
        <v>19.071686714376771</v>
      </c>
      <c r="H10" s="125">
        <f>'Table 9'!G8</f>
        <v>19.192045118919452</v>
      </c>
      <c r="I10" s="125">
        <f>'Table 9'!H8</f>
        <v>19.466361070999778</v>
      </c>
      <c r="J10" s="125">
        <f>'Table 9'!I8</f>
        <v>20.891891563336863</v>
      </c>
      <c r="K10" s="125">
        <f>'Table 9'!J8</f>
        <v>21.383731751405165</v>
      </c>
      <c r="L10" s="125">
        <f>'Table 9'!K8</f>
        <v>21.145413741490199</v>
      </c>
      <c r="M10" s="127">
        <f>'Table 9'!L8</f>
        <v>19.994322434896123</v>
      </c>
    </row>
    <row r="11" spans="1:19">
      <c r="A11" s="55" t="s">
        <v>61</v>
      </c>
      <c r="B11" s="55" t="s">
        <v>60</v>
      </c>
      <c r="C11" s="131">
        <v>22.5</v>
      </c>
      <c r="D11" s="131">
        <v>23.3</v>
      </c>
      <c r="E11" s="131">
        <v>23.5</v>
      </c>
      <c r="F11" s="131">
        <v>24.2</v>
      </c>
      <c r="G11" s="131">
        <v>24</v>
      </c>
      <c r="H11" s="131">
        <v>23.7</v>
      </c>
      <c r="I11" s="131">
        <v>22.9</v>
      </c>
      <c r="J11" s="131">
        <v>23.6</v>
      </c>
      <c r="K11" s="131">
        <v>24.2</v>
      </c>
      <c r="L11" s="131">
        <v>24.2</v>
      </c>
      <c r="M11" s="110">
        <f t="shared" si="0"/>
        <v>23.609999999999996</v>
      </c>
    </row>
    <row r="12" spans="1:19">
      <c r="A12" s="56" t="s">
        <v>61</v>
      </c>
      <c r="B12" s="56" t="s">
        <v>62</v>
      </c>
      <c r="C12" s="129">
        <v>21</v>
      </c>
      <c r="D12" s="129">
        <v>20.8</v>
      </c>
      <c r="E12" s="129">
        <v>19.3</v>
      </c>
      <c r="F12" s="129">
        <v>18.600000000000001</v>
      </c>
      <c r="G12" s="129">
        <v>19.399999999999999</v>
      </c>
      <c r="H12" s="129">
        <v>18.899999999999999</v>
      </c>
      <c r="I12" s="129">
        <v>19.5</v>
      </c>
      <c r="J12" s="129">
        <v>19.8</v>
      </c>
      <c r="K12" s="129">
        <v>21.3</v>
      </c>
      <c r="L12" s="129">
        <v>20.5</v>
      </c>
      <c r="M12" s="111">
        <f t="shared" si="0"/>
        <v>19.910000000000004</v>
      </c>
    </row>
    <row r="13" spans="1:19">
      <c r="A13" s="55" t="s">
        <v>61</v>
      </c>
      <c r="B13" s="55" t="s">
        <v>63</v>
      </c>
      <c r="C13" s="131">
        <v>23.7</v>
      </c>
      <c r="D13" s="131">
        <v>25.8</v>
      </c>
      <c r="E13" s="131">
        <v>21.4</v>
      </c>
      <c r="F13" s="131">
        <v>22.7</v>
      </c>
      <c r="G13" s="131">
        <v>24.9</v>
      </c>
      <c r="H13" s="131">
        <v>22.2</v>
      </c>
      <c r="I13" s="131">
        <v>20.8</v>
      </c>
      <c r="J13" s="131">
        <v>22.2</v>
      </c>
      <c r="K13" s="131">
        <v>26.2</v>
      </c>
      <c r="L13" s="131">
        <v>23.5</v>
      </c>
      <c r="M13" s="110">
        <f t="shared" si="0"/>
        <v>23.339999999999996</v>
      </c>
    </row>
    <row r="14" spans="1:19" ht="15" thickBot="1">
      <c r="A14" s="30" t="s">
        <v>61</v>
      </c>
      <c r="B14" s="30" t="s">
        <v>64</v>
      </c>
      <c r="C14" s="129">
        <v>19.3</v>
      </c>
      <c r="D14" s="129">
        <v>18.600000000000001</v>
      </c>
      <c r="E14" s="129">
        <v>19.399999999999999</v>
      </c>
      <c r="F14" s="129">
        <v>19.399999999999999</v>
      </c>
      <c r="G14" s="129">
        <v>17.7</v>
      </c>
      <c r="H14" s="129">
        <v>18.100000000000001</v>
      </c>
      <c r="I14" s="129">
        <v>18.600000000000001</v>
      </c>
      <c r="J14" s="129">
        <v>19.2</v>
      </c>
      <c r="K14" s="129">
        <v>21.4</v>
      </c>
      <c r="L14" s="129">
        <v>22.4</v>
      </c>
      <c r="M14" s="111">
        <f t="shared" si="0"/>
        <v>19.41</v>
      </c>
    </row>
    <row r="15" spans="1:19" ht="15" thickBot="1">
      <c r="A15" s="189" t="s">
        <v>66</v>
      </c>
      <c r="B15" s="190"/>
      <c r="C15" s="126">
        <f>'Table 9'!B10</f>
        <v>21.486895859161937</v>
      </c>
      <c r="D15" s="126">
        <f>'Table 9'!C10</f>
        <v>20.679700896354856</v>
      </c>
      <c r="E15" s="126">
        <f>'Table 9'!D10</f>
        <v>21.791562144997858</v>
      </c>
      <c r="F15" s="126">
        <f>'Table 9'!E10</f>
        <v>20.198758688487779</v>
      </c>
      <c r="G15" s="126">
        <f>'Table 9'!F10</f>
        <v>20.181428125779178</v>
      </c>
      <c r="H15" s="126">
        <f>'Table 9'!G10</f>
        <v>19.956800230194403</v>
      </c>
      <c r="I15" s="126">
        <f>'Table 9'!H10</f>
        <v>19.536259448461934</v>
      </c>
      <c r="J15" s="126">
        <f>'Table 9'!I10</f>
        <v>19.927500920125102</v>
      </c>
      <c r="K15" s="126">
        <f>'Table 9'!J10</f>
        <v>20.526685720781089</v>
      </c>
      <c r="L15" s="126">
        <f>'Table 9'!K10</f>
        <v>20.415081224850724</v>
      </c>
      <c r="M15" s="128">
        <f>'Table 9'!L10</f>
        <v>20.470067325919484</v>
      </c>
    </row>
    <row r="16" spans="1:19">
      <c r="A16" s="56" t="s">
        <v>62</v>
      </c>
      <c r="B16" s="56" t="s">
        <v>60</v>
      </c>
      <c r="C16" s="129">
        <v>22</v>
      </c>
      <c r="D16" s="129">
        <v>23.9</v>
      </c>
      <c r="E16" s="129">
        <v>22.8</v>
      </c>
      <c r="F16" s="129">
        <v>22.2</v>
      </c>
      <c r="G16" s="129">
        <v>22.8</v>
      </c>
      <c r="H16" s="129">
        <v>22.8</v>
      </c>
      <c r="I16" s="129">
        <v>23.8</v>
      </c>
      <c r="J16" s="129">
        <v>22.6</v>
      </c>
      <c r="K16" s="129">
        <v>22.5</v>
      </c>
      <c r="L16" s="129">
        <v>22.2</v>
      </c>
      <c r="M16" s="111">
        <f t="shared" si="0"/>
        <v>22.759999999999998</v>
      </c>
    </row>
    <row r="17" spans="1:15">
      <c r="A17" s="55" t="s">
        <v>62</v>
      </c>
      <c r="B17" s="55" t="s">
        <v>61</v>
      </c>
      <c r="C17" s="131">
        <v>21</v>
      </c>
      <c r="D17" s="131">
        <v>20.8</v>
      </c>
      <c r="E17" s="131">
        <v>19.3</v>
      </c>
      <c r="F17" s="131">
        <v>18.600000000000001</v>
      </c>
      <c r="G17" s="131">
        <v>19.399999999999999</v>
      </c>
      <c r="H17" s="131">
        <v>18.899999999999999</v>
      </c>
      <c r="I17" s="131">
        <v>19.5</v>
      </c>
      <c r="J17" s="131">
        <v>19.8</v>
      </c>
      <c r="K17" s="131">
        <v>21.3</v>
      </c>
      <c r="L17" s="131">
        <v>20.5</v>
      </c>
      <c r="M17" s="110">
        <f t="shared" si="0"/>
        <v>19.910000000000004</v>
      </c>
      <c r="O17" s="71"/>
    </row>
    <row r="18" spans="1:15">
      <c r="A18" s="56" t="s">
        <v>62</v>
      </c>
      <c r="B18" s="56" t="s">
        <v>63</v>
      </c>
      <c r="C18" s="129">
        <v>23.9</v>
      </c>
      <c r="D18" s="129">
        <v>21.1</v>
      </c>
      <c r="E18" s="129">
        <v>26.2</v>
      </c>
      <c r="F18" s="129">
        <v>18.7</v>
      </c>
      <c r="G18" s="129">
        <v>19.899999999999999</v>
      </c>
      <c r="H18" s="129">
        <v>25.9</v>
      </c>
      <c r="I18" s="129">
        <v>25.1</v>
      </c>
      <c r="J18" s="129">
        <v>25.9</v>
      </c>
      <c r="K18" s="129">
        <v>24.5</v>
      </c>
      <c r="L18" s="129">
        <v>22.5</v>
      </c>
      <c r="M18" s="111">
        <f t="shared" si="0"/>
        <v>23.37</v>
      </c>
    </row>
    <row r="19" spans="1:15" ht="15" thickBot="1">
      <c r="A19" s="29" t="s">
        <v>62</v>
      </c>
      <c r="B19" s="29" t="s">
        <v>64</v>
      </c>
      <c r="C19" s="131">
        <v>16.7</v>
      </c>
      <c r="D19" s="131">
        <v>16.8</v>
      </c>
      <c r="E19" s="131">
        <v>15.4</v>
      </c>
      <c r="F19" s="131">
        <v>13.1</v>
      </c>
      <c r="G19" s="131">
        <v>13.3</v>
      </c>
      <c r="H19" s="131">
        <v>13</v>
      </c>
      <c r="I19" s="131">
        <v>12.6</v>
      </c>
      <c r="J19" s="131">
        <v>14</v>
      </c>
      <c r="K19" s="131">
        <v>16.899999999999999</v>
      </c>
      <c r="L19" s="131">
        <v>16.7</v>
      </c>
      <c r="M19" s="110">
        <f t="shared" si="0"/>
        <v>14.849999999999998</v>
      </c>
    </row>
    <row r="20" spans="1:15" ht="16.05" customHeight="1" thickBot="1">
      <c r="A20" s="185" t="s">
        <v>67</v>
      </c>
      <c r="B20" s="186"/>
      <c r="C20" s="124">
        <f>'Table 9'!B12</f>
        <v>20.826668720740098</v>
      </c>
      <c r="D20" s="125">
        <f>'Table 9'!C12</f>
        <v>20.086036120212611</v>
      </c>
      <c r="E20" s="125">
        <f>'Table 9'!D12</f>
        <v>21.535726162342733</v>
      </c>
      <c r="F20" s="125">
        <f>'Table 9'!E12</f>
        <v>19.538524799967249</v>
      </c>
      <c r="G20" s="125">
        <f>'Table 9'!F12</f>
        <v>19.138631281062711</v>
      </c>
      <c r="H20" s="125">
        <f>'Table 9'!G12</f>
        <v>19.837302070535628</v>
      </c>
      <c r="I20" s="125">
        <f>'Table 9'!H12</f>
        <v>20.074401282859306</v>
      </c>
      <c r="J20" s="125">
        <f>'Table 9'!I12</f>
        <v>18.992856700751481</v>
      </c>
      <c r="K20" s="125">
        <f>'Table 9'!J12</f>
        <v>19.964724391048414</v>
      </c>
      <c r="L20" s="125">
        <f>'Table 9'!K12</f>
        <v>18.827554663803124</v>
      </c>
      <c r="M20" s="127">
        <f>'Table 9'!L12</f>
        <v>19.882242619332334</v>
      </c>
    </row>
    <row r="21" spans="1:15">
      <c r="A21" s="55" t="s">
        <v>63</v>
      </c>
      <c r="B21" s="55" t="s">
        <v>60</v>
      </c>
      <c r="C21" s="131">
        <v>24.5</v>
      </c>
      <c r="D21" s="131">
        <v>21</v>
      </c>
      <c r="E21" s="131">
        <v>22.5</v>
      </c>
      <c r="F21" s="131">
        <v>22.5</v>
      </c>
      <c r="G21" s="131">
        <v>23.3</v>
      </c>
      <c r="H21" s="131">
        <v>21.7</v>
      </c>
      <c r="I21" s="131">
        <v>22.5</v>
      </c>
      <c r="J21" s="131">
        <v>23.2</v>
      </c>
      <c r="K21" s="131">
        <v>23</v>
      </c>
      <c r="L21" s="131">
        <v>23.8</v>
      </c>
      <c r="M21" s="110">
        <f t="shared" si="0"/>
        <v>22.8</v>
      </c>
      <c r="O21" s="71"/>
    </row>
    <row r="22" spans="1:15">
      <c r="A22" s="56" t="s">
        <v>63</v>
      </c>
      <c r="B22" s="56" t="s">
        <v>61</v>
      </c>
      <c r="C22" s="129">
        <v>23.7</v>
      </c>
      <c r="D22" s="129">
        <v>25.8</v>
      </c>
      <c r="E22" s="129">
        <v>21.4</v>
      </c>
      <c r="F22" s="129">
        <v>22.7</v>
      </c>
      <c r="G22" s="129">
        <v>24.9</v>
      </c>
      <c r="H22" s="129">
        <v>22.2</v>
      </c>
      <c r="I22" s="129">
        <v>20.8</v>
      </c>
      <c r="J22" s="129">
        <v>22.2</v>
      </c>
      <c r="K22" s="129">
        <v>26.2</v>
      </c>
      <c r="L22" s="129">
        <v>23.5</v>
      </c>
      <c r="M22" s="111">
        <f t="shared" si="0"/>
        <v>23.339999999999996</v>
      </c>
    </row>
    <row r="23" spans="1:15">
      <c r="A23" s="55" t="s">
        <v>63</v>
      </c>
      <c r="B23" s="55" t="s">
        <v>62</v>
      </c>
      <c r="C23" s="131">
        <v>23.9</v>
      </c>
      <c r="D23" s="131">
        <v>21.1</v>
      </c>
      <c r="E23" s="131">
        <v>26.2</v>
      </c>
      <c r="F23" s="131">
        <v>18.7</v>
      </c>
      <c r="G23" s="131">
        <v>19.899999999999999</v>
      </c>
      <c r="H23" s="131">
        <v>25.9</v>
      </c>
      <c r="I23" s="131">
        <v>25.1</v>
      </c>
      <c r="J23" s="131">
        <v>25.9</v>
      </c>
      <c r="K23" s="131">
        <v>24.5</v>
      </c>
      <c r="L23" s="131">
        <v>22.5</v>
      </c>
      <c r="M23" s="110">
        <f t="shared" si="0"/>
        <v>23.37</v>
      </c>
    </row>
    <row r="24" spans="1:15" ht="15" thickBot="1">
      <c r="A24" s="30" t="s">
        <v>63</v>
      </c>
      <c r="B24" s="30" t="s">
        <v>64</v>
      </c>
      <c r="C24" s="129">
        <v>19.899999999999999</v>
      </c>
      <c r="D24" s="129">
        <v>25.1</v>
      </c>
      <c r="E24" s="129">
        <v>30.2</v>
      </c>
      <c r="F24" s="129">
        <v>16.600000000000001</v>
      </c>
      <c r="G24" s="129">
        <v>14.9</v>
      </c>
      <c r="H24" s="129">
        <v>16.5</v>
      </c>
      <c r="I24" s="129">
        <v>18.3</v>
      </c>
      <c r="J24" s="129">
        <v>16.8</v>
      </c>
      <c r="K24" s="129">
        <v>17.7</v>
      </c>
      <c r="L24" s="129">
        <v>18.2</v>
      </c>
      <c r="M24" s="111">
        <f t="shared" si="0"/>
        <v>19.420000000000002</v>
      </c>
    </row>
    <row r="25" spans="1:15" ht="16.05" customHeight="1" thickBot="1">
      <c r="A25" s="189" t="s">
        <v>68</v>
      </c>
      <c r="B25" s="190"/>
      <c r="C25" s="126" t="e">
        <f>'Table 9'!#REF!</f>
        <v>#REF!</v>
      </c>
      <c r="D25" s="126" t="e">
        <f>'Table 9'!#REF!</f>
        <v>#REF!</v>
      </c>
      <c r="E25" s="126" t="e">
        <f>'Table 9'!#REF!</f>
        <v>#REF!</v>
      </c>
      <c r="F25" s="126" t="e">
        <f>'Table 9'!#REF!</f>
        <v>#REF!</v>
      </c>
      <c r="G25" s="126" t="e">
        <f>'Table 9'!#REF!</f>
        <v>#REF!</v>
      </c>
      <c r="H25" s="126" t="e">
        <f>'Table 9'!#REF!</f>
        <v>#REF!</v>
      </c>
      <c r="I25" s="126" t="e">
        <f>'Table 9'!#REF!</f>
        <v>#REF!</v>
      </c>
      <c r="J25" s="126" t="e">
        <f>'Table 9'!#REF!</f>
        <v>#REF!</v>
      </c>
      <c r="K25" s="126" t="e">
        <f>'Table 9'!#REF!</f>
        <v>#REF!</v>
      </c>
      <c r="L25" s="126" t="e">
        <f>'Table 9'!#REF!</f>
        <v>#REF!</v>
      </c>
      <c r="M25" s="128" t="e">
        <f>'Table 9'!#REF!</f>
        <v>#REF!</v>
      </c>
    </row>
    <row r="26" spans="1:15">
      <c r="A26" s="56" t="s">
        <v>64</v>
      </c>
      <c r="B26" s="56" t="s">
        <v>60</v>
      </c>
      <c r="C26" s="129">
        <v>20.399999999999999</v>
      </c>
      <c r="D26" s="129">
        <v>21.4</v>
      </c>
      <c r="E26" s="129">
        <v>21.3</v>
      </c>
      <c r="F26" s="129">
        <v>22.4</v>
      </c>
      <c r="G26" s="129">
        <v>22.3</v>
      </c>
      <c r="H26" s="129">
        <v>21.3</v>
      </c>
      <c r="I26" s="129">
        <v>20.5</v>
      </c>
      <c r="J26" s="129">
        <v>21.2</v>
      </c>
      <c r="K26" s="129">
        <v>20.8</v>
      </c>
      <c r="L26" s="129">
        <v>22.4</v>
      </c>
      <c r="M26" s="111">
        <f t="shared" si="0"/>
        <v>21.4</v>
      </c>
    </row>
    <row r="27" spans="1:15">
      <c r="A27" s="55" t="s">
        <v>64</v>
      </c>
      <c r="B27" s="55" t="s">
        <v>61</v>
      </c>
      <c r="C27" s="131">
        <v>19.3</v>
      </c>
      <c r="D27" s="131">
        <v>18.600000000000001</v>
      </c>
      <c r="E27" s="131">
        <v>19.399999999999999</v>
      </c>
      <c r="F27" s="131">
        <v>19.399999999999999</v>
      </c>
      <c r="G27" s="131">
        <v>17.7</v>
      </c>
      <c r="H27" s="131">
        <v>18.100000000000001</v>
      </c>
      <c r="I27" s="131">
        <v>18.600000000000001</v>
      </c>
      <c r="J27" s="131">
        <v>19.2</v>
      </c>
      <c r="K27" s="131">
        <v>21.4</v>
      </c>
      <c r="L27" s="131">
        <v>22.4</v>
      </c>
      <c r="M27" s="110">
        <f t="shared" si="0"/>
        <v>19.41</v>
      </c>
    </row>
    <row r="28" spans="1:15">
      <c r="A28" s="56" t="s">
        <v>64</v>
      </c>
      <c r="B28" s="56" t="s">
        <v>62</v>
      </c>
      <c r="C28" s="129">
        <v>16.7</v>
      </c>
      <c r="D28" s="129">
        <v>16.8</v>
      </c>
      <c r="E28" s="129">
        <v>15.4</v>
      </c>
      <c r="F28" s="129">
        <v>13.1</v>
      </c>
      <c r="G28" s="129">
        <v>13.3</v>
      </c>
      <c r="H28" s="129">
        <v>13</v>
      </c>
      <c r="I28" s="129">
        <v>12.6</v>
      </c>
      <c r="J28" s="129">
        <v>14</v>
      </c>
      <c r="K28" s="129">
        <v>16.899999999999999</v>
      </c>
      <c r="L28" s="129">
        <v>16.7</v>
      </c>
      <c r="M28" s="111">
        <f t="shared" si="0"/>
        <v>14.849999999999998</v>
      </c>
    </row>
    <row r="29" spans="1:15" ht="15" thickBot="1">
      <c r="A29" s="55" t="s">
        <v>64</v>
      </c>
      <c r="B29" s="55" t="s">
        <v>63</v>
      </c>
      <c r="C29" s="19">
        <v>19.899999999999999</v>
      </c>
      <c r="D29" s="19">
        <v>25.1</v>
      </c>
      <c r="E29" s="19">
        <v>30.2</v>
      </c>
      <c r="F29" s="19">
        <v>16.600000000000001</v>
      </c>
      <c r="G29" s="19">
        <v>14.9</v>
      </c>
      <c r="H29" s="19">
        <v>16.5</v>
      </c>
      <c r="I29" s="19">
        <v>18.3</v>
      </c>
      <c r="J29" s="19">
        <v>16.8</v>
      </c>
      <c r="K29" s="19">
        <v>17.7</v>
      </c>
      <c r="L29" s="19">
        <v>18.2</v>
      </c>
      <c r="M29" s="104">
        <f t="shared" si="0"/>
        <v>19.420000000000002</v>
      </c>
    </row>
    <row r="30" spans="1:15" ht="15" thickBot="1">
      <c r="A30" s="185" t="s">
        <v>69</v>
      </c>
      <c r="B30" s="186"/>
      <c r="C30" s="124">
        <f>'Table 9'!B14</f>
        <v>20.796273489952757</v>
      </c>
      <c r="D30" s="125">
        <f>'Table 9'!C14</f>
        <v>19.988283928836356</v>
      </c>
      <c r="E30" s="125">
        <f>'Table 9'!D14</f>
        <v>19.436988984252707</v>
      </c>
      <c r="F30" s="125">
        <f>'Table 9'!E14</f>
        <v>19.24569809964169</v>
      </c>
      <c r="G30" s="125">
        <f>'Table 9'!F14</f>
        <v>18.707148154201981</v>
      </c>
      <c r="H30" s="125">
        <f>'Table 9'!G14</f>
        <v>20.295463466117379</v>
      </c>
      <c r="I30" s="125">
        <f>'Table 9'!H14</f>
        <v>19.165504577934719</v>
      </c>
      <c r="J30" s="125">
        <f>'Table 9'!I14</f>
        <v>18.27390624593869</v>
      </c>
      <c r="K30" s="125">
        <f>'Table 9'!J14</f>
        <v>19.346923392095608</v>
      </c>
      <c r="L30" s="125">
        <f>'Table 9'!K14</f>
        <v>19.91521958409313</v>
      </c>
      <c r="M30" s="127">
        <f>'Table 9'!L14</f>
        <v>19.517140992306501</v>
      </c>
    </row>
    <row r="31" spans="1:15">
      <c r="M31" s="71"/>
    </row>
    <row r="38" spans="1:26" ht="15.6">
      <c r="A38" s="136"/>
      <c r="B38" s="137"/>
      <c r="C38" s="137"/>
      <c r="D38" s="137"/>
      <c r="E38" s="137"/>
      <c r="F38" s="137"/>
      <c r="G38" s="137"/>
      <c r="H38" s="137"/>
      <c r="I38" s="137"/>
    </row>
    <row r="39" spans="1:26" ht="15.6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 ht="15.6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</row>
    <row r="41" spans="1:26" ht="15.6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 ht="15.6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spans="1:26" ht="15.6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spans="1:26" ht="15.6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ht="15.6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</row>
    <row r="46" spans="1:26" ht="15.6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spans="1:26" ht="15.6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 ht="15.6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spans="1:26" ht="15.6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spans="1:26" ht="15.6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</row>
    <row r="51" spans="1:26" ht="15.6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spans="1:26" ht="15.6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6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6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6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</row>
    <row r="56" spans="1:26" ht="15.6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6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6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6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6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</row>
    <row r="61" spans="1:26" ht="15.6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6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6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6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6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</row>
    <row r="66" spans="1:26" ht="15.6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6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6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6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6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6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6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6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6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6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6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6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6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6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6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6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6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6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6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6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6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6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6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6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6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6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6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6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6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6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6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6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6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6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6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6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6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6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6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6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6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6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6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6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6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6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5.6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5.6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5.6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5.6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5.6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5.6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5.6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5.6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5.6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5.6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5.6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5.6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5.6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5.6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5.6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5.6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5.6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5.6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5.6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5.6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5.6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5.6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5.6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5.6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5.6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5.6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5.6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5.6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5.6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5.6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5.6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5.6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5.6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5.6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5.6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5.6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5.6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5.6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5.6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5.6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5.6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5.6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5.6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5.6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5.6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5.6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5.6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5.6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5.6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5.6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5.6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5.6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5.6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5.6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5.6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5.6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5.6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5.6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5.6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5.6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5.6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5.6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5.6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5.6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5.6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5.6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5.6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5.6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5.6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5.6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5.6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5.6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5.6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5.6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5.6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5.6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5.6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5.6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5.6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5.6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5.6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5.6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5.6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5.6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5.6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5.6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5.6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5.6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5.6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5.6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5.6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5.6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5.6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5.6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5.6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5.6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5.6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5.6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5.6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5.6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5.6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5.6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5.6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5.6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5.6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5.6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5.6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5.6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5.6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5.6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5.6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5.6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5.6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spans="1:26" ht="15.6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spans="1:26" ht="15.6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spans="1:26" ht="15.6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spans="1:26" ht="15.6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spans="1:26" ht="15.6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spans="1:26" ht="15.6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spans="1:26" ht="15.6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spans="1:26" ht="15.6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spans="1:26" ht="15.6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spans="1:26" ht="15.6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spans="1:26" ht="15.6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spans="1:26" ht="15.6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spans="1:26" ht="15.6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spans="1:26" ht="15.6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spans="1:26" ht="15.6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spans="1:26" ht="15.6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spans="1:26" ht="15.6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spans="1:26" ht="15.6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spans="1:26" ht="15.6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spans="1:26" ht="15.6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spans="1:26" ht="15.6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spans="1:26" ht="15.6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spans="1:26" ht="15.6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spans="1:26" ht="15.6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spans="1:26" ht="15.6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spans="1:26" ht="15.6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spans="1:26" ht="15.6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spans="1:26" ht="15.6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spans="1:26" ht="15.6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spans="1:26" ht="15.6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spans="1:26" ht="15.6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spans="1:26" ht="15.6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spans="1:26" ht="15.6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spans="1:26" ht="15.6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spans="1:26" ht="15.6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spans="1:26" ht="15.6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spans="1:26" ht="15.6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spans="1:26" ht="15.6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spans="1:26" ht="15.6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spans="1:26" ht="15.6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spans="1:26" ht="15.6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spans="1:26" ht="15.6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spans="1:26" ht="15.6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spans="1:26" ht="15.6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spans="1:26" ht="15.6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spans="1:26" ht="15.6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spans="1:26" ht="15.6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spans="1:26" ht="15.6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spans="1:26" ht="15.6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spans="1:26" ht="15.6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spans="1:26" ht="15.6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spans="1:26" ht="15.6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spans="1:26" ht="15.6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spans="1:26" ht="15.6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spans="1:26" ht="15.6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spans="1:26" ht="15.6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spans="1:26" ht="15.6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spans="1:26" ht="15.6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spans="1:26" ht="15.6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spans="1:26" ht="15.6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spans="1:26" ht="15.6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spans="1:26" ht="15.6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spans="1:26" ht="15.6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spans="1:26" ht="15.6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spans="1:26" ht="15.6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spans="1:26" ht="15.6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spans="1:26" ht="15.6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spans="1:26" ht="15.6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spans="1:26" ht="15.6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spans="1:26" ht="15.6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spans="1:26" ht="15.6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spans="1:26" ht="15.6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spans="1:26" ht="15.6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spans="1:26" ht="15.6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spans="1:26" ht="15.6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spans="1:26" ht="15.6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spans="1:26" ht="15.6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spans="1:26" ht="15.6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spans="1:26" ht="15.6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spans="1:26" ht="15.6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spans="1:26" ht="15.6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spans="1:26" ht="15.6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spans="1:26" ht="15.6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spans="1:26" ht="15.6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spans="1:26" ht="15.6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spans="1:26" ht="15.6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spans="1:26" ht="15.6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spans="1:26" ht="15.6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spans="1:26" ht="15.6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spans="1:26" ht="15.6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spans="1:26" ht="15.6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spans="1:26" ht="15.6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spans="1:26" ht="15.6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spans="1:26" ht="15.6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spans="1:26" ht="15.6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spans="1:26" ht="15.6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spans="1:26" ht="15.6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spans="1:26" ht="15.6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spans="1:26" ht="15.6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spans="1:26" ht="15.6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spans="1:26" ht="15.6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spans="1:26" ht="15.6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spans="1:26" ht="15.6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ht="15.6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spans="1:26" ht="15.6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spans="1:26" ht="15.6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spans="1:26" ht="15.6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spans="1:26" ht="15.6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spans="1:26" ht="15.6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spans="1:26" ht="15.6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spans="1:26" ht="15.6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spans="1:26" ht="15.6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spans="1:26" ht="15.6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spans="1:26" ht="15.6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spans="1:26" ht="15.6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spans="1:26" ht="15.6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spans="1:26" ht="15.6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spans="1:26" ht="15.6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spans="1:26" ht="15.6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spans="1:26" ht="15.6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spans="1:26" ht="15.6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spans="1:26" ht="15.6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spans="1:26" ht="15.6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spans="1:26" ht="15.6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spans="1:26" ht="15.6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spans="1:26" ht="15.6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spans="1:26" ht="15.6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spans="1:26" ht="15.6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spans="1:26" ht="15.6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spans="1:26" ht="15.6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spans="1:26" ht="15.6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spans="1:26" ht="15.6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spans="1:26" ht="15.6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spans="1:26" ht="15.6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spans="1:26" ht="15.6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spans="1:26" ht="15.6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spans="1:26" ht="15.6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spans="1:26" ht="15.6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spans="1:26" ht="15.6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spans="1:26" ht="15.6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spans="1:26" ht="15.6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spans="1:26" ht="15.6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spans="1:26" ht="15.6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spans="1:26" ht="15.6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spans="1:26" ht="15.6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spans="1:26" ht="15.6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spans="1:26" ht="15.6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spans="1:26" ht="15.6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spans="1:26" ht="15.6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spans="1:26" ht="15.6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spans="1:26" ht="15.6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spans="1:26" ht="15.6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spans="1:26" ht="15.6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spans="1:26" ht="15.6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spans="1:26" ht="15.6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spans="1:26" ht="15.6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spans="1:26" ht="15.6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spans="1:26" ht="15.6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spans="1:26" ht="15.6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spans="1:26" ht="15.6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spans="1:26" ht="15.6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spans="1:26" ht="15.6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spans="1:26" ht="15.6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spans="1:26" ht="15.6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spans="1:26" ht="15.6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spans="1:26" ht="15.6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spans="1:26" ht="15.6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spans="1:26" ht="15.6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spans="1:26" ht="15.6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spans="1:26" ht="15.6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spans="1:26" ht="15.6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spans="1:26" ht="15.6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spans="1:26" ht="15.6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spans="1:26" ht="15.6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spans="1:26" ht="15.6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spans="1:26" ht="15.6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spans="1:26" ht="15.6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spans="1:26" ht="15.6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spans="1:26" ht="15.6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spans="1:26" ht="15.6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spans="1:26" ht="15.6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spans="1:26" ht="15.6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spans="1:26" ht="15.6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spans="1:26" ht="15.6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spans="1:26" ht="15.6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spans="1:26" ht="15.6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spans="1:26" ht="15.6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spans="1:26" ht="15.6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spans="1:26" ht="15.6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spans="1:26" ht="15.6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spans="1:26" ht="15.6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spans="1:26" ht="15.6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spans="1:26" ht="15.6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spans="1:26" ht="15.6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spans="1:26" ht="15.6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spans="1:26" ht="15.6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spans="1:26" ht="15.6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spans="1:26" ht="15.6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spans="1:26" ht="15.6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spans="1:26" ht="15.6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spans="1:26" ht="15.6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spans="1:26" ht="15.6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spans="1:26" ht="15.6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spans="1:26" ht="15.6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spans="1:26" ht="15.6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spans="1:26" ht="15.6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spans="1:26" ht="15.6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spans="1:26" ht="15.6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spans="1:26" ht="15.6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spans="1:26" ht="15.6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spans="1:26" ht="15.6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spans="1:26" ht="15.6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spans="1:26" ht="15.6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spans="1:26" ht="15.6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spans="1:26" ht="15.6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spans="1:26" ht="15.6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spans="1:26" ht="15.6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spans="1:26" ht="15.6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spans="1:26" ht="15.6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spans="1:26" ht="15.6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spans="1:26" ht="15.6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spans="1:26" ht="15.6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spans="1:26" ht="15.6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spans="1:26" ht="15.6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spans="1:26" ht="15.6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spans="1:26" ht="15.6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spans="1:26" ht="15.6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spans="1:26" ht="15.6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spans="1:26" ht="15.6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spans="1:26" ht="15.6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spans="1:26" ht="15.6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spans="1:26" ht="15.6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spans="1:26" ht="15.6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spans="1:26" ht="15.6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spans="1:26" ht="15.6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spans="1:26" ht="15.6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spans="1:26" ht="15.6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spans="1:26" ht="15.6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spans="1:26" ht="15.6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spans="1:26" ht="15.6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spans="1:26" ht="15.6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spans="1:26" ht="15.6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5.6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5.6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5.6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5.6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5.6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5.6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5.6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5.6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5.6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5.6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5.6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5.6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5.6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5.6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5.6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5.6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5.6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5.6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5.6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5.6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5.6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5.6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5.6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5.6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5.6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5.6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5.6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5.6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5.6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5.6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5.6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5.6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5.6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5.6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5.6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5.6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5.6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5.6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5.6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5.6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5.6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5.6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5.6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5.6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5.6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5.6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5.6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5.6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5.6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5.6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5.6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5.6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5.6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5.6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5.6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5.6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5.6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5.6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5.6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5.6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5.6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5.6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5.6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5.6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5.6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5.6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5.6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5.6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5.6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5.6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5.6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5.6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5.6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5.6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5.6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5.6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5.6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5.6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5.6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5.6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5.6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5.6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5.6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5.6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5.6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5.6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5.6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5.6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5.6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5.6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5.6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5.6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5.6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5.6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5.6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5.6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5.6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5.6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5.6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5.6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5.6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5.6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5.6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5.6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5.6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5.6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5.6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5.6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5.6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5.6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5.6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5.6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5.6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5.6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5.6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5.6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5.6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5.6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5.6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5.6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5.6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5.6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5.6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5.6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5.6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5.6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5.6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5.6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5.6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5.6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5.6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5.6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5.6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5.6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5.6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5.6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5.6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5.6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5.6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5.6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5.6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5.6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5.6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5.6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5.6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5.6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5.6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5.6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5.6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5.6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5.6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5.6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5.6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5.6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5.6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5.6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5.6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5.6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5.6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5.6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5.6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5.6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5.6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5.6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5.6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5.6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5.6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5.6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5.6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5.6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5.6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5.6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5.6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5.6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5.6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5.6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5.6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5.6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5.6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5.6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5.6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5.6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5.6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5.6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5.6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5.6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5.6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5.6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5.6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5.6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5.6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5.6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5.6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5.6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5.6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5.6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5.6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5.6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5.6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5.6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5.6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5.6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5.6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5.6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5.6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5.6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5.6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5.6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5.6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5.6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5.6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5.6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5.6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5.6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5.6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5.6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5.6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5.6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5.6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5.6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5.6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5.6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5.6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5.6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5.6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5.6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5.6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5.6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5.6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5.6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5.6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5.6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5.6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5.6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5.6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5.6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5.6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5.6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5.6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5.6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5.6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5.6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5.6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5.6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5.6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5.6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5.6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5.6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5.6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5.6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5.6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5.6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5.6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5.6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5.6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5.6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5.6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5.6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5.6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5.6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5.6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5.6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5.6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5.6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5.6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5.6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5.6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5.6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5.6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5.6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5.6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5.6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5.6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5.6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5.6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5.6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5.6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5.6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5.6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5.6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5.6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5.6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5.6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5.6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5.6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5.6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5.6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5.6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5.6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5.6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5.6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5.6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5.6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5.6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5.6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5.6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5.6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5.6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5.6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5.6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5.6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5.6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5.6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5.6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5.6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5.6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5.6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5.6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5.6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5.6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5.6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5.6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5.6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5.6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5.6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5.6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5.6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5.6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5.6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5.6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5.6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5.6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5.6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5.6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5.6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5.6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5.6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5.6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5.6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5.6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5.6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5.6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5.6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5.6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5.6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5.6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5.6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5.6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5.6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5.6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5.6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5.6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5.6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5.6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5.6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5.6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5.6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5.6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5.6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5.6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5.6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5.6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5.6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5.6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5.6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5.6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5.6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5.6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5.6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5.6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5.6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5.6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5.6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5.6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5.6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5.6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5.6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5.6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5.6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5.6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5.6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5.6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5.6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5.6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5.6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5.6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5.6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5.6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5.6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5.6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5.6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5.6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5.6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5.6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5.6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5.6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5.6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5.6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5.6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5.6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5.6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5.6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5.6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5.6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5.6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5.6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5.6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5.6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5.6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5.6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5.6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5.6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5.6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5.6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5.6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5.6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5.6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5.6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5.6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5.6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5.6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5.6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5.6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5.6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5.6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5.6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5.6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5.6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5.6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5.6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5.6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5.6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5.6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5.6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5.6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5.6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5.6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5.6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5.6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5.6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5.6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5.6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5.6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5.6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5.6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5.6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5.6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5.6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5.6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5.6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5.6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5.6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5.6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5.6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5.6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5.6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5.6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5.6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5.6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5.6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5.6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5.6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5.6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5.6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5.6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5.6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5.6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5.6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5.6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5.6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5.6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5.6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5.6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5.6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5.6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5.6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5.6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5.6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5.6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5.6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5.6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5.6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5.6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5.6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5.6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5.6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5.6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5.6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5.6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5.6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5.6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5.6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5.6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5.6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5.6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5.6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5.6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5.6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5.6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5.6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5.6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5.6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5.6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5.6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5.6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5.6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5.6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5.6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5.6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5.6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5.6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5.6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5.6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5.6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5.6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5.6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5.6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5.6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5.6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5.6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5.6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5.6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5.6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5.6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5.6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5.6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5.6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5.6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5.6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5.6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5.6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5.6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5.6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5.6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5.6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5.6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5.6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5.6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5.6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5.6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5.6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5.6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5.6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5.6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  <row r="1001" spans="1:26" ht="15.6">
      <c r="A1001" s="137"/>
      <c r="B1001" s="137"/>
      <c r="C1001" s="137"/>
      <c r="D1001" s="137"/>
      <c r="E1001" s="137"/>
      <c r="F1001" s="137"/>
      <c r="G1001" s="137"/>
      <c r="H1001" s="137"/>
      <c r="I1001" s="137"/>
      <c r="J1001" s="137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/>
      <c r="W1001" s="137"/>
      <c r="X1001" s="137"/>
      <c r="Y1001" s="137"/>
      <c r="Z1001" s="137"/>
    </row>
    <row r="1002" spans="1:26" ht="15.6">
      <c r="A1002" s="137"/>
      <c r="B1002" s="137"/>
      <c r="C1002" s="137"/>
      <c r="D1002" s="137"/>
      <c r="E1002" s="137"/>
      <c r="F1002" s="137"/>
      <c r="G1002" s="137"/>
      <c r="H1002" s="137"/>
      <c r="I1002" s="137"/>
      <c r="J1002" s="137"/>
      <c r="K1002" s="137"/>
      <c r="L1002" s="137"/>
      <c r="M1002" s="137"/>
      <c r="N1002" s="137"/>
      <c r="O1002" s="137"/>
      <c r="P1002" s="137"/>
      <c r="Q1002" s="137"/>
      <c r="R1002" s="137"/>
      <c r="S1002" s="137"/>
      <c r="T1002" s="137"/>
      <c r="U1002" s="137"/>
      <c r="V1002" s="137"/>
      <c r="W1002" s="137"/>
      <c r="X1002" s="137"/>
      <c r="Y1002" s="137"/>
      <c r="Z1002" s="137"/>
    </row>
    <row r="1003" spans="1:26" ht="15.6">
      <c r="A1003" s="137"/>
      <c r="B1003" s="137"/>
      <c r="C1003" s="137"/>
      <c r="D1003" s="137"/>
      <c r="E1003" s="137"/>
      <c r="F1003" s="137"/>
      <c r="G1003" s="137"/>
      <c r="H1003" s="137"/>
      <c r="I1003" s="137"/>
      <c r="J1003" s="137"/>
      <c r="K1003" s="137"/>
      <c r="L1003" s="137"/>
      <c r="M1003" s="137"/>
      <c r="N1003" s="137"/>
      <c r="O1003" s="137"/>
      <c r="P1003" s="137"/>
      <c r="Q1003" s="137"/>
      <c r="R1003" s="137"/>
      <c r="S1003" s="137"/>
      <c r="T1003" s="137"/>
      <c r="U1003" s="137"/>
      <c r="V1003" s="137"/>
      <c r="W1003" s="137"/>
      <c r="X1003" s="137"/>
      <c r="Y1003" s="137"/>
      <c r="Z1003" s="137"/>
    </row>
    <row r="1004" spans="1:26" ht="15.6">
      <c r="A1004" s="137"/>
      <c r="B1004" s="137"/>
      <c r="C1004" s="137"/>
      <c r="D1004" s="137"/>
      <c r="E1004" s="137"/>
      <c r="F1004" s="137"/>
      <c r="G1004" s="137"/>
      <c r="H1004" s="137"/>
      <c r="I1004" s="137"/>
      <c r="J1004" s="137"/>
      <c r="K1004" s="137"/>
      <c r="L1004" s="137"/>
      <c r="M1004" s="137"/>
      <c r="N1004" s="137"/>
      <c r="O1004" s="137"/>
      <c r="P1004" s="137"/>
      <c r="Q1004" s="137"/>
      <c r="R1004" s="137"/>
      <c r="S1004" s="137"/>
      <c r="T1004" s="137"/>
      <c r="U1004" s="137"/>
      <c r="V1004" s="137"/>
      <c r="W1004" s="137"/>
      <c r="X1004" s="137"/>
      <c r="Y1004" s="137"/>
      <c r="Z1004" s="137"/>
    </row>
    <row r="1005" spans="1:26" ht="15.6">
      <c r="A1005" s="137"/>
      <c r="B1005" s="137"/>
      <c r="C1005" s="137"/>
      <c r="D1005" s="137"/>
      <c r="E1005" s="137"/>
      <c r="F1005" s="137"/>
      <c r="G1005" s="137"/>
      <c r="H1005" s="137"/>
      <c r="I1005" s="137"/>
      <c r="J1005" s="137"/>
      <c r="K1005" s="137"/>
      <c r="L1005" s="137"/>
      <c r="M1005" s="137"/>
      <c r="N1005" s="137"/>
      <c r="O1005" s="137"/>
      <c r="P1005" s="137"/>
      <c r="Q1005" s="137"/>
      <c r="R1005" s="137"/>
      <c r="S1005" s="137"/>
      <c r="T1005" s="137"/>
      <c r="U1005" s="137"/>
      <c r="V1005" s="137"/>
      <c r="W1005" s="137"/>
      <c r="X1005" s="137"/>
      <c r="Y1005" s="137"/>
      <c r="Z1005" s="137"/>
    </row>
    <row r="1006" spans="1:26" ht="15.6">
      <c r="A1006" s="137"/>
      <c r="B1006" s="137"/>
      <c r="C1006" s="137"/>
      <c r="D1006" s="137"/>
      <c r="E1006" s="137"/>
      <c r="F1006" s="137"/>
      <c r="G1006" s="137"/>
      <c r="H1006" s="137"/>
      <c r="I1006" s="137"/>
      <c r="J1006" s="137"/>
      <c r="K1006" s="137"/>
      <c r="L1006" s="137"/>
      <c r="M1006" s="137"/>
      <c r="N1006" s="137"/>
      <c r="O1006" s="137"/>
      <c r="P1006" s="137"/>
      <c r="Q1006" s="137"/>
      <c r="R1006" s="137"/>
      <c r="S1006" s="137"/>
      <c r="T1006" s="137"/>
      <c r="U1006" s="137"/>
      <c r="V1006" s="137"/>
      <c r="W1006" s="137"/>
      <c r="X1006" s="137"/>
      <c r="Y1006" s="137"/>
      <c r="Z1006" s="137"/>
    </row>
    <row r="1007" spans="1:26" ht="15.6">
      <c r="A1007" s="137"/>
      <c r="B1007" s="137"/>
      <c r="C1007" s="137"/>
      <c r="D1007" s="137"/>
      <c r="E1007" s="137"/>
      <c r="F1007" s="137"/>
      <c r="G1007" s="137"/>
      <c r="H1007" s="137"/>
      <c r="I1007" s="137"/>
      <c r="J1007" s="137"/>
      <c r="K1007" s="137"/>
      <c r="L1007" s="137"/>
      <c r="M1007" s="137"/>
      <c r="N1007" s="137"/>
      <c r="O1007" s="137"/>
      <c r="P1007" s="137"/>
      <c r="Q1007" s="137"/>
      <c r="R1007" s="137"/>
      <c r="S1007" s="137"/>
      <c r="T1007" s="137"/>
      <c r="U1007" s="137"/>
      <c r="V1007" s="137"/>
      <c r="W1007" s="137"/>
      <c r="X1007" s="137"/>
      <c r="Y1007" s="137"/>
      <c r="Z1007" s="137"/>
    </row>
    <row r="1008" spans="1:26" ht="15.6">
      <c r="A1008" s="137"/>
      <c r="B1008" s="137"/>
      <c r="C1008" s="137"/>
      <c r="D1008" s="137"/>
      <c r="E1008" s="137"/>
      <c r="F1008" s="137"/>
      <c r="G1008" s="137"/>
      <c r="H1008" s="137"/>
      <c r="I1008" s="137"/>
      <c r="J1008" s="137"/>
      <c r="K1008" s="137"/>
      <c r="L1008" s="137"/>
      <c r="M1008" s="137"/>
      <c r="N1008" s="137"/>
      <c r="O1008" s="137"/>
      <c r="P1008" s="137"/>
      <c r="Q1008" s="137"/>
      <c r="R1008" s="137"/>
      <c r="S1008" s="137"/>
      <c r="T1008" s="137"/>
      <c r="U1008" s="137"/>
      <c r="V1008" s="137"/>
      <c r="W1008" s="137"/>
      <c r="X1008" s="137"/>
      <c r="Y1008" s="137"/>
      <c r="Z1008" s="137"/>
    </row>
    <row r="1009" spans="1:26" ht="15.6">
      <c r="A1009" s="137"/>
      <c r="B1009" s="137"/>
      <c r="C1009" s="137"/>
      <c r="D1009" s="137"/>
      <c r="E1009" s="137"/>
      <c r="F1009" s="137"/>
      <c r="G1009" s="137"/>
      <c r="H1009" s="137"/>
      <c r="I1009" s="137"/>
      <c r="J1009" s="137"/>
      <c r="K1009" s="137"/>
      <c r="L1009" s="137"/>
      <c r="M1009" s="137"/>
      <c r="N1009" s="137"/>
      <c r="O1009" s="137"/>
      <c r="P1009" s="137"/>
      <c r="Q1009" s="137"/>
      <c r="R1009" s="137"/>
      <c r="S1009" s="137"/>
      <c r="T1009" s="137"/>
      <c r="U1009" s="137"/>
      <c r="V1009" s="137"/>
      <c r="W1009" s="137"/>
      <c r="X1009" s="137"/>
      <c r="Y1009" s="137"/>
      <c r="Z1009" s="137"/>
    </row>
    <row r="1010" spans="1:26" ht="15.6">
      <c r="A1010" s="137"/>
      <c r="B1010" s="137"/>
      <c r="C1010" s="137"/>
      <c r="D1010" s="137"/>
      <c r="E1010" s="137"/>
      <c r="F1010" s="137"/>
      <c r="G1010" s="137"/>
      <c r="H1010" s="137"/>
      <c r="I1010" s="137"/>
      <c r="J1010" s="137"/>
      <c r="K1010" s="137"/>
      <c r="L1010" s="137"/>
      <c r="M1010" s="137"/>
      <c r="N1010" s="137"/>
      <c r="O1010" s="137"/>
      <c r="P1010" s="137"/>
      <c r="Q1010" s="137"/>
      <c r="R1010" s="137"/>
      <c r="S1010" s="137"/>
      <c r="T1010" s="137"/>
      <c r="U1010" s="137"/>
      <c r="V1010" s="137"/>
      <c r="W1010" s="137"/>
      <c r="X1010" s="137"/>
      <c r="Y1010" s="137"/>
      <c r="Z1010" s="137"/>
    </row>
    <row r="1011" spans="1:26" ht="15.6">
      <c r="A1011" s="137"/>
      <c r="B1011" s="137"/>
      <c r="C1011" s="137"/>
      <c r="D1011" s="137"/>
      <c r="E1011" s="137"/>
      <c r="F1011" s="137"/>
      <c r="G1011" s="137"/>
      <c r="H1011" s="137"/>
      <c r="I1011" s="137"/>
      <c r="J1011" s="137"/>
      <c r="K1011" s="137"/>
      <c r="L1011" s="137"/>
      <c r="M1011" s="137"/>
      <c r="N1011" s="137"/>
      <c r="O1011" s="137"/>
      <c r="P1011" s="137"/>
      <c r="Q1011" s="137"/>
      <c r="R1011" s="137"/>
      <c r="S1011" s="137"/>
      <c r="T1011" s="137"/>
      <c r="U1011" s="137"/>
      <c r="V1011" s="137"/>
      <c r="W1011" s="137"/>
      <c r="X1011" s="137"/>
      <c r="Y1011" s="137"/>
      <c r="Z1011" s="137"/>
    </row>
    <row r="1012" spans="1:26" ht="15.6">
      <c r="A1012" s="137"/>
      <c r="B1012" s="137"/>
      <c r="C1012" s="137"/>
      <c r="D1012" s="137"/>
      <c r="E1012" s="137"/>
      <c r="F1012" s="137"/>
      <c r="G1012" s="137"/>
      <c r="H1012" s="137"/>
      <c r="I1012" s="137"/>
      <c r="J1012" s="137"/>
      <c r="K1012" s="137"/>
      <c r="L1012" s="137"/>
      <c r="M1012" s="137"/>
      <c r="N1012" s="137"/>
      <c r="O1012" s="137"/>
      <c r="P1012" s="137"/>
      <c r="Q1012" s="137"/>
      <c r="R1012" s="137"/>
      <c r="S1012" s="137"/>
      <c r="T1012" s="137"/>
      <c r="U1012" s="137"/>
      <c r="V1012" s="137"/>
      <c r="W1012" s="137"/>
      <c r="X1012" s="137"/>
      <c r="Y1012" s="137"/>
      <c r="Z1012" s="137"/>
    </row>
    <row r="1013" spans="1:26" ht="15.6">
      <c r="A1013" s="137"/>
      <c r="B1013" s="137"/>
      <c r="C1013" s="137"/>
      <c r="D1013" s="137"/>
      <c r="E1013" s="137"/>
      <c r="F1013" s="137"/>
      <c r="G1013" s="137"/>
      <c r="H1013" s="137"/>
      <c r="I1013" s="137"/>
      <c r="J1013" s="137"/>
      <c r="K1013" s="137"/>
      <c r="L1013" s="137"/>
      <c r="M1013" s="137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</row>
    <row r="1014" spans="1:26" ht="15.6">
      <c r="A1014" s="137"/>
      <c r="B1014" s="137"/>
      <c r="C1014" s="137"/>
      <c r="D1014" s="137"/>
      <c r="E1014" s="137"/>
      <c r="F1014" s="137"/>
      <c r="G1014" s="137"/>
      <c r="H1014" s="137"/>
      <c r="I1014" s="137"/>
      <c r="J1014" s="137"/>
      <c r="K1014" s="137"/>
      <c r="L1014" s="137"/>
      <c r="M1014" s="137"/>
      <c r="N1014" s="137"/>
      <c r="O1014" s="137"/>
      <c r="P1014" s="137"/>
      <c r="Q1014" s="137"/>
      <c r="R1014" s="137"/>
      <c r="S1014" s="137"/>
      <c r="T1014" s="137"/>
      <c r="U1014" s="137"/>
      <c r="V1014" s="137"/>
      <c r="W1014" s="137"/>
      <c r="X1014" s="137"/>
      <c r="Y1014" s="137"/>
      <c r="Z1014" s="137"/>
    </row>
    <row r="1015" spans="1:26" ht="15.6">
      <c r="A1015" s="137"/>
      <c r="B1015" s="137"/>
      <c r="C1015" s="137"/>
      <c r="D1015" s="137"/>
      <c r="E1015" s="137"/>
      <c r="F1015" s="137"/>
      <c r="G1015" s="137"/>
      <c r="H1015" s="137"/>
      <c r="I1015" s="137"/>
      <c r="J1015" s="137"/>
      <c r="K1015" s="137"/>
      <c r="L1015" s="137"/>
      <c r="M1015" s="137"/>
      <c r="N1015" s="137"/>
      <c r="O1015" s="137"/>
      <c r="P1015" s="137"/>
      <c r="Q1015" s="137"/>
      <c r="R1015" s="137"/>
      <c r="S1015" s="137"/>
      <c r="T1015" s="137"/>
      <c r="U1015" s="137"/>
      <c r="V1015" s="137"/>
      <c r="W1015" s="137"/>
      <c r="X1015" s="137"/>
      <c r="Y1015" s="137"/>
      <c r="Z1015" s="137"/>
    </row>
    <row r="1016" spans="1:26" ht="15.6">
      <c r="A1016" s="137"/>
      <c r="B1016" s="137"/>
      <c r="C1016" s="137"/>
      <c r="D1016" s="137"/>
      <c r="E1016" s="137"/>
      <c r="F1016" s="137"/>
      <c r="G1016" s="137"/>
      <c r="H1016" s="137"/>
      <c r="I1016" s="137"/>
      <c r="J1016" s="137"/>
      <c r="K1016" s="137"/>
      <c r="L1016" s="137"/>
      <c r="M1016" s="137"/>
      <c r="N1016" s="137"/>
      <c r="O1016" s="137"/>
      <c r="P1016" s="137"/>
      <c r="Q1016" s="137"/>
      <c r="R1016" s="137"/>
      <c r="S1016" s="137"/>
      <c r="T1016" s="137"/>
      <c r="U1016" s="137"/>
      <c r="V1016" s="137"/>
      <c r="W1016" s="137"/>
      <c r="X1016" s="137"/>
      <c r="Y1016" s="137"/>
      <c r="Z1016" s="137"/>
    </row>
    <row r="1017" spans="1:26" ht="15.6">
      <c r="A1017" s="137"/>
      <c r="B1017" s="137"/>
      <c r="C1017" s="137"/>
      <c r="D1017" s="137"/>
      <c r="E1017" s="137"/>
      <c r="F1017" s="137"/>
      <c r="G1017" s="137"/>
      <c r="H1017" s="137"/>
      <c r="I1017" s="137"/>
      <c r="J1017" s="137"/>
      <c r="K1017" s="137"/>
      <c r="L1017" s="137"/>
      <c r="M1017" s="137"/>
      <c r="N1017" s="137"/>
      <c r="O1017" s="137"/>
      <c r="P1017" s="137"/>
      <c r="Q1017" s="137"/>
      <c r="R1017" s="137"/>
      <c r="S1017" s="137"/>
      <c r="T1017" s="137"/>
      <c r="U1017" s="137"/>
      <c r="V1017" s="137"/>
      <c r="W1017" s="137"/>
      <c r="X1017" s="137"/>
      <c r="Y1017" s="137"/>
      <c r="Z1017" s="137"/>
    </row>
    <row r="1018" spans="1:26" ht="15.6">
      <c r="A1018" s="137"/>
      <c r="B1018" s="137"/>
      <c r="C1018" s="137"/>
      <c r="D1018" s="137"/>
      <c r="E1018" s="137"/>
      <c r="F1018" s="137"/>
      <c r="G1018" s="137"/>
      <c r="H1018" s="137"/>
      <c r="I1018" s="137"/>
      <c r="J1018" s="137"/>
      <c r="K1018" s="137"/>
      <c r="L1018" s="137"/>
      <c r="M1018" s="137"/>
      <c r="N1018" s="137"/>
      <c r="O1018" s="137"/>
      <c r="P1018" s="137"/>
      <c r="Q1018" s="137"/>
      <c r="R1018" s="137"/>
      <c r="S1018" s="137"/>
      <c r="T1018" s="137"/>
      <c r="U1018" s="137"/>
      <c r="V1018" s="137"/>
      <c r="W1018" s="137"/>
      <c r="X1018" s="137"/>
      <c r="Y1018" s="137"/>
      <c r="Z1018" s="137"/>
    </row>
    <row r="1019" spans="1:26" ht="15.6">
      <c r="A1019" s="137"/>
      <c r="B1019" s="137"/>
      <c r="C1019" s="137"/>
      <c r="D1019" s="137"/>
      <c r="E1019" s="137"/>
      <c r="F1019" s="137"/>
      <c r="G1019" s="137"/>
      <c r="H1019" s="137"/>
      <c r="I1019" s="137"/>
      <c r="J1019" s="137"/>
      <c r="K1019" s="137"/>
      <c r="L1019" s="137"/>
      <c r="M1019" s="137"/>
      <c r="N1019" s="137"/>
      <c r="O1019" s="137"/>
      <c r="P1019" s="137"/>
      <c r="Q1019" s="137"/>
      <c r="R1019" s="137"/>
      <c r="S1019" s="137"/>
      <c r="T1019" s="137"/>
      <c r="U1019" s="137"/>
      <c r="V1019" s="137"/>
      <c r="W1019" s="137"/>
      <c r="X1019" s="137"/>
      <c r="Y1019" s="137"/>
      <c r="Z1019" s="137"/>
    </row>
    <row r="1020" spans="1:26" ht="15.6">
      <c r="A1020" s="137"/>
      <c r="B1020" s="137"/>
      <c r="C1020" s="137"/>
      <c r="D1020" s="137"/>
      <c r="E1020" s="137"/>
      <c r="F1020" s="137"/>
      <c r="G1020" s="137"/>
      <c r="H1020" s="137"/>
      <c r="I1020" s="137"/>
      <c r="J1020" s="137"/>
      <c r="K1020" s="137"/>
      <c r="L1020" s="137"/>
      <c r="M1020" s="137"/>
      <c r="N1020" s="137"/>
      <c r="O1020" s="137"/>
      <c r="P1020" s="137"/>
      <c r="Q1020" s="137"/>
      <c r="R1020" s="137"/>
      <c r="S1020" s="137"/>
      <c r="T1020" s="137"/>
      <c r="U1020" s="137"/>
      <c r="V1020" s="137"/>
      <c r="W1020" s="137"/>
      <c r="X1020" s="137"/>
      <c r="Y1020" s="137"/>
      <c r="Z1020" s="137"/>
    </row>
    <row r="1021" spans="1:26" ht="15.6">
      <c r="A1021" s="137"/>
      <c r="B1021" s="137"/>
      <c r="C1021" s="137"/>
      <c r="D1021" s="137"/>
      <c r="E1021" s="137"/>
      <c r="F1021" s="137"/>
      <c r="G1021" s="137"/>
      <c r="H1021" s="137"/>
      <c r="I1021" s="137"/>
      <c r="J1021" s="137"/>
      <c r="K1021" s="137"/>
      <c r="L1021" s="137"/>
      <c r="M1021" s="137"/>
      <c r="N1021" s="137"/>
      <c r="O1021" s="137"/>
      <c r="P1021" s="137"/>
      <c r="Q1021" s="137"/>
      <c r="R1021" s="137"/>
      <c r="S1021" s="137"/>
      <c r="T1021" s="137"/>
      <c r="U1021" s="137"/>
      <c r="V1021" s="137"/>
      <c r="W1021" s="137"/>
      <c r="X1021" s="137"/>
      <c r="Y1021" s="137"/>
      <c r="Z1021" s="137"/>
    </row>
    <row r="1022" spans="1:26" ht="15.6">
      <c r="A1022" s="137"/>
      <c r="B1022" s="137"/>
      <c r="C1022" s="137"/>
      <c r="D1022" s="137"/>
      <c r="E1022" s="137"/>
      <c r="F1022" s="137"/>
      <c r="G1022" s="137"/>
      <c r="H1022" s="137"/>
      <c r="I1022" s="137"/>
      <c r="J1022" s="137"/>
      <c r="K1022" s="137"/>
      <c r="L1022" s="137"/>
      <c r="M1022" s="137"/>
      <c r="N1022" s="137"/>
      <c r="O1022" s="137"/>
      <c r="P1022" s="137"/>
      <c r="Q1022" s="137"/>
      <c r="R1022" s="137"/>
      <c r="S1022" s="137"/>
      <c r="T1022" s="137"/>
      <c r="U1022" s="137"/>
      <c r="V1022" s="137"/>
      <c r="W1022" s="137"/>
      <c r="X1022" s="137"/>
      <c r="Y1022" s="137"/>
      <c r="Z1022" s="137"/>
    </row>
    <row r="1023" spans="1:26" ht="15.6">
      <c r="A1023" s="137"/>
      <c r="B1023" s="137"/>
      <c r="C1023" s="137"/>
      <c r="D1023" s="137"/>
      <c r="E1023" s="137"/>
      <c r="F1023" s="137"/>
      <c r="G1023" s="137"/>
      <c r="H1023" s="137"/>
      <c r="I1023" s="137"/>
      <c r="J1023" s="137"/>
      <c r="K1023" s="137"/>
      <c r="L1023" s="137"/>
      <c r="M1023" s="137"/>
      <c r="N1023" s="137"/>
      <c r="O1023" s="137"/>
      <c r="P1023" s="137"/>
      <c r="Q1023" s="137"/>
      <c r="R1023" s="137"/>
      <c r="S1023" s="137"/>
      <c r="T1023" s="137"/>
      <c r="U1023" s="137"/>
      <c r="V1023" s="137"/>
      <c r="W1023" s="137"/>
      <c r="X1023" s="137"/>
      <c r="Y1023" s="137"/>
      <c r="Z1023" s="137"/>
    </row>
    <row r="1024" spans="1:26" ht="15.6">
      <c r="A1024" s="137"/>
      <c r="B1024" s="137"/>
      <c r="C1024" s="137"/>
      <c r="D1024" s="137"/>
      <c r="E1024" s="137"/>
      <c r="F1024" s="137"/>
      <c r="G1024" s="137"/>
      <c r="H1024" s="137"/>
      <c r="I1024" s="137"/>
      <c r="J1024" s="137"/>
      <c r="K1024" s="137"/>
      <c r="L1024" s="137"/>
      <c r="M1024" s="137"/>
      <c r="N1024" s="137"/>
      <c r="O1024" s="137"/>
      <c r="P1024" s="137"/>
      <c r="Q1024" s="137"/>
      <c r="R1024" s="137"/>
      <c r="S1024" s="137"/>
      <c r="T1024" s="137"/>
      <c r="U1024" s="137"/>
      <c r="V1024" s="137"/>
      <c r="W1024" s="137"/>
      <c r="X1024" s="137"/>
      <c r="Y1024" s="137"/>
      <c r="Z1024" s="137"/>
    </row>
    <row r="1025" spans="1:26" ht="15.6">
      <c r="A1025" s="137"/>
      <c r="B1025" s="137"/>
      <c r="C1025" s="137"/>
      <c r="D1025" s="137"/>
      <c r="E1025" s="137"/>
      <c r="F1025" s="137"/>
      <c r="G1025" s="137"/>
      <c r="H1025" s="137"/>
      <c r="I1025" s="137"/>
      <c r="J1025" s="137"/>
      <c r="K1025" s="137"/>
      <c r="L1025" s="137"/>
      <c r="M1025" s="137"/>
      <c r="N1025" s="137"/>
      <c r="O1025" s="137"/>
      <c r="P1025" s="137"/>
      <c r="Q1025" s="137"/>
      <c r="R1025" s="137"/>
      <c r="S1025" s="137"/>
      <c r="T1025" s="137"/>
      <c r="U1025" s="137"/>
      <c r="V1025" s="137"/>
      <c r="W1025" s="137"/>
      <c r="X1025" s="137"/>
      <c r="Y1025" s="137"/>
      <c r="Z1025" s="137"/>
    </row>
    <row r="1026" spans="1:26" ht="15.6">
      <c r="A1026" s="137"/>
      <c r="B1026" s="137"/>
      <c r="C1026" s="137"/>
      <c r="D1026" s="137"/>
      <c r="E1026" s="137"/>
      <c r="F1026" s="137"/>
      <c r="G1026" s="137"/>
      <c r="H1026" s="137"/>
      <c r="I1026" s="137"/>
      <c r="J1026" s="137"/>
      <c r="K1026" s="137"/>
      <c r="L1026" s="137"/>
      <c r="M1026" s="137"/>
      <c r="N1026" s="137"/>
      <c r="O1026" s="137"/>
      <c r="P1026" s="137"/>
      <c r="Q1026" s="137"/>
      <c r="R1026" s="137"/>
      <c r="S1026" s="137"/>
      <c r="T1026" s="137"/>
      <c r="U1026" s="137"/>
      <c r="V1026" s="137"/>
      <c r="W1026" s="137"/>
      <c r="X1026" s="137"/>
      <c r="Y1026" s="137"/>
      <c r="Z1026" s="137"/>
    </row>
    <row r="1027" spans="1:26" ht="15.6">
      <c r="A1027" s="137"/>
      <c r="B1027" s="137"/>
      <c r="C1027" s="137"/>
      <c r="D1027" s="137"/>
      <c r="E1027" s="137"/>
      <c r="F1027" s="137"/>
      <c r="G1027" s="137"/>
      <c r="H1027" s="137"/>
      <c r="I1027" s="137"/>
      <c r="J1027" s="137"/>
      <c r="K1027" s="137"/>
      <c r="L1027" s="137"/>
      <c r="M1027" s="137"/>
      <c r="N1027" s="137"/>
      <c r="O1027" s="137"/>
      <c r="P1027" s="137"/>
      <c r="Q1027" s="137"/>
      <c r="R1027" s="137"/>
      <c r="S1027" s="137"/>
      <c r="T1027" s="137"/>
      <c r="U1027" s="137"/>
      <c r="V1027" s="137"/>
      <c r="W1027" s="137"/>
      <c r="X1027" s="137"/>
      <c r="Y1027" s="137"/>
      <c r="Z1027" s="137"/>
    </row>
    <row r="1028" spans="1:26" ht="15.6">
      <c r="A1028" s="137"/>
      <c r="B1028" s="137"/>
      <c r="C1028" s="137"/>
      <c r="D1028" s="137"/>
      <c r="E1028" s="137"/>
      <c r="F1028" s="137"/>
      <c r="G1028" s="137"/>
      <c r="H1028" s="137"/>
      <c r="I1028" s="137"/>
      <c r="J1028" s="137"/>
      <c r="K1028" s="137"/>
      <c r="L1028" s="137"/>
      <c r="M1028" s="137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</row>
    <row r="1029" spans="1:26" ht="15.6">
      <c r="A1029" s="137"/>
      <c r="B1029" s="137"/>
      <c r="C1029" s="137"/>
      <c r="D1029" s="137"/>
      <c r="E1029" s="137"/>
      <c r="F1029" s="137"/>
      <c r="G1029" s="137"/>
      <c r="H1029" s="137"/>
      <c r="I1029" s="137"/>
      <c r="J1029" s="137"/>
      <c r="K1029" s="137"/>
      <c r="L1029" s="137"/>
      <c r="M1029" s="137"/>
      <c r="N1029" s="137"/>
      <c r="O1029" s="137"/>
      <c r="P1029" s="137"/>
      <c r="Q1029" s="137"/>
      <c r="R1029" s="137"/>
      <c r="S1029" s="137"/>
      <c r="T1029" s="137"/>
      <c r="U1029" s="137"/>
      <c r="V1029" s="137"/>
      <c r="W1029" s="137"/>
      <c r="X1029" s="137"/>
      <c r="Y1029" s="137"/>
      <c r="Z1029" s="137"/>
    </row>
    <row r="1030" spans="1:26" ht="15.6">
      <c r="A1030" s="137"/>
      <c r="B1030" s="137"/>
      <c r="C1030" s="137"/>
      <c r="D1030" s="137"/>
      <c r="E1030" s="137"/>
      <c r="F1030" s="137"/>
      <c r="G1030" s="137"/>
      <c r="H1030" s="137"/>
      <c r="I1030" s="137"/>
      <c r="J1030" s="137"/>
      <c r="K1030" s="137"/>
      <c r="L1030" s="137"/>
      <c r="M1030" s="137"/>
      <c r="N1030" s="137"/>
      <c r="O1030" s="137"/>
      <c r="P1030" s="137"/>
      <c r="Q1030" s="137"/>
      <c r="R1030" s="137"/>
      <c r="S1030" s="137"/>
      <c r="T1030" s="137"/>
      <c r="U1030" s="137"/>
      <c r="V1030" s="137"/>
      <c r="W1030" s="137"/>
      <c r="X1030" s="137"/>
      <c r="Y1030" s="137"/>
      <c r="Z1030" s="137"/>
    </row>
    <row r="1031" spans="1:26" ht="15.6">
      <c r="A1031" s="137"/>
      <c r="B1031" s="137"/>
      <c r="C1031" s="137"/>
      <c r="D1031" s="137"/>
      <c r="E1031" s="137"/>
      <c r="F1031" s="137"/>
      <c r="G1031" s="137"/>
      <c r="H1031" s="137"/>
      <c r="I1031" s="137"/>
      <c r="J1031" s="137"/>
      <c r="K1031" s="137"/>
      <c r="L1031" s="137"/>
      <c r="M1031" s="137"/>
      <c r="N1031" s="137"/>
      <c r="O1031" s="137"/>
      <c r="P1031" s="137"/>
      <c r="Q1031" s="137"/>
      <c r="R1031" s="137"/>
      <c r="S1031" s="137"/>
      <c r="T1031" s="137"/>
      <c r="U1031" s="137"/>
      <c r="V1031" s="137"/>
      <c r="W1031" s="137"/>
      <c r="X1031" s="137"/>
      <c r="Y1031" s="137"/>
      <c r="Z1031" s="137"/>
    </row>
    <row r="1032" spans="1:26" ht="15.6">
      <c r="A1032" s="137"/>
      <c r="B1032" s="137"/>
      <c r="C1032" s="137"/>
      <c r="D1032" s="137"/>
      <c r="E1032" s="137"/>
      <c r="F1032" s="137"/>
      <c r="G1032" s="137"/>
      <c r="H1032" s="137"/>
      <c r="I1032" s="137"/>
      <c r="J1032" s="137"/>
      <c r="K1032" s="137"/>
      <c r="L1032" s="137"/>
      <c r="M1032" s="137"/>
      <c r="N1032" s="137"/>
      <c r="O1032" s="137"/>
      <c r="P1032" s="137"/>
      <c r="Q1032" s="137"/>
      <c r="R1032" s="137"/>
      <c r="S1032" s="137"/>
      <c r="T1032" s="137"/>
      <c r="U1032" s="137"/>
      <c r="V1032" s="137"/>
      <c r="W1032" s="137"/>
      <c r="X1032" s="137"/>
      <c r="Y1032" s="137"/>
      <c r="Z1032" s="137"/>
    </row>
    <row r="1033" spans="1:26" ht="15.6">
      <c r="A1033" s="137"/>
      <c r="B1033" s="137"/>
      <c r="C1033" s="137"/>
      <c r="D1033" s="137"/>
      <c r="E1033" s="137"/>
      <c r="F1033" s="137"/>
      <c r="G1033" s="137"/>
      <c r="H1033" s="137"/>
      <c r="I1033" s="137"/>
      <c r="J1033" s="137"/>
      <c r="K1033" s="137"/>
      <c r="L1033" s="137"/>
      <c r="M1033" s="137"/>
      <c r="N1033" s="137"/>
      <c r="O1033" s="137"/>
      <c r="P1033" s="137"/>
      <c r="Q1033" s="137"/>
      <c r="R1033" s="137"/>
      <c r="S1033" s="137"/>
      <c r="T1033" s="137"/>
      <c r="U1033" s="137"/>
      <c r="V1033" s="137"/>
      <c r="W1033" s="137"/>
      <c r="X1033" s="137"/>
      <c r="Y1033" s="137"/>
      <c r="Z1033" s="137"/>
    </row>
    <row r="1034" spans="1:26" ht="15.6">
      <c r="A1034" s="137"/>
      <c r="B1034" s="137"/>
      <c r="C1034" s="137"/>
      <c r="D1034" s="137"/>
      <c r="E1034" s="137"/>
      <c r="F1034" s="137"/>
      <c r="G1034" s="137"/>
      <c r="H1034" s="137"/>
      <c r="I1034" s="137"/>
      <c r="J1034" s="137"/>
      <c r="K1034" s="137"/>
      <c r="L1034" s="137"/>
      <c r="M1034" s="137"/>
      <c r="N1034" s="137"/>
      <c r="O1034" s="137"/>
      <c r="P1034" s="137"/>
      <c r="Q1034" s="137"/>
      <c r="R1034" s="137"/>
      <c r="S1034" s="137"/>
      <c r="T1034" s="137"/>
      <c r="U1034" s="137"/>
      <c r="V1034" s="137"/>
      <c r="W1034" s="137"/>
      <c r="X1034" s="137"/>
      <c r="Y1034" s="137"/>
      <c r="Z1034" s="137"/>
    </row>
    <row r="1035" spans="1:26" ht="15.6">
      <c r="A1035" s="137"/>
      <c r="B1035" s="137"/>
      <c r="C1035" s="137"/>
      <c r="D1035" s="137"/>
      <c r="E1035" s="137"/>
      <c r="F1035" s="137"/>
      <c r="G1035" s="137"/>
      <c r="H1035" s="137"/>
      <c r="I1035" s="137"/>
      <c r="J1035" s="137"/>
      <c r="K1035" s="137"/>
      <c r="L1035" s="137"/>
      <c r="M1035" s="137"/>
      <c r="N1035" s="137"/>
      <c r="O1035" s="137"/>
      <c r="P1035" s="137"/>
      <c r="Q1035" s="137"/>
      <c r="R1035" s="137"/>
      <c r="S1035" s="137"/>
      <c r="T1035" s="137"/>
      <c r="U1035" s="137"/>
      <c r="V1035" s="137"/>
      <c r="W1035" s="137"/>
      <c r="X1035" s="137"/>
      <c r="Y1035" s="137"/>
      <c r="Z1035" s="137"/>
    </row>
    <row r="1036" spans="1:26" ht="15.6">
      <c r="A1036" s="137"/>
      <c r="B1036" s="137"/>
      <c r="C1036" s="137"/>
      <c r="D1036" s="137"/>
      <c r="E1036" s="137"/>
      <c r="F1036" s="137"/>
      <c r="G1036" s="137"/>
      <c r="H1036" s="137"/>
      <c r="I1036" s="137"/>
      <c r="J1036" s="137"/>
      <c r="K1036" s="137"/>
      <c r="L1036" s="137"/>
      <c r="M1036" s="137"/>
      <c r="N1036" s="137"/>
      <c r="O1036" s="137"/>
      <c r="P1036" s="137"/>
      <c r="Q1036" s="137"/>
      <c r="R1036" s="137"/>
      <c r="S1036" s="137"/>
      <c r="T1036" s="137"/>
      <c r="U1036" s="137"/>
      <c r="V1036" s="137"/>
      <c r="W1036" s="137"/>
      <c r="X1036" s="137"/>
      <c r="Y1036" s="137"/>
      <c r="Z1036" s="137"/>
    </row>
    <row r="1037" spans="1:26" ht="15.6">
      <c r="A1037" s="137"/>
      <c r="B1037" s="137"/>
      <c r="C1037" s="137"/>
      <c r="D1037" s="137"/>
      <c r="E1037" s="137"/>
      <c r="F1037" s="137"/>
      <c r="G1037" s="137"/>
      <c r="H1037" s="137"/>
      <c r="I1037" s="137"/>
      <c r="J1037" s="137"/>
      <c r="K1037" s="137"/>
      <c r="L1037" s="137"/>
      <c r="M1037" s="137"/>
      <c r="N1037" s="137"/>
      <c r="O1037" s="137"/>
      <c r="P1037" s="137"/>
      <c r="Q1037" s="137"/>
      <c r="R1037" s="137"/>
      <c r="S1037" s="137"/>
      <c r="T1037" s="137"/>
      <c r="U1037" s="137"/>
      <c r="V1037" s="137"/>
      <c r="W1037" s="137"/>
      <c r="X1037" s="137"/>
      <c r="Y1037" s="137"/>
      <c r="Z1037" s="137"/>
    </row>
  </sheetData>
  <mergeCells count="6">
    <mergeCell ref="A30:B30"/>
    <mergeCell ref="A5:B5"/>
    <mergeCell ref="A10:B10"/>
    <mergeCell ref="A15:B15"/>
    <mergeCell ref="A20:B20"/>
    <mergeCell ref="A25:B2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185F-9E2D-6047-81DB-630308D69304}">
  <dimension ref="A3:H13"/>
  <sheetViews>
    <sheetView workbookViewId="0">
      <selection activeCell="C35" sqref="C35"/>
    </sheetView>
  </sheetViews>
  <sheetFormatPr defaultColWidth="8.77734375" defaultRowHeight="14.4"/>
  <cols>
    <col min="1" max="1" width="15.6640625" customWidth="1"/>
    <col min="2" max="2" width="25.33203125" customWidth="1"/>
    <col min="3" max="3" width="83" customWidth="1"/>
  </cols>
  <sheetData>
    <row r="3" spans="1:8">
      <c r="A3" s="1" t="s">
        <v>255</v>
      </c>
      <c r="B3" s="1"/>
      <c r="C3" s="1"/>
      <c r="D3" s="1"/>
      <c r="E3" s="1"/>
      <c r="F3" s="1"/>
      <c r="G3" s="1"/>
      <c r="H3" s="1"/>
    </row>
    <row r="4" spans="1:8">
      <c r="A4" s="158" t="s">
        <v>0</v>
      </c>
      <c r="B4" s="159" t="s">
        <v>7</v>
      </c>
      <c r="C4" s="2" t="s">
        <v>1</v>
      </c>
    </row>
    <row r="5" spans="1:8">
      <c r="A5" s="158"/>
      <c r="B5" s="159"/>
      <c r="C5" s="2" t="s">
        <v>2</v>
      </c>
    </row>
    <row r="6" spans="1:8">
      <c r="A6" s="158"/>
      <c r="B6" s="159"/>
      <c r="C6" s="2" t="s">
        <v>3</v>
      </c>
    </row>
    <row r="7" spans="1:8">
      <c r="A7" s="158"/>
      <c r="B7" s="158" t="s">
        <v>6</v>
      </c>
      <c r="C7" s="43" t="s">
        <v>1</v>
      </c>
    </row>
    <row r="8" spans="1:8">
      <c r="A8" s="158"/>
      <c r="B8" s="158"/>
      <c r="C8" s="43" t="s">
        <v>4</v>
      </c>
    </row>
    <row r="9" spans="1:8">
      <c r="A9" s="158"/>
      <c r="B9" s="158"/>
      <c r="C9" s="2" t="s">
        <v>5</v>
      </c>
    </row>
    <row r="10" spans="1:8">
      <c r="A10" s="158" t="s">
        <v>8</v>
      </c>
      <c r="B10" s="159" t="s">
        <v>9</v>
      </c>
      <c r="C10" s="2" t="s">
        <v>10</v>
      </c>
    </row>
    <row r="11" spans="1:8">
      <c r="A11" s="158"/>
      <c r="B11" s="159"/>
      <c r="C11" s="2" t="s">
        <v>11</v>
      </c>
    </row>
    <row r="12" spans="1:8">
      <c r="A12" s="158"/>
      <c r="B12" s="158" t="s">
        <v>12</v>
      </c>
      <c r="C12" s="43" t="s">
        <v>13</v>
      </c>
    </row>
    <row r="13" spans="1:8">
      <c r="A13" s="158"/>
      <c r="B13" s="158"/>
      <c r="C13" s="43" t="s">
        <v>14</v>
      </c>
    </row>
  </sheetData>
  <mergeCells count="6">
    <mergeCell ref="A4:A9"/>
    <mergeCell ref="B4:B6"/>
    <mergeCell ref="B7:B9"/>
    <mergeCell ref="A10:A13"/>
    <mergeCell ref="B10:B11"/>
    <mergeCell ref="B12:B13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146B-A0A5-4108-B891-841388F30684}">
  <dimension ref="A3:K7"/>
  <sheetViews>
    <sheetView workbookViewId="0">
      <selection activeCell="M34" sqref="M34"/>
    </sheetView>
  </sheetViews>
  <sheetFormatPr defaultRowHeight="14.4"/>
  <sheetData>
    <row r="3" spans="1:11" ht="15" thickBot="1">
      <c r="A3" s="1" t="s">
        <v>256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B4" s="4"/>
      <c r="C4" s="6"/>
      <c r="D4" s="6"/>
      <c r="E4" s="6"/>
      <c r="F4" s="6"/>
      <c r="G4" s="6"/>
      <c r="H4" s="6"/>
      <c r="I4" s="6"/>
      <c r="J4" s="6"/>
      <c r="K4" s="8"/>
    </row>
    <row r="5" spans="1:11" ht="15" thickBot="1">
      <c r="B5" s="5">
        <v>2009</v>
      </c>
      <c r="C5" s="7">
        <v>2010</v>
      </c>
      <c r="D5" s="5">
        <v>2011</v>
      </c>
      <c r="E5" s="7">
        <v>2012</v>
      </c>
      <c r="F5" s="5">
        <v>2013</v>
      </c>
      <c r="G5" s="7">
        <v>2014</v>
      </c>
      <c r="H5" s="5">
        <v>2015</v>
      </c>
      <c r="I5" s="7">
        <v>2016</v>
      </c>
      <c r="J5" s="5">
        <v>2017</v>
      </c>
      <c r="K5" s="7">
        <v>2018</v>
      </c>
    </row>
    <row r="6" spans="1:11">
      <c r="A6" s="160" t="s">
        <v>15</v>
      </c>
      <c r="B6" s="95"/>
      <c r="C6" s="97"/>
      <c r="D6" s="97"/>
      <c r="E6" s="97"/>
      <c r="F6" s="97"/>
      <c r="G6" s="97"/>
      <c r="H6" s="97"/>
      <c r="I6" s="97"/>
      <c r="J6" s="97"/>
      <c r="K6" s="10"/>
    </row>
    <row r="7" spans="1:11" ht="15" thickBot="1">
      <c r="A7" s="161"/>
      <c r="B7" s="96">
        <v>551216.70858052792</v>
      </c>
      <c r="C7" s="98">
        <v>679789.27363430813</v>
      </c>
      <c r="D7" s="98">
        <v>792989.5713304159</v>
      </c>
      <c r="E7" s="98">
        <v>752290.42343474657</v>
      </c>
      <c r="F7" s="98">
        <v>795197.32187082374</v>
      </c>
      <c r="G7" s="98">
        <v>747973.42208948417</v>
      </c>
      <c r="H7" s="98">
        <v>702456.30321736482</v>
      </c>
      <c r="I7" s="11">
        <v>682252.87984713167</v>
      </c>
      <c r="J7" s="98">
        <v>744586.46661174193</v>
      </c>
      <c r="K7" s="11">
        <v>835040.22442021722</v>
      </c>
    </row>
  </sheetData>
  <mergeCells count="1">
    <mergeCell ref="A6:A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5C93-FBFF-404F-B05B-70172D42C195}">
  <dimension ref="A3:F17"/>
  <sheetViews>
    <sheetView workbookViewId="0">
      <selection activeCell="L33" sqref="L33"/>
    </sheetView>
  </sheetViews>
  <sheetFormatPr defaultRowHeight="14.4"/>
  <sheetData>
    <row r="3" spans="1:6">
      <c r="A3" s="1" t="s">
        <v>257</v>
      </c>
      <c r="B3" s="3"/>
      <c r="C3" s="1"/>
      <c r="D3" s="1"/>
      <c r="E3" s="1"/>
      <c r="F3" s="1"/>
    </row>
    <row r="4" spans="1:6" ht="15" thickBot="1">
      <c r="A4" s="99"/>
      <c r="B4" s="162">
        <v>2018</v>
      </c>
      <c r="C4" s="162"/>
      <c r="D4" s="162" t="s">
        <v>28</v>
      </c>
      <c r="E4" s="162"/>
    </row>
    <row r="5" spans="1:6">
      <c r="A5" s="13">
        <v>1</v>
      </c>
      <c r="B5" s="154" t="s">
        <v>16</v>
      </c>
      <c r="C5" s="64">
        <v>305.02577072821998</v>
      </c>
      <c r="D5" s="154" t="s">
        <v>16</v>
      </c>
      <c r="E5" s="101">
        <v>250.19260590013801</v>
      </c>
    </row>
    <row r="6" spans="1:6">
      <c r="A6" s="157">
        <v>2</v>
      </c>
      <c r="B6" s="157" t="s">
        <v>18</v>
      </c>
      <c r="C6" s="63">
        <v>62.289484977378002</v>
      </c>
      <c r="D6" s="157" t="s">
        <v>18</v>
      </c>
      <c r="E6" s="102">
        <v>47.719517177927301</v>
      </c>
    </row>
    <row r="7" spans="1:6">
      <c r="A7" s="154">
        <v>3</v>
      </c>
      <c r="B7" s="154" t="s">
        <v>21</v>
      </c>
      <c r="C7" s="64">
        <v>38.888941025542998</v>
      </c>
      <c r="D7" s="154" t="s">
        <v>17</v>
      </c>
      <c r="E7" s="103">
        <v>35.361053728298899</v>
      </c>
    </row>
    <row r="8" spans="1:6" ht="20.399999999999999">
      <c r="A8" s="157">
        <v>4</v>
      </c>
      <c r="B8" s="157" t="s">
        <v>224</v>
      </c>
      <c r="C8" s="63">
        <v>32.586198412822</v>
      </c>
      <c r="D8" s="157" t="s">
        <v>21</v>
      </c>
      <c r="E8" s="102">
        <v>30.689815544514701</v>
      </c>
    </row>
    <row r="9" spans="1:6" ht="20.399999999999999">
      <c r="A9" s="154">
        <v>5</v>
      </c>
      <c r="B9" s="154" t="s">
        <v>20</v>
      </c>
      <c r="C9" s="64">
        <v>30.722634964965</v>
      </c>
      <c r="D9" s="154" t="s">
        <v>224</v>
      </c>
      <c r="E9" s="103">
        <v>30.505634176012201</v>
      </c>
    </row>
    <row r="10" spans="1:6">
      <c r="A10" s="157">
        <v>6</v>
      </c>
      <c r="B10" s="157" t="s">
        <v>24</v>
      </c>
      <c r="C10" s="63">
        <v>29.892907838650999</v>
      </c>
      <c r="D10" s="157" t="s">
        <v>20</v>
      </c>
      <c r="E10" s="102">
        <v>27.917878711110902</v>
      </c>
    </row>
    <row r="11" spans="1:6">
      <c r="A11" s="154">
        <v>7</v>
      </c>
      <c r="B11" s="154" t="s">
        <v>23</v>
      </c>
      <c r="C11" s="64">
        <v>28.329905712706001</v>
      </c>
      <c r="D11" s="154" t="s">
        <v>23</v>
      </c>
      <c r="E11" s="103">
        <v>26.492919731661601</v>
      </c>
    </row>
    <row r="12" spans="1:6">
      <c r="A12" s="157">
        <v>8</v>
      </c>
      <c r="B12" s="157" t="s">
        <v>26</v>
      </c>
      <c r="C12" s="63">
        <v>26.397763861161</v>
      </c>
      <c r="D12" s="157" t="s">
        <v>24</v>
      </c>
      <c r="E12" s="102">
        <v>25.3841358591676</v>
      </c>
    </row>
    <row r="13" spans="1:6">
      <c r="A13" s="154">
        <v>9</v>
      </c>
      <c r="B13" s="154" t="s">
        <v>164</v>
      </c>
      <c r="C13" s="64">
        <v>25.811158628634999</v>
      </c>
      <c r="D13" s="154" t="s">
        <v>25</v>
      </c>
      <c r="E13" s="103">
        <v>22.7241141632548</v>
      </c>
    </row>
    <row r="14" spans="1:6" ht="15" thickBot="1">
      <c r="A14" s="19">
        <v>10</v>
      </c>
      <c r="B14" s="19" t="s">
        <v>17</v>
      </c>
      <c r="C14" s="100">
        <v>25.411338567790001</v>
      </c>
      <c r="D14" s="19" t="s">
        <v>26</v>
      </c>
      <c r="E14" s="104">
        <v>20.686700443758198</v>
      </c>
    </row>
    <row r="17" spans="1:1">
      <c r="A17" t="s">
        <v>242</v>
      </c>
    </row>
  </sheetData>
  <mergeCells count="2">
    <mergeCell ref="B4:C4"/>
    <mergeCell ref="D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2409-9D4C-4F86-86E6-14B042CE9D14}">
  <dimension ref="A3:F18"/>
  <sheetViews>
    <sheetView workbookViewId="0">
      <selection activeCell="G35" sqref="G35"/>
    </sheetView>
  </sheetViews>
  <sheetFormatPr defaultRowHeight="14.4"/>
  <sheetData>
    <row r="3" spans="1:6">
      <c r="A3" s="1" t="s">
        <v>258</v>
      </c>
      <c r="B3" s="1"/>
      <c r="C3" s="1"/>
      <c r="D3" s="1"/>
      <c r="E3" s="1"/>
      <c r="F3" s="1"/>
    </row>
    <row r="4" spans="1:6" ht="15" thickBot="1">
      <c r="B4" s="163">
        <v>2018</v>
      </c>
      <c r="C4" s="163"/>
      <c r="D4" s="163" t="s">
        <v>28</v>
      </c>
      <c r="E4" s="163"/>
    </row>
    <row r="5" spans="1:6">
      <c r="A5" s="12">
        <v>1</v>
      </c>
      <c r="B5" s="154" t="s">
        <v>29</v>
      </c>
      <c r="C5" s="64">
        <v>45.009894161054198</v>
      </c>
      <c r="D5" s="89" t="s">
        <v>146</v>
      </c>
      <c r="E5" s="117">
        <v>42.615207323275953</v>
      </c>
    </row>
    <row r="6" spans="1:6">
      <c r="A6" s="14">
        <v>2</v>
      </c>
      <c r="B6" s="157" t="s">
        <v>30</v>
      </c>
      <c r="C6" s="63">
        <v>36.5663782991723</v>
      </c>
      <c r="D6" s="155" t="s">
        <v>29</v>
      </c>
      <c r="E6" s="118">
        <v>42.437025622389726</v>
      </c>
    </row>
    <row r="7" spans="1:6">
      <c r="A7" s="16">
        <v>3</v>
      </c>
      <c r="B7" s="154" t="s">
        <v>32</v>
      </c>
      <c r="C7" s="64">
        <v>31.906736700269299</v>
      </c>
      <c r="D7" s="156" t="s">
        <v>93</v>
      </c>
      <c r="E7" s="119">
        <v>31.177945945966623</v>
      </c>
    </row>
    <row r="8" spans="1:6">
      <c r="A8" s="14">
        <v>4</v>
      </c>
      <c r="B8" s="157" t="s">
        <v>35</v>
      </c>
      <c r="C8" s="63">
        <v>30.6266023634088</v>
      </c>
      <c r="D8" s="155" t="s">
        <v>31</v>
      </c>
      <c r="E8" s="118">
        <v>29.004100201764654</v>
      </c>
    </row>
    <row r="9" spans="1:6">
      <c r="A9" s="16">
        <v>5</v>
      </c>
      <c r="B9" s="154" t="s">
        <v>82</v>
      </c>
      <c r="C9" s="64">
        <v>29.1909364939544</v>
      </c>
      <c r="D9" s="156" t="s">
        <v>30</v>
      </c>
      <c r="E9" s="119">
        <v>28.53409139213413</v>
      </c>
    </row>
    <row r="10" spans="1:6">
      <c r="A10" s="14">
        <v>6</v>
      </c>
      <c r="B10" s="157" t="s">
        <v>40</v>
      </c>
      <c r="C10" s="63">
        <v>28.5858736888759</v>
      </c>
      <c r="D10" s="155" t="s">
        <v>33</v>
      </c>
      <c r="E10" s="118">
        <v>27.744180344136922</v>
      </c>
    </row>
    <row r="11" spans="1:6">
      <c r="A11" s="16">
        <v>7</v>
      </c>
      <c r="B11" s="154" t="s">
        <v>33</v>
      </c>
      <c r="C11" s="64">
        <v>27.875409101240699</v>
      </c>
      <c r="D11" s="156" t="s">
        <v>122</v>
      </c>
      <c r="E11" s="119">
        <v>26.943123555500598</v>
      </c>
    </row>
    <row r="12" spans="1:6">
      <c r="A12" s="14">
        <v>8</v>
      </c>
      <c r="B12" s="157" t="s">
        <v>85</v>
      </c>
      <c r="C12" s="63">
        <v>26.979133811750099</v>
      </c>
      <c r="D12" s="155" t="s">
        <v>166</v>
      </c>
      <c r="E12" s="118">
        <v>25.882206532429656</v>
      </c>
    </row>
    <row r="13" spans="1:6">
      <c r="A13" s="16">
        <v>9</v>
      </c>
      <c r="B13" s="154" t="s">
        <v>43</v>
      </c>
      <c r="C13" s="64">
        <v>26.189901326616098</v>
      </c>
      <c r="D13" s="156" t="s">
        <v>43</v>
      </c>
      <c r="E13" s="119">
        <v>25.725804242493258</v>
      </c>
    </row>
    <row r="14" spans="1:6" ht="15" thickBot="1">
      <c r="A14" s="18">
        <v>10</v>
      </c>
      <c r="B14" s="19" t="s">
        <v>48</v>
      </c>
      <c r="C14" s="100">
        <v>25.953380561711</v>
      </c>
      <c r="D14" s="90" t="s">
        <v>42</v>
      </c>
      <c r="E14" s="120">
        <v>25.446451612992487</v>
      </c>
    </row>
    <row r="18" spans="1:1">
      <c r="A18" t="s">
        <v>242</v>
      </c>
    </row>
  </sheetData>
  <mergeCells count="2">
    <mergeCell ref="B4:C4"/>
    <mergeCell ref="D4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2272-3EE1-4194-95AF-3070E2621DC1}">
  <dimension ref="A3:L7"/>
  <sheetViews>
    <sheetView workbookViewId="0">
      <selection activeCell="K33" sqref="K33"/>
    </sheetView>
  </sheetViews>
  <sheetFormatPr defaultRowHeight="14.4"/>
  <sheetData>
    <row r="3" spans="1:12" ht="15" thickBot="1">
      <c r="A3" s="1" t="s">
        <v>259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B4" s="4"/>
      <c r="C4" s="6"/>
      <c r="D4" s="6"/>
      <c r="E4" s="6"/>
      <c r="F4" s="6"/>
      <c r="G4" s="6"/>
      <c r="H4" s="6"/>
      <c r="I4" s="6"/>
      <c r="J4" s="6"/>
      <c r="K4" s="8"/>
    </row>
    <row r="5" spans="1:12" ht="15" thickBot="1">
      <c r="B5" s="5">
        <v>2009</v>
      </c>
      <c r="C5" s="7">
        <v>2010</v>
      </c>
      <c r="D5" s="5">
        <v>2011</v>
      </c>
      <c r="E5" s="7">
        <v>2012</v>
      </c>
      <c r="F5" s="5">
        <v>2013</v>
      </c>
      <c r="G5" s="7">
        <v>2014</v>
      </c>
      <c r="H5" s="5">
        <v>2015</v>
      </c>
      <c r="I5" s="7">
        <v>2016</v>
      </c>
      <c r="J5" s="5">
        <v>2017</v>
      </c>
      <c r="K5" s="9">
        <v>2018</v>
      </c>
      <c r="L5" s="71"/>
    </row>
    <row r="6" spans="1:12">
      <c r="A6" s="160" t="s">
        <v>15</v>
      </c>
      <c r="B6" s="95"/>
      <c r="C6" s="97"/>
      <c r="D6" s="97"/>
      <c r="E6" s="97"/>
      <c r="F6" s="97"/>
      <c r="G6" s="97"/>
      <c r="H6" s="97"/>
      <c r="I6" s="97"/>
      <c r="J6" s="97"/>
      <c r="K6" s="10"/>
    </row>
    <row r="7" spans="1:12" ht="15" thickBot="1">
      <c r="A7" s="161"/>
      <c r="B7" s="96">
        <v>934129.87778535613</v>
      </c>
      <c r="C7" s="98">
        <v>1208136.8612004723</v>
      </c>
      <c r="D7" s="98">
        <v>1438111.5545556028</v>
      </c>
      <c r="E7" s="98">
        <v>1426586.9853074574</v>
      </c>
      <c r="F7" s="98">
        <v>1550774.7012081442</v>
      </c>
      <c r="G7" s="98">
        <v>1465151.0014555287</v>
      </c>
      <c r="H7" s="98">
        <v>1386227.186952373</v>
      </c>
      <c r="I7" s="11">
        <v>1320994.9507438098</v>
      </c>
      <c r="J7" s="98">
        <v>1452092.7091738912</v>
      </c>
      <c r="K7" s="11">
        <v>1626939.3113624547</v>
      </c>
      <c r="L7" s="109"/>
    </row>
  </sheetData>
  <mergeCells count="1">
    <mergeCell ref="A6:A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838C-5293-4FFA-A574-96685BCBF57A}">
  <dimension ref="A3:F17"/>
  <sheetViews>
    <sheetView workbookViewId="0">
      <selection activeCell="I35" sqref="I35"/>
    </sheetView>
  </sheetViews>
  <sheetFormatPr defaultRowHeight="14.4"/>
  <sheetData>
    <row r="3" spans="1:6">
      <c r="A3" s="1" t="s">
        <v>260</v>
      </c>
      <c r="B3" s="1"/>
      <c r="C3" s="1"/>
      <c r="D3" s="1"/>
      <c r="E3" s="1"/>
      <c r="F3" s="1"/>
    </row>
    <row r="4" spans="1:6" ht="15" thickBot="1">
      <c r="B4" s="163">
        <v>2018</v>
      </c>
      <c r="C4" s="163"/>
      <c r="D4" s="163" t="s">
        <v>28</v>
      </c>
      <c r="E4" s="163"/>
    </row>
    <row r="5" spans="1:6">
      <c r="A5" s="12">
        <v>1</v>
      </c>
      <c r="B5" s="12" t="s">
        <v>16</v>
      </c>
      <c r="C5" s="112">
        <v>546.35314967960403</v>
      </c>
      <c r="D5" s="64" t="s">
        <v>16</v>
      </c>
      <c r="E5" s="105">
        <v>445.34959859452198</v>
      </c>
    </row>
    <row r="6" spans="1:6">
      <c r="A6" s="14">
        <v>2</v>
      </c>
      <c r="B6" s="14" t="s">
        <v>21</v>
      </c>
      <c r="C6" s="113">
        <v>84.853708618273998</v>
      </c>
      <c r="D6" s="63" t="s">
        <v>21</v>
      </c>
      <c r="E6" s="106">
        <v>67.493801790976207</v>
      </c>
    </row>
    <row r="7" spans="1:6" ht="20.399999999999999">
      <c r="A7" s="16">
        <v>3</v>
      </c>
      <c r="B7" s="16" t="s">
        <v>18</v>
      </c>
      <c r="C7" s="114">
        <v>81.209729384854995</v>
      </c>
      <c r="D7" s="64" t="s">
        <v>224</v>
      </c>
      <c r="E7" s="107">
        <v>63.660138227510501</v>
      </c>
    </row>
    <row r="8" spans="1:6">
      <c r="A8" s="14">
        <v>4</v>
      </c>
      <c r="B8" s="14" t="s">
        <v>20</v>
      </c>
      <c r="C8" s="113">
        <v>71.365885269295006</v>
      </c>
      <c r="D8" s="63" t="s">
        <v>18</v>
      </c>
      <c r="E8" s="106">
        <v>61.141940244240097</v>
      </c>
    </row>
    <row r="9" spans="1:6" ht="20.399999999999999">
      <c r="A9" s="16">
        <v>5</v>
      </c>
      <c r="B9" s="16" t="s">
        <v>224</v>
      </c>
      <c r="C9" s="114">
        <v>70.293752873547007</v>
      </c>
      <c r="D9" s="64" t="s">
        <v>20</v>
      </c>
      <c r="E9" s="107">
        <v>60.753821275673303</v>
      </c>
    </row>
    <row r="10" spans="1:6">
      <c r="A10" s="14">
        <v>6</v>
      </c>
      <c r="B10" s="14" t="s">
        <v>23</v>
      </c>
      <c r="C10" s="113">
        <v>69.855239204168996</v>
      </c>
      <c r="D10" s="63" t="s">
        <v>23</v>
      </c>
      <c r="E10" s="106">
        <v>60.480400468730501</v>
      </c>
    </row>
    <row r="11" spans="1:6">
      <c r="A11" s="16">
        <v>7</v>
      </c>
      <c r="B11" s="16" t="s">
        <v>164</v>
      </c>
      <c r="C11" s="114">
        <v>56.309042690611001</v>
      </c>
      <c r="D11" s="64" t="s">
        <v>17</v>
      </c>
      <c r="E11" s="107">
        <v>47.245213557783202</v>
      </c>
    </row>
    <row r="12" spans="1:6">
      <c r="A12" s="14">
        <v>8</v>
      </c>
      <c r="B12" s="14" t="s">
        <v>24</v>
      </c>
      <c r="C12" s="113">
        <v>50.689684939343998</v>
      </c>
      <c r="D12" s="63" t="s">
        <v>25</v>
      </c>
      <c r="E12" s="106">
        <v>45.513218215629102</v>
      </c>
    </row>
    <row r="13" spans="1:6">
      <c r="A13" s="16">
        <v>9</v>
      </c>
      <c r="B13" s="16" t="s">
        <v>27</v>
      </c>
      <c r="C13" s="114">
        <v>48.273166497938</v>
      </c>
      <c r="D13" s="64" t="s">
        <v>24</v>
      </c>
      <c r="E13" s="107">
        <v>44.217845909298298</v>
      </c>
    </row>
    <row r="14" spans="1:6" ht="15" thickBot="1">
      <c r="A14" s="18">
        <v>10</v>
      </c>
      <c r="B14" s="18" t="s">
        <v>25</v>
      </c>
      <c r="C14" s="115">
        <v>45.533896452680999</v>
      </c>
      <c r="D14" s="100" t="s">
        <v>27</v>
      </c>
      <c r="E14" s="108">
        <v>40.233484482243497</v>
      </c>
    </row>
    <row r="17" spans="1:1">
      <c r="A17" t="s">
        <v>242</v>
      </c>
    </row>
  </sheetData>
  <mergeCells count="2">
    <mergeCell ref="B4:C4"/>
    <mergeCell ref="D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2829-188D-47AC-84AE-DCDF6A4D4C0B}">
  <dimension ref="A3:F17"/>
  <sheetViews>
    <sheetView workbookViewId="0">
      <selection activeCell="J35" sqref="J35"/>
    </sheetView>
  </sheetViews>
  <sheetFormatPr defaultRowHeight="14.4"/>
  <sheetData>
    <row r="3" spans="1:6">
      <c r="A3" s="3" t="s">
        <v>261</v>
      </c>
      <c r="B3" s="1"/>
      <c r="C3" s="1"/>
      <c r="D3" s="1"/>
      <c r="E3" s="1"/>
      <c r="F3" s="1"/>
    </row>
    <row r="4" spans="1:6" ht="15" thickBot="1">
      <c r="B4" s="163">
        <v>2018</v>
      </c>
      <c r="C4" s="163"/>
      <c r="D4" s="163" t="s">
        <v>28</v>
      </c>
      <c r="E4" s="163"/>
    </row>
    <row r="5" spans="1:6">
      <c r="A5" s="12">
        <v>1</v>
      </c>
      <c r="B5" s="154" t="s">
        <v>29</v>
      </c>
      <c r="C5" s="64">
        <v>58.1439129727706</v>
      </c>
      <c r="D5" s="89" t="s">
        <v>29</v>
      </c>
      <c r="E5" s="105">
        <v>51.889827251167233</v>
      </c>
    </row>
    <row r="6" spans="1:6">
      <c r="A6" s="14">
        <v>2</v>
      </c>
      <c r="B6" s="157" t="s">
        <v>32</v>
      </c>
      <c r="C6" s="63">
        <v>30.706575572077501</v>
      </c>
      <c r="D6" s="155" t="s">
        <v>146</v>
      </c>
      <c r="E6" s="106">
        <v>35.370611923989664</v>
      </c>
    </row>
    <row r="7" spans="1:6">
      <c r="A7" s="16">
        <v>3</v>
      </c>
      <c r="B7" s="154" t="s">
        <v>94</v>
      </c>
      <c r="C7" s="64">
        <v>29.1570646097429</v>
      </c>
      <c r="D7" s="156" t="s">
        <v>31</v>
      </c>
      <c r="E7" s="107">
        <v>29.247260063561491</v>
      </c>
    </row>
    <row r="8" spans="1:6">
      <c r="A8" s="14">
        <v>4</v>
      </c>
      <c r="B8" s="157" t="s">
        <v>34</v>
      </c>
      <c r="C8" s="63">
        <v>28.752346440068099</v>
      </c>
      <c r="D8" s="155" t="s">
        <v>34</v>
      </c>
      <c r="E8" s="106">
        <v>26.431639656002631</v>
      </c>
    </row>
    <row r="9" spans="1:6">
      <c r="A9" s="16">
        <v>5</v>
      </c>
      <c r="B9" s="154" t="s">
        <v>30</v>
      </c>
      <c r="C9" s="64">
        <v>28.457228565381801</v>
      </c>
      <c r="D9" s="156" t="s">
        <v>38</v>
      </c>
      <c r="E9" s="107">
        <v>26.102973565045989</v>
      </c>
    </row>
    <row r="10" spans="1:6">
      <c r="A10" s="14">
        <v>6</v>
      </c>
      <c r="B10" s="157" t="s">
        <v>35</v>
      </c>
      <c r="C10" s="63">
        <v>26.3157647296904</v>
      </c>
      <c r="D10" s="155" t="s">
        <v>152</v>
      </c>
      <c r="E10" s="106">
        <v>25.931258401035286</v>
      </c>
    </row>
    <row r="11" spans="1:6">
      <c r="A11" s="16">
        <v>7</v>
      </c>
      <c r="B11" s="154" t="s">
        <v>152</v>
      </c>
      <c r="C11" s="64">
        <v>26.309417596533901</v>
      </c>
      <c r="D11" s="156" t="s">
        <v>30</v>
      </c>
      <c r="E11" s="107">
        <v>25.79291902335595</v>
      </c>
    </row>
    <row r="12" spans="1:6">
      <c r="A12" s="14">
        <v>8</v>
      </c>
      <c r="B12" s="157" t="s">
        <v>93</v>
      </c>
      <c r="C12" s="63">
        <v>26.238406269538402</v>
      </c>
      <c r="D12" s="155" t="s">
        <v>52</v>
      </c>
      <c r="E12" s="106">
        <v>25.658113959641959</v>
      </c>
    </row>
    <row r="13" spans="1:6">
      <c r="A13" s="16">
        <v>9</v>
      </c>
      <c r="B13" s="154" t="s">
        <v>43</v>
      </c>
      <c r="C13" s="64">
        <v>26.136077347700802</v>
      </c>
      <c r="D13" s="156" t="s">
        <v>94</v>
      </c>
      <c r="E13" s="107">
        <v>25.333863913497879</v>
      </c>
    </row>
    <row r="14" spans="1:6" ht="15" thickBot="1">
      <c r="A14" s="18">
        <v>10</v>
      </c>
      <c r="B14" s="19" t="s">
        <v>83</v>
      </c>
      <c r="C14" s="100">
        <v>25.936081915567598</v>
      </c>
      <c r="D14" s="90" t="s">
        <v>42</v>
      </c>
      <c r="E14" s="108">
        <v>25.039796828969667</v>
      </c>
    </row>
    <row r="15" spans="1:6">
      <c r="C15" s="116"/>
      <c r="D15" s="116"/>
      <c r="E15" s="116"/>
    </row>
    <row r="17" spans="1:1">
      <c r="A17" t="s">
        <v>242</v>
      </c>
    </row>
  </sheetData>
  <mergeCells count="2">
    <mergeCell ref="B4:C4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9DB8-D669-634D-948D-BA399BEF78FB}">
  <dimension ref="A3:R17"/>
  <sheetViews>
    <sheetView zoomScaleNormal="100" workbookViewId="0"/>
  </sheetViews>
  <sheetFormatPr defaultColWidth="8.77734375" defaultRowHeight="14.4"/>
  <cols>
    <col min="1" max="1" width="7.44140625" customWidth="1"/>
    <col min="2" max="2" width="10.6640625" customWidth="1"/>
    <col min="3" max="4" width="12" customWidth="1"/>
    <col min="5" max="5" width="14.33203125" customWidth="1"/>
  </cols>
  <sheetData>
    <row r="3" spans="1:18">
      <c r="A3" s="1" t="s">
        <v>244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>
      <c r="A4" s="99"/>
      <c r="B4" s="162">
        <v>2018</v>
      </c>
      <c r="C4" s="162"/>
      <c r="D4" s="162" t="s">
        <v>28</v>
      </c>
      <c r="E4" s="162"/>
    </row>
    <row r="5" spans="1:18">
      <c r="A5" s="13">
        <v>1</v>
      </c>
      <c r="B5" s="56" t="s">
        <v>16</v>
      </c>
      <c r="C5" s="64">
        <v>305.02577072821998</v>
      </c>
      <c r="D5" s="56" t="s">
        <v>16</v>
      </c>
      <c r="E5" s="101">
        <v>250.19260590013801</v>
      </c>
    </row>
    <row r="6" spans="1:18">
      <c r="A6" s="55">
        <v>2</v>
      </c>
      <c r="B6" s="55" t="s">
        <v>18</v>
      </c>
      <c r="C6" s="63">
        <v>62.289484977378002</v>
      </c>
      <c r="D6" s="55" t="s">
        <v>18</v>
      </c>
      <c r="E6" s="102">
        <v>47.719517177927301</v>
      </c>
    </row>
    <row r="7" spans="1:18">
      <c r="A7" s="56">
        <v>3</v>
      </c>
      <c r="B7" s="56" t="s">
        <v>21</v>
      </c>
      <c r="C7" s="64">
        <v>38.888941025542998</v>
      </c>
      <c r="D7" s="56" t="s">
        <v>17</v>
      </c>
      <c r="E7" s="103">
        <v>35.361053728298899</v>
      </c>
    </row>
    <row r="8" spans="1:18" ht="20.399999999999999">
      <c r="A8" s="55">
        <v>4</v>
      </c>
      <c r="B8" s="55" t="s">
        <v>224</v>
      </c>
      <c r="C8" s="63">
        <v>32.586198412822</v>
      </c>
      <c r="D8" s="55" t="s">
        <v>21</v>
      </c>
      <c r="E8" s="102">
        <v>30.689815544514701</v>
      </c>
    </row>
    <row r="9" spans="1:18" ht="22.05" customHeight="1">
      <c r="A9" s="56">
        <v>5</v>
      </c>
      <c r="B9" s="56" t="s">
        <v>20</v>
      </c>
      <c r="C9" s="64">
        <v>30.722634964965</v>
      </c>
      <c r="D9" s="56" t="s">
        <v>224</v>
      </c>
      <c r="E9" s="103">
        <v>30.505634176012201</v>
      </c>
    </row>
    <row r="10" spans="1:18">
      <c r="A10" s="55">
        <v>6</v>
      </c>
      <c r="B10" s="55" t="s">
        <v>24</v>
      </c>
      <c r="C10" s="63">
        <v>29.892907838650999</v>
      </c>
      <c r="D10" s="55" t="s">
        <v>20</v>
      </c>
      <c r="E10" s="102">
        <v>27.917878711110902</v>
      </c>
    </row>
    <row r="11" spans="1:18">
      <c r="A11" s="56">
        <v>7</v>
      </c>
      <c r="B11" s="56" t="s">
        <v>23</v>
      </c>
      <c r="C11" s="64">
        <v>28.329905712706001</v>
      </c>
      <c r="D11" s="56" t="s">
        <v>23</v>
      </c>
      <c r="E11" s="103">
        <v>26.492919731661601</v>
      </c>
    </row>
    <row r="12" spans="1:18">
      <c r="A12" s="55">
        <v>8</v>
      </c>
      <c r="B12" s="55" t="s">
        <v>26</v>
      </c>
      <c r="C12" s="63">
        <v>26.397763861161</v>
      </c>
      <c r="D12" s="55" t="s">
        <v>24</v>
      </c>
      <c r="E12" s="102">
        <v>25.3841358591676</v>
      </c>
    </row>
    <row r="13" spans="1:18">
      <c r="A13" s="56">
        <v>9</v>
      </c>
      <c r="B13" s="56" t="s">
        <v>164</v>
      </c>
      <c r="C13" s="64">
        <v>25.811158628634999</v>
      </c>
      <c r="D13" s="56" t="s">
        <v>25</v>
      </c>
      <c r="E13" s="103">
        <v>22.7241141632548</v>
      </c>
    </row>
    <row r="14" spans="1:18" ht="15" thickBot="1">
      <c r="A14" s="19">
        <v>10</v>
      </c>
      <c r="B14" s="19" t="s">
        <v>17</v>
      </c>
      <c r="C14" s="100">
        <v>25.411338567790001</v>
      </c>
      <c r="D14" s="19" t="s">
        <v>26</v>
      </c>
      <c r="E14" s="104">
        <v>20.686700443758198</v>
      </c>
    </row>
    <row r="17" spans="1:1">
      <c r="A17" t="s">
        <v>242</v>
      </c>
    </row>
  </sheetData>
  <mergeCells count="2">
    <mergeCell ref="B4:C4"/>
    <mergeCell ref="D4:E4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DBA3-C822-4B63-8B36-4661C2FC29BB}">
  <dimension ref="A3:F17"/>
  <sheetViews>
    <sheetView workbookViewId="0">
      <selection activeCell="K29" sqref="K29"/>
    </sheetView>
  </sheetViews>
  <sheetFormatPr defaultRowHeight="14.4"/>
  <sheetData>
    <row r="3" spans="1:6">
      <c r="A3" s="3" t="s">
        <v>262</v>
      </c>
      <c r="B3" s="1"/>
      <c r="C3" s="1"/>
      <c r="D3" s="1"/>
      <c r="E3" s="1"/>
      <c r="F3" s="1"/>
    </row>
    <row r="4" spans="1:6" ht="15" thickBot="1">
      <c r="B4" s="163">
        <v>2018</v>
      </c>
      <c r="C4" s="163"/>
      <c r="D4" s="163" t="s">
        <v>28</v>
      </c>
      <c r="E4" s="163"/>
    </row>
    <row r="5" spans="1:6">
      <c r="A5" s="12">
        <v>1</v>
      </c>
      <c r="B5" s="64" t="s">
        <v>77</v>
      </c>
      <c r="C5" s="64">
        <v>100</v>
      </c>
      <c r="D5" s="64" t="s">
        <v>89</v>
      </c>
      <c r="E5" s="101">
        <v>98.6</v>
      </c>
    </row>
    <row r="6" spans="1:6" ht="20.399999999999999">
      <c r="A6" s="14">
        <v>2</v>
      </c>
      <c r="B6" s="63" t="s">
        <v>89</v>
      </c>
      <c r="C6" s="63">
        <v>100</v>
      </c>
      <c r="D6" s="63" t="s">
        <v>44</v>
      </c>
      <c r="E6" s="110">
        <v>98.1</v>
      </c>
    </row>
    <row r="7" spans="1:6" ht="20.399999999999999">
      <c r="A7" s="16">
        <v>3</v>
      </c>
      <c r="B7" s="64" t="s">
        <v>44</v>
      </c>
      <c r="C7" s="64">
        <v>94.05457928737151</v>
      </c>
      <c r="D7" s="64" t="s">
        <v>36</v>
      </c>
      <c r="E7" s="111">
        <v>96.9</v>
      </c>
    </row>
    <row r="8" spans="1:6">
      <c r="A8" s="14">
        <v>4</v>
      </c>
      <c r="B8" s="63" t="s">
        <v>36</v>
      </c>
      <c r="C8" s="63">
        <v>93.2404135843571</v>
      </c>
      <c r="D8" s="63" t="s">
        <v>77</v>
      </c>
      <c r="E8" s="110">
        <v>89.7</v>
      </c>
    </row>
    <row r="9" spans="1:6" ht="20.399999999999999">
      <c r="A9" s="16">
        <v>5</v>
      </c>
      <c r="B9" s="64" t="s">
        <v>39</v>
      </c>
      <c r="C9" s="64">
        <v>90.547918462647274</v>
      </c>
      <c r="D9" s="64" t="s">
        <v>154</v>
      </c>
      <c r="E9" s="111">
        <v>86.1</v>
      </c>
    </row>
    <row r="10" spans="1:6" ht="20.399999999999999">
      <c r="A10" s="14">
        <v>6</v>
      </c>
      <c r="B10" s="63" t="s">
        <v>142</v>
      </c>
      <c r="C10" s="63">
        <v>81.5078348735194</v>
      </c>
      <c r="D10" s="63" t="s">
        <v>141</v>
      </c>
      <c r="E10" s="110">
        <v>83.2</v>
      </c>
    </row>
    <row r="11" spans="1:6" ht="20.399999999999999">
      <c r="A11" s="16">
        <v>7</v>
      </c>
      <c r="B11" s="64" t="s">
        <v>18</v>
      </c>
      <c r="C11" s="64">
        <v>76.701997961582308</v>
      </c>
      <c r="D11" s="64" t="s">
        <v>39</v>
      </c>
      <c r="E11" s="111">
        <v>78.599999999999994</v>
      </c>
    </row>
    <row r="12" spans="1:6" ht="40.799999999999997">
      <c r="A12" s="14">
        <v>8</v>
      </c>
      <c r="B12" s="63" t="s">
        <v>143</v>
      </c>
      <c r="C12" s="63">
        <v>75.540307129598929</v>
      </c>
      <c r="D12" s="63" t="s">
        <v>18</v>
      </c>
      <c r="E12" s="110">
        <v>77.8</v>
      </c>
    </row>
    <row r="13" spans="1:6">
      <c r="A13" s="16">
        <v>9</v>
      </c>
      <c r="B13" s="64" t="s">
        <v>156</v>
      </c>
      <c r="C13" s="64">
        <v>74.22863070373927</v>
      </c>
      <c r="D13" s="64" t="s">
        <v>144</v>
      </c>
      <c r="E13" s="111">
        <v>76.599999999999994</v>
      </c>
    </row>
    <row r="14" spans="1:6" ht="15" thickBot="1">
      <c r="A14" s="18">
        <v>10</v>
      </c>
      <c r="B14" s="100" t="s">
        <v>80</v>
      </c>
      <c r="C14" s="100">
        <v>73.831843065494013</v>
      </c>
      <c r="D14" s="100" t="s">
        <v>156</v>
      </c>
      <c r="E14" s="104">
        <v>75.599999999999994</v>
      </c>
    </row>
    <row r="15" spans="1:6">
      <c r="C15" s="116"/>
      <c r="D15" s="116"/>
      <c r="E15" s="121"/>
    </row>
    <row r="16" spans="1:6">
      <c r="E16" s="71"/>
    </row>
    <row r="17" spans="1:1">
      <c r="A17" t="s">
        <v>242</v>
      </c>
    </row>
  </sheetData>
  <mergeCells count="2">
    <mergeCell ref="B4:C4"/>
    <mergeCell ref="D4:E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O143"/>
  <sheetViews>
    <sheetView zoomScale="90" zoomScaleNormal="90" workbookViewId="0">
      <selection activeCell="E1" sqref="E1"/>
    </sheetView>
  </sheetViews>
  <sheetFormatPr defaultColWidth="8.77734375" defaultRowHeight="14.4"/>
  <cols>
    <col min="2" max="2" width="17.109375" customWidth="1"/>
    <col min="3" max="13" width="13.33203125" bestFit="1" customWidth="1"/>
  </cols>
  <sheetData>
    <row r="3" spans="1:15">
      <c r="A3" s="3" t="s">
        <v>229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" thickBot="1"/>
    <row r="5" spans="1:15" ht="15" thickBot="1">
      <c r="A5" s="31"/>
      <c r="B5" s="31"/>
      <c r="C5" s="54">
        <v>2009</v>
      </c>
      <c r="D5" s="54">
        <v>2010</v>
      </c>
      <c r="E5" s="54">
        <v>2011</v>
      </c>
      <c r="F5" s="54">
        <v>2012</v>
      </c>
      <c r="G5" s="54">
        <v>2013</v>
      </c>
      <c r="H5" s="54">
        <v>2014</v>
      </c>
      <c r="I5" s="54">
        <v>2015</v>
      </c>
      <c r="J5" s="54">
        <v>2016</v>
      </c>
      <c r="K5" s="54">
        <v>2017</v>
      </c>
      <c r="L5" s="54">
        <v>2018</v>
      </c>
      <c r="M5" s="53" t="s">
        <v>28</v>
      </c>
    </row>
    <row r="6" spans="1:15">
      <c r="A6" s="55">
        <v>1</v>
      </c>
      <c r="B6" s="55" t="s">
        <v>70</v>
      </c>
      <c r="C6" s="65">
        <v>1.6249808429999999</v>
      </c>
      <c r="D6" s="65">
        <v>5.8210333910000003</v>
      </c>
      <c r="E6" s="65">
        <v>51.896830518000002</v>
      </c>
      <c r="F6" s="65" t="s">
        <v>71</v>
      </c>
      <c r="G6" s="65" t="s">
        <v>71</v>
      </c>
      <c r="H6" s="65" t="s">
        <v>71</v>
      </c>
      <c r="I6" s="65">
        <v>6.369589811</v>
      </c>
      <c r="J6" s="65">
        <v>5.8741453049999999</v>
      </c>
      <c r="K6" s="65" t="s">
        <v>71</v>
      </c>
      <c r="L6" s="65">
        <v>12.59145204</v>
      </c>
      <c r="M6" s="72">
        <f t="shared" ref="M6:M37" si="0">AVERAGE(C6:L6)</f>
        <v>14.029671984666669</v>
      </c>
    </row>
    <row r="7" spans="1:15">
      <c r="A7" s="56">
        <v>2</v>
      </c>
      <c r="B7" s="56" t="s">
        <v>72</v>
      </c>
      <c r="C7" s="66">
        <v>555.74504988299998</v>
      </c>
      <c r="D7" s="66">
        <v>627.15134534399999</v>
      </c>
      <c r="E7" s="66">
        <v>737.35471116899998</v>
      </c>
      <c r="F7" s="66">
        <v>707.76933827300002</v>
      </c>
      <c r="G7" s="66">
        <v>673.72946807899996</v>
      </c>
      <c r="H7" s="66">
        <v>593.13184419900006</v>
      </c>
      <c r="I7" s="66">
        <v>594.53865695000002</v>
      </c>
      <c r="J7" s="66">
        <v>642.271755966</v>
      </c>
      <c r="K7" s="66">
        <v>494.92985060199999</v>
      </c>
      <c r="L7" s="66">
        <v>605.22652967500005</v>
      </c>
      <c r="M7" s="73">
        <f t="shared" si="0"/>
        <v>623.18485501400005</v>
      </c>
    </row>
    <row r="8" spans="1:15">
      <c r="A8" s="61">
        <v>3</v>
      </c>
      <c r="B8" s="61" t="s">
        <v>73</v>
      </c>
      <c r="C8" s="65">
        <v>5432.062563077</v>
      </c>
      <c r="D8" s="65">
        <v>6857.3048181820004</v>
      </c>
      <c r="E8" s="65">
        <v>6873.6543921869998</v>
      </c>
      <c r="F8" s="65">
        <v>6359.5642105589995</v>
      </c>
      <c r="G8" s="65">
        <v>7116.5716588510004</v>
      </c>
      <c r="H8" s="65">
        <v>6900.3097676309999</v>
      </c>
      <c r="I8" s="65">
        <v>4995.8391269539998</v>
      </c>
      <c r="J8" s="65">
        <v>4366.3696735359999</v>
      </c>
      <c r="K8" s="65">
        <v>4255.8073331060004</v>
      </c>
      <c r="L8" s="65" t="s">
        <v>71</v>
      </c>
      <c r="M8" s="74">
        <f t="shared" si="0"/>
        <v>5906.3870604536678</v>
      </c>
    </row>
    <row r="9" spans="1:15">
      <c r="A9" s="56">
        <v>4</v>
      </c>
      <c r="B9" s="56" t="s">
        <v>74</v>
      </c>
      <c r="C9" s="66">
        <v>1212.29477253</v>
      </c>
      <c r="D9" s="66">
        <v>1307.8244291599999</v>
      </c>
      <c r="E9" s="66">
        <v>888.07128880000005</v>
      </c>
      <c r="F9" s="66">
        <v>1372.8439764300001</v>
      </c>
      <c r="G9" s="66">
        <v>1807.0908187</v>
      </c>
      <c r="H9" s="66">
        <v>1691.86508781</v>
      </c>
      <c r="I9" s="66">
        <v>1285.0508561459999</v>
      </c>
      <c r="J9" s="66">
        <v>1150.682276557</v>
      </c>
      <c r="K9" s="66">
        <v>797.226983636</v>
      </c>
      <c r="L9" s="66">
        <v>738.21468948400002</v>
      </c>
      <c r="M9" s="73">
        <f t="shared" si="0"/>
        <v>1225.1165179252998</v>
      </c>
    </row>
    <row r="10" spans="1:15">
      <c r="A10" s="55">
        <v>5</v>
      </c>
      <c r="B10" s="55" t="s">
        <v>39</v>
      </c>
      <c r="C10" s="65">
        <v>38.252283640000002</v>
      </c>
      <c r="D10" s="65">
        <v>27.610668922999999</v>
      </c>
      <c r="E10" s="65">
        <v>24.050857971999999</v>
      </c>
      <c r="F10" s="65">
        <v>22.951209903999999</v>
      </c>
      <c r="G10" s="65">
        <v>28.200886910000001</v>
      </c>
      <c r="H10" s="65">
        <v>61.541297092000001</v>
      </c>
      <c r="I10" s="65">
        <v>27.888261776</v>
      </c>
      <c r="J10" s="65">
        <v>26.603915568000001</v>
      </c>
      <c r="K10" s="65">
        <v>59.474087705000002</v>
      </c>
      <c r="L10" s="65">
        <v>46.386188300000001</v>
      </c>
      <c r="M10" s="74">
        <f t="shared" si="0"/>
        <v>36.295965778999999</v>
      </c>
    </row>
    <row r="11" spans="1:15">
      <c r="A11" s="62">
        <v>6</v>
      </c>
      <c r="B11" s="62" t="s">
        <v>75</v>
      </c>
      <c r="C11" s="66">
        <v>4250.5679925710001</v>
      </c>
      <c r="D11" s="66">
        <v>5527.5727781369997</v>
      </c>
      <c r="E11" s="66">
        <v>6603.9218764609996</v>
      </c>
      <c r="F11" s="66">
        <v>6227.0982356269997</v>
      </c>
      <c r="G11" s="66">
        <v>6481.9168835379996</v>
      </c>
      <c r="H11" s="66">
        <v>5708.6776142449999</v>
      </c>
      <c r="I11" s="66">
        <v>5581.2356505950002</v>
      </c>
      <c r="J11" s="66">
        <v>4567.1811745149998</v>
      </c>
      <c r="K11" s="66">
        <v>5621.3274629240004</v>
      </c>
      <c r="L11" s="66">
        <v>5350.4260564340002</v>
      </c>
      <c r="M11" s="73">
        <f t="shared" si="0"/>
        <v>5591.9925725047005</v>
      </c>
    </row>
    <row r="12" spans="1:15">
      <c r="A12" s="55">
        <v>7</v>
      </c>
      <c r="B12" s="55" t="s">
        <v>76</v>
      </c>
      <c r="C12" s="65">
        <v>160.57004907999999</v>
      </c>
      <c r="D12" s="65">
        <v>191.27399756599999</v>
      </c>
      <c r="E12" s="65">
        <v>228.93623401299999</v>
      </c>
      <c r="F12" s="65">
        <v>215.34454692599999</v>
      </c>
      <c r="G12" s="65">
        <v>204.75420675300001</v>
      </c>
      <c r="H12" s="65">
        <v>188.62117377300001</v>
      </c>
      <c r="I12" s="65">
        <v>150.91779965500001</v>
      </c>
      <c r="J12" s="65">
        <v>159.86660886999999</v>
      </c>
      <c r="K12" s="65">
        <v>178.820720424</v>
      </c>
      <c r="L12" s="65">
        <v>198.910722437</v>
      </c>
      <c r="M12" s="74">
        <f t="shared" si="0"/>
        <v>187.80160594969999</v>
      </c>
    </row>
    <row r="13" spans="1:15">
      <c r="A13" s="56">
        <v>8</v>
      </c>
      <c r="B13" s="56" t="s">
        <v>77</v>
      </c>
      <c r="C13" s="66">
        <v>81.244129380000004</v>
      </c>
      <c r="D13" s="66">
        <v>79.015357605000005</v>
      </c>
      <c r="E13" s="66">
        <v>93.066351733999994</v>
      </c>
      <c r="F13" s="66">
        <v>86.163417607</v>
      </c>
      <c r="G13" s="66">
        <v>102.613506075</v>
      </c>
      <c r="H13" s="66">
        <v>99.638980317000005</v>
      </c>
      <c r="I13" s="66">
        <v>84.181939243000002</v>
      </c>
      <c r="J13" s="66">
        <v>71.810906803999998</v>
      </c>
      <c r="K13" s="66">
        <v>69.494467420000007</v>
      </c>
      <c r="L13" s="66">
        <v>79.275960760000004</v>
      </c>
      <c r="M13" s="73">
        <f t="shared" si="0"/>
        <v>84.650501694499994</v>
      </c>
    </row>
    <row r="14" spans="1:15">
      <c r="A14" s="61">
        <v>9</v>
      </c>
      <c r="B14" s="61" t="s">
        <v>43</v>
      </c>
      <c r="C14" s="65">
        <v>1178.0521666669999</v>
      </c>
      <c r="D14" s="65">
        <v>823.64786258499998</v>
      </c>
      <c r="E14" s="65">
        <v>1253.993554999</v>
      </c>
      <c r="F14" s="65">
        <v>2191.6061329929998</v>
      </c>
      <c r="G14" s="65">
        <v>1590.3304772450001</v>
      </c>
      <c r="H14" s="65">
        <v>1701.6177136159999</v>
      </c>
      <c r="I14" s="65">
        <v>1236.7967945079999</v>
      </c>
      <c r="J14" s="65">
        <v>775.06016801500004</v>
      </c>
      <c r="K14" s="65">
        <v>1058.1534524629999</v>
      </c>
      <c r="L14" s="65">
        <v>1436.199062419</v>
      </c>
      <c r="M14" s="74">
        <f t="shared" si="0"/>
        <v>1324.5457385510001</v>
      </c>
    </row>
    <row r="15" spans="1:15">
      <c r="A15" s="56">
        <v>10</v>
      </c>
      <c r="B15" s="56" t="s">
        <v>36</v>
      </c>
      <c r="C15" s="66">
        <v>508.46716209800002</v>
      </c>
      <c r="D15" s="66">
        <v>523.99794899200003</v>
      </c>
      <c r="E15" s="66">
        <v>786.96441069100001</v>
      </c>
      <c r="F15" s="66">
        <v>815.80184793399997</v>
      </c>
      <c r="G15" s="66">
        <v>1012.794608707</v>
      </c>
      <c r="H15" s="66">
        <v>971.62396290100003</v>
      </c>
      <c r="I15" s="66">
        <v>776.12806053700001</v>
      </c>
      <c r="J15" s="66">
        <v>460.78915362399999</v>
      </c>
      <c r="K15" s="66">
        <v>487.15571841799999</v>
      </c>
      <c r="L15" s="66">
        <v>368.01020201300003</v>
      </c>
      <c r="M15" s="73">
        <f t="shared" si="0"/>
        <v>671.17330759150002</v>
      </c>
    </row>
    <row r="16" spans="1:15">
      <c r="A16" s="55">
        <v>11</v>
      </c>
      <c r="B16" s="55" t="s">
        <v>78</v>
      </c>
      <c r="C16" s="65">
        <v>678.63155721099997</v>
      </c>
      <c r="D16" s="65">
        <v>589.41198910000003</v>
      </c>
      <c r="E16" s="65">
        <v>874.09263296500001</v>
      </c>
      <c r="F16" s="65">
        <v>883.51047897399997</v>
      </c>
      <c r="G16" s="65">
        <v>866.72655347</v>
      </c>
      <c r="H16" s="65">
        <v>1364.6896599520001</v>
      </c>
      <c r="I16" s="65">
        <v>921.76297520699995</v>
      </c>
      <c r="J16" s="65">
        <v>910.10921101999998</v>
      </c>
      <c r="K16" s="65">
        <v>1045.597263765</v>
      </c>
      <c r="L16" s="65">
        <v>1010.378441449</v>
      </c>
      <c r="M16" s="74">
        <f t="shared" si="0"/>
        <v>914.49107631129993</v>
      </c>
    </row>
    <row r="17" spans="1:13">
      <c r="A17" s="62">
        <v>12</v>
      </c>
      <c r="B17" s="62" t="s">
        <v>79</v>
      </c>
      <c r="C17" s="66">
        <v>2535.2795864730001</v>
      </c>
      <c r="D17" s="66">
        <v>3198.5645055559999</v>
      </c>
      <c r="E17" s="66">
        <v>3447.4447352510001</v>
      </c>
      <c r="F17" s="66">
        <v>3306.4828675610001</v>
      </c>
      <c r="G17" s="66">
        <v>3937.9796718289999</v>
      </c>
      <c r="H17" s="66" t="s">
        <v>71</v>
      </c>
      <c r="I17" s="66">
        <v>4982.2763019710001</v>
      </c>
      <c r="J17" s="66" t="s">
        <v>71</v>
      </c>
      <c r="K17" s="66" t="s">
        <v>71</v>
      </c>
      <c r="L17" s="66" t="s">
        <v>71</v>
      </c>
      <c r="M17" s="73">
        <f t="shared" si="0"/>
        <v>3568.0046114401666</v>
      </c>
    </row>
    <row r="18" spans="1:13">
      <c r="A18" s="55">
        <v>13</v>
      </c>
      <c r="B18" s="55" t="s">
        <v>80</v>
      </c>
      <c r="C18" s="65">
        <v>121.501193003</v>
      </c>
      <c r="D18" s="65">
        <v>141.59109786400001</v>
      </c>
      <c r="E18" s="65">
        <v>120.99199630299999</v>
      </c>
      <c r="F18" s="65">
        <v>102.84233815899999</v>
      </c>
      <c r="G18" s="65">
        <v>109.632347439</v>
      </c>
      <c r="H18" s="65">
        <v>111.97005937900001</v>
      </c>
      <c r="I18" s="65">
        <v>134.92001118799999</v>
      </c>
      <c r="J18" s="65">
        <v>104.925830632</v>
      </c>
      <c r="K18" s="65">
        <v>108.9640526</v>
      </c>
      <c r="L18" s="65">
        <v>117.962824152</v>
      </c>
      <c r="M18" s="74">
        <f t="shared" si="0"/>
        <v>117.5301750719</v>
      </c>
    </row>
    <row r="19" spans="1:13">
      <c r="A19" s="56">
        <v>14</v>
      </c>
      <c r="B19" s="56" t="s">
        <v>81</v>
      </c>
      <c r="C19" s="66">
        <v>1316.9206110929999</v>
      </c>
      <c r="D19" s="66">
        <v>1452.183367246</v>
      </c>
      <c r="E19" s="66">
        <v>2060.616960502</v>
      </c>
      <c r="F19" s="66">
        <v>1978.887965292</v>
      </c>
      <c r="G19" s="66">
        <v>2037.568369755</v>
      </c>
      <c r="H19" s="66">
        <v>1716.75205286</v>
      </c>
      <c r="I19" s="66">
        <v>1224.874502911</v>
      </c>
      <c r="J19" s="66">
        <v>1053.6500631710001</v>
      </c>
      <c r="K19" s="66">
        <v>1200.2569828789999</v>
      </c>
      <c r="L19" s="66">
        <v>1542.943622908</v>
      </c>
      <c r="M19" s="73">
        <f t="shared" si="0"/>
        <v>1558.4654498616999</v>
      </c>
    </row>
    <row r="20" spans="1:13">
      <c r="A20" s="61">
        <v>15</v>
      </c>
      <c r="B20" s="61" t="s">
        <v>82</v>
      </c>
      <c r="C20" s="65">
        <v>78.484384739999996</v>
      </c>
      <c r="D20" s="65">
        <v>82.788610532999996</v>
      </c>
      <c r="E20" s="65">
        <v>70.428449927000003</v>
      </c>
      <c r="F20" s="65">
        <v>54.121608672999997</v>
      </c>
      <c r="G20" s="65">
        <v>53.025827470000003</v>
      </c>
      <c r="H20" s="65">
        <v>61.624551982</v>
      </c>
      <c r="I20" s="65">
        <v>72.557293638000004</v>
      </c>
      <c r="J20" s="65">
        <v>52.935451688000001</v>
      </c>
      <c r="K20" s="65">
        <v>65.022120719</v>
      </c>
      <c r="L20" s="65">
        <v>130.777056966</v>
      </c>
      <c r="M20" s="74">
        <f t="shared" si="0"/>
        <v>72.176535633600011</v>
      </c>
    </row>
    <row r="21" spans="1:13">
      <c r="A21" s="56">
        <v>16</v>
      </c>
      <c r="B21" s="56" t="s">
        <v>83</v>
      </c>
      <c r="C21" s="66">
        <v>288.90903024300002</v>
      </c>
      <c r="D21" s="66">
        <v>240.97981836599999</v>
      </c>
      <c r="E21" s="66">
        <v>267.19583824599999</v>
      </c>
      <c r="F21" s="66">
        <v>277.80158098599998</v>
      </c>
      <c r="G21" s="66">
        <v>263.851223162</v>
      </c>
      <c r="H21" s="66">
        <v>273.02503828900001</v>
      </c>
      <c r="I21" s="66">
        <v>189.35259142999999</v>
      </c>
      <c r="J21" s="66">
        <v>128.86469295699999</v>
      </c>
      <c r="K21" s="66">
        <v>122.81566705199999</v>
      </c>
      <c r="L21" s="66">
        <v>130.00032259100001</v>
      </c>
      <c r="M21" s="73">
        <f t="shared" si="0"/>
        <v>218.27958033220003</v>
      </c>
    </row>
    <row r="22" spans="1:13">
      <c r="A22" s="55">
        <v>17</v>
      </c>
      <c r="B22" s="55" t="s">
        <v>84</v>
      </c>
      <c r="C22" s="65">
        <v>2.9098439869999999</v>
      </c>
      <c r="D22" s="65">
        <v>6.4252240120000002</v>
      </c>
      <c r="E22" s="65">
        <v>12.879666028000001</v>
      </c>
      <c r="F22" s="65">
        <v>5.2708476390000003</v>
      </c>
      <c r="G22" s="65" t="s">
        <v>71</v>
      </c>
      <c r="H22" s="65" t="s">
        <v>71</v>
      </c>
      <c r="I22" s="65" t="s">
        <v>71</v>
      </c>
      <c r="J22" s="65" t="s">
        <v>71</v>
      </c>
      <c r="K22" s="65" t="s">
        <v>71</v>
      </c>
      <c r="L22" s="65" t="s">
        <v>71</v>
      </c>
      <c r="M22" s="74">
        <f t="shared" si="0"/>
        <v>6.8713954164999995</v>
      </c>
    </row>
    <row r="23" spans="1:13">
      <c r="A23" s="62">
        <v>18</v>
      </c>
      <c r="B23" s="62" t="s">
        <v>41</v>
      </c>
      <c r="C23" s="66">
        <v>389.55845804900002</v>
      </c>
      <c r="D23" s="66">
        <v>620.65157683500001</v>
      </c>
      <c r="E23" s="66">
        <v>796.40846405499997</v>
      </c>
      <c r="F23" s="66">
        <v>1039.3018132909999</v>
      </c>
      <c r="G23" s="66">
        <v>1210.0873991799999</v>
      </c>
      <c r="H23" s="66">
        <v>898.29711142799999</v>
      </c>
      <c r="I23" s="66">
        <v>964.44728635299998</v>
      </c>
      <c r="J23" s="66">
        <v>817.28875075500002</v>
      </c>
      <c r="K23" s="66">
        <v>713.38503662899996</v>
      </c>
      <c r="L23" s="66">
        <v>599.40104045299995</v>
      </c>
      <c r="M23" s="73">
        <f t="shared" si="0"/>
        <v>804.8826937028</v>
      </c>
    </row>
    <row r="24" spans="1:13">
      <c r="A24" s="55">
        <v>19</v>
      </c>
      <c r="B24" s="55" t="s">
        <v>220</v>
      </c>
      <c r="C24" s="65">
        <v>798.35667446000002</v>
      </c>
      <c r="D24" s="65">
        <v>877.98177740699998</v>
      </c>
      <c r="E24" s="65">
        <v>1041.0161086549999</v>
      </c>
      <c r="F24" s="65">
        <v>737.79191550300004</v>
      </c>
      <c r="G24" s="65">
        <v>1017.072332795</v>
      </c>
      <c r="H24" s="65">
        <v>1150.7019562129999</v>
      </c>
      <c r="I24" s="65">
        <v>948.82203818599999</v>
      </c>
      <c r="J24" s="65">
        <v>1053.411158917</v>
      </c>
      <c r="K24" s="65">
        <v>1154.9743376649999</v>
      </c>
      <c r="L24" s="65">
        <v>1320.2363646470001</v>
      </c>
      <c r="M24" s="74">
        <f t="shared" si="0"/>
        <v>1010.0364664448</v>
      </c>
    </row>
    <row r="25" spans="1:13">
      <c r="A25" s="56">
        <v>20</v>
      </c>
      <c r="B25" s="56" t="s">
        <v>85</v>
      </c>
      <c r="C25" s="66">
        <v>291.45549188199999</v>
      </c>
      <c r="D25" s="66">
        <v>101.270608017</v>
      </c>
      <c r="E25" s="66">
        <v>55.520269591999998</v>
      </c>
      <c r="F25" s="66">
        <v>120.53988763</v>
      </c>
      <c r="G25" s="66">
        <v>114.507261277</v>
      </c>
      <c r="H25" s="66">
        <v>87.736249486999995</v>
      </c>
      <c r="I25" s="66">
        <v>71.073874490999998</v>
      </c>
      <c r="J25" s="66">
        <v>106.08802894999999</v>
      </c>
      <c r="K25" s="66">
        <v>37.887842333999998</v>
      </c>
      <c r="L25" s="66">
        <v>708.78121946099998</v>
      </c>
      <c r="M25" s="73">
        <f t="shared" si="0"/>
        <v>169.48607331209999</v>
      </c>
    </row>
    <row r="26" spans="1:13">
      <c r="A26" s="61">
        <v>21</v>
      </c>
      <c r="B26" s="61" t="s">
        <v>25</v>
      </c>
      <c r="C26" s="65">
        <v>17858.667699563</v>
      </c>
      <c r="D26" s="65">
        <v>24001.361614681002</v>
      </c>
      <c r="E26" s="65">
        <v>27099.285150708001</v>
      </c>
      <c r="F26" s="65">
        <v>26519.722774583999</v>
      </c>
      <c r="G26" s="65">
        <v>27372.299839078001</v>
      </c>
      <c r="H26" s="65">
        <v>24805.584675294001</v>
      </c>
      <c r="I26" s="65">
        <v>20608.952833144001</v>
      </c>
      <c r="J26" s="65">
        <v>16602.930349940001</v>
      </c>
      <c r="K26" s="65">
        <v>20555.821177099999</v>
      </c>
      <c r="L26" s="65">
        <v>21816.515518455999</v>
      </c>
      <c r="M26" s="74">
        <f t="shared" si="0"/>
        <v>22724.114163254802</v>
      </c>
    </row>
    <row r="27" spans="1:13">
      <c r="A27" s="56">
        <v>22</v>
      </c>
      <c r="B27" s="56" t="s">
        <v>221</v>
      </c>
      <c r="C27" s="66">
        <v>403.23327702099999</v>
      </c>
      <c r="D27" s="66">
        <v>335.20684322099999</v>
      </c>
      <c r="E27" s="66">
        <v>640.72344040799999</v>
      </c>
      <c r="F27" s="66">
        <v>847.61644411899999</v>
      </c>
      <c r="G27" s="66">
        <v>481.953376451</v>
      </c>
      <c r="H27" s="66">
        <v>526.94411348699998</v>
      </c>
      <c r="I27" s="66">
        <v>452.37636256100001</v>
      </c>
      <c r="J27" s="66">
        <v>332.36956721299998</v>
      </c>
      <c r="K27" s="66">
        <v>378.58841591100003</v>
      </c>
      <c r="L27" s="66">
        <v>408.63354242399998</v>
      </c>
      <c r="M27" s="73">
        <f t="shared" si="0"/>
        <v>480.76453828159993</v>
      </c>
    </row>
    <row r="28" spans="1:13">
      <c r="A28" s="55">
        <v>23</v>
      </c>
      <c r="B28" s="55" t="s">
        <v>87</v>
      </c>
      <c r="C28" s="65">
        <v>3236.3932319790001</v>
      </c>
      <c r="D28" s="65">
        <v>3565.439148378</v>
      </c>
      <c r="E28" s="65">
        <v>4014.5761430150001</v>
      </c>
      <c r="F28" s="65">
        <v>4063.927791648</v>
      </c>
      <c r="G28" s="65">
        <v>4740.0592920629997</v>
      </c>
      <c r="H28" s="65">
        <v>4888.6907981049999</v>
      </c>
      <c r="I28" s="65">
        <v>4330.6149677530002</v>
      </c>
      <c r="J28" s="65">
        <v>4711.0774057799999</v>
      </c>
      <c r="K28" s="65">
        <v>4821.7824017459998</v>
      </c>
      <c r="L28" s="65">
        <v>5552.1423857999998</v>
      </c>
      <c r="M28" s="74">
        <f t="shared" si="0"/>
        <v>4392.4703566266999</v>
      </c>
    </row>
    <row r="29" spans="1:13">
      <c r="A29" s="62">
        <v>24</v>
      </c>
      <c r="B29" s="62" t="s">
        <v>88</v>
      </c>
      <c r="C29" s="66">
        <v>111.77444135</v>
      </c>
      <c r="D29" s="66">
        <v>121.791195868</v>
      </c>
      <c r="E29" s="66">
        <v>135.78608124300001</v>
      </c>
      <c r="F29" s="66">
        <v>148.08252141599999</v>
      </c>
      <c r="G29" s="66">
        <v>180.540704707</v>
      </c>
      <c r="H29" s="66">
        <v>415.94792493599999</v>
      </c>
      <c r="I29" s="66">
        <v>182.264242661</v>
      </c>
      <c r="J29" s="66">
        <v>159.698963647</v>
      </c>
      <c r="K29" s="66">
        <v>149.65239379299999</v>
      </c>
      <c r="L29" s="66">
        <v>166.356056061</v>
      </c>
      <c r="M29" s="73">
        <f t="shared" si="0"/>
        <v>177.18945256819998</v>
      </c>
    </row>
    <row r="30" spans="1:13">
      <c r="A30" s="55">
        <v>25</v>
      </c>
      <c r="B30" s="55" t="s">
        <v>42</v>
      </c>
      <c r="C30" s="65">
        <v>27.543604705</v>
      </c>
      <c r="D30" s="65">
        <v>15.243177457</v>
      </c>
      <c r="E30" s="65">
        <v>25.830822818000001</v>
      </c>
      <c r="F30" s="65">
        <v>25.910600680000002</v>
      </c>
      <c r="G30" s="65">
        <v>30.742393036999999</v>
      </c>
      <c r="H30" s="65">
        <v>43.520934814</v>
      </c>
      <c r="I30" s="65">
        <v>23.015819047000001</v>
      </c>
      <c r="J30" s="65">
        <v>17.012787939999999</v>
      </c>
      <c r="K30" s="65">
        <v>23.600242289000001</v>
      </c>
      <c r="L30" s="65">
        <v>26.954474428000001</v>
      </c>
      <c r="M30" s="74">
        <f t="shared" si="0"/>
        <v>25.937485721500003</v>
      </c>
    </row>
    <row r="31" spans="1:13">
      <c r="A31" s="56">
        <v>26</v>
      </c>
      <c r="B31" s="56" t="s">
        <v>89</v>
      </c>
      <c r="C31" s="66">
        <v>92.372753036000006</v>
      </c>
      <c r="D31" s="66">
        <v>115.67031643</v>
      </c>
      <c r="E31" s="66">
        <v>143.77422018300001</v>
      </c>
      <c r="F31" s="66">
        <v>112.800852529</v>
      </c>
      <c r="G31" s="66">
        <v>99.750025679999993</v>
      </c>
      <c r="H31" s="66">
        <v>66.035011706999995</v>
      </c>
      <c r="I31" s="66">
        <v>73.716615528999995</v>
      </c>
      <c r="J31" s="66">
        <v>82.548943918000006</v>
      </c>
      <c r="K31" s="66">
        <v>78.991561314999998</v>
      </c>
      <c r="L31" s="66">
        <v>102.83518084400001</v>
      </c>
      <c r="M31" s="73">
        <f t="shared" si="0"/>
        <v>96.849548117099999</v>
      </c>
    </row>
    <row r="32" spans="1:13">
      <c r="A32" s="61">
        <v>27</v>
      </c>
      <c r="B32" s="61" t="s">
        <v>90</v>
      </c>
      <c r="C32" s="65">
        <v>428.26921054600001</v>
      </c>
      <c r="D32" s="65">
        <v>524.67481379499998</v>
      </c>
      <c r="E32" s="65">
        <v>780.74786786599998</v>
      </c>
      <c r="F32" s="65">
        <v>899.85376341400001</v>
      </c>
      <c r="G32" s="65">
        <v>1189.1663285899999</v>
      </c>
      <c r="H32" s="65">
        <v>1226.527308815</v>
      </c>
      <c r="I32" s="65">
        <v>1401.834934814</v>
      </c>
      <c r="J32" s="65">
        <v>1884.969551509</v>
      </c>
      <c r="K32" s="65">
        <v>1442.294118041</v>
      </c>
      <c r="L32" s="65">
        <v>2006.8438488249999</v>
      </c>
      <c r="M32" s="74">
        <f t="shared" si="0"/>
        <v>1178.5181746214998</v>
      </c>
    </row>
    <row r="33" spans="1:13">
      <c r="A33" s="56">
        <v>28</v>
      </c>
      <c r="B33" s="56" t="s">
        <v>37</v>
      </c>
      <c r="C33" s="66">
        <v>575.55409955499999</v>
      </c>
      <c r="D33" s="66">
        <v>707.09568390100003</v>
      </c>
      <c r="E33" s="66">
        <v>655.23316737300001</v>
      </c>
      <c r="F33" s="66">
        <v>746.50047106900001</v>
      </c>
      <c r="G33" s="66">
        <v>1178.6245037640001</v>
      </c>
      <c r="H33" s="66">
        <v>1157.737346595</v>
      </c>
      <c r="I33" s="66">
        <v>929.25851458800003</v>
      </c>
      <c r="J33" s="66">
        <v>741.22052362700003</v>
      </c>
      <c r="K33" s="66">
        <v>929.78010791600002</v>
      </c>
      <c r="L33" s="66" t="s">
        <v>71</v>
      </c>
      <c r="M33" s="73">
        <f t="shared" si="0"/>
        <v>846.77826870977776</v>
      </c>
    </row>
    <row r="34" spans="1:13">
      <c r="A34" s="55">
        <v>29</v>
      </c>
      <c r="B34" s="55" t="s">
        <v>222</v>
      </c>
      <c r="C34" s="65">
        <v>12.29225821</v>
      </c>
      <c r="D34" s="65">
        <v>13.585595552999999</v>
      </c>
      <c r="E34" s="65">
        <v>12.084890203</v>
      </c>
      <c r="F34" s="65">
        <v>15.225772927</v>
      </c>
      <c r="G34" s="65">
        <v>8.1914388860000003</v>
      </c>
      <c r="H34" s="65">
        <v>22.229264595</v>
      </c>
      <c r="I34" s="65">
        <v>13.412124693000001</v>
      </c>
      <c r="J34" s="65">
        <v>8.1663296550000002</v>
      </c>
      <c r="K34" s="65">
        <v>10.369454636</v>
      </c>
      <c r="L34" s="65">
        <v>12.129608978</v>
      </c>
      <c r="M34" s="74">
        <f t="shared" si="0"/>
        <v>12.768673833599999</v>
      </c>
    </row>
    <row r="35" spans="1:13">
      <c r="A35" s="62">
        <v>30</v>
      </c>
      <c r="B35" s="62" t="s">
        <v>91</v>
      </c>
      <c r="C35" s="66">
        <v>2738.1725727990001</v>
      </c>
      <c r="D35" s="66">
        <v>6661.0151425149998</v>
      </c>
      <c r="E35" s="66">
        <v>7231.5344515999996</v>
      </c>
      <c r="F35" s="66">
        <v>7039.2315245159998</v>
      </c>
      <c r="G35" s="66">
        <v>7470.0489715670001</v>
      </c>
      <c r="H35" s="66">
        <v>6605.6743133669997</v>
      </c>
      <c r="I35" s="66">
        <v>6075.0105860020003</v>
      </c>
      <c r="J35" s="66">
        <v>5873.2263396079998</v>
      </c>
      <c r="K35" s="66">
        <v>7342.5733048680004</v>
      </c>
      <c r="L35" s="66">
        <v>8065.2001293599997</v>
      </c>
      <c r="M35" s="73">
        <f t="shared" si="0"/>
        <v>6510.1687336201994</v>
      </c>
    </row>
    <row r="36" spans="1:13">
      <c r="A36" s="55">
        <v>31</v>
      </c>
      <c r="B36" s="55" t="s">
        <v>16</v>
      </c>
      <c r="C36" s="65">
        <v>182734.62786312</v>
      </c>
      <c r="D36" s="65">
        <v>234593.10110945001</v>
      </c>
      <c r="E36" s="65">
        <v>270074.97636284999</v>
      </c>
      <c r="F36" s="65">
        <v>253375.10180842</v>
      </c>
      <c r="G36" s="65">
        <v>265401.63645252999</v>
      </c>
      <c r="H36" s="65">
        <v>251903.15929154001</v>
      </c>
      <c r="I36" s="65">
        <v>251789.55792522</v>
      </c>
      <c r="J36" s="65">
        <v>243980.9134658</v>
      </c>
      <c r="K36" s="65">
        <v>243047.21399423</v>
      </c>
      <c r="L36" s="65">
        <v>305025.77072822</v>
      </c>
      <c r="M36" s="74">
        <f t="shared" si="0"/>
        <v>250192.60590013798</v>
      </c>
    </row>
    <row r="37" spans="1:13">
      <c r="A37" s="56">
        <v>32</v>
      </c>
      <c r="B37" s="56" t="s">
        <v>92</v>
      </c>
      <c r="C37" s="66">
        <v>3577.6227568610002</v>
      </c>
      <c r="D37" s="66">
        <v>4193.4760879490004</v>
      </c>
      <c r="E37" s="66">
        <v>5707.9945982950003</v>
      </c>
      <c r="F37" s="66">
        <v>5280.1110017190003</v>
      </c>
      <c r="G37" s="66">
        <v>5487.7256367809996</v>
      </c>
      <c r="H37" s="66">
        <v>5194.3298126600002</v>
      </c>
      <c r="I37" s="66">
        <v>5216.2314270240004</v>
      </c>
      <c r="J37" s="66">
        <v>4260.8578001389997</v>
      </c>
      <c r="K37" s="66">
        <v>5312.8775013289996</v>
      </c>
      <c r="L37" s="66">
        <v>5741.1155697670001</v>
      </c>
      <c r="M37" s="73">
        <f t="shared" si="0"/>
        <v>4997.2342192523993</v>
      </c>
    </row>
    <row r="38" spans="1:13">
      <c r="A38" s="61">
        <v>33</v>
      </c>
      <c r="B38" s="61" t="s">
        <v>93</v>
      </c>
      <c r="C38" s="65">
        <v>9.9257931159999995</v>
      </c>
      <c r="D38" s="65">
        <v>9.6740885149999993</v>
      </c>
      <c r="E38" s="65">
        <v>11.505140082</v>
      </c>
      <c r="F38" s="65">
        <v>8.6992896759999994</v>
      </c>
      <c r="G38" s="65">
        <v>8.0236355209999992</v>
      </c>
      <c r="H38" s="65">
        <v>12.236922056999999</v>
      </c>
      <c r="I38" s="65">
        <v>11.362382554</v>
      </c>
      <c r="J38" s="65">
        <v>14.3342931</v>
      </c>
      <c r="K38" s="65">
        <v>19.098540647</v>
      </c>
      <c r="L38" s="65">
        <v>9.632849749</v>
      </c>
      <c r="M38" s="74">
        <f t="shared" ref="M38:M69" si="1">AVERAGE(C38:L38)</f>
        <v>11.449293501699998</v>
      </c>
    </row>
    <row r="39" spans="1:13">
      <c r="A39" s="56">
        <v>34</v>
      </c>
      <c r="B39" s="56" t="s">
        <v>94</v>
      </c>
      <c r="C39" s="66">
        <v>667.17678996899997</v>
      </c>
      <c r="D39" s="66">
        <v>454.09737406599999</v>
      </c>
      <c r="E39" s="66">
        <v>875.39353382499996</v>
      </c>
      <c r="F39" s="66">
        <v>1228.0775601309999</v>
      </c>
      <c r="G39" s="66">
        <v>691.207732362</v>
      </c>
      <c r="H39" s="66">
        <v>711.68607687300005</v>
      </c>
      <c r="I39" s="66">
        <v>716.86839635399997</v>
      </c>
      <c r="J39" s="66">
        <v>399.23378258000002</v>
      </c>
      <c r="K39" s="66">
        <v>299.71178165600003</v>
      </c>
      <c r="L39" s="66">
        <v>440.658339979</v>
      </c>
      <c r="M39" s="73">
        <f t="shared" si="1"/>
        <v>648.4111367795</v>
      </c>
    </row>
    <row r="40" spans="1:13">
      <c r="A40" s="55">
        <v>35</v>
      </c>
      <c r="B40" s="55" t="s">
        <v>95</v>
      </c>
      <c r="C40" s="65">
        <v>2058.0028955339999</v>
      </c>
      <c r="D40" s="65">
        <v>1770.9804616040001</v>
      </c>
      <c r="E40" s="65">
        <v>2225.7786372679998</v>
      </c>
      <c r="F40" s="65">
        <v>2411.328892341</v>
      </c>
      <c r="G40" s="65">
        <v>2398.0102927419998</v>
      </c>
      <c r="H40" s="65">
        <v>2389.6522514329999</v>
      </c>
      <c r="I40" s="65">
        <v>2028.381427049</v>
      </c>
      <c r="J40" s="65">
        <v>1888.3877429730001</v>
      </c>
      <c r="K40" s="65">
        <v>2561.9972829500002</v>
      </c>
      <c r="L40" s="65">
        <v>2521.8103092189999</v>
      </c>
      <c r="M40" s="74">
        <f t="shared" si="1"/>
        <v>2225.4330193113001</v>
      </c>
    </row>
    <row r="41" spans="1:13">
      <c r="A41" s="62">
        <v>36</v>
      </c>
      <c r="B41" s="62" t="s">
        <v>223</v>
      </c>
      <c r="C41" s="66">
        <v>1456.3730079500001</v>
      </c>
      <c r="D41" s="66">
        <v>1467.9397021110001</v>
      </c>
      <c r="E41" s="66">
        <v>1412.117465608</v>
      </c>
      <c r="F41" s="66">
        <v>1228.215053869</v>
      </c>
      <c r="G41" s="66">
        <v>1211.995902505</v>
      </c>
      <c r="H41" s="66">
        <v>1456.507093858</v>
      </c>
      <c r="I41" s="66">
        <v>1512.4285759720001</v>
      </c>
      <c r="J41" s="66">
        <v>1356.435393554</v>
      </c>
      <c r="K41" s="66">
        <v>1936.046325348</v>
      </c>
      <c r="L41" s="66">
        <v>2134.342863156</v>
      </c>
      <c r="M41" s="73">
        <f t="shared" si="1"/>
        <v>1517.2401383931001</v>
      </c>
    </row>
    <row r="42" spans="1:13">
      <c r="A42" s="55">
        <v>37</v>
      </c>
      <c r="B42" s="55" t="s">
        <v>96</v>
      </c>
      <c r="C42" s="65">
        <v>2810.8902539679998</v>
      </c>
      <c r="D42" s="65">
        <v>2822.754540166</v>
      </c>
      <c r="E42" s="65">
        <v>3037.6751746179998</v>
      </c>
      <c r="F42" s="65">
        <v>2844.6303819989998</v>
      </c>
      <c r="G42" s="65">
        <v>3141.930834191</v>
      </c>
      <c r="H42" s="65">
        <v>3075.23445343</v>
      </c>
      <c r="I42" s="65">
        <v>2993.2339328570001</v>
      </c>
      <c r="J42" s="65">
        <v>3274.2954903660002</v>
      </c>
      <c r="K42" s="65">
        <v>2016.6767302390001</v>
      </c>
      <c r="L42" s="65">
        <v>4191.6590496239996</v>
      </c>
      <c r="M42" s="74">
        <f t="shared" si="1"/>
        <v>3020.8980841457997</v>
      </c>
    </row>
    <row r="43" spans="1:13">
      <c r="A43" s="56">
        <v>38</v>
      </c>
      <c r="B43" s="56" t="s">
        <v>97</v>
      </c>
      <c r="C43" s="66">
        <v>33.04609378</v>
      </c>
      <c r="D43" s="66" t="s">
        <v>71</v>
      </c>
      <c r="E43" s="66" t="s">
        <v>71</v>
      </c>
      <c r="F43" s="66" t="s">
        <v>71</v>
      </c>
      <c r="G43" s="66" t="s">
        <v>71</v>
      </c>
      <c r="H43" s="66" t="s">
        <v>71</v>
      </c>
      <c r="I43" s="66" t="s">
        <v>71</v>
      </c>
      <c r="J43" s="66" t="s">
        <v>71</v>
      </c>
      <c r="K43" s="66" t="s">
        <v>71</v>
      </c>
      <c r="L43" s="66" t="s">
        <v>71</v>
      </c>
      <c r="M43" s="73">
        <f t="shared" si="1"/>
        <v>33.04609378</v>
      </c>
    </row>
    <row r="44" spans="1:13">
      <c r="A44" s="61">
        <v>39</v>
      </c>
      <c r="B44" s="61" t="s">
        <v>98</v>
      </c>
      <c r="C44" s="65">
        <v>17.531583216000001</v>
      </c>
      <c r="D44" s="65">
        <v>13.189132709000001</v>
      </c>
      <c r="E44" s="65" t="s">
        <v>71</v>
      </c>
      <c r="F44" s="65">
        <v>12.078772877</v>
      </c>
      <c r="G44" s="65" t="s">
        <v>71</v>
      </c>
      <c r="H44" s="65" t="s">
        <v>71</v>
      </c>
      <c r="I44" s="65" t="s">
        <v>71</v>
      </c>
      <c r="J44" s="65" t="s">
        <v>71</v>
      </c>
      <c r="K44" s="65" t="s">
        <v>71</v>
      </c>
      <c r="L44" s="65" t="s">
        <v>71</v>
      </c>
      <c r="M44" s="74">
        <f t="shared" si="1"/>
        <v>14.266496267333332</v>
      </c>
    </row>
    <row r="45" spans="1:13">
      <c r="A45" s="56">
        <v>40</v>
      </c>
      <c r="B45" s="56" t="s">
        <v>186</v>
      </c>
      <c r="C45" s="66">
        <v>1231.5082580830001</v>
      </c>
      <c r="D45" s="66">
        <v>1571.6333223409999</v>
      </c>
      <c r="E45" s="66">
        <v>1880.2517290119999</v>
      </c>
      <c r="F45" s="66">
        <v>1793.8463554739999</v>
      </c>
      <c r="G45" s="66">
        <v>1796.648847725</v>
      </c>
      <c r="H45" s="66">
        <v>2195.8300079850001</v>
      </c>
      <c r="I45" s="66">
        <v>1957.6328266400001</v>
      </c>
      <c r="J45" s="66">
        <v>1807.9334303539999</v>
      </c>
      <c r="K45" s="66">
        <v>2500.979887598</v>
      </c>
      <c r="L45" s="66">
        <v>2882.4689743170002</v>
      </c>
      <c r="M45" s="73">
        <f t="shared" si="1"/>
        <v>1961.8733639528996</v>
      </c>
    </row>
    <row r="46" spans="1:13">
      <c r="A46" s="55">
        <v>41</v>
      </c>
      <c r="B46" s="55" t="s">
        <v>99</v>
      </c>
      <c r="C46" s="65">
        <v>1517.5484307740001</v>
      </c>
      <c r="D46" s="65">
        <v>1980.7390989539999</v>
      </c>
      <c r="E46" s="65">
        <v>2319.9985015829998</v>
      </c>
      <c r="F46" s="65">
        <v>1550.4440317369999</v>
      </c>
      <c r="G46" s="65">
        <v>2528.7561810430002</v>
      </c>
      <c r="H46" s="65">
        <v>2779.319030135</v>
      </c>
      <c r="I46" s="65">
        <v>2109.4738153180001</v>
      </c>
      <c r="J46" s="65">
        <v>1663.3566878659999</v>
      </c>
      <c r="K46" s="65">
        <v>2192.6498315069998</v>
      </c>
      <c r="L46" s="65">
        <v>2281.5979058530002</v>
      </c>
      <c r="M46" s="74">
        <f t="shared" si="1"/>
        <v>2092.3883514769996</v>
      </c>
    </row>
    <row r="47" spans="1:13">
      <c r="A47" s="62">
        <v>42</v>
      </c>
      <c r="B47" s="62" t="s">
        <v>100</v>
      </c>
      <c r="C47" s="66">
        <v>4846.1563172320002</v>
      </c>
      <c r="D47" s="66">
        <v>5560.120375472</v>
      </c>
      <c r="E47" s="66">
        <v>6391.9159947609996</v>
      </c>
      <c r="F47" s="66">
        <v>4896.6702259630001</v>
      </c>
      <c r="G47" s="66">
        <v>5154.5753132649997</v>
      </c>
      <c r="H47" s="66">
        <v>6743.1051336259998</v>
      </c>
      <c r="I47" s="66">
        <v>5763.2480705179996</v>
      </c>
      <c r="J47" s="66">
        <v>4796.8655896669998</v>
      </c>
      <c r="K47" s="66">
        <v>5539.3527955700001</v>
      </c>
      <c r="L47" s="66">
        <v>6374.1117921949999</v>
      </c>
      <c r="M47" s="73">
        <f t="shared" si="1"/>
        <v>5606.6121608268995</v>
      </c>
    </row>
    <row r="48" spans="1:13">
      <c r="A48" s="55">
        <v>43</v>
      </c>
      <c r="B48" s="55" t="s">
        <v>101</v>
      </c>
      <c r="C48" s="65">
        <v>655.35991361599997</v>
      </c>
      <c r="D48" s="65">
        <v>645.45040801899995</v>
      </c>
      <c r="E48" s="65">
        <v>816.07191340300005</v>
      </c>
      <c r="F48" s="65">
        <v>864.77936743600003</v>
      </c>
      <c r="G48" s="65">
        <v>1083.192412656</v>
      </c>
      <c r="H48" s="65">
        <v>1069.7240296770001</v>
      </c>
      <c r="I48" s="65">
        <v>980.75810763200002</v>
      </c>
      <c r="J48" s="65">
        <v>834.01028329200005</v>
      </c>
      <c r="K48" s="65">
        <v>910.73073326899998</v>
      </c>
      <c r="L48" s="65">
        <v>1154.55963161</v>
      </c>
      <c r="M48" s="74">
        <f t="shared" si="1"/>
        <v>901.46368006099999</v>
      </c>
    </row>
    <row r="49" spans="1:13">
      <c r="A49" s="56">
        <v>44</v>
      </c>
      <c r="B49" s="56" t="s">
        <v>102</v>
      </c>
      <c r="C49" s="66">
        <v>260.03563223700002</v>
      </c>
      <c r="D49" s="66">
        <v>369.60442246399998</v>
      </c>
      <c r="E49" s="66">
        <v>375.986641631</v>
      </c>
      <c r="F49" s="66">
        <v>374.18446058699999</v>
      </c>
      <c r="G49" s="66">
        <v>500.35039342200002</v>
      </c>
      <c r="H49" s="66">
        <v>401.55572380900003</v>
      </c>
      <c r="I49" s="66">
        <v>524.19895688300005</v>
      </c>
      <c r="J49" s="66">
        <v>440.75113428999998</v>
      </c>
      <c r="K49" s="66">
        <v>663.40242835499998</v>
      </c>
      <c r="L49" s="66">
        <v>460.83218794200002</v>
      </c>
      <c r="M49" s="73">
        <f t="shared" si="1"/>
        <v>437.09019816199998</v>
      </c>
    </row>
    <row r="50" spans="1:13">
      <c r="A50" s="61">
        <v>45</v>
      </c>
      <c r="B50" s="61" t="s">
        <v>103</v>
      </c>
      <c r="C50" s="65">
        <v>192.464942028</v>
      </c>
      <c r="D50" s="65">
        <v>142.56877388999999</v>
      </c>
      <c r="E50" s="65">
        <v>169.586608821</v>
      </c>
      <c r="F50" s="65">
        <v>177.80740110799999</v>
      </c>
      <c r="G50" s="65">
        <v>290.08151748099999</v>
      </c>
      <c r="H50" s="65">
        <v>319.03415621599999</v>
      </c>
      <c r="I50" s="65">
        <v>305.98453312200002</v>
      </c>
      <c r="J50" s="65">
        <v>189.90042198500001</v>
      </c>
      <c r="K50" s="65">
        <v>255.77617427600001</v>
      </c>
      <c r="L50" s="65">
        <v>277.90350544699999</v>
      </c>
      <c r="M50" s="74">
        <f t="shared" si="1"/>
        <v>232.11080343740005</v>
      </c>
    </row>
    <row r="51" spans="1:13">
      <c r="A51" s="56">
        <v>46</v>
      </c>
      <c r="B51" s="56" t="s">
        <v>104</v>
      </c>
      <c r="C51" s="66">
        <v>450.52706124399998</v>
      </c>
      <c r="D51" s="66" t="s">
        <v>71</v>
      </c>
      <c r="E51" s="66" t="s">
        <v>71</v>
      </c>
      <c r="F51" s="66" t="s">
        <v>71</v>
      </c>
      <c r="G51" s="66" t="s">
        <v>71</v>
      </c>
      <c r="H51" s="66" t="s">
        <v>71</v>
      </c>
      <c r="I51" s="66" t="s">
        <v>71</v>
      </c>
      <c r="J51" s="66" t="s">
        <v>71</v>
      </c>
      <c r="K51" s="66" t="s">
        <v>71</v>
      </c>
      <c r="L51" s="66" t="s">
        <v>71</v>
      </c>
      <c r="M51" s="73">
        <f t="shared" si="1"/>
        <v>450.52706124399998</v>
      </c>
    </row>
    <row r="52" spans="1:13">
      <c r="A52" s="55">
        <v>47</v>
      </c>
      <c r="B52" s="55" t="s">
        <v>29</v>
      </c>
      <c r="C52" s="65">
        <v>23.649581101999999</v>
      </c>
      <c r="D52" s="65">
        <v>31.957344761000002</v>
      </c>
      <c r="E52" s="65">
        <v>20.548027983000001</v>
      </c>
      <c r="F52" s="65">
        <v>21.662130088000001</v>
      </c>
      <c r="G52" s="65">
        <v>22.605933754999999</v>
      </c>
      <c r="H52" s="65">
        <v>35.583572556</v>
      </c>
      <c r="I52" s="65">
        <v>30.432550590000002</v>
      </c>
      <c r="J52" s="65">
        <v>24.870895497999999</v>
      </c>
      <c r="K52" s="65">
        <v>35.132388130999999</v>
      </c>
      <c r="L52" s="65">
        <v>13.227063469999999</v>
      </c>
      <c r="M52" s="74">
        <f t="shared" si="1"/>
        <v>25.9669487934</v>
      </c>
    </row>
    <row r="53" spans="1:13">
      <c r="A53" s="62">
        <v>48</v>
      </c>
      <c r="B53" s="62" t="s">
        <v>105</v>
      </c>
      <c r="C53" s="66">
        <v>276.84414138300002</v>
      </c>
      <c r="D53" s="66">
        <v>350.89451680500002</v>
      </c>
      <c r="E53" s="66">
        <v>462.12034727999998</v>
      </c>
      <c r="F53" s="66">
        <v>468.50697412199997</v>
      </c>
      <c r="G53" s="66">
        <v>525.82950748999997</v>
      </c>
      <c r="H53" s="66">
        <v>574.83176582099998</v>
      </c>
      <c r="I53" s="66">
        <v>459.28043641900001</v>
      </c>
      <c r="J53" s="66">
        <v>499.41541956999998</v>
      </c>
      <c r="K53" s="66">
        <v>444.36735924499999</v>
      </c>
      <c r="L53" s="66">
        <v>519.997174707</v>
      </c>
      <c r="M53" s="73">
        <f t="shared" si="1"/>
        <v>458.20876428419996</v>
      </c>
    </row>
    <row r="54" spans="1:13">
      <c r="A54" s="55">
        <v>49</v>
      </c>
      <c r="B54" s="55" t="s">
        <v>34</v>
      </c>
      <c r="C54" s="65">
        <v>927.65971604699996</v>
      </c>
      <c r="D54" s="65">
        <v>1125.8622991970001</v>
      </c>
      <c r="E54" s="65">
        <v>2193.7253695009999</v>
      </c>
      <c r="F54" s="65">
        <v>1734.7263782099999</v>
      </c>
      <c r="G54" s="65">
        <v>1534.3976681930001</v>
      </c>
      <c r="H54" s="65">
        <v>1443.357608369</v>
      </c>
      <c r="I54" s="65">
        <v>2029.37735415</v>
      </c>
      <c r="J54" s="65">
        <v>1364.758280427</v>
      </c>
      <c r="K54" s="65">
        <v>2276.880747573</v>
      </c>
      <c r="L54" s="65">
        <v>1778.1133499800001</v>
      </c>
      <c r="M54" s="74">
        <f t="shared" si="1"/>
        <v>1640.8858771647003</v>
      </c>
    </row>
    <row r="55" spans="1:13">
      <c r="A55" s="56">
        <v>50</v>
      </c>
      <c r="B55" s="56" t="s">
        <v>106</v>
      </c>
      <c r="C55" s="66">
        <v>1396.8678430350001</v>
      </c>
      <c r="D55" s="66">
        <v>1647.8922146990001</v>
      </c>
      <c r="E55" s="66">
        <v>1891.5627553209999</v>
      </c>
      <c r="F55" s="66">
        <v>1883.3248526919999</v>
      </c>
      <c r="G55" s="66">
        <v>2057.3448383680002</v>
      </c>
      <c r="H55" s="66">
        <v>2066.2882361540001</v>
      </c>
      <c r="I55" s="66">
        <v>1990.541101883</v>
      </c>
      <c r="J55" s="66">
        <v>1766.625400741</v>
      </c>
      <c r="K55" s="66">
        <v>2104.282760781</v>
      </c>
      <c r="L55" s="66">
        <v>2199.9937847010001</v>
      </c>
      <c r="M55" s="73">
        <f t="shared" si="1"/>
        <v>1900.4723788375002</v>
      </c>
    </row>
    <row r="56" spans="1:13">
      <c r="A56" s="61">
        <v>51</v>
      </c>
      <c r="B56" s="61" t="s">
        <v>107</v>
      </c>
      <c r="C56" s="65" t="s">
        <v>71</v>
      </c>
      <c r="D56" s="65" t="s">
        <v>71</v>
      </c>
      <c r="E56" s="65" t="s">
        <v>71</v>
      </c>
      <c r="F56" s="65" t="s">
        <v>71</v>
      </c>
      <c r="G56" s="65">
        <v>263.58818727300002</v>
      </c>
      <c r="H56" s="65">
        <v>242.959820017</v>
      </c>
      <c r="I56" s="65">
        <v>188.04684689600001</v>
      </c>
      <c r="J56" s="65">
        <v>281.73375660900001</v>
      </c>
      <c r="K56" s="65" t="s">
        <v>71</v>
      </c>
      <c r="L56" s="65" t="s">
        <v>71</v>
      </c>
      <c r="M56" s="74">
        <f t="shared" si="1"/>
        <v>244.08215269875001</v>
      </c>
    </row>
    <row r="57" spans="1:13">
      <c r="A57" s="56">
        <v>52</v>
      </c>
      <c r="B57" s="56" t="s">
        <v>108</v>
      </c>
      <c r="C57" s="66">
        <v>171.83270053199999</v>
      </c>
      <c r="D57" s="66">
        <v>173.86337924899999</v>
      </c>
      <c r="E57" s="66">
        <v>217.942037623</v>
      </c>
      <c r="F57" s="66">
        <v>269.918651463</v>
      </c>
      <c r="G57" s="66">
        <v>212.638634494</v>
      </c>
      <c r="H57" s="66">
        <v>221.72014970500001</v>
      </c>
      <c r="I57" s="66">
        <v>215.50017067499999</v>
      </c>
      <c r="J57" s="66">
        <v>181.86081851899999</v>
      </c>
      <c r="K57" s="66">
        <v>129.41178056999999</v>
      </c>
      <c r="L57" s="66">
        <v>218.58275023600001</v>
      </c>
      <c r="M57" s="73">
        <f t="shared" si="1"/>
        <v>201.3271073066</v>
      </c>
    </row>
    <row r="58" spans="1:13">
      <c r="A58" s="55">
        <v>53</v>
      </c>
      <c r="B58" s="55" t="s">
        <v>109</v>
      </c>
      <c r="C58" s="65">
        <v>696.45950036600004</v>
      </c>
      <c r="D58" s="65">
        <v>778.428284201</v>
      </c>
      <c r="E58" s="65">
        <v>1029.793324046</v>
      </c>
      <c r="F58" s="65">
        <v>1049.5878952400001</v>
      </c>
      <c r="G58" s="65" t="s">
        <v>71</v>
      </c>
      <c r="H58" s="65">
        <v>918.52534527299997</v>
      </c>
      <c r="I58" s="65">
        <v>929.01615309299996</v>
      </c>
      <c r="J58" s="65">
        <v>898.106188804</v>
      </c>
      <c r="K58" s="65">
        <v>1220.3199843800001</v>
      </c>
      <c r="L58" s="65">
        <v>1518.4916863450001</v>
      </c>
      <c r="M58" s="74">
        <f t="shared" si="1"/>
        <v>1004.3031513053334</v>
      </c>
    </row>
    <row r="59" spans="1:13">
      <c r="A59" s="62">
        <v>54</v>
      </c>
      <c r="B59" s="62" t="s">
        <v>26</v>
      </c>
      <c r="C59" s="66">
        <v>14168.175419838</v>
      </c>
      <c r="D59" s="66">
        <v>17077.805705088998</v>
      </c>
      <c r="E59" s="66">
        <v>18834.472360082</v>
      </c>
      <c r="F59" s="66">
        <v>19337.535108847998</v>
      </c>
      <c r="G59" s="66">
        <v>20868.631223682001</v>
      </c>
      <c r="H59" s="66">
        <v>22757.330153339</v>
      </c>
      <c r="I59" s="66">
        <v>21698.41471823</v>
      </c>
      <c r="J59" s="66">
        <v>22344.202260190999</v>
      </c>
      <c r="K59" s="66">
        <v>23382.673627122</v>
      </c>
      <c r="L59" s="66">
        <v>26397.763861160998</v>
      </c>
      <c r="M59" s="73">
        <f t="shared" si="1"/>
        <v>20686.7004437582</v>
      </c>
    </row>
    <row r="60" spans="1:13">
      <c r="A60" s="55">
        <v>55</v>
      </c>
      <c r="B60" s="55" t="s">
        <v>21</v>
      </c>
      <c r="C60" s="65">
        <v>24562.030516603001</v>
      </c>
      <c r="D60" s="65">
        <v>24716.28768777</v>
      </c>
      <c r="E60" s="65">
        <v>34097.484889489999</v>
      </c>
      <c r="F60" s="65">
        <v>30431.676347293</v>
      </c>
      <c r="G60" s="65">
        <v>32366.443455523</v>
      </c>
      <c r="H60" s="65">
        <v>29627.515017144</v>
      </c>
      <c r="I60" s="65">
        <v>28567.397325096001</v>
      </c>
      <c r="J60" s="65">
        <v>29245.406228169999</v>
      </c>
      <c r="K60" s="65">
        <v>34394.972952515003</v>
      </c>
      <c r="L60" s="65">
        <v>38888.941025542998</v>
      </c>
      <c r="M60" s="74">
        <f t="shared" si="1"/>
        <v>30689.815544514706</v>
      </c>
    </row>
    <row r="61" spans="1:13">
      <c r="A61" s="56">
        <v>56</v>
      </c>
      <c r="B61" s="56" t="s">
        <v>27</v>
      </c>
      <c r="C61" s="66">
        <v>13064.103799447999</v>
      </c>
      <c r="D61" s="66">
        <v>18920.938271324001</v>
      </c>
      <c r="E61" s="66">
        <v>22775.790416452</v>
      </c>
      <c r="F61" s="66">
        <v>21938.848100177001</v>
      </c>
      <c r="G61" s="66">
        <v>21095.103108236999</v>
      </c>
      <c r="H61" s="66">
        <v>20232.424135769001</v>
      </c>
      <c r="I61" s="66">
        <v>17495.274168988999</v>
      </c>
      <c r="J61" s="66">
        <v>17110.634439142999</v>
      </c>
      <c r="K61" s="66">
        <v>19076.093724193001</v>
      </c>
      <c r="L61" s="66">
        <v>21163.033992730001</v>
      </c>
      <c r="M61" s="73">
        <f t="shared" si="1"/>
        <v>19287.2244156462</v>
      </c>
    </row>
    <row r="62" spans="1:13">
      <c r="A62" s="61">
        <v>57</v>
      </c>
      <c r="B62" s="61" t="s">
        <v>110</v>
      </c>
      <c r="C62" s="65" t="s">
        <v>71</v>
      </c>
      <c r="D62" s="65">
        <v>3642.9974308720002</v>
      </c>
      <c r="E62" s="65">
        <v>3710.7045005750001</v>
      </c>
      <c r="F62" s="65" t="s">
        <v>71</v>
      </c>
      <c r="G62" s="65">
        <v>2130.712488052</v>
      </c>
      <c r="H62" s="65">
        <v>2012.417509244</v>
      </c>
      <c r="I62" s="65">
        <v>1903.8140616999999</v>
      </c>
      <c r="J62" s="65">
        <v>2207.6230918050001</v>
      </c>
      <c r="K62" s="65">
        <v>2835.4231687699998</v>
      </c>
      <c r="L62" s="65">
        <v>1967.5271097320001</v>
      </c>
      <c r="M62" s="74">
        <f t="shared" si="1"/>
        <v>2551.4024200937502</v>
      </c>
    </row>
    <row r="63" spans="1:13">
      <c r="A63" s="56">
        <v>58</v>
      </c>
      <c r="B63" s="56" t="s">
        <v>111</v>
      </c>
      <c r="C63" s="66" t="s">
        <v>71</v>
      </c>
      <c r="D63" s="66" t="s">
        <v>71</v>
      </c>
      <c r="E63" s="66" t="s">
        <v>71</v>
      </c>
      <c r="F63" s="66" t="s">
        <v>71</v>
      </c>
      <c r="G63" s="66" t="s">
        <v>71</v>
      </c>
      <c r="H63" s="66">
        <v>36.296528729999999</v>
      </c>
      <c r="I63" s="66" t="s">
        <v>71</v>
      </c>
      <c r="J63" s="66" t="s">
        <v>71</v>
      </c>
      <c r="K63" s="66" t="s">
        <v>71</v>
      </c>
      <c r="L63" s="66" t="s">
        <v>71</v>
      </c>
      <c r="M63" s="73">
        <f t="shared" si="1"/>
        <v>36.296528729999999</v>
      </c>
    </row>
    <row r="64" spans="1:13">
      <c r="A64" s="55">
        <v>59</v>
      </c>
      <c r="B64" s="55" t="s">
        <v>112</v>
      </c>
      <c r="C64" s="65">
        <v>446.48329156900002</v>
      </c>
      <c r="D64" s="65">
        <v>507.76617958999998</v>
      </c>
      <c r="E64" s="65">
        <v>440.54594586600001</v>
      </c>
      <c r="F64" s="65">
        <v>426.06712058599999</v>
      </c>
      <c r="G64" s="65">
        <v>495.873184235</v>
      </c>
      <c r="H64" s="65">
        <v>452.85077292800003</v>
      </c>
      <c r="I64" s="65">
        <v>407.147451477</v>
      </c>
      <c r="J64" s="65">
        <v>390.085250648</v>
      </c>
      <c r="K64" s="65">
        <v>473.73366707100001</v>
      </c>
      <c r="L64" s="65">
        <v>578.22127997699999</v>
      </c>
      <c r="M64" s="74">
        <f t="shared" si="1"/>
        <v>461.8774143947</v>
      </c>
    </row>
    <row r="65" spans="1:13">
      <c r="A65" s="62">
        <v>60</v>
      </c>
      <c r="B65" s="62" t="s">
        <v>113</v>
      </c>
      <c r="C65" s="66">
        <v>955.89513031700005</v>
      </c>
      <c r="D65" s="66">
        <v>998.06235832799996</v>
      </c>
      <c r="E65" s="66">
        <v>1133.5755345160001</v>
      </c>
      <c r="F65" s="66">
        <v>784.01502575100005</v>
      </c>
      <c r="G65" s="66">
        <v>1399.247587671</v>
      </c>
      <c r="H65" s="66">
        <v>1399.156870258</v>
      </c>
      <c r="I65" s="66">
        <v>1230.5382213370001</v>
      </c>
      <c r="J65" s="66">
        <v>1023.85846377</v>
      </c>
      <c r="K65" s="66">
        <v>1288.0794816069999</v>
      </c>
      <c r="L65" s="66">
        <v>1079.391740643</v>
      </c>
      <c r="M65" s="73">
        <f t="shared" si="1"/>
        <v>1129.1820414197998</v>
      </c>
    </row>
    <row r="66" spans="1:13">
      <c r="A66" s="55">
        <v>61</v>
      </c>
      <c r="B66" s="55" t="s">
        <v>114</v>
      </c>
      <c r="C66" s="65">
        <v>2605.409337134</v>
      </c>
      <c r="D66" s="65">
        <v>2692.0097893719999</v>
      </c>
      <c r="E66" s="65">
        <v>3166.1751414270002</v>
      </c>
      <c r="F66" s="65">
        <v>3786.1129183869998</v>
      </c>
      <c r="G66" s="65">
        <v>3203.5079060329999</v>
      </c>
      <c r="H66" s="65">
        <v>2949.0789637799999</v>
      </c>
      <c r="I66" s="65">
        <v>2033.518147261</v>
      </c>
      <c r="J66" s="65">
        <v>1817.4072616420001</v>
      </c>
      <c r="K66" s="65">
        <v>1698.9679704370001</v>
      </c>
      <c r="L66" s="65">
        <v>2495.6021513169999</v>
      </c>
      <c r="M66" s="74">
        <f t="shared" si="1"/>
        <v>2644.778958679</v>
      </c>
    </row>
    <row r="67" spans="1:13">
      <c r="A67" s="56">
        <v>62</v>
      </c>
      <c r="B67" s="56" t="s">
        <v>115</v>
      </c>
      <c r="C67" s="66">
        <v>792.370189278</v>
      </c>
      <c r="D67" s="66">
        <v>1016.138355049</v>
      </c>
      <c r="E67" s="66" t="s">
        <v>71</v>
      </c>
      <c r="F67" s="66" t="s">
        <v>71</v>
      </c>
      <c r="G67" s="66">
        <v>1090.4749727389999</v>
      </c>
      <c r="H67" s="66" t="s">
        <v>71</v>
      </c>
      <c r="I67" s="66">
        <v>1122.39825314</v>
      </c>
      <c r="J67" s="66">
        <v>861.80289495500006</v>
      </c>
      <c r="K67" s="66">
        <v>1094.430529731</v>
      </c>
      <c r="L67" s="66">
        <v>1155.581390328</v>
      </c>
      <c r="M67" s="73">
        <f t="shared" si="1"/>
        <v>1019.028083602857</v>
      </c>
    </row>
    <row r="68" spans="1:13">
      <c r="A68" s="61">
        <v>63</v>
      </c>
      <c r="B68" s="61" t="s">
        <v>116</v>
      </c>
      <c r="C68" s="65">
        <v>2.6121291850000001</v>
      </c>
      <c r="D68" s="65">
        <v>3.0459004869999999</v>
      </c>
      <c r="E68" s="65">
        <v>0.633479291</v>
      </c>
      <c r="F68" s="65">
        <v>0.59795007600000005</v>
      </c>
      <c r="G68" s="65">
        <v>1.1123665789999999</v>
      </c>
      <c r="H68" s="65">
        <v>3.3533797409999999</v>
      </c>
      <c r="I68" s="65">
        <v>2.5195271720000001</v>
      </c>
      <c r="J68" s="65">
        <v>0.74456622400000005</v>
      </c>
      <c r="K68" s="65" t="s">
        <v>71</v>
      </c>
      <c r="L68" s="65" t="s">
        <v>71</v>
      </c>
      <c r="M68" s="74">
        <f t="shared" si="1"/>
        <v>1.8274123443749999</v>
      </c>
    </row>
    <row r="69" spans="1:13">
      <c r="A69" s="56">
        <v>64</v>
      </c>
      <c r="B69" s="56" t="s">
        <v>117</v>
      </c>
      <c r="C69" s="66" t="s">
        <v>71</v>
      </c>
      <c r="D69" s="66">
        <v>2428.0003180909998</v>
      </c>
      <c r="E69" s="66">
        <v>2082.3122490999999</v>
      </c>
      <c r="F69" s="66" t="s">
        <v>71</v>
      </c>
      <c r="G69" s="66">
        <v>3050.7002927520002</v>
      </c>
      <c r="H69" s="66">
        <v>2540.5324756360001</v>
      </c>
      <c r="I69" s="66">
        <v>2382.1741393930001</v>
      </c>
      <c r="J69" s="66">
        <v>2356.964992187</v>
      </c>
      <c r="K69" s="66">
        <v>2721.8346380580001</v>
      </c>
      <c r="L69" s="66">
        <v>2359.5055759400002</v>
      </c>
      <c r="M69" s="73">
        <f t="shared" si="1"/>
        <v>2490.2530851446254</v>
      </c>
    </row>
    <row r="70" spans="1:13">
      <c r="A70" s="55">
        <v>65</v>
      </c>
      <c r="B70" s="55" t="s">
        <v>35</v>
      </c>
      <c r="C70" s="65">
        <v>48.295015909999996</v>
      </c>
      <c r="D70" s="65">
        <v>87.410183473000004</v>
      </c>
      <c r="E70" s="65">
        <v>138.49729529699999</v>
      </c>
      <c r="F70" s="65">
        <v>308.41048141499999</v>
      </c>
      <c r="G70" s="65">
        <v>300.72049535000002</v>
      </c>
      <c r="H70" s="65">
        <v>362.32150904700001</v>
      </c>
      <c r="I70" s="65">
        <v>198.726303003</v>
      </c>
      <c r="J70" s="65">
        <v>113.65932098099999</v>
      </c>
      <c r="K70" s="65">
        <v>178.42278789</v>
      </c>
      <c r="L70" s="65">
        <v>108.437501176</v>
      </c>
      <c r="M70" s="74">
        <f t="shared" ref="M70:M101" si="2">AVERAGE(C70:L70)</f>
        <v>184.49008935419999</v>
      </c>
    </row>
    <row r="71" spans="1:13">
      <c r="A71" s="62">
        <v>66</v>
      </c>
      <c r="B71" s="62" t="s">
        <v>118</v>
      </c>
      <c r="C71" s="66" t="s">
        <v>71</v>
      </c>
      <c r="D71" s="66">
        <v>54.395806456000003</v>
      </c>
      <c r="E71" s="66">
        <v>108.821286738</v>
      </c>
      <c r="F71" s="66">
        <v>55.268107415000003</v>
      </c>
      <c r="G71" s="66">
        <v>109.51134024300001</v>
      </c>
      <c r="H71" s="66">
        <v>93.047253151000007</v>
      </c>
      <c r="I71" s="66">
        <v>77.250662374000001</v>
      </c>
      <c r="J71" s="66">
        <v>101.19796463199999</v>
      </c>
      <c r="K71" s="66">
        <v>115.001484691</v>
      </c>
      <c r="L71" s="66">
        <v>101.596326897</v>
      </c>
      <c r="M71" s="73">
        <f t="shared" si="2"/>
        <v>90.676692510777784</v>
      </c>
    </row>
    <row r="72" spans="1:13">
      <c r="A72" s="55">
        <v>67</v>
      </c>
      <c r="B72" s="55" t="s">
        <v>119</v>
      </c>
      <c r="C72" s="65">
        <v>1632.2228315320001</v>
      </c>
      <c r="D72" s="65">
        <v>1738.883226999</v>
      </c>
      <c r="E72" s="65">
        <v>1736.3812081169999</v>
      </c>
      <c r="F72" s="65">
        <v>1477.2590400649999</v>
      </c>
      <c r="G72" s="65">
        <v>1895.5549254279999</v>
      </c>
      <c r="H72" s="65">
        <v>1947.8736856800001</v>
      </c>
      <c r="I72" s="65">
        <v>1703.625324764</v>
      </c>
      <c r="J72" s="65">
        <v>1791.8220109680001</v>
      </c>
      <c r="K72" s="65">
        <v>1974.598669383</v>
      </c>
      <c r="L72" s="65">
        <v>1687.6611912860001</v>
      </c>
      <c r="M72" s="74">
        <f t="shared" si="2"/>
        <v>1758.5882114221999</v>
      </c>
    </row>
    <row r="73" spans="1:13">
      <c r="A73" s="56">
        <v>68</v>
      </c>
      <c r="B73" s="56" t="s">
        <v>120</v>
      </c>
      <c r="C73" s="66" t="s">
        <v>71</v>
      </c>
      <c r="D73" s="66">
        <v>23.792655750000002</v>
      </c>
      <c r="E73" s="66">
        <v>26.759840194999999</v>
      </c>
      <c r="F73" s="66">
        <v>28.540709897999999</v>
      </c>
      <c r="G73" s="66">
        <v>21.197545981000001</v>
      </c>
      <c r="H73" s="66">
        <v>56.330131760999997</v>
      </c>
      <c r="I73" s="66">
        <v>38.516924729999999</v>
      </c>
      <c r="J73" s="66">
        <v>37.784777552999998</v>
      </c>
      <c r="K73" s="66">
        <v>44.892380518000003</v>
      </c>
      <c r="L73" s="66" t="s">
        <v>71</v>
      </c>
      <c r="M73" s="73">
        <f t="shared" si="2"/>
        <v>34.726870798249998</v>
      </c>
    </row>
    <row r="74" spans="1:13">
      <c r="A74" s="61">
        <v>69</v>
      </c>
      <c r="B74" s="61" t="s">
        <v>121</v>
      </c>
      <c r="C74" s="65">
        <v>1350.3325578700001</v>
      </c>
      <c r="D74" s="65">
        <v>2471.2085058570001</v>
      </c>
      <c r="E74" s="65" t="s">
        <v>71</v>
      </c>
      <c r="F74" s="65" t="s">
        <v>71</v>
      </c>
      <c r="G74" s="65" t="s">
        <v>71</v>
      </c>
      <c r="H74" s="65" t="s">
        <v>71</v>
      </c>
      <c r="I74" s="65" t="s">
        <v>71</v>
      </c>
      <c r="J74" s="65">
        <v>772.08735667400003</v>
      </c>
      <c r="K74" s="65" t="s">
        <v>71</v>
      </c>
      <c r="L74" s="65">
        <v>1174.724630982</v>
      </c>
      <c r="M74" s="74">
        <f t="shared" si="2"/>
        <v>1442.08826284575</v>
      </c>
    </row>
    <row r="75" spans="1:13">
      <c r="A75" s="56">
        <v>70</v>
      </c>
      <c r="B75" s="56" t="s">
        <v>51</v>
      </c>
      <c r="C75" s="66">
        <v>287.82292330500002</v>
      </c>
      <c r="D75" s="66">
        <v>278.15036643799999</v>
      </c>
      <c r="E75" s="66">
        <v>336.85039473400002</v>
      </c>
      <c r="F75" s="66">
        <v>238.22890226999999</v>
      </c>
      <c r="G75" s="66">
        <v>328.43048067000001</v>
      </c>
      <c r="H75" s="66">
        <v>391.317240019</v>
      </c>
      <c r="I75" s="66">
        <v>320.45287502899998</v>
      </c>
      <c r="J75" s="66">
        <v>372.46509197400002</v>
      </c>
      <c r="K75" s="66">
        <v>567.34630607999998</v>
      </c>
      <c r="L75" s="66">
        <v>643.04622452199999</v>
      </c>
      <c r="M75" s="73">
        <f t="shared" si="2"/>
        <v>376.41108050410003</v>
      </c>
    </row>
    <row r="76" spans="1:13">
      <c r="A76" s="55">
        <v>71</v>
      </c>
      <c r="B76" s="55" t="s">
        <v>30</v>
      </c>
      <c r="C76" s="65">
        <v>133.280250185</v>
      </c>
      <c r="D76" s="65">
        <v>165.66715344100001</v>
      </c>
      <c r="E76" s="65">
        <v>188.59440242599999</v>
      </c>
      <c r="F76" s="65">
        <v>188.62297365500001</v>
      </c>
      <c r="G76" s="65">
        <v>178.75109746699999</v>
      </c>
      <c r="H76" s="65">
        <v>188.94633351600001</v>
      </c>
      <c r="I76" s="65">
        <v>151.82433728199999</v>
      </c>
      <c r="J76" s="65">
        <v>155.11529095700001</v>
      </c>
      <c r="K76" s="65">
        <v>263.423246173</v>
      </c>
      <c r="L76" s="65">
        <v>248.142885802</v>
      </c>
      <c r="M76" s="74">
        <f t="shared" si="2"/>
        <v>186.23679709039999</v>
      </c>
    </row>
    <row r="77" spans="1:13">
      <c r="A77" s="62">
        <v>72</v>
      </c>
      <c r="B77" s="62" t="s">
        <v>20</v>
      </c>
      <c r="C77" s="66">
        <v>22145.606268459</v>
      </c>
      <c r="D77" s="66">
        <v>28541.427394836999</v>
      </c>
      <c r="E77" s="66">
        <v>31971.398274194002</v>
      </c>
      <c r="F77" s="66">
        <v>29759.159130873999</v>
      </c>
      <c r="G77" s="66">
        <v>27258.392067175999</v>
      </c>
      <c r="H77" s="66">
        <v>29156.847137568999</v>
      </c>
      <c r="I77" s="66">
        <v>26807.399358469</v>
      </c>
      <c r="J77" s="66">
        <v>24593.232708480002</v>
      </c>
      <c r="K77" s="66">
        <v>28222.689806086</v>
      </c>
      <c r="L77" s="66">
        <v>30722.634964965</v>
      </c>
      <c r="M77" s="73">
        <f t="shared" si="2"/>
        <v>27917.878711110901</v>
      </c>
    </row>
    <row r="78" spans="1:13">
      <c r="A78" s="55">
        <v>73</v>
      </c>
      <c r="B78" s="55" t="s">
        <v>33</v>
      </c>
      <c r="C78" s="65">
        <v>30.155658626000001</v>
      </c>
      <c r="D78" s="65">
        <v>78.059369610000005</v>
      </c>
      <c r="E78" s="65">
        <v>122.317168591</v>
      </c>
      <c r="F78" s="65">
        <v>99.468478387999994</v>
      </c>
      <c r="G78" s="65">
        <v>106.899654415</v>
      </c>
      <c r="H78" s="65">
        <v>125.100926824</v>
      </c>
      <c r="I78" s="65">
        <v>129.23834071900001</v>
      </c>
      <c r="J78" s="65">
        <v>119.794616379</v>
      </c>
      <c r="K78" s="65">
        <v>111.365083523</v>
      </c>
      <c r="L78" s="65">
        <v>159.80622112099999</v>
      </c>
      <c r="M78" s="74">
        <f t="shared" si="2"/>
        <v>108.22055181959999</v>
      </c>
    </row>
    <row r="79" spans="1:13">
      <c r="A79" s="56">
        <v>74</v>
      </c>
      <c r="B79" s="56" t="s">
        <v>122</v>
      </c>
      <c r="C79" s="66" t="s">
        <v>71</v>
      </c>
      <c r="D79" s="66">
        <v>243.995751778</v>
      </c>
      <c r="E79" s="66">
        <v>166.25305942200001</v>
      </c>
      <c r="F79" s="66">
        <v>212.936569908</v>
      </c>
      <c r="G79" s="66" t="s">
        <v>71</v>
      </c>
      <c r="H79" s="66" t="s">
        <v>71</v>
      </c>
      <c r="I79" s="66" t="s">
        <v>71</v>
      </c>
      <c r="J79" s="66">
        <v>245.65705738099999</v>
      </c>
      <c r="K79" s="66">
        <v>288.95674181700002</v>
      </c>
      <c r="L79" s="66" t="s">
        <v>71</v>
      </c>
      <c r="M79" s="73">
        <f t="shared" si="2"/>
        <v>231.55983606119997</v>
      </c>
    </row>
    <row r="80" spans="1:13">
      <c r="A80" s="61">
        <v>75</v>
      </c>
      <c r="B80" s="61" t="s">
        <v>52</v>
      </c>
      <c r="C80" s="65">
        <v>38.191965562999997</v>
      </c>
      <c r="D80" s="65">
        <v>90.814825952000007</v>
      </c>
      <c r="E80" s="65">
        <v>167.63806432800001</v>
      </c>
      <c r="F80" s="65">
        <v>382.544493526</v>
      </c>
      <c r="G80" s="65">
        <v>233.10051059599999</v>
      </c>
      <c r="H80" s="65">
        <v>189.35142140299999</v>
      </c>
      <c r="I80" s="65">
        <v>179.329826543</v>
      </c>
      <c r="J80" s="65">
        <v>191.209342451</v>
      </c>
      <c r="K80" s="65">
        <v>142.81796670400001</v>
      </c>
      <c r="L80" s="65">
        <v>126.961823321</v>
      </c>
      <c r="M80" s="74">
        <f t="shared" si="2"/>
        <v>174.19602403869999</v>
      </c>
    </row>
    <row r="81" spans="1:13">
      <c r="A81" s="56">
        <v>76</v>
      </c>
      <c r="B81" s="56" t="s">
        <v>123</v>
      </c>
      <c r="C81" s="66">
        <v>446.897133666</v>
      </c>
      <c r="D81" s="66">
        <v>508.60249195199998</v>
      </c>
      <c r="E81" s="66">
        <v>512.30464142599999</v>
      </c>
      <c r="F81" s="66">
        <v>485.84913626000002</v>
      </c>
      <c r="G81" s="66">
        <v>519.78419800899997</v>
      </c>
      <c r="H81" s="66">
        <v>461.26499851099999</v>
      </c>
      <c r="I81" s="66">
        <v>359.17190494699997</v>
      </c>
      <c r="J81" s="66">
        <v>430.88722136799998</v>
      </c>
      <c r="K81" s="66">
        <v>508.12497115399998</v>
      </c>
      <c r="L81" s="66">
        <v>473.05485988800001</v>
      </c>
      <c r="M81" s="73">
        <f t="shared" si="2"/>
        <v>470.59415571810007</v>
      </c>
    </row>
    <row r="82" spans="1:13">
      <c r="A82" s="55">
        <v>77</v>
      </c>
      <c r="B82" s="55" t="s">
        <v>17</v>
      </c>
      <c r="C82" s="65">
        <v>36841.122147185</v>
      </c>
      <c r="D82" s="65">
        <v>43293.738181781999</v>
      </c>
      <c r="E82" s="65">
        <v>50218.275373807999</v>
      </c>
      <c r="F82" s="65">
        <v>50832.949462785997</v>
      </c>
      <c r="G82" s="65">
        <v>51238.877891520002</v>
      </c>
      <c r="H82" s="65">
        <v>22709.899972395</v>
      </c>
      <c r="I82" s="65">
        <v>22358.585286889</v>
      </c>
      <c r="J82" s="65">
        <v>25556.745613573999</v>
      </c>
      <c r="K82" s="65">
        <v>25149.00478526</v>
      </c>
      <c r="L82" s="65">
        <v>25411.338567790001</v>
      </c>
      <c r="M82" s="74">
        <f t="shared" si="2"/>
        <v>35361.053728298903</v>
      </c>
    </row>
    <row r="83" spans="1:13">
      <c r="A83" s="62">
        <v>78</v>
      </c>
      <c r="B83" s="62" t="s">
        <v>124</v>
      </c>
      <c r="C83" s="66">
        <v>216.06280936100001</v>
      </c>
      <c r="D83" s="66">
        <v>230.06575654400001</v>
      </c>
      <c r="E83" s="66">
        <v>316.28412003199998</v>
      </c>
      <c r="F83" s="66">
        <v>272.42632574800001</v>
      </c>
      <c r="G83" s="66">
        <v>287.55508864000001</v>
      </c>
      <c r="H83" s="66">
        <v>308.81216845500001</v>
      </c>
      <c r="I83" s="66">
        <v>274.329225108</v>
      </c>
      <c r="J83" s="66">
        <v>273.57020789699999</v>
      </c>
      <c r="K83" s="66">
        <v>344.06943658</v>
      </c>
      <c r="L83" s="66">
        <v>427.17069614500002</v>
      </c>
      <c r="M83" s="73">
        <f t="shared" si="2"/>
        <v>295.034583451</v>
      </c>
    </row>
    <row r="84" spans="1:13">
      <c r="A84" s="55">
        <v>79</v>
      </c>
      <c r="B84" s="55" t="s">
        <v>125</v>
      </c>
      <c r="C84" s="65" t="s">
        <v>71</v>
      </c>
      <c r="D84" s="65" t="s">
        <v>71</v>
      </c>
      <c r="E84" s="65" t="s">
        <v>71</v>
      </c>
      <c r="F84" s="65" t="s">
        <v>71</v>
      </c>
      <c r="G84" s="65">
        <v>327.43341493000003</v>
      </c>
      <c r="H84" s="65">
        <v>212.18253928999999</v>
      </c>
      <c r="I84" s="65">
        <v>190.28439761000001</v>
      </c>
      <c r="J84" s="65">
        <v>147.150635378</v>
      </c>
      <c r="K84" s="65">
        <v>159.91858608499999</v>
      </c>
      <c r="L84" s="65">
        <v>222.68545820599999</v>
      </c>
      <c r="M84" s="74">
        <f t="shared" si="2"/>
        <v>209.94250524983337</v>
      </c>
    </row>
    <row r="85" spans="1:13">
      <c r="A85" s="56">
        <v>80</v>
      </c>
      <c r="B85" s="56" t="s">
        <v>126</v>
      </c>
      <c r="C85" s="66">
        <v>4787.1144975440002</v>
      </c>
      <c r="D85" s="66">
        <v>4883.8914829920004</v>
      </c>
      <c r="E85" s="66">
        <v>5868.253693697</v>
      </c>
      <c r="F85" s="66">
        <v>5323.2938105639996</v>
      </c>
      <c r="G85" s="66">
        <v>6026.8171303489999</v>
      </c>
      <c r="H85" s="66">
        <v>6227.5510401390002</v>
      </c>
      <c r="I85" s="66">
        <v>6252.892152333</v>
      </c>
      <c r="J85" s="66">
        <v>6614.7563816049997</v>
      </c>
      <c r="K85" s="66">
        <v>7506.2980135620001</v>
      </c>
      <c r="L85" s="66">
        <v>8221.5269339410006</v>
      </c>
      <c r="M85" s="73">
        <f t="shared" si="2"/>
        <v>6171.2395136726</v>
      </c>
    </row>
    <row r="86" spans="1:13">
      <c r="A86" s="61">
        <v>81</v>
      </c>
      <c r="B86" s="61" t="s">
        <v>127</v>
      </c>
      <c r="C86" s="65">
        <v>150.523778268</v>
      </c>
      <c r="D86" s="65">
        <v>136.751207319</v>
      </c>
      <c r="E86" s="65">
        <v>338.89595642099999</v>
      </c>
      <c r="F86" s="65">
        <v>293.21152054700002</v>
      </c>
      <c r="G86" s="65">
        <v>297.60589919</v>
      </c>
      <c r="H86" s="65">
        <v>393.89342498799999</v>
      </c>
      <c r="I86" s="65" t="s">
        <v>71</v>
      </c>
      <c r="J86" s="65">
        <v>102.163079231</v>
      </c>
      <c r="K86" s="65">
        <v>60.010824349000004</v>
      </c>
      <c r="L86" s="65">
        <v>108.75126846800001</v>
      </c>
      <c r="M86" s="74">
        <f t="shared" si="2"/>
        <v>209.08966208677776</v>
      </c>
    </row>
    <row r="87" spans="1:13">
      <c r="A87" s="56">
        <v>82</v>
      </c>
      <c r="B87" s="56" t="s">
        <v>128</v>
      </c>
      <c r="C87" s="66" t="s">
        <v>71</v>
      </c>
      <c r="D87" s="66">
        <v>391.58820772199999</v>
      </c>
      <c r="E87" s="66">
        <v>556.07522665299996</v>
      </c>
      <c r="F87" s="66">
        <v>439.35317534799998</v>
      </c>
      <c r="G87" s="66">
        <v>1118.2608254009999</v>
      </c>
      <c r="H87" s="66">
        <v>1924.556180736</v>
      </c>
      <c r="I87" s="66">
        <v>1378.1295977259999</v>
      </c>
      <c r="J87" s="66">
        <v>962.10533989600003</v>
      </c>
      <c r="K87" s="66">
        <v>1256.1667608380001</v>
      </c>
      <c r="L87" s="66">
        <v>1404.531429634</v>
      </c>
      <c r="M87" s="73">
        <f t="shared" si="2"/>
        <v>1047.8629715504444</v>
      </c>
    </row>
    <row r="88" spans="1:13">
      <c r="A88" s="55">
        <v>83</v>
      </c>
      <c r="B88" s="55" t="s">
        <v>129</v>
      </c>
      <c r="C88" s="65">
        <v>307.17171411800001</v>
      </c>
      <c r="D88" s="65">
        <v>353.069513497</v>
      </c>
      <c r="E88" s="65">
        <v>292.78244677700002</v>
      </c>
      <c r="F88" s="65">
        <v>302.50352533099999</v>
      </c>
      <c r="G88" s="65">
        <v>212.49783312900001</v>
      </c>
      <c r="H88" s="65">
        <v>246.54779038800001</v>
      </c>
      <c r="I88" s="65">
        <v>189.72354736299999</v>
      </c>
      <c r="J88" s="65">
        <v>169.37890595600001</v>
      </c>
      <c r="K88" s="65">
        <v>285.35451687</v>
      </c>
      <c r="L88" s="65">
        <v>151.938895559</v>
      </c>
      <c r="M88" s="74">
        <f t="shared" si="2"/>
        <v>251.09686889880004</v>
      </c>
    </row>
    <row r="89" spans="1:13">
      <c r="A89" s="62">
        <v>84</v>
      </c>
      <c r="B89" s="62" t="s">
        <v>49</v>
      </c>
      <c r="C89" s="66">
        <v>67.402793349999996</v>
      </c>
      <c r="D89" s="66">
        <v>73.328187986000003</v>
      </c>
      <c r="E89" s="66">
        <v>73.252700202</v>
      </c>
      <c r="F89" s="66">
        <v>62.718969031</v>
      </c>
      <c r="G89" s="66">
        <v>75.177174945999994</v>
      </c>
      <c r="H89" s="66">
        <v>93.459390771000002</v>
      </c>
      <c r="I89" s="66">
        <v>142.85758767499999</v>
      </c>
      <c r="J89" s="66">
        <v>90.356820760999994</v>
      </c>
      <c r="K89" s="66">
        <v>81.546076467000006</v>
      </c>
      <c r="L89" s="66" t="s">
        <v>71</v>
      </c>
      <c r="M89" s="73">
        <f t="shared" si="2"/>
        <v>84.45552235433334</v>
      </c>
    </row>
    <row r="90" spans="1:13">
      <c r="A90" s="55">
        <v>85</v>
      </c>
      <c r="B90" s="55" t="s">
        <v>130</v>
      </c>
      <c r="C90" s="65">
        <v>228.03245769599999</v>
      </c>
      <c r="D90" s="65">
        <v>309.85608321699999</v>
      </c>
      <c r="E90" s="65">
        <v>370.58263454000002</v>
      </c>
      <c r="F90" s="65">
        <v>437.01657462999998</v>
      </c>
      <c r="G90" s="65">
        <v>400.46257347099998</v>
      </c>
      <c r="H90" s="65">
        <v>665.86410713800001</v>
      </c>
      <c r="I90" s="65">
        <v>708.91626141799998</v>
      </c>
      <c r="J90" s="65">
        <v>700.57888221799999</v>
      </c>
      <c r="K90" s="65">
        <v>781.44904848099998</v>
      </c>
      <c r="L90" s="65">
        <v>813.18823925499998</v>
      </c>
      <c r="M90" s="74">
        <f t="shared" si="2"/>
        <v>541.59468620639996</v>
      </c>
    </row>
    <row r="91" spans="1:13">
      <c r="A91" s="56">
        <v>86</v>
      </c>
      <c r="B91" s="56" t="s">
        <v>131</v>
      </c>
      <c r="C91" s="66">
        <v>93.511053716999996</v>
      </c>
      <c r="D91" s="66">
        <v>86.162069011</v>
      </c>
      <c r="E91" s="66">
        <v>89.375861873999995</v>
      </c>
      <c r="F91" s="66">
        <v>77.767286411000001</v>
      </c>
      <c r="G91" s="66">
        <v>144.13051241299999</v>
      </c>
      <c r="H91" s="66">
        <v>67.432533784</v>
      </c>
      <c r="I91" s="66">
        <v>65.387575532</v>
      </c>
      <c r="J91" s="66">
        <v>59.800056808999997</v>
      </c>
      <c r="K91" s="66">
        <v>74.648268567000002</v>
      </c>
      <c r="L91" s="66">
        <v>51.578987736000002</v>
      </c>
      <c r="M91" s="73">
        <f t="shared" si="2"/>
        <v>80.979420585400021</v>
      </c>
    </row>
    <row r="92" spans="1:13">
      <c r="A92" s="61">
        <v>87</v>
      </c>
      <c r="B92" s="61" t="s">
        <v>132</v>
      </c>
      <c r="C92" s="65">
        <v>2481.1291248709999</v>
      </c>
      <c r="D92" s="65">
        <v>2221.4963937590001</v>
      </c>
      <c r="E92" s="65">
        <v>6865.3640355819998</v>
      </c>
      <c r="F92" s="65">
        <v>6491.2802399330003</v>
      </c>
      <c r="G92" s="65">
        <v>4454.8894672639999</v>
      </c>
      <c r="H92" s="65">
        <v>2588.7270742790001</v>
      </c>
      <c r="I92" s="65">
        <v>2574.1454107700001</v>
      </c>
      <c r="J92" s="65">
        <v>1933.978882631</v>
      </c>
      <c r="K92" s="65">
        <v>2014.5325265389999</v>
      </c>
      <c r="L92" s="65">
        <v>1730.6918676180001</v>
      </c>
      <c r="M92" s="74">
        <f t="shared" si="2"/>
        <v>3335.6235023245995</v>
      </c>
    </row>
    <row r="93" spans="1:13">
      <c r="A93" s="56">
        <v>88</v>
      </c>
      <c r="B93" s="56" t="s">
        <v>133</v>
      </c>
      <c r="C93" s="66">
        <v>492.985612479</v>
      </c>
      <c r="D93" s="66">
        <v>576.35469810200004</v>
      </c>
      <c r="E93" s="66">
        <v>764.561152698</v>
      </c>
      <c r="F93" s="66">
        <v>724.40330349099997</v>
      </c>
      <c r="G93" s="66">
        <v>818.25295630000005</v>
      </c>
      <c r="H93" s="66">
        <v>972.59606785000005</v>
      </c>
      <c r="I93" s="66">
        <v>856.51143579699999</v>
      </c>
      <c r="J93" s="66">
        <v>906.87590826099995</v>
      </c>
      <c r="K93" s="66">
        <v>704.06499078800005</v>
      </c>
      <c r="L93" s="66">
        <v>1296.1227085559999</v>
      </c>
      <c r="M93" s="73">
        <f t="shared" si="2"/>
        <v>811.27288343219993</v>
      </c>
    </row>
    <row r="94" spans="1:13">
      <c r="A94" s="55">
        <v>89</v>
      </c>
      <c r="B94" s="55" t="s">
        <v>134</v>
      </c>
      <c r="C94" s="65">
        <v>1446.452551627</v>
      </c>
      <c r="D94" s="65">
        <v>1981.0924457020001</v>
      </c>
      <c r="E94" s="65">
        <v>1735.696695458</v>
      </c>
      <c r="F94" s="65">
        <v>1040.856768631</v>
      </c>
      <c r="G94" s="65">
        <v>2141.3739773389998</v>
      </c>
      <c r="H94" s="65">
        <v>1175.8020367710001</v>
      </c>
      <c r="I94" s="65">
        <v>1812.7367334109999</v>
      </c>
      <c r="J94" s="65">
        <v>1392.879677223</v>
      </c>
      <c r="K94" s="65">
        <v>928.87821503999999</v>
      </c>
      <c r="L94" s="65">
        <v>881.43891097400001</v>
      </c>
      <c r="M94" s="74">
        <f t="shared" si="2"/>
        <v>1453.7208012176</v>
      </c>
    </row>
    <row r="95" spans="1:13">
      <c r="A95" s="62">
        <v>90</v>
      </c>
      <c r="B95" s="62" t="s">
        <v>135</v>
      </c>
      <c r="C95" s="66">
        <v>2762.9802035160001</v>
      </c>
      <c r="D95" s="66">
        <v>3278.239666466</v>
      </c>
      <c r="E95" s="66">
        <v>3825.4904397730002</v>
      </c>
      <c r="F95" s="66">
        <v>2694.1611098799999</v>
      </c>
      <c r="G95" s="66">
        <v>3499.5950079230001</v>
      </c>
      <c r="H95" s="66">
        <v>3782.2980376330001</v>
      </c>
      <c r="I95" s="66">
        <v>3599.8303914369999</v>
      </c>
      <c r="J95" s="66">
        <v>3757.2866936350001</v>
      </c>
      <c r="K95" s="66">
        <v>4106.6307794530003</v>
      </c>
      <c r="L95" s="66">
        <v>4444.5092542559996</v>
      </c>
      <c r="M95" s="73">
        <f t="shared" si="2"/>
        <v>3575.1021583972006</v>
      </c>
    </row>
    <row r="96" spans="1:13">
      <c r="A96" s="55">
        <v>91</v>
      </c>
      <c r="B96" s="55" t="s">
        <v>136</v>
      </c>
      <c r="C96" s="65">
        <v>889.64453387900005</v>
      </c>
      <c r="D96" s="65">
        <v>981.002489965</v>
      </c>
      <c r="E96" s="65">
        <v>1102.301808213</v>
      </c>
      <c r="F96" s="65">
        <v>878.371394624</v>
      </c>
      <c r="G96" s="65">
        <v>847.81036464800002</v>
      </c>
      <c r="H96" s="65">
        <v>1090.025692207</v>
      </c>
      <c r="I96" s="65">
        <v>620.36692254900004</v>
      </c>
      <c r="J96" s="65">
        <v>678.43764481799997</v>
      </c>
      <c r="K96" s="65">
        <v>1241.369007306</v>
      </c>
      <c r="L96" s="65" t="s">
        <v>71</v>
      </c>
      <c r="M96" s="74">
        <f t="shared" si="2"/>
        <v>925.48109535655567</v>
      </c>
    </row>
    <row r="97" spans="1:13">
      <c r="A97" s="56">
        <v>92</v>
      </c>
      <c r="B97" s="56" t="s">
        <v>137</v>
      </c>
      <c r="C97" s="66" t="s">
        <v>71</v>
      </c>
      <c r="D97" s="66" t="s">
        <v>71</v>
      </c>
      <c r="E97" s="66">
        <v>872.58877579900002</v>
      </c>
      <c r="F97" s="66">
        <v>607.21449143100006</v>
      </c>
      <c r="G97" s="66" t="s">
        <v>71</v>
      </c>
      <c r="H97" s="66" t="s">
        <v>71</v>
      </c>
      <c r="I97" s="66" t="s">
        <v>71</v>
      </c>
      <c r="J97" s="66" t="s">
        <v>71</v>
      </c>
      <c r="K97" s="66" t="s">
        <v>71</v>
      </c>
      <c r="L97" s="66" t="s">
        <v>71</v>
      </c>
      <c r="M97" s="73">
        <f t="shared" si="2"/>
        <v>739.90163361500004</v>
      </c>
    </row>
    <row r="98" spans="1:13">
      <c r="A98" s="61">
        <v>93</v>
      </c>
      <c r="B98" s="61" t="s">
        <v>47</v>
      </c>
      <c r="C98" s="65">
        <v>272.46979771500003</v>
      </c>
      <c r="D98" s="65">
        <v>407.63206906099998</v>
      </c>
      <c r="E98" s="65">
        <v>647.34320067900001</v>
      </c>
      <c r="F98" s="65">
        <v>498.33119818099999</v>
      </c>
      <c r="G98" s="65">
        <v>642.01541722299999</v>
      </c>
      <c r="H98" s="65">
        <v>689.85082891699994</v>
      </c>
      <c r="I98" s="65">
        <v>635.82815078299996</v>
      </c>
      <c r="J98" s="65">
        <v>544.82959320299994</v>
      </c>
      <c r="K98" s="65">
        <v>665.20665621800003</v>
      </c>
      <c r="L98" s="65">
        <v>653.52587448999998</v>
      </c>
      <c r="M98" s="74">
        <f t="shared" si="2"/>
        <v>565.70327864699993</v>
      </c>
    </row>
    <row r="99" spans="1:13">
      <c r="A99" s="56">
        <v>94</v>
      </c>
      <c r="B99" s="56" t="s">
        <v>138</v>
      </c>
      <c r="C99" s="66">
        <v>3170.9375979340002</v>
      </c>
      <c r="D99" s="66">
        <v>3756.5162038409999</v>
      </c>
      <c r="E99" s="66">
        <v>4894.965675855</v>
      </c>
      <c r="F99" s="66">
        <v>4583.7877599670001</v>
      </c>
      <c r="G99" s="66">
        <v>4586.2227955730004</v>
      </c>
      <c r="H99" s="66">
        <v>4071.7648333389998</v>
      </c>
      <c r="I99" s="66">
        <v>3770.3673640050001</v>
      </c>
      <c r="J99" s="66">
        <v>3566.909995943</v>
      </c>
      <c r="K99" s="66">
        <v>4441.5051672720001</v>
      </c>
      <c r="L99" s="66">
        <v>4787.6988180449998</v>
      </c>
      <c r="M99" s="73">
        <f t="shared" si="2"/>
        <v>4163.0676211773998</v>
      </c>
    </row>
    <row r="100" spans="1:13">
      <c r="A100" s="55">
        <v>95</v>
      </c>
      <c r="B100" s="55" t="s">
        <v>38</v>
      </c>
      <c r="C100" s="65">
        <v>9822.0007046049996</v>
      </c>
      <c r="D100" s="65">
        <v>9850.5804114050006</v>
      </c>
      <c r="E100" s="65">
        <v>10806.714588598001</v>
      </c>
      <c r="F100" s="65">
        <v>11073.449554788</v>
      </c>
      <c r="G100" s="65">
        <v>10206.89388835</v>
      </c>
      <c r="H100" s="65">
        <v>11770.344070604</v>
      </c>
      <c r="I100" s="65">
        <v>11009.809267041001</v>
      </c>
      <c r="J100" s="65">
        <v>9012.0792148189994</v>
      </c>
      <c r="K100" s="65">
        <v>12752.513584364</v>
      </c>
      <c r="L100" s="65">
        <v>14487.742213813999</v>
      </c>
      <c r="M100" s="74">
        <f t="shared" si="2"/>
        <v>11079.212749838798</v>
      </c>
    </row>
    <row r="101" spans="1:13">
      <c r="A101" s="62">
        <v>96</v>
      </c>
      <c r="B101" s="62" t="s">
        <v>18</v>
      </c>
      <c r="C101" s="66">
        <v>32216.788665953001</v>
      </c>
      <c r="D101" s="66">
        <v>39494.620215071001</v>
      </c>
      <c r="E101" s="66">
        <v>45479.936608853001</v>
      </c>
      <c r="F101" s="66">
        <v>43887.009879354999</v>
      </c>
      <c r="G101" s="66">
        <v>48547.953001740003</v>
      </c>
      <c r="H101" s="66">
        <v>51500.263452553998</v>
      </c>
      <c r="I101" s="66">
        <v>48089.447436299997</v>
      </c>
      <c r="J101" s="66">
        <v>49884.774043600002</v>
      </c>
      <c r="K101" s="66">
        <v>55804.893498468999</v>
      </c>
      <c r="L101" s="66">
        <v>62289.484977378001</v>
      </c>
      <c r="M101" s="73">
        <f t="shared" si="2"/>
        <v>47719.517177927301</v>
      </c>
    </row>
    <row r="102" spans="1:13">
      <c r="A102" s="55">
        <v>97</v>
      </c>
      <c r="B102" s="55" t="s">
        <v>40</v>
      </c>
      <c r="C102" s="65" t="s">
        <v>71</v>
      </c>
      <c r="D102" s="65">
        <v>2050.0193478649999</v>
      </c>
      <c r="E102" s="65" t="s">
        <v>71</v>
      </c>
      <c r="F102" s="65">
        <v>85.095605866</v>
      </c>
      <c r="G102" s="65">
        <v>2683.7557856620001</v>
      </c>
      <c r="H102" s="65">
        <v>2386.1983643610001</v>
      </c>
      <c r="I102" s="65">
        <v>2210.206826614</v>
      </c>
      <c r="J102" s="65">
        <v>1574.1642704650001</v>
      </c>
      <c r="K102" s="65">
        <v>2574.4550363859998</v>
      </c>
      <c r="L102" s="65">
        <v>2697.8661654399998</v>
      </c>
      <c r="M102" s="74">
        <f t="shared" ref="M102:M133" si="3">AVERAGE(C102:L102)</f>
        <v>2032.720175332375</v>
      </c>
    </row>
    <row r="103" spans="1:13">
      <c r="A103" s="56">
        <v>98</v>
      </c>
      <c r="B103" s="56" t="s">
        <v>139</v>
      </c>
      <c r="C103" s="66">
        <v>8506.9621589609997</v>
      </c>
      <c r="D103" s="66">
        <v>10188.788251825999</v>
      </c>
      <c r="E103" s="66">
        <v>12788.292183285999</v>
      </c>
      <c r="F103" s="66">
        <v>11413.885931007</v>
      </c>
      <c r="G103" s="66">
        <v>12864.250543765</v>
      </c>
      <c r="H103" s="66">
        <v>13281.979387207</v>
      </c>
      <c r="I103" s="66">
        <v>12252.652560598</v>
      </c>
      <c r="J103" s="66">
        <v>13150.070934203</v>
      </c>
      <c r="K103" s="66">
        <v>14606.912886463</v>
      </c>
      <c r="L103" s="66">
        <v>15905.400896009</v>
      </c>
      <c r="M103" s="73">
        <f t="shared" si="3"/>
        <v>12495.9195733325</v>
      </c>
    </row>
    <row r="104" spans="1:13">
      <c r="A104" s="61">
        <v>99</v>
      </c>
      <c r="B104" s="61" t="s">
        <v>224</v>
      </c>
      <c r="C104" s="65">
        <v>23265.996880645998</v>
      </c>
      <c r="D104" s="65">
        <v>29688.857203809999</v>
      </c>
      <c r="E104" s="65">
        <v>38289.605218762001</v>
      </c>
      <c r="F104" s="65">
        <v>35786.989683947002</v>
      </c>
      <c r="G104" s="65">
        <v>37957.398281438996</v>
      </c>
      <c r="H104" s="65">
        <v>35332.737222135998</v>
      </c>
      <c r="I104" s="65">
        <v>22970.769205439999</v>
      </c>
      <c r="J104" s="65">
        <v>21342.323784758999</v>
      </c>
      <c r="K104" s="65">
        <v>27835.465866360999</v>
      </c>
      <c r="L104" s="65">
        <v>32586.198412821999</v>
      </c>
      <c r="M104" s="74">
        <f t="shared" si="3"/>
        <v>30505.634176012198</v>
      </c>
    </row>
    <row r="105" spans="1:13">
      <c r="A105" s="56">
        <v>100</v>
      </c>
      <c r="B105" s="56" t="s">
        <v>140</v>
      </c>
      <c r="C105" s="66">
        <v>33.295257034000002</v>
      </c>
      <c r="D105" s="66">
        <v>30.984742797999999</v>
      </c>
      <c r="E105" s="66">
        <v>40.130867035000001</v>
      </c>
      <c r="F105" s="66">
        <v>53.638356807000001</v>
      </c>
      <c r="G105" s="66">
        <v>65.792319077000002</v>
      </c>
      <c r="H105" s="66">
        <v>64.558958892000007</v>
      </c>
      <c r="I105" s="66">
        <v>51.997653235000001</v>
      </c>
      <c r="J105" s="66">
        <v>50.370124077</v>
      </c>
      <c r="K105" s="66">
        <v>61.581444937000001</v>
      </c>
      <c r="L105" s="66">
        <v>64.714245520999995</v>
      </c>
      <c r="M105" s="73">
        <f t="shared" si="3"/>
        <v>51.7063969413</v>
      </c>
    </row>
    <row r="106" spans="1:13">
      <c r="A106" s="55">
        <v>101</v>
      </c>
      <c r="B106" s="55" t="s">
        <v>141</v>
      </c>
      <c r="C106" s="65">
        <v>26.557215136</v>
      </c>
      <c r="D106" s="65">
        <v>25.807420372999999</v>
      </c>
      <c r="E106" s="65">
        <v>20.715882319999999</v>
      </c>
      <c r="F106" s="65">
        <v>18.336397642000001</v>
      </c>
      <c r="G106" s="65">
        <v>22.279977581000001</v>
      </c>
      <c r="H106" s="65">
        <v>24.874113608999998</v>
      </c>
      <c r="I106" s="65">
        <v>25.458784726000001</v>
      </c>
      <c r="J106" s="65">
        <v>26.446869370000002</v>
      </c>
      <c r="K106" s="65">
        <v>23.556630673000001</v>
      </c>
      <c r="L106" s="65" t="s">
        <v>71</v>
      </c>
      <c r="M106" s="74">
        <f t="shared" si="3"/>
        <v>23.781476825555558</v>
      </c>
    </row>
    <row r="107" spans="1:13">
      <c r="A107" s="62">
        <v>102</v>
      </c>
      <c r="B107" s="62" t="s">
        <v>142</v>
      </c>
      <c r="C107" s="66">
        <v>32.695802071999999</v>
      </c>
      <c r="D107" s="66">
        <v>39.111505004999998</v>
      </c>
      <c r="E107" s="66">
        <v>35.738464375</v>
      </c>
      <c r="F107" s="66">
        <v>33.145340585</v>
      </c>
      <c r="G107" s="66">
        <v>38.506901376999998</v>
      </c>
      <c r="H107" s="66">
        <v>38.169082813000003</v>
      </c>
      <c r="I107" s="66">
        <v>41.215552109000001</v>
      </c>
      <c r="J107" s="66">
        <v>35.767456858000003</v>
      </c>
      <c r="K107" s="66">
        <v>51.175559243999999</v>
      </c>
      <c r="L107" s="66">
        <v>57.927381412999999</v>
      </c>
      <c r="M107" s="73">
        <f t="shared" si="3"/>
        <v>40.345304585099996</v>
      </c>
    </row>
    <row r="108" spans="1:13" ht="20.399999999999999">
      <c r="A108" s="55">
        <v>103</v>
      </c>
      <c r="B108" s="55" t="s">
        <v>143</v>
      </c>
      <c r="C108" s="65">
        <v>18.654748729000001</v>
      </c>
      <c r="D108" s="65">
        <v>17.792995933</v>
      </c>
      <c r="E108" s="65">
        <v>18.014070043</v>
      </c>
      <c r="F108" s="65">
        <v>15.453483854</v>
      </c>
      <c r="G108" s="65">
        <v>17.737561698</v>
      </c>
      <c r="H108" s="65">
        <v>14.662784392000001</v>
      </c>
      <c r="I108" s="65">
        <v>15.538321172</v>
      </c>
      <c r="J108" s="65">
        <v>14.378356202999999</v>
      </c>
      <c r="K108" s="65">
        <v>14.563846677000001</v>
      </c>
      <c r="L108" s="65">
        <v>15.680042913999999</v>
      </c>
      <c r="M108" s="74">
        <f t="shared" si="3"/>
        <v>16.2476211615</v>
      </c>
    </row>
    <row r="109" spans="1:13">
      <c r="A109" s="56">
        <v>104</v>
      </c>
      <c r="B109" s="56" t="s">
        <v>144</v>
      </c>
      <c r="C109" s="66">
        <v>13.746585274999999</v>
      </c>
      <c r="D109" s="66">
        <v>21.264923652</v>
      </c>
      <c r="E109" s="66">
        <v>24.790781693</v>
      </c>
      <c r="F109" s="66">
        <v>15.650531129000001</v>
      </c>
      <c r="G109" s="66">
        <v>21.921323927</v>
      </c>
      <c r="H109" s="66">
        <v>28.799835109</v>
      </c>
      <c r="I109" s="66">
        <v>18.607422013000001</v>
      </c>
      <c r="J109" s="66">
        <v>19.362156375000001</v>
      </c>
      <c r="K109" s="66">
        <v>26.101169092999999</v>
      </c>
      <c r="L109" s="66">
        <v>28.503446204999999</v>
      </c>
      <c r="M109" s="73">
        <f t="shared" si="3"/>
        <v>21.874817447100003</v>
      </c>
    </row>
    <row r="110" spans="1:13" ht="15" customHeight="1">
      <c r="A110" s="61">
        <v>105</v>
      </c>
      <c r="B110" s="61" t="s">
        <v>44</v>
      </c>
      <c r="C110" s="65">
        <v>13.505038343000001</v>
      </c>
      <c r="D110" s="65">
        <v>13.47776758</v>
      </c>
      <c r="E110" s="65">
        <v>14.872575915000001</v>
      </c>
      <c r="F110" s="65">
        <v>13.513316052</v>
      </c>
      <c r="G110" s="65">
        <v>16.247529521000001</v>
      </c>
      <c r="H110" s="65">
        <v>20.103439809000001</v>
      </c>
      <c r="I110" s="65">
        <v>16.413647591</v>
      </c>
      <c r="J110" s="65">
        <v>16.341480360999999</v>
      </c>
      <c r="K110" s="65">
        <v>12.584042158999999</v>
      </c>
      <c r="L110" s="65">
        <v>14.380325453999999</v>
      </c>
      <c r="M110" s="74">
        <f t="shared" si="3"/>
        <v>15.143916278499997</v>
      </c>
    </row>
    <row r="111" spans="1:13">
      <c r="A111" s="56">
        <v>106</v>
      </c>
      <c r="B111" s="56" t="s">
        <v>145</v>
      </c>
      <c r="C111" s="66">
        <v>9155.2290184899994</v>
      </c>
      <c r="D111" s="66">
        <v>10670.275775399999</v>
      </c>
      <c r="E111" s="66">
        <v>12545.386317499</v>
      </c>
      <c r="F111" s="66">
        <v>13141.40310453</v>
      </c>
      <c r="G111" s="66">
        <v>13966.228427414</v>
      </c>
      <c r="H111" s="66">
        <v>13980.625103805</v>
      </c>
      <c r="I111" s="66">
        <v>12874.985540334001</v>
      </c>
      <c r="J111" s="66">
        <v>10836.445334074</v>
      </c>
      <c r="K111" s="66">
        <v>9962.9607905409994</v>
      </c>
      <c r="L111" s="66">
        <v>10277.795327283</v>
      </c>
      <c r="M111" s="73">
        <f t="shared" si="3"/>
        <v>11741.133473937</v>
      </c>
    </row>
    <row r="112" spans="1:13">
      <c r="A112" s="55">
        <v>107</v>
      </c>
      <c r="B112" s="55" t="s">
        <v>50</v>
      </c>
      <c r="C112" s="65">
        <v>481.28010588199999</v>
      </c>
      <c r="D112" s="65">
        <v>559.45835865000004</v>
      </c>
      <c r="E112" s="65">
        <v>787.87019735199999</v>
      </c>
      <c r="F112" s="65">
        <v>738.09297000699996</v>
      </c>
      <c r="G112" s="65">
        <v>885.56154593999997</v>
      </c>
      <c r="H112" s="65">
        <v>724.21645846800004</v>
      </c>
      <c r="I112" s="65">
        <v>581.43743956399999</v>
      </c>
      <c r="J112" s="65">
        <v>536.97881254900005</v>
      </c>
      <c r="K112" s="65">
        <v>583.14747896699998</v>
      </c>
      <c r="L112" s="65">
        <v>738.57318216700003</v>
      </c>
      <c r="M112" s="74">
        <f t="shared" si="3"/>
        <v>661.66165495459995</v>
      </c>
    </row>
    <row r="113" spans="1:13">
      <c r="A113" s="62">
        <v>108</v>
      </c>
      <c r="B113" s="62" t="s">
        <v>46</v>
      </c>
      <c r="C113" s="66" t="s">
        <v>71</v>
      </c>
      <c r="D113" s="66">
        <v>44.491919430999999</v>
      </c>
      <c r="E113" s="66">
        <v>73.538693061999993</v>
      </c>
      <c r="F113" s="66">
        <v>95.379574368999997</v>
      </c>
      <c r="G113" s="66">
        <v>100.822157687</v>
      </c>
      <c r="H113" s="66">
        <v>67.550532489999995</v>
      </c>
      <c r="I113" s="66">
        <v>48.164591283999997</v>
      </c>
      <c r="J113" s="66">
        <v>92.766897162000006</v>
      </c>
      <c r="K113" s="66">
        <v>82.763229883999998</v>
      </c>
      <c r="L113" s="66">
        <v>62.323383266999997</v>
      </c>
      <c r="M113" s="73">
        <f t="shared" si="3"/>
        <v>74.200108737333338</v>
      </c>
    </row>
    <row r="114" spans="1:13">
      <c r="A114" s="55">
        <v>109</v>
      </c>
      <c r="B114" s="55" t="s">
        <v>146</v>
      </c>
      <c r="C114" s="65" t="s">
        <v>71</v>
      </c>
      <c r="D114" s="65" t="s">
        <v>71</v>
      </c>
      <c r="E114" s="65" t="s">
        <v>71</v>
      </c>
      <c r="F114" s="65" t="s">
        <v>71</v>
      </c>
      <c r="G114" s="65" t="s">
        <v>71</v>
      </c>
      <c r="H114" s="65">
        <v>55.608126267999999</v>
      </c>
      <c r="I114" s="65">
        <v>74.669776718999998</v>
      </c>
      <c r="J114" s="65">
        <v>187.00945345299999</v>
      </c>
      <c r="K114" s="65">
        <v>51.912340018000002</v>
      </c>
      <c r="L114" s="65">
        <v>38.422504474999997</v>
      </c>
      <c r="M114" s="74">
        <f t="shared" si="3"/>
        <v>81.524440186600003</v>
      </c>
    </row>
    <row r="115" spans="1:13">
      <c r="A115" s="56">
        <v>110</v>
      </c>
      <c r="B115" s="56" t="s">
        <v>147</v>
      </c>
      <c r="C115" s="66">
        <v>13.466908844000001</v>
      </c>
      <c r="D115" s="66" t="s">
        <v>71</v>
      </c>
      <c r="E115" s="66">
        <v>18.39963483</v>
      </c>
      <c r="F115" s="66">
        <v>8.8746044709999996</v>
      </c>
      <c r="G115" s="66">
        <v>9.6272637539999995</v>
      </c>
      <c r="H115" s="66">
        <v>10.729747093</v>
      </c>
      <c r="I115" s="66">
        <v>25.596156165</v>
      </c>
      <c r="J115" s="66">
        <v>25.61328207</v>
      </c>
      <c r="K115" s="66">
        <v>38.835178229999997</v>
      </c>
      <c r="L115" s="66">
        <v>42.685105915000001</v>
      </c>
      <c r="M115" s="73">
        <f t="shared" si="3"/>
        <v>21.536431263555553</v>
      </c>
    </row>
    <row r="116" spans="1:13">
      <c r="A116" s="61">
        <v>111</v>
      </c>
      <c r="B116" s="61" t="s">
        <v>148</v>
      </c>
      <c r="C116" s="65">
        <v>10113.110685481</v>
      </c>
      <c r="D116" s="65">
        <v>8910.6259848280006</v>
      </c>
      <c r="E116" s="65">
        <v>10628.682673731</v>
      </c>
      <c r="F116" s="65">
        <v>9568.7736090750004</v>
      </c>
      <c r="G116" s="65">
        <v>9057.456509312</v>
      </c>
      <c r="H116" s="65">
        <v>10730.940335951</v>
      </c>
      <c r="I116" s="65">
        <v>8263.6445238550004</v>
      </c>
      <c r="J116" s="65">
        <v>9739.0825828699999</v>
      </c>
      <c r="K116" s="65">
        <v>11814.268672744</v>
      </c>
      <c r="L116" s="65">
        <v>11013.550062341999</v>
      </c>
      <c r="M116" s="74">
        <f t="shared" si="3"/>
        <v>9984.0135640189001</v>
      </c>
    </row>
    <row r="117" spans="1:13">
      <c r="A117" s="56">
        <v>112</v>
      </c>
      <c r="B117" s="56" t="s">
        <v>149</v>
      </c>
      <c r="C117" s="66">
        <v>1512.29062774</v>
      </c>
      <c r="D117" s="66">
        <v>1678.3739242920001</v>
      </c>
      <c r="E117" s="66">
        <v>1999.682813052</v>
      </c>
      <c r="F117" s="66">
        <v>1786.006207033</v>
      </c>
      <c r="G117" s="66">
        <v>1367.9286867799999</v>
      </c>
      <c r="H117" s="66">
        <v>1884.7820769279999</v>
      </c>
      <c r="I117" s="66">
        <v>1860.852950835</v>
      </c>
      <c r="J117" s="66">
        <v>1725.459787621</v>
      </c>
      <c r="K117" s="66">
        <v>2054.5542113460001</v>
      </c>
      <c r="L117" s="66" t="s">
        <v>71</v>
      </c>
      <c r="M117" s="73">
        <f t="shared" si="3"/>
        <v>1763.3256984030002</v>
      </c>
    </row>
    <row r="118" spans="1:13">
      <c r="A118" s="55">
        <v>113</v>
      </c>
      <c r="B118" s="55" t="s">
        <v>32</v>
      </c>
      <c r="C118" s="65">
        <v>110.31095310000001</v>
      </c>
      <c r="D118" s="65">
        <v>111.848791396</v>
      </c>
      <c r="E118" s="65">
        <v>122.34879526</v>
      </c>
      <c r="F118" s="65">
        <v>151.80496226299999</v>
      </c>
      <c r="G118" s="65">
        <v>145.95270203800001</v>
      </c>
      <c r="H118" s="65">
        <v>154.425145216</v>
      </c>
      <c r="I118" s="65">
        <v>145.42667126800001</v>
      </c>
      <c r="J118" s="65">
        <v>146.237631948</v>
      </c>
      <c r="K118" s="65">
        <v>370.69063267500002</v>
      </c>
      <c r="L118" s="65">
        <v>357.93731058700001</v>
      </c>
      <c r="M118" s="74">
        <f t="shared" si="3"/>
        <v>181.6983595751</v>
      </c>
    </row>
    <row r="119" spans="1:13">
      <c r="A119" s="62">
        <v>114</v>
      </c>
      <c r="B119" s="62" t="s">
        <v>150</v>
      </c>
      <c r="C119" s="66">
        <v>20.897850163000001</v>
      </c>
      <c r="D119" s="66">
        <v>15.193019636000001</v>
      </c>
      <c r="E119" s="66">
        <v>25.281048529</v>
      </c>
      <c r="F119" s="66">
        <v>32.746834581000002</v>
      </c>
      <c r="G119" s="66">
        <v>77.515075937000006</v>
      </c>
      <c r="H119" s="66">
        <v>68.901829446999997</v>
      </c>
      <c r="I119" s="66">
        <v>44.944313395000002</v>
      </c>
      <c r="J119" s="66">
        <v>47.654235794999998</v>
      </c>
      <c r="K119" s="66">
        <v>31.740627285999999</v>
      </c>
      <c r="L119" s="66">
        <v>28.626472022000002</v>
      </c>
      <c r="M119" s="73">
        <f t="shared" si="3"/>
        <v>39.350130679100005</v>
      </c>
    </row>
    <row r="120" spans="1:13">
      <c r="A120" s="55">
        <v>115</v>
      </c>
      <c r="B120" s="55" t="s">
        <v>151</v>
      </c>
      <c r="C120" s="65">
        <v>1311.118899912</v>
      </c>
      <c r="D120" s="65">
        <v>1324.302748053</v>
      </c>
      <c r="E120" s="65" t="s">
        <v>71</v>
      </c>
      <c r="F120" s="65" t="s">
        <v>71</v>
      </c>
      <c r="G120" s="65" t="s">
        <v>71</v>
      </c>
      <c r="H120" s="65" t="s">
        <v>71</v>
      </c>
      <c r="I120" s="65" t="s">
        <v>71</v>
      </c>
      <c r="J120" s="65" t="s">
        <v>71</v>
      </c>
      <c r="K120" s="65" t="s">
        <v>71</v>
      </c>
      <c r="L120" s="65" t="s">
        <v>71</v>
      </c>
      <c r="M120" s="74">
        <f t="shared" si="3"/>
        <v>1317.7108239825</v>
      </c>
    </row>
    <row r="121" spans="1:13">
      <c r="A121" s="56">
        <v>116</v>
      </c>
      <c r="B121" s="56" t="s">
        <v>152</v>
      </c>
      <c r="C121" s="66">
        <v>521.08346418500003</v>
      </c>
      <c r="D121" s="66">
        <v>599.77440941700002</v>
      </c>
      <c r="E121" s="66">
        <v>717.50900132799995</v>
      </c>
      <c r="F121" s="66">
        <v>722.56369500899996</v>
      </c>
      <c r="G121" s="66">
        <v>640.31041917000005</v>
      </c>
      <c r="H121" s="66">
        <v>666.80109061400003</v>
      </c>
      <c r="I121" s="66">
        <v>585.39381228699995</v>
      </c>
      <c r="J121" s="66">
        <v>675.33784197900002</v>
      </c>
      <c r="K121" s="66">
        <v>340.80360517600002</v>
      </c>
      <c r="L121" s="66">
        <v>414.22485081500002</v>
      </c>
      <c r="M121" s="73">
        <f t="shared" si="3"/>
        <v>588.38021899799992</v>
      </c>
    </row>
    <row r="122" spans="1:13">
      <c r="A122" s="61">
        <v>117</v>
      </c>
      <c r="B122" s="61" t="s">
        <v>23</v>
      </c>
      <c r="C122" s="65">
        <v>24078.790396191001</v>
      </c>
      <c r="D122" s="65">
        <v>28058.753263634</v>
      </c>
      <c r="E122" s="65">
        <v>30628.462915914999</v>
      </c>
      <c r="F122" s="65">
        <v>28777.743094998001</v>
      </c>
      <c r="G122" s="65">
        <v>26332.699471639</v>
      </c>
      <c r="H122" s="65">
        <v>24587.289257518001</v>
      </c>
      <c r="I122" s="65">
        <v>23028.514278856001</v>
      </c>
      <c r="J122" s="65">
        <v>23132.860604562</v>
      </c>
      <c r="K122" s="65">
        <v>27974.178320596999</v>
      </c>
      <c r="L122" s="65">
        <v>28329.905712706</v>
      </c>
      <c r="M122" s="74">
        <f t="shared" si="3"/>
        <v>26492.919731661601</v>
      </c>
    </row>
    <row r="123" spans="1:13">
      <c r="A123" s="56">
        <v>118</v>
      </c>
      <c r="B123" s="56" t="s">
        <v>153</v>
      </c>
      <c r="C123" s="66" t="s">
        <v>71</v>
      </c>
      <c r="D123" s="66" t="s">
        <v>71</v>
      </c>
      <c r="E123" s="66" t="s">
        <v>71</v>
      </c>
      <c r="F123" s="66" t="s">
        <v>71</v>
      </c>
      <c r="G123" s="66">
        <v>17.818630504000001</v>
      </c>
      <c r="H123" s="66" t="s">
        <v>71</v>
      </c>
      <c r="I123" s="66" t="s">
        <v>71</v>
      </c>
      <c r="J123" s="66" t="s">
        <v>71</v>
      </c>
      <c r="K123" s="66">
        <v>11.559510317000001</v>
      </c>
      <c r="L123" s="66" t="s">
        <v>71</v>
      </c>
      <c r="M123" s="73">
        <f t="shared" si="3"/>
        <v>14.689070410500001</v>
      </c>
    </row>
    <row r="124" spans="1:13">
      <c r="A124" s="55">
        <v>119</v>
      </c>
      <c r="B124" s="55" t="s">
        <v>31</v>
      </c>
      <c r="C124" s="65">
        <v>169.48433994499999</v>
      </c>
      <c r="D124" s="65">
        <v>133.28407145700001</v>
      </c>
      <c r="E124" s="65">
        <v>175.659026356</v>
      </c>
      <c r="F124" s="65">
        <v>747.93006634200003</v>
      </c>
      <c r="G124" s="65">
        <v>731.15575855999998</v>
      </c>
      <c r="H124" s="65">
        <v>479.19389494699999</v>
      </c>
      <c r="I124" s="65">
        <v>262.24909437600002</v>
      </c>
      <c r="J124" s="65">
        <v>164.092690025</v>
      </c>
      <c r="K124" s="65">
        <v>174.03166503099999</v>
      </c>
      <c r="L124" s="65">
        <v>218.82221502499999</v>
      </c>
      <c r="M124" s="74">
        <f t="shared" si="3"/>
        <v>325.59028220639999</v>
      </c>
    </row>
    <row r="125" spans="1:13">
      <c r="A125" s="62">
        <v>120</v>
      </c>
      <c r="B125" s="62" t="s">
        <v>154</v>
      </c>
      <c r="C125" s="66">
        <v>11.772857297</v>
      </c>
      <c r="D125" s="66">
        <v>9.9845626690000007</v>
      </c>
      <c r="E125" s="66">
        <v>17.184673945</v>
      </c>
      <c r="F125" s="66">
        <v>10.63560743</v>
      </c>
      <c r="G125" s="66">
        <v>9.7764944140000001</v>
      </c>
      <c r="H125" s="66">
        <v>12.001219322000001</v>
      </c>
      <c r="I125" s="66" t="s">
        <v>71</v>
      </c>
      <c r="J125" s="66" t="s">
        <v>71</v>
      </c>
      <c r="K125" s="66" t="s">
        <v>71</v>
      </c>
      <c r="L125" s="66" t="s">
        <v>71</v>
      </c>
      <c r="M125" s="73">
        <f t="shared" si="3"/>
        <v>11.892569179500001</v>
      </c>
    </row>
    <row r="126" spans="1:13">
      <c r="A126" s="55">
        <v>121</v>
      </c>
      <c r="B126" s="55" t="s">
        <v>155</v>
      </c>
      <c r="C126" s="65">
        <v>1859.861467019</v>
      </c>
      <c r="D126" s="65">
        <v>1247.799867574</v>
      </c>
      <c r="E126" s="65">
        <v>1859.0668754630001</v>
      </c>
      <c r="F126" s="65">
        <v>1603.787946164</v>
      </c>
      <c r="G126" s="65">
        <v>1310.540485727</v>
      </c>
      <c r="H126" s="65">
        <v>1616.428053996</v>
      </c>
      <c r="I126" s="65">
        <v>1138.0268016110001</v>
      </c>
      <c r="J126" s="65" t="s">
        <v>71</v>
      </c>
      <c r="K126" s="65" t="s">
        <v>71</v>
      </c>
      <c r="L126" s="65" t="s">
        <v>71</v>
      </c>
      <c r="M126" s="74">
        <f t="shared" si="3"/>
        <v>1519.3587853648573</v>
      </c>
    </row>
    <row r="127" spans="1:13">
      <c r="A127" s="56">
        <v>122</v>
      </c>
      <c r="B127" s="56" t="s">
        <v>156</v>
      </c>
      <c r="C127" s="66">
        <v>4259.2398145919997</v>
      </c>
      <c r="D127" s="66">
        <v>5078.4289959589996</v>
      </c>
      <c r="E127" s="66">
        <v>5182.2975359190004</v>
      </c>
      <c r="F127" s="66">
        <v>4827.4950832369996</v>
      </c>
      <c r="G127" s="66">
        <v>4993.9664393559997</v>
      </c>
      <c r="H127" s="66">
        <v>5111.6840087410001</v>
      </c>
      <c r="I127" s="66">
        <v>4142.8388560550002</v>
      </c>
      <c r="J127" s="66">
        <v>3836.2017077219998</v>
      </c>
      <c r="K127" s="66">
        <v>4105.7412776230003</v>
      </c>
      <c r="L127" s="66">
        <v>4141.5604359700001</v>
      </c>
      <c r="M127" s="73">
        <f t="shared" si="3"/>
        <v>4567.9454155174008</v>
      </c>
    </row>
    <row r="128" spans="1:13">
      <c r="A128" s="61">
        <v>123</v>
      </c>
      <c r="B128" s="61" t="s">
        <v>24</v>
      </c>
      <c r="C128" s="65">
        <v>18749.863816918001</v>
      </c>
      <c r="D128" s="65">
        <v>22141.13346352</v>
      </c>
      <c r="E128" s="65">
        <v>26361.247082077</v>
      </c>
      <c r="F128" s="65">
        <v>23939.748231130001</v>
      </c>
      <c r="G128" s="65">
        <v>25965.562546110999</v>
      </c>
      <c r="H128" s="65">
        <v>26469.257445850999</v>
      </c>
      <c r="I128" s="65">
        <v>24684.114113099</v>
      </c>
      <c r="J128" s="65">
        <v>25897.536104339</v>
      </c>
      <c r="K128" s="65">
        <v>29739.987949980001</v>
      </c>
      <c r="L128" s="65">
        <v>29892.907838651001</v>
      </c>
      <c r="M128" s="74">
        <f t="shared" si="3"/>
        <v>25384.135859167603</v>
      </c>
    </row>
    <row r="129" spans="1:13">
      <c r="A129" s="56">
        <v>124</v>
      </c>
      <c r="B129" s="56" t="s">
        <v>157</v>
      </c>
      <c r="C129" s="66">
        <v>251.95214726</v>
      </c>
      <c r="D129" s="66">
        <v>265.39142578100001</v>
      </c>
      <c r="E129" s="66">
        <v>325.56087743400002</v>
      </c>
      <c r="F129" s="66">
        <v>281.59484071000003</v>
      </c>
      <c r="G129" s="66">
        <v>291.26570957799998</v>
      </c>
      <c r="H129" s="66">
        <v>271.60350900499998</v>
      </c>
      <c r="I129" s="66">
        <v>250.256591122</v>
      </c>
      <c r="J129" s="66">
        <v>199.697692918</v>
      </c>
      <c r="K129" s="66">
        <v>292.13481385199998</v>
      </c>
      <c r="L129" s="66">
        <v>279.604051922</v>
      </c>
      <c r="M129" s="73">
        <f t="shared" si="3"/>
        <v>270.90616595819995</v>
      </c>
    </row>
    <row r="130" spans="1:13">
      <c r="A130" s="55">
        <v>125</v>
      </c>
      <c r="B130" s="55" t="s">
        <v>158</v>
      </c>
      <c r="C130" s="65">
        <v>3960.8410270240001</v>
      </c>
      <c r="D130" s="65">
        <v>4981.1906143980004</v>
      </c>
      <c r="E130" s="65">
        <v>6477.1128541030002</v>
      </c>
      <c r="F130" s="65">
        <v>6197.7779305100003</v>
      </c>
      <c r="G130" s="65">
        <v>6113.9597646809998</v>
      </c>
      <c r="H130" s="65">
        <v>4925.3294274099999</v>
      </c>
      <c r="I130" s="65">
        <v>3706.3285981419999</v>
      </c>
      <c r="J130" s="65">
        <v>4047.7178840370002</v>
      </c>
      <c r="K130" s="65">
        <v>5263.3917848700003</v>
      </c>
      <c r="L130" s="65">
        <v>6182.8731951079999</v>
      </c>
      <c r="M130" s="74">
        <f t="shared" si="3"/>
        <v>5185.6523080283005</v>
      </c>
    </row>
    <row r="131" spans="1:13">
      <c r="A131" s="62">
        <v>126</v>
      </c>
      <c r="B131" s="62" t="s">
        <v>159</v>
      </c>
      <c r="C131" s="66" t="s">
        <v>71</v>
      </c>
      <c r="D131" s="66" t="s">
        <v>71</v>
      </c>
      <c r="E131" s="66" t="s">
        <v>71</v>
      </c>
      <c r="F131" s="66">
        <v>15812.549039849</v>
      </c>
      <c r="G131" s="66">
        <v>11174.503963634001</v>
      </c>
      <c r="H131" s="66">
        <v>12557.899822153</v>
      </c>
      <c r="I131" s="66">
        <v>12688.663425532999</v>
      </c>
      <c r="J131" s="66">
        <v>13526.925083544</v>
      </c>
      <c r="K131" s="66">
        <v>15432.114034697001</v>
      </c>
      <c r="L131" s="66">
        <v>12869.668138763</v>
      </c>
      <c r="M131" s="73">
        <f t="shared" si="3"/>
        <v>13437.474786881856</v>
      </c>
    </row>
    <row r="132" spans="1:13">
      <c r="A132" s="55">
        <v>127</v>
      </c>
      <c r="B132" s="55" t="s">
        <v>160</v>
      </c>
      <c r="C132" s="65">
        <v>534.06628162599998</v>
      </c>
      <c r="D132" s="65">
        <v>707.087158413</v>
      </c>
      <c r="E132" s="65">
        <v>847.72581040800003</v>
      </c>
      <c r="F132" s="65">
        <v>867.97357251899996</v>
      </c>
      <c r="G132" s="65">
        <v>1038.3614710639999</v>
      </c>
      <c r="H132" s="65">
        <v>875.44505446899996</v>
      </c>
      <c r="I132" s="65">
        <v>848.26250992400003</v>
      </c>
      <c r="J132" s="65">
        <v>796.12465546600004</v>
      </c>
      <c r="K132" s="65">
        <v>861.78465879800001</v>
      </c>
      <c r="L132" s="65">
        <v>834.28767634400003</v>
      </c>
      <c r="M132" s="74">
        <f t="shared" si="3"/>
        <v>821.11188490310019</v>
      </c>
    </row>
    <row r="133" spans="1:13">
      <c r="A133" s="56">
        <v>128</v>
      </c>
      <c r="B133" s="56" t="s">
        <v>161</v>
      </c>
      <c r="C133" s="66" t="s">
        <v>71</v>
      </c>
      <c r="D133" s="66" t="s">
        <v>71</v>
      </c>
      <c r="E133" s="66" t="s">
        <v>71</v>
      </c>
      <c r="F133" s="66" t="s">
        <v>71</v>
      </c>
      <c r="G133" s="66" t="s">
        <v>71</v>
      </c>
      <c r="H133" s="66" t="s">
        <v>71</v>
      </c>
      <c r="I133" s="66" t="s">
        <v>71</v>
      </c>
      <c r="J133" s="66" t="s">
        <v>71</v>
      </c>
      <c r="K133" s="66">
        <v>506.91550981199998</v>
      </c>
      <c r="L133" s="66">
        <v>642.46863349299997</v>
      </c>
      <c r="M133" s="73">
        <f t="shared" si="3"/>
        <v>574.69207165249998</v>
      </c>
    </row>
    <row r="134" spans="1:13">
      <c r="A134" s="61">
        <v>129</v>
      </c>
      <c r="B134" s="61" t="s">
        <v>162</v>
      </c>
      <c r="C134" s="65">
        <v>23.742906899000001</v>
      </c>
      <c r="D134" s="65">
        <v>18.701494232000002</v>
      </c>
      <c r="E134" s="65">
        <v>17.057895605999999</v>
      </c>
      <c r="F134" s="65" t="s">
        <v>71</v>
      </c>
      <c r="G134" s="65" t="s">
        <v>71</v>
      </c>
      <c r="H134" s="65" t="s">
        <v>71</v>
      </c>
      <c r="I134" s="65" t="s">
        <v>71</v>
      </c>
      <c r="J134" s="65" t="s">
        <v>71</v>
      </c>
      <c r="K134" s="65" t="s">
        <v>71</v>
      </c>
      <c r="L134" s="65" t="s">
        <v>71</v>
      </c>
      <c r="M134" s="74">
        <f t="shared" ref="M134:M139" si="4">AVERAGE(C134:L134)</f>
        <v>19.834098912333335</v>
      </c>
    </row>
    <row r="135" spans="1:13">
      <c r="A135" s="56">
        <v>130</v>
      </c>
      <c r="B135" s="56" t="s">
        <v>163</v>
      </c>
      <c r="C135" s="66">
        <v>2652.0636765580002</v>
      </c>
      <c r="D135" s="66">
        <v>2730.0241977669998</v>
      </c>
      <c r="E135" s="66">
        <v>3823.870754731</v>
      </c>
      <c r="F135" s="66">
        <v>3389.4315213539999</v>
      </c>
      <c r="G135" s="66">
        <v>2505.4992288859999</v>
      </c>
      <c r="H135" s="66" t="s">
        <v>71</v>
      </c>
      <c r="I135" s="66" t="s">
        <v>71</v>
      </c>
      <c r="J135" s="66" t="s">
        <v>71</v>
      </c>
      <c r="K135" s="66" t="s">
        <v>71</v>
      </c>
      <c r="L135" s="66" t="s">
        <v>71</v>
      </c>
      <c r="M135" s="73">
        <f t="shared" si="4"/>
        <v>3020.1778758592</v>
      </c>
    </row>
    <row r="136" spans="1:13">
      <c r="A136" s="55">
        <v>131</v>
      </c>
      <c r="B136" s="55" t="s">
        <v>164</v>
      </c>
      <c r="C136" s="65">
        <v>8530.6675120799991</v>
      </c>
      <c r="D136" s="65">
        <v>10020.118205622</v>
      </c>
      <c r="E136" s="65">
        <v>13264.397007538</v>
      </c>
      <c r="F136" s="65">
        <v>2523.3395263970001</v>
      </c>
      <c r="G136" s="65">
        <v>15717.077364355</v>
      </c>
      <c r="H136" s="65">
        <v>18185.486134051</v>
      </c>
      <c r="I136" s="65">
        <v>17743.710460254999</v>
      </c>
      <c r="J136" s="65">
        <v>20719.972382161999</v>
      </c>
      <c r="K136" s="65">
        <v>25074.118661764001</v>
      </c>
      <c r="L136" s="65">
        <v>25811.158628634999</v>
      </c>
      <c r="M136" s="74">
        <f t="shared" si="4"/>
        <v>15759.004588285898</v>
      </c>
    </row>
    <row r="137" spans="1:13">
      <c r="A137" s="62">
        <v>132</v>
      </c>
      <c r="B137" s="62" t="s">
        <v>165</v>
      </c>
      <c r="C137" s="66">
        <v>392.97250167599998</v>
      </c>
      <c r="D137" s="66">
        <v>544.71257185499996</v>
      </c>
      <c r="E137" s="66">
        <v>576.15381389499998</v>
      </c>
      <c r="F137" s="66">
        <v>474.43283356299997</v>
      </c>
      <c r="G137" s="66">
        <v>329.752500199</v>
      </c>
      <c r="H137" s="66">
        <v>438.20497678200002</v>
      </c>
      <c r="I137" s="66">
        <v>91.142696577999999</v>
      </c>
      <c r="J137" s="66" t="s">
        <v>71</v>
      </c>
      <c r="K137" s="66" t="s">
        <v>71</v>
      </c>
      <c r="L137" s="66">
        <v>2.1887839570000001</v>
      </c>
      <c r="M137" s="73">
        <f t="shared" si="4"/>
        <v>356.19508481312499</v>
      </c>
    </row>
    <row r="138" spans="1:13">
      <c r="A138" s="55">
        <v>133</v>
      </c>
      <c r="B138" s="55" t="s">
        <v>48</v>
      </c>
      <c r="C138" s="65">
        <v>103.43353551600001</v>
      </c>
      <c r="D138" s="65">
        <v>111.51514765</v>
      </c>
      <c r="E138" s="65">
        <v>134.130624195</v>
      </c>
      <c r="F138" s="65">
        <v>181.793592332</v>
      </c>
      <c r="G138" s="65">
        <v>379.02320858899998</v>
      </c>
      <c r="H138" s="65">
        <v>199.19347313700001</v>
      </c>
      <c r="I138" s="65">
        <v>203.483244934</v>
      </c>
      <c r="J138" s="65">
        <v>183.40030955500001</v>
      </c>
      <c r="K138" s="65">
        <v>139.92452754499999</v>
      </c>
      <c r="L138" s="65">
        <v>210.20092289799999</v>
      </c>
      <c r="M138" s="74">
        <f t="shared" si="4"/>
        <v>184.60985863510001</v>
      </c>
    </row>
    <row r="139" spans="1:13">
      <c r="A139" s="56">
        <v>134</v>
      </c>
      <c r="B139" s="56" t="s">
        <v>166</v>
      </c>
      <c r="C139" s="66">
        <v>114.26743276099999</v>
      </c>
      <c r="D139" s="66">
        <v>110.875208633</v>
      </c>
      <c r="E139" s="66">
        <v>169.50718798400001</v>
      </c>
      <c r="F139" s="66">
        <v>113.32117250100001</v>
      </c>
      <c r="G139" s="66">
        <v>128.72140340600001</v>
      </c>
      <c r="H139" s="66">
        <v>137.15819712300001</v>
      </c>
      <c r="I139" s="66">
        <v>130.81057908299999</v>
      </c>
      <c r="J139" s="66">
        <v>76.589648797999999</v>
      </c>
      <c r="K139" s="66">
        <v>58.945116355000003</v>
      </c>
      <c r="L139" s="66">
        <v>66.007195015999997</v>
      </c>
      <c r="M139" s="73">
        <f t="shared" si="4"/>
        <v>110.620314166</v>
      </c>
    </row>
    <row r="140" spans="1:13" ht="15" thickBot="1">
      <c r="A140" s="67" t="s">
        <v>167</v>
      </c>
      <c r="B140" s="67"/>
      <c r="C140" s="68">
        <f>SUM(C6:C139)</f>
        <v>551216.70858052792</v>
      </c>
      <c r="D140" s="68">
        <f t="shared" ref="D140:L140" si="5">SUM(D6:D139)</f>
        <v>679789.27363430813</v>
      </c>
      <c r="E140" s="68">
        <f t="shared" si="5"/>
        <v>792989.5713304159</v>
      </c>
      <c r="F140" s="68">
        <f t="shared" si="5"/>
        <v>752290.42343474657</v>
      </c>
      <c r="G140" s="68">
        <f t="shared" si="5"/>
        <v>795197.32187082374</v>
      </c>
      <c r="H140" s="68">
        <f t="shared" si="5"/>
        <v>747973.42208948417</v>
      </c>
      <c r="I140" s="68">
        <f t="shared" si="5"/>
        <v>702456.30321736482</v>
      </c>
      <c r="J140" s="68">
        <f t="shared" si="5"/>
        <v>682252.87984713167</v>
      </c>
      <c r="K140" s="68">
        <f t="shared" si="5"/>
        <v>744586.46661174193</v>
      </c>
      <c r="L140" s="68">
        <f t="shared" si="5"/>
        <v>835040.22442021722</v>
      </c>
      <c r="M140" s="75">
        <f>AVERAGE(C140:L140)</f>
        <v>728379.25950367621</v>
      </c>
    </row>
    <row r="142" spans="1:13">
      <c r="C142" s="132"/>
      <c r="D142" s="132"/>
      <c r="E142" s="132"/>
      <c r="F142" s="132"/>
      <c r="G142" s="132"/>
      <c r="H142" s="132"/>
      <c r="I142" s="132"/>
      <c r="J142" s="132"/>
      <c r="K142" s="132"/>
      <c r="L142" s="133"/>
      <c r="M142" s="132"/>
    </row>
    <row r="143" spans="1:13">
      <c r="M143" s="71"/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P16"/>
  <sheetViews>
    <sheetView zoomScale="90" zoomScaleNormal="90" workbookViewId="0">
      <selection activeCell="H1" sqref="H1"/>
    </sheetView>
  </sheetViews>
  <sheetFormatPr defaultColWidth="8.77734375" defaultRowHeight="14.4"/>
  <sheetData>
    <row r="3" spans="1:16">
      <c r="A3" s="1" t="s">
        <v>230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" thickBot="1"/>
    <row r="5" spans="1:16">
      <c r="A5" s="191"/>
      <c r="B5" s="35"/>
      <c r="C5" s="35"/>
      <c r="D5" s="35"/>
      <c r="E5" s="35"/>
      <c r="F5" s="35"/>
      <c r="G5" s="35"/>
      <c r="H5" s="35"/>
      <c r="I5" s="35"/>
      <c r="J5" s="35"/>
      <c r="K5" s="35"/>
      <c r="L5" s="36"/>
    </row>
    <row r="6" spans="1:16" ht="15" thickBot="1">
      <c r="A6" s="192"/>
      <c r="B6" s="24">
        <v>2009</v>
      </c>
      <c r="C6" s="24">
        <v>2010</v>
      </c>
      <c r="D6" s="24">
        <v>2011</v>
      </c>
      <c r="E6" s="49">
        <v>2012</v>
      </c>
      <c r="F6" s="49">
        <v>2013</v>
      </c>
      <c r="G6" s="49">
        <v>2014</v>
      </c>
      <c r="H6" s="49">
        <v>2015</v>
      </c>
      <c r="I6" s="49">
        <v>2016</v>
      </c>
      <c r="J6" s="49">
        <v>2017</v>
      </c>
      <c r="K6" s="49">
        <v>2018</v>
      </c>
      <c r="L6" s="25" t="s">
        <v>28</v>
      </c>
    </row>
    <row r="7" spans="1:16">
      <c r="A7" s="17">
        <v>1</v>
      </c>
      <c r="B7" s="56" t="s">
        <v>16</v>
      </c>
      <c r="C7" s="56" t="s">
        <v>16</v>
      </c>
      <c r="D7" s="56" t="s">
        <v>16</v>
      </c>
      <c r="E7" s="56" t="s">
        <v>16</v>
      </c>
      <c r="F7" s="56" t="s">
        <v>16</v>
      </c>
      <c r="G7" s="56" t="s">
        <v>16</v>
      </c>
      <c r="H7" s="56" t="s">
        <v>16</v>
      </c>
      <c r="I7" s="56" t="s">
        <v>16</v>
      </c>
      <c r="J7" s="56" t="s">
        <v>16</v>
      </c>
      <c r="K7" s="56" t="s">
        <v>16</v>
      </c>
      <c r="L7" s="89" t="s">
        <v>16</v>
      </c>
    </row>
    <row r="8" spans="1:16">
      <c r="A8" s="15">
        <v>2</v>
      </c>
      <c r="B8" s="55" t="s">
        <v>17</v>
      </c>
      <c r="C8" s="55" t="s">
        <v>17</v>
      </c>
      <c r="D8" s="55" t="s">
        <v>17</v>
      </c>
      <c r="E8" s="55" t="s">
        <v>17</v>
      </c>
      <c r="F8" s="55" t="s">
        <v>17</v>
      </c>
      <c r="G8" s="55" t="s">
        <v>18</v>
      </c>
      <c r="H8" s="55" t="s">
        <v>18</v>
      </c>
      <c r="I8" s="55" t="s">
        <v>18</v>
      </c>
      <c r="J8" s="55" t="s">
        <v>18</v>
      </c>
      <c r="K8" s="55" t="s">
        <v>18</v>
      </c>
      <c r="L8" s="58" t="s">
        <v>18</v>
      </c>
    </row>
    <row r="9" spans="1:16" ht="20.399999999999999">
      <c r="A9" s="17">
        <v>3</v>
      </c>
      <c r="B9" s="56" t="s">
        <v>18</v>
      </c>
      <c r="C9" s="56" t="s">
        <v>18</v>
      </c>
      <c r="D9" s="56" t="s">
        <v>18</v>
      </c>
      <c r="E9" s="56" t="s">
        <v>18</v>
      </c>
      <c r="F9" s="56" t="s">
        <v>18</v>
      </c>
      <c r="G9" s="56" t="s">
        <v>224</v>
      </c>
      <c r="H9" s="56" t="s">
        <v>21</v>
      </c>
      <c r="I9" s="56" t="s">
        <v>21</v>
      </c>
      <c r="J9" s="56" t="s">
        <v>21</v>
      </c>
      <c r="K9" s="56" t="s">
        <v>21</v>
      </c>
      <c r="L9" s="57" t="s">
        <v>17</v>
      </c>
    </row>
    <row r="10" spans="1:16" ht="20.399999999999999">
      <c r="A10" s="15">
        <v>4</v>
      </c>
      <c r="B10" s="55" t="s">
        <v>21</v>
      </c>
      <c r="C10" s="55" t="s">
        <v>224</v>
      </c>
      <c r="D10" s="55" t="s">
        <v>224</v>
      </c>
      <c r="E10" s="55" t="s">
        <v>224</v>
      </c>
      <c r="F10" s="55" t="s">
        <v>224</v>
      </c>
      <c r="G10" s="55" t="s">
        <v>21</v>
      </c>
      <c r="H10" s="55" t="s">
        <v>20</v>
      </c>
      <c r="I10" s="55" t="s">
        <v>24</v>
      </c>
      <c r="J10" s="55" t="s">
        <v>24</v>
      </c>
      <c r="K10" s="55" t="s">
        <v>224</v>
      </c>
      <c r="L10" s="58" t="s">
        <v>21</v>
      </c>
    </row>
    <row r="11" spans="1:16" ht="20.399999999999999">
      <c r="A11" s="17">
        <v>5</v>
      </c>
      <c r="B11" s="56" t="s">
        <v>23</v>
      </c>
      <c r="C11" s="56" t="s">
        <v>20</v>
      </c>
      <c r="D11" s="56" t="s">
        <v>21</v>
      </c>
      <c r="E11" s="56" t="s">
        <v>21</v>
      </c>
      <c r="F11" s="56" t="s">
        <v>21</v>
      </c>
      <c r="G11" s="56" t="s">
        <v>20</v>
      </c>
      <c r="H11" s="56" t="s">
        <v>24</v>
      </c>
      <c r="I11" s="56" t="s">
        <v>17</v>
      </c>
      <c r="J11" s="56" t="s">
        <v>20</v>
      </c>
      <c r="K11" s="56" t="s">
        <v>20</v>
      </c>
      <c r="L11" s="57" t="s">
        <v>224</v>
      </c>
    </row>
    <row r="12" spans="1:16" ht="20.399999999999999">
      <c r="A12" s="15">
        <v>6</v>
      </c>
      <c r="B12" s="55" t="s">
        <v>224</v>
      </c>
      <c r="C12" s="55" t="s">
        <v>23</v>
      </c>
      <c r="D12" s="55" t="s">
        <v>20</v>
      </c>
      <c r="E12" s="55" t="s">
        <v>20</v>
      </c>
      <c r="F12" s="55" t="s">
        <v>25</v>
      </c>
      <c r="G12" s="55" t="s">
        <v>24</v>
      </c>
      <c r="H12" s="55" t="s">
        <v>23</v>
      </c>
      <c r="I12" s="55" t="s">
        <v>20</v>
      </c>
      <c r="J12" s="55" t="s">
        <v>23</v>
      </c>
      <c r="K12" s="55" t="s">
        <v>24</v>
      </c>
      <c r="L12" s="58" t="s">
        <v>20</v>
      </c>
    </row>
    <row r="13" spans="1:16" ht="20.399999999999999">
      <c r="A13" s="17">
        <v>7</v>
      </c>
      <c r="B13" s="56" t="s">
        <v>20</v>
      </c>
      <c r="C13" s="56" t="s">
        <v>21</v>
      </c>
      <c r="D13" s="56" t="s">
        <v>23</v>
      </c>
      <c r="E13" s="56" t="s">
        <v>23</v>
      </c>
      <c r="F13" s="56" t="s">
        <v>20</v>
      </c>
      <c r="G13" s="56" t="s">
        <v>25</v>
      </c>
      <c r="H13" s="56" t="s">
        <v>224</v>
      </c>
      <c r="I13" s="56" t="s">
        <v>23</v>
      </c>
      <c r="J13" s="56" t="s">
        <v>224</v>
      </c>
      <c r="K13" s="56" t="s">
        <v>23</v>
      </c>
      <c r="L13" s="57" t="s">
        <v>23</v>
      </c>
    </row>
    <row r="14" spans="1:16">
      <c r="A14" s="15">
        <v>8</v>
      </c>
      <c r="B14" s="55" t="s">
        <v>24</v>
      </c>
      <c r="C14" s="55" t="s">
        <v>25</v>
      </c>
      <c r="D14" s="55" t="s">
        <v>25</v>
      </c>
      <c r="E14" s="55" t="s">
        <v>25</v>
      </c>
      <c r="F14" s="55" t="s">
        <v>23</v>
      </c>
      <c r="G14" s="55" t="s">
        <v>23</v>
      </c>
      <c r="H14" s="55" t="s">
        <v>17</v>
      </c>
      <c r="I14" s="55" t="s">
        <v>26</v>
      </c>
      <c r="J14" s="55" t="s">
        <v>17</v>
      </c>
      <c r="K14" s="55" t="s">
        <v>26</v>
      </c>
      <c r="L14" s="58" t="s">
        <v>24</v>
      </c>
    </row>
    <row r="15" spans="1:16" ht="20.399999999999999">
      <c r="A15" s="17">
        <v>9</v>
      </c>
      <c r="B15" s="56" t="s">
        <v>25</v>
      </c>
      <c r="C15" s="56" t="s">
        <v>24</v>
      </c>
      <c r="D15" s="56" t="s">
        <v>24</v>
      </c>
      <c r="E15" s="56" t="s">
        <v>24</v>
      </c>
      <c r="F15" s="56" t="s">
        <v>24</v>
      </c>
      <c r="G15" s="56" t="s">
        <v>26</v>
      </c>
      <c r="H15" s="56" t="s">
        <v>26</v>
      </c>
      <c r="I15" s="56" t="s">
        <v>224</v>
      </c>
      <c r="J15" s="56" t="s">
        <v>164</v>
      </c>
      <c r="K15" s="56" t="s">
        <v>164</v>
      </c>
      <c r="L15" s="57" t="s">
        <v>25</v>
      </c>
    </row>
    <row r="16" spans="1:16" ht="15" thickBot="1">
      <c r="A16" s="19">
        <v>10</v>
      </c>
      <c r="B16" s="19" t="s">
        <v>26</v>
      </c>
      <c r="C16" s="19" t="s">
        <v>27</v>
      </c>
      <c r="D16" s="19" t="s">
        <v>27</v>
      </c>
      <c r="E16" s="19" t="s">
        <v>27</v>
      </c>
      <c r="F16" s="19" t="s">
        <v>27</v>
      </c>
      <c r="G16" s="19" t="s">
        <v>17</v>
      </c>
      <c r="H16" s="19" t="s">
        <v>25</v>
      </c>
      <c r="I16" s="19" t="s">
        <v>164</v>
      </c>
      <c r="J16" s="19" t="s">
        <v>26</v>
      </c>
      <c r="K16" s="19" t="s">
        <v>17</v>
      </c>
      <c r="L16" s="90" t="s">
        <v>26</v>
      </c>
    </row>
  </sheetData>
  <mergeCells count="1">
    <mergeCell ref="A5:A6"/>
  </mergeCells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O184"/>
  <sheetViews>
    <sheetView zoomScale="90" zoomScaleNormal="90" workbookViewId="0">
      <selection activeCell="F2" sqref="F2"/>
    </sheetView>
  </sheetViews>
  <sheetFormatPr defaultColWidth="8.77734375" defaultRowHeight="14.4"/>
  <cols>
    <col min="2" max="2" width="16.44140625" customWidth="1"/>
  </cols>
  <sheetData>
    <row r="3" spans="1:15">
      <c r="A3" s="1" t="s">
        <v>168</v>
      </c>
      <c r="B3" s="1" t="s">
        <v>231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" thickBot="1"/>
    <row r="5" spans="1:15" ht="15" thickBot="1">
      <c r="A5" s="69"/>
      <c r="B5" s="69"/>
      <c r="C5" s="54">
        <v>2009</v>
      </c>
      <c r="D5" s="54">
        <v>2010</v>
      </c>
      <c r="E5" s="54">
        <v>2011</v>
      </c>
      <c r="F5" s="54">
        <v>2012</v>
      </c>
      <c r="G5" s="54">
        <v>2013</v>
      </c>
      <c r="H5" s="54">
        <v>2014</v>
      </c>
      <c r="I5" s="54">
        <v>2015</v>
      </c>
      <c r="J5" s="54">
        <v>2016</v>
      </c>
      <c r="K5" s="54">
        <v>2017</v>
      </c>
      <c r="L5" s="54">
        <v>2018</v>
      </c>
      <c r="M5" s="70" t="s">
        <v>28</v>
      </c>
    </row>
    <row r="6" spans="1:15">
      <c r="A6" s="56">
        <v>58</v>
      </c>
      <c r="B6" s="56" t="s">
        <v>111</v>
      </c>
      <c r="C6" s="64" t="s">
        <v>71</v>
      </c>
      <c r="D6" s="64" t="s">
        <v>71</v>
      </c>
      <c r="E6" s="64" t="s">
        <v>71</v>
      </c>
      <c r="F6" s="64" t="s">
        <v>71</v>
      </c>
      <c r="G6" s="64" t="s">
        <v>71</v>
      </c>
      <c r="H6" s="64">
        <v>45.722174003557697</v>
      </c>
      <c r="I6" s="64" t="s">
        <v>71</v>
      </c>
      <c r="J6" s="64" t="s">
        <v>71</v>
      </c>
      <c r="K6" s="64" t="s">
        <v>71</v>
      </c>
      <c r="L6" s="64" t="s">
        <v>71</v>
      </c>
      <c r="M6" s="101">
        <f t="shared" ref="M6:M37" si="0">AVERAGE(B6:K6)</f>
        <v>45.722174003557697</v>
      </c>
    </row>
    <row r="7" spans="1:15">
      <c r="A7" s="61">
        <v>109</v>
      </c>
      <c r="B7" s="61" t="s">
        <v>146</v>
      </c>
      <c r="C7" s="63" t="s">
        <v>71</v>
      </c>
      <c r="D7" s="63" t="s">
        <v>71</v>
      </c>
      <c r="E7" s="63" t="s">
        <v>71</v>
      </c>
      <c r="F7" s="63" t="s">
        <v>71</v>
      </c>
      <c r="G7" s="63" t="s">
        <v>71</v>
      </c>
      <c r="H7" s="63">
        <v>21.182448891356501</v>
      </c>
      <c r="I7" s="63">
        <v>40.645018960521398</v>
      </c>
      <c r="J7" s="63">
        <v>79.3683530110183</v>
      </c>
      <c r="K7" s="63">
        <v>29.265008430207601</v>
      </c>
      <c r="L7" s="63">
        <v>22.404898967093899</v>
      </c>
      <c r="M7" s="110">
        <f t="shared" si="0"/>
        <v>42.615207323275953</v>
      </c>
    </row>
    <row r="8" spans="1:15">
      <c r="A8" s="61">
        <v>47</v>
      </c>
      <c r="B8" s="61" t="s">
        <v>29</v>
      </c>
      <c r="C8" s="63">
        <v>39.083109811266503</v>
      </c>
      <c r="D8" s="63">
        <v>42.221848238624098</v>
      </c>
      <c r="E8" s="63">
        <v>55.418829122285999</v>
      </c>
      <c r="F8" s="63">
        <v>29.5858933212449</v>
      </c>
      <c r="G8" s="63">
        <v>38.9177637377746</v>
      </c>
      <c r="H8" s="63">
        <v>46.904373453518801</v>
      </c>
      <c r="I8" s="63">
        <v>36.776211790711997</v>
      </c>
      <c r="J8" s="63">
        <v>46.946576534858799</v>
      </c>
      <c r="K8" s="63">
        <v>46.078624591221804</v>
      </c>
      <c r="L8" s="63">
        <v>45.009894161054198</v>
      </c>
      <c r="M8" s="110">
        <f t="shared" si="0"/>
        <v>42.437025622389726</v>
      </c>
    </row>
    <row r="9" spans="1:15">
      <c r="A9" s="56">
        <v>38</v>
      </c>
      <c r="B9" s="56" t="s">
        <v>97</v>
      </c>
      <c r="C9" s="64">
        <v>36.520709455176799</v>
      </c>
      <c r="D9" s="64" t="s">
        <v>71</v>
      </c>
      <c r="E9" s="64" t="s">
        <v>71</v>
      </c>
      <c r="F9" s="64" t="s">
        <v>71</v>
      </c>
      <c r="G9" s="64" t="s">
        <v>71</v>
      </c>
      <c r="H9" s="64" t="s">
        <v>71</v>
      </c>
      <c r="I9" s="64" t="s">
        <v>71</v>
      </c>
      <c r="J9" s="64" t="s">
        <v>71</v>
      </c>
      <c r="K9" s="64" t="s">
        <v>71</v>
      </c>
      <c r="L9" s="64" t="s">
        <v>71</v>
      </c>
      <c r="M9" s="111">
        <f t="shared" si="0"/>
        <v>36.520709455176799</v>
      </c>
    </row>
    <row r="10" spans="1:15">
      <c r="A10" s="61">
        <v>33</v>
      </c>
      <c r="B10" s="61" t="s">
        <v>93</v>
      </c>
      <c r="C10" s="63">
        <v>31.137875446062498</v>
      </c>
      <c r="D10" s="63">
        <v>30.957757434649</v>
      </c>
      <c r="E10" s="63">
        <v>22.3777157539573</v>
      </c>
      <c r="F10" s="63">
        <v>31.418805279588199</v>
      </c>
      <c r="G10" s="63">
        <v>27.442029531102101</v>
      </c>
      <c r="H10" s="63">
        <v>28.597318014624499</v>
      </c>
      <c r="I10" s="63">
        <v>32.064206763178198</v>
      </c>
      <c r="J10" s="63">
        <v>34.5953169289564</v>
      </c>
      <c r="K10" s="63">
        <v>42.010488361581402</v>
      </c>
      <c r="L10" s="63">
        <v>16.907912892527602</v>
      </c>
      <c r="M10" s="110">
        <f t="shared" si="0"/>
        <v>31.177945945966623</v>
      </c>
    </row>
    <row r="11" spans="1:15">
      <c r="A11" s="61">
        <v>119</v>
      </c>
      <c r="B11" s="61" t="s">
        <v>31</v>
      </c>
      <c r="C11" s="63">
        <v>27.3626310908402</v>
      </c>
      <c r="D11" s="63">
        <v>24.691717965109401</v>
      </c>
      <c r="E11" s="63">
        <v>18.864991534584799</v>
      </c>
      <c r="F11" s="63">
        <v>59.357565186895499</v>
      </c>
      <c r="G11" s="63">
        <v>53.374957197303203</v>
      </c>
      <c r="H11" s="63">
        <v>42.433342591844699</v>
      </c>
      <c r="I11" s="63">
        <v>15.0648553785307</v>
      </c>
      <c r="J11" s="63">
        <v>8.7770234060820904</v>
      </c>
      <c r="K11" s="63">
        <v>11.1098174646913</v>
      </c>
      <c r="L11" s="63">
        <v>7.9984908791108804</v>
      </c>
      <c r="M11" s="110">
        <f t="shared" si="0"/>
        <v>29.004100201764654</v>
      </c>
    </row>
    <row r="12" spans="1:15">
      <c r="A12" s="61">
        <v>71</v>
      </c>
      <c r="B12" s="61" t="s">
        <v>30</v>
      </c>
      <c r="C12" s="63">
        <v>20.871872426468201</v>
      </c>
      <c r="D12" s="63">
        <v>26.9638185223763</v>
      </c>
      <c r="E12" s="63">
        <v>29.7754164972844</v>
      </c>
      <c r="F12" s="63">
        <v>30.9308925425041</v>
      </c>
      <c r="G12" s="63">
        <v>30.286949283943599</v>
      </c>
      <c r="H12" s="63">
        <v>29.786481552236001</v>
      </c>
      <c r="I12" s="63">
        <v>24.029290529278299</v>
      </c>
      <c r="J12" s="63">
        <v>24.664278811756201</v>
      </c>
      <c r="K12" s="63">
        <v>39.4978223633601</v>
      </c>
      <c r="L12" s="63">
        <v>36.5663782991723</v>
      </c>
      <c r="M12" s="110">
        <f t="shared" si="0"/>
        <v>28.53409139213413</v>
      </c>
    </row>
    <row r="13" spans="1:15">
      <c r="A13" s="61">
        <v>73</v>
      </c>
      <c r="B13" s="61" t="s">
        <v>33</v>
      </c>
      <c r="C13" s="63">
        <v>30.6249518767968</v>
      </c>
      <c r="D13" s="63">
        <v>27.177226860793901</v>
      </c>
      <c r="E13" s="63">
        <v>29.0689066133747</v>
      </c>
      <c r="F13" s="63">
        <v>25.321379656978401</v>
      </c>
      <c r="G13" s="63">
        <v>28.364267734645399</v>
      </c>
      <c r="H13" s="63">
        <v>27.357288117850398</v>
      </c>
      <c r="I13" s="63">
        <v>29.720835318940299</v>
      </c>
      <c r="J13" s="63">
        <v>26.933078186473601</v>
      </c>
      <c r="K13" s="63">
        <v>25.129688731378799</v>
      </c>
      <c r="L13" s="63">
        <v>27.875409101240699</v>
      </c>
      <c r="M13" s="110">
        <f t="shared" si="0"/>
        <v>27.744180344136922</v>
      </c>
    </row>
    <row r="14" spans="1:15">
      <c r="A14" s="56">
        <v>74</v>
      </c>
      <c r="B14" s="56" t="s">
        <v>122</v>
      </c>
      <c r="C14" s="64" t="s">
        <v>71</v>
      </c>
      <c r="D14" s="64">
        <v>32.579580537411601</v>
      </c>
      <c r="E14" s="64">
        <v>29.476741848840501</v>
      </c>
      <c r="F14" s="64">
        <v>25.724282429858398</v>
      </c>
      <c r="G14" s="64" t="s">
        <v>71</v>
      </c>
      <c r="H14" s="64" t="s">
        <v>71</v>
      </c>
      <c r="I14" s="64" t="s">
        <v>71</v>
      </c>
      <c r="J14" s="64">
        <v>21.458564440135898</v>
      </c>
      <c r="K14" s="64">
        <v>25.4764485212566</v>
      </c>
      <c r="L14" s="64" t="s">
        <v>71</v>
      </c>
      <c r="M14" s="111">
        <f t="shared" si="0"/>
        <v>26.943123555500598</v>
      </c>
    </row>
    <row r="15" spans="1:15">
      <c r="A15" s="56">
        <v>134</v>
      </c>
      <c r="B15" s="56" t="s">
        <v>166</v>
      </c>
      <c r="C15" s="64">
        <v>28.631933327041601</v>
      </c>
      <c r="D15" s="64">
        <v>16.386988416394399</v>
      </c>
      <c r="E15" s="64">
        <v>24.5662808893548</v>
      </c>
      <c r="F15" s="64">
        <v>12.7721898314072</v>
      </c>
      <c r="G15" s="64">
        <v>17.0631147024428</v>
      </c>
      <c r="H15" s="64">
        <v>37.703190801725398</v>
      </c>
      <c r="I15" s="64">
        <v>45.325693395367502</v>
      </c>
      <c r="J15" s="64">
        <v>32.238256924882997</v>
      </c>
      <c r="K15" s="64">
        <v>18.2522105032502</v>
      </c>
      <c r="L15" s="64">
        <v>8.0142025840599</v>
      </c>
      <c r="M15" s="111">
        <f t="shared" si="0"/>
        <v>25.882206532429656</v>
      </c>
      <c r="N15" s="71"/>
    </row>
    <row r="16" spans="1:15">
      <c r="A16" s="61">
        <v>9</v>
      </c>
      <c r="B16" s="61" t="s">
        <v>43</v>
      </c>
      <c r="C16" s="63">
        <v>34.979329066835703</v>
      </c>
      <c r="D16" s="63">
        <v>26.815526393923601</v>
      </c>
      <c r="E16" s="63">
        <v>25.269050232694699</v>
      </c>
      <c r="F16" s="63">
        <v>30.3278515386605</v>
      </c>
      <c r="G16" s="63">
        <v>19.5096978873807</v>
      </c>
      <c r="H16" s="63">
        <v>23.125757951617</v>
      </c>
      <c r="I16" s="63">
        <v>25.329380445752999</v>
      </c>
      <c r="J16" s="63">
        <v>20.307173367822202</v>
      </c>
      <c r="K16" s="63">
        <v>25.868471297751899</v>
      </c>
      <c r="L16" s="63">
        <v>26.189901326616098</v>
      </c>
      <c r="M16" s="110">
        <f t="shared" si="0"/>
        <v>25.725804242493258</v>
      </c>
    </row>
    <row r="17" spans="1:13">
      <c r="A17" s="61">
        <v>25</v>
      </c>
      <c r="B17" s="61" t="s">
        <v>42</v>
      </c>
      <c r="C17" s="63">
        <v>29.466239557188199</v>
      </c>
      <c r="D17" s="63">
        <v>18.947057445312101</v>
      </c>
      <c r="E17" s="63">
        <v>18.5939367308914</v>
      </c>
      <c r="F17" s="63">
        <v>32.3769620284762</v>
      </c>
      <c r="G17" s="63">
        <v>26.7736344582366</v>
      </c>
      <c r="H17" s="63">
        <v>34.6211585923214</v>
      </c>
      <c r="I17" s="63">
        <v>23.344833761502699</v>
      </c>
      <c r="J17" s="63">
        <v>17.136170501751302</v>
      </c>
      <c r="K17" s="63">
        <v>27.7580714412525</v>
      </c>
      <c r="L17" s="63">
        <v>23.1417451955624</v>
      </c>
      <c r="M17" s="110">
        <f t="shared" si="0"/>
        <v>25.446451612992487</v>
      </c>
    </row>
    <row r="18" spans="1:13">
      <c r="A18" s="61">
        <v>95</v>
      </c>
      <c r="B18" s="61" t="s">
        <v>38</v>
      </c>
      <c r="C18" s="63">
        <v>30.088341637556901</v>
      </c>
      <c r="D18" s="63">
        <v>27.694914727498301</v>
      </c>
      <c r="E18" s="63">
        <v>26.787068149391398</v>
      </c>
      <c r="F18" s="63">
        <v>25.8913826702221</v>
      </c>
      <c r="G18" s="63">
        <v>24.204990932454301</v>
      </c>
      <c r="H18" s="63">
        <v>26.3243754137896</v>
      </c>
      <c r="I18" s="63">
        <v>25.573177886365201</v>
      </c>
      <c r="J18" s="63">
        <v>19.9927477972414</v>
      </c>
      <c r="K18" s="63">
        <v>22.387848495929902</v>
      </c>
      <c r="L18" s="63">
        <v>23.729622901920902</v>
      </c>
      <c r="M18" s="110">
        <f t="shared" si="0"/>
        <v>25.438316412272123</v>
      </c>
    </row>
    <row r="19" spans="1:13">
      <c r="A19" s="56">
        <v>10</v>
      </c>
      <c r="B19" s="56" t="s">
        <v>36</v>
      </c>
      <c r="C19" s="64">
        <v>24.145530298630099</v>
      </c>
      <c r="D19" s="64">
        <v>23.625146148330799</v>
      </c>
      <c r="E19" s="64">
        <v>23.251343348081299</v>
      </c>
      <c r="F19" s="64">
        <v>26.674599009974699</v>
      </c>
      <c r="G19" s="64">
        <v>30.027708135342898</v>
      </c>
      <c r="H19" s="64">
        <v>30.797504261611198</v>
      </c>
      <c r="I19" s="64">
        <v>28.4917131908431</v>
      </c>
      <c r="J19" s="64">
        <v>21.455375676745799</v>
      </c>
      <c r="K19" s="64">
        <v>17.9462108335299</v>
      </c>
      <c r="L19" s="64">
        <v>16.751001078278399</v>
      </c>
      <c r="M19" s="111">
        <f t="shared" si="0"/>
        <v>25.157236767009977</v>
      </c>
    </row>
    <row r="20" spans="1:13">
      <c r="A20" s="56">
        <v>116</v>
      </c>
      <c r="B20" s="56" t="s">
        <v>152</v>
      </c>
      <c r="C20" s="64">
        <v>30.3566434329122</v>
      </c>
      <c r="D20" s="64">
        <v>25.667837284276199</v>
      </c>
      <c r="E20" s="64">
        <v>25.280655458484599</v>
      </c>
      <c r="F20" s="64">
        <v>20.3219401930609</v>
      </c>
      <c r="G20" s="64">
        <v>24.0617135174538</v>
      </c>
      <c r="H20" s="64">
        <v>26.366818775282699</v>
      </c>
      <c r="I20" s="64">
        <v>26.308175830273701</v>
      </c>
      <c r="J20" s="64">
        <v>26.157941854282299</v>
      </c>
      <c r="K20" s="64">
        <v>19.076392096023401</v>
      </c>
      <c r="L20" s="64">
        <v>23.744679775599899</v>
      </c>
      <c r="M20" s="111">
        <f t="shared" si="0"/>
        <v>24.84423538244998</v>
      </c>
    </row>
    <row r="21" spans="1:13">
      <c r="A21" s="61">
        <v>121</v>
      </c>
      <c r="B21" s="61" t="s">
        <v>155</v>
      </c>
      <c r="C21" s="63">
        <v>31.315808560676</v>
      </c>
      <c r="D21" s="63">
        <v>25.381266734974801</v>
      </c>
      <c r="E21" s="63">
        <v>22.789448842342701</v>
      </c>
      <c r="F21" s="63">
        <v>24.536879941109401</v>
      </c>
      <c r="G21" s="63">
        <v>23.828511042368099</v>
      </c>
      <c r="H21" s="63">
        <v>24.988374834196001</v>
      </c>
      <c r="I21" s="63">
        <v>20.572262285830401</v>
      </c>
      <c r="J21" s="63" t="s">
        <v>71</v>
      </c>
      <c r="K21" s="63" t="s">
        <v>71</v>
      </c>
      <c r="L21" s="63" t="s">
        <v>71</v>
      </c>
      <c r="M21" s="110">
        <f t="shared" si="0"/>
        <v>24.773221748785346</v>
      </c>
    </row>
    <row r="22" spans="1:13">
      <c r="A22" s="61">
        <v>49</v>
      </c>
      <c r="B22" s="61" t="s">
        <v>34</v>
      </c>
      <c r="C22" s="63">
        <v>27.212033393927801</v>
      </c>
      <c r="D22" s="63">
        <v>24.792983479522601</v>
      </c>
      <c r="E22" s="63">
        <v>27.405374164655601</v>
      </c>
      <c r="F22" s="63">
        <v>21.755207270897699</v>
      </c>
      <c r="G22" s="63">
        <v>18.047187339370101</v>
      </c>
      <c r="H22" s="63">
        <v>18.344356947250901</v>
      </c>
      <c r="I22" s="63">
        <v>28.799241485772999</v>
      </c>
      <c r="J22" s="63">
        <v>25.370268920611998</v>
      </c>
      <c r="K22" s="63">
        <v>29.272335934109002</v>
      </c>
      <c r="L22" s="63">
        <v>23.5478180857667</v>
      </c>
      <c r="M22" s="110">
        <f t="shared" si="0"/>
        <v>24.555443215124299</v>
      </c>
    </row>
    <row r="23" spans="1:13">
      <c r="A23" s="61">
        <v>113</v>
      </c>
      <c r="B23" s="61" t="s">
        <v>32</v>
      </c>
      <c r="C23" s="63">
        <v>29.968194105930198</v>
      </c>
      <c r="D23" s="63">
        <v>21.4294872271591</v>
      </c>
      <c r="E23" s="63">
        <v>21.782574777525099</v>
      </c>
      <c r="F23" s="63">
        <v>22.9441682052746</v>
      </c>
      <c r="G23" s="63">
        <v>22.4012635949959</v>
      </c>
      <c r="H23" s="63">
        <v>22.270012032793598</v>
      </c>
      <c r="I23" s="63">
        <v>25.990881890616901</v>
      </c>
      <c r="J23" s="63">
        <v>19.269830426376799</v>
      </c>
      <c r="K23" s="63">
        <v>33.648351137195398</v>
      </c>
      <c r="L23" s="63">
        <v>31.906736700269299</v>
      </c>
      <c r="M23" s="110">
        <f t="shared" si="0"/>
        <v>24.411640377540841</v>
      </c>
    </row>
    <row r="24" spans="1:13">
      <c r="A24" s="56">
        <v>130</v>
      </c>
      <c r="B24" s="56" t="s">
        <v>163</v>
      </c>
      <c r="C24" s="64">
        <v>23.698052678057699</v>
      </c>
      <c r="D24" s="64">
        <v>23.7488771243261</v>
      </c>
      <c r="E24" s="64">
        <v>27.599576705591499</v>
      </c>
      <c r="F24" s="64">
        <v>25.0762976497378</v>
      </c>
      <c r="G24" s="64">
        <v>21.6335306577352</v>
      </c>
      <c r="H24" s="64" t="s">
        <v>71</v>
      </c>
      <c r="I24" s="64" t="s">
        <v>71</v>
      </c>
      <c r="J24" s="64" t="s">
        <v>71</v>
      </c>
      <c r="K24" s="64" t="s">
        <v>71</v>
      </c>
      <c r="L24" s="64" t="s">
        <v>71</v>
      </c>
      <c r="M24" s="111">
        <f t="shared" si="0"/>
        <v>24.35126696308966</v>
      </c>
    </row>
    <row r="25" spans="1:13">
      <c r="A25" s="61">
        <v>65</v>
      </c>
      <c r="B25" s="61" t="s">
        <v>35</v>
      </c>
      <c r="C25" s="63">
        <v>22.4520880399185</v>
      </c>
      <c r="D25" s="63">
        <v>25.0115990814787</v>
      </c>
      <c r="E25" s="63">
        <v>21.769613112806599</v>
      </c>
      <c r="F25" s="63">
        <v>27.231080077583499</v>
      </c>
      <c r="G25" s="63">
        <v>26.0864931578901</v>
      </c>
      <c r="H25" s="63">
        <v>28.040809053116199</v>
      </c>
      <c r="I25" s="63">
        <v>23.867275223558799</v>
      </c>
      <c r="J25" s="63">
        <v>19.056593007610999</v>
      </c>
      <c r="K25" s="63">
        <v>24.264954663695502</v>
      </c>
      <c r="L25" s="63">
        <v>30.6266023634088</v>
      </c>
      <c r="M25" s="110">
        <f t="shared" si="0"/>
        <v>24.197833935295435</v>
      </c>
    </row>
    <row r="26" spans="1:13">
      <c r="A26" s="56">
        <v>82</v>
      </c>
      <c r="B26" s="56" t="s">
        <v>128</v>
      </c>
      <c r="C26" s="64" t="s">
        <v>71</v>
      </c>
      <c r="D26" s="64">
        <v>22.6087497761756</v>
      </c>
      <c r="E26" s="64">
        <v>22.881357460275499</v>
      </c>
      <c r="F26" s="64">
        <v>16.0324982615343</v>
      </c>
      <c r="G26" s="64">
        <v>27.880174451151699</v>
      </c>
      <c r="H26" s="64">
        <v>34.0902905440173</v>
      </c>
      <c r="I26" s="64">
        <v>26.6653758323862</v>
      </c>
      <c r="J26" s="64">
        <v>17.141342354631199</v>
      </c>
      <c r="K26" s="64">
        <v>24.729891246964101</v>
      </c>
      <c r="L26" s="64">
        <v>21.350931489734599</v>
      </c>
      <c r="M26" s="111">
        <f t="shared" si="0"/>
        <v>24.003709990891984</v>
      </c>
    </row>
    <row r="27" spans="1:13">
      <c r="A27" s="56">
        <v>114</v>
      </c>
      <c r="B27" s="56" t="s">
        <v>150</v>
      </c>
      <c r="C27" s="64">
        <v>23.595133429767099</v>
      </c>
      <c r="D27" s="64">
        <v>15.4307443543183</v>
      </c>
      <c r="E27" s="64">
        <v>31.9195312796382</v>
      </c>
      <c r="F27" s="64">
        <v>16.985900117247802</v>
      </c>
      <c r="G27" s="64">
        <v>24.9009818915913</v>
      </c>
      <c r="H27" s="64">
        <v>30.5642112142462</v>
      </c>
      <c r="I27" s="64">
        <v>24.153808860186601</v>
      </c>
      <c r="J27" s="64">
        <v>25.525446111632402</v>
      </c>
      <c r="K27" s="64">
        <v>22.344834835661601</v>
      </c>
      <c r="L27" s="64">
        <v>21.284373996185401</v>
      </c>
      <c r="M27" s="111">
        <f t="shared" si="0"/>
        <v>23.935621343809945</v>
      </c>
    </row>
    <row r="28" spans="1:13">
      <c r="A28" s="56">
        <v>28</v>
      </c>
      <c r="B28" s="56" t="s">
        <v>37</v>
      </c>
      <c r="C28" s="64">
        <v>24.391508324585299</v>
      </c>
      <c r="D28" s="64">
        <v>18.993977550273499</v>
      </c>
      <c r="E28" s="64">
        <v>21.235463493518498</v>
      </c>
      <c r="F28" s="64">
        <v>20.289018888201898</v>
      </c>
      <c r="G28" s="64">
        <v>23.581831852136101</v>
      </c>
      <c r="H28" s="64">
        <v>23.932677414584099</v>
      </c>
      <c r="I28" s="64">
        <v>26.288593951375798</v>
      </c>
      <c r="J28" s="64">
        <v>27.241597270990599</v>
      </c>
      <c r="K28" s="64">
        <v>27.9823485776909</v>
      </c>
      <c r="L28" s="64" t="s">
        <v>71</v>
      </c>
      <c r="M28" s="111">
        <f t="shared" si="0"/>
        <v>23.770779702595192</v>
      </c>
    </row>
    <row r="29" spans="1:13">
      <c r="A29" s="61">
        <v>17</v>
      </c>
      <c r="B29" s="61" t="s">
        <v>84</v>
      </c>
      <c r="C29" s="63">
        <v>21.4511063136122</v>
      </c>
      <c r="D29" s="63">
        <v>22.944687242698699</v>
      </c>
      <c r="E29" s="63">
        <v>24.375685910388</v>
      </c>
      <c r="F29" s="63">
        <v>25.5595881594597</v>
      </c>
      <c r="G29" s="63" t="s">
        <v>71</v>
      </c>
      <c r="H29" s="63" t="s">
        <v>71</v>
      </c>
      <c r="I29" s="63" t="s">
        <v>71</v>
      </c>
      <c r="J29" s="63" t="s">
        <v>71</v>
      </c>
      <c r="K29" s="63" t="s">
        <v>71</v>
      </c>
      <c r="L29" s="63" t="s">
        <v>71</v>
      </c>
      <c r="M29" s="110">
        <f t="shared" si="0"/>
        <v>23.582766906539653</v>
      </c>
    </row>
    <row r="30" spans="1:13">
      <c r="A30" s="61">
        <v>105</v>
      </c>
      <c r="B30" s="61" t="s">
        <v>44</v>
      </c>
      <c r="C30" s="63">
        <v>27.735245268858101</v>
      </c>
      <c r="D30" s="63">
        <v>24.416402597044701</v>
      </c>
      <c r="E30" s="63">
        <v>22.410871951008101</v>
      </c>
      <c r="F30" s="63">
        <v>22.293339434507502</v>
      </c>
      <c r="G30" s="63">
        <v>22.930145056740301</v>
      </c>
      <c r="H30" s="63">
        <v>23.444670486483201</v>
      </c>
      <c r="I30" s="63">
        <v>23.844550647917501</v>
      </c>
      <c r="J30" s="63">
        <v>25.273043711416399</v>
      </c>
      <c r="K30" s="63">
        <v>19.450878415677899</v>
      </c>
      <c r="L30" s="63">
        <v>21.220802520812601</v>
      </c>
      <c r="M30" s="110">
        <f t="shared" si="0"/>
        <v>23.533238618850412</v>
      </c>
    </row>
    <row r="31" spans="1:13">
      <c r="A31" s="61">
        <v>57</v>
      </c>
      <c r="B31" s="61" t="s">
        <v>110</v>
      </c>
      <c r="C31" s="63" t="s">
        <v>71</v>
      </c>
      <c r="D31" s="63">
        <v>23.7528153505605</v>
      </c>
      <c r="E31" s="63">
        <v>23.4110242155026</v>
      </c>
      <c r="F31" s="63" t="s">
        <v>71</v>
      </c>
      <c r="G31" s="63">
        <v>24.375690422140998</v>
      </c>
      <c r="H31" s="63">
        <v>22.385521994306298</v>
      </c>
      <c r="I31" s="63">
        <v>23.100673818719098</v>
      </c>
      <c r="J31" s="63">
        <v>22.2401913749381</v>
      </c>
      <c r="K31" s="63">
        <v>25.0092524689043</v>
      </c>
      <c r="L31" s="63">
        <v>23.837827751554698</v>
      </c>
      <c r="M31" s="110">
        <f t="shared" si="0"/>
        <v>23.46788137786741</v>
      </c>
    </row>
    <row r="32" spans="1:13">
      <c r="A32" s="56">
        <v>86</v>
      </c>
      <c r="B32" s="56" t="s">
        <v>131</v>
      </c>
      <c r="C32" s="64">
        <v>28.276957025736799</v>
      </c>
      <c r="D32" s="64">
        <v>28.0555220099269</v>
      </c>
      <c r="E32" s="64">
        <v>17.2144646014535</v>
      </c>
      <c r="F32" s="64">
        <v>34.601322248570803</v>
      </c>
      <c r="G32" s="64">
        <v>26.247699156727499</v>
      </c>
      <c r="H32" s="64">
        <v>16.2498206830535</v>
      </c>
      <c r="I32" s="64">
        <v>14.2322692282732</v>
      </c>
      <c r="J32" s="64">
        <v>11.540883170113</v>
      </c>
      <c r="K32" s="64">
        <v>33.241225291065497</v>
      </c>
      <c r="L32" s="64">
        <v>10.463186111777</v>
      </c>
      <c r="M32" s="111">
        <f t="shared" si="0"/>
        <v>23.295573712768967</v>
      </c>
    </row>
    <row r="33" spans="1:13">
      <c r="A33" s="56">
        <v>124</v>
      </c>
      <c r="B33" s="56" t="s">
        <v>157</v>
      </c>
      <c r="C33" s="64">
        <v>25.946160439047802</v>
      </c>
      <c r="D33" s="64">
        <v>24.981734351311001</v>
      </c>
      <c r="E33" s="64">
        <v>25.2767998692294</v>
      </c>
      <c r="F33" s="64">
        <v>25.785291020109</v>
      </c>
      <c r="G33" s="64">
        <v>23.304373583490801</v>
      </c>
      <c r="H33" s="64">
        <v>21.326040183716099</v>
      </c>
      <c r="I33" s="64">
        <v>21.5463311493404</v>
      </c>
      <c r="J33" s="64">
        <v>17.902282170058299</v>
      </c>
      <c r="K33" s="64">
        <v>22.862311651544999</v>
      </c>
      <c r="L33" s="64">
        <v>21.768995579631799</v>
      </c>
      <c r="M33" s="111">
        <f t="shared" si="0"/>
        <v>23.214591601983088</v>
      </c>
    </row>
    <row r="34" spans="1:13">
      <c r="A34" s="56">
        <v>16</v>
      </c>
      <c r="B34" s="56" t="s">
        <v>83</v>
      </c>
      <c r="C34" s="64">
        <v>33.4822139065976</v>
      </c>
      <c r="D34" s="64">
        <v>19.3392092947335</v>
      </c>
      <c r="E34" s="64">
        <v>12.9996967855622</v>
      </c>
      <c r="F34" s="64">
        <v>35.214515025620202</v>
      </c>
      <c r="G34" s="64">
        <v>25.821511852840199</v>
      </c>
      <c r="H34" s="64">
        <v>21.867703289696699</v>
      </c>
      <c r="I34" s="64">
        <v>17.086791961647499</v>
      </c>
      <c r="J34" s="64">
        <v>21.531511659054299</v>
      </c>
      <c r="K34" s="64">
        <v>19.901859929351598</v>
      </c>
      <c r="L34" s="64">
        <v>20.0504103774005</v>
      </c>
      <c r="M34" s="111">
        <f t="shared" si="0"/>
        <v>23.027223745011533</v>
      </c>
    </row>
    <row r="35" spans="1:13">
      <c r="A35" s="61">
        <v>133</v>
      </c>
      <c r="B35" s="61" t="s">
        <v>48</v>
      </c>
      <c r="C35" s="63">
        <v>21.6251271083391</v>
      </c>
      <c r="D35" s="63">
        <v>19.1650106191703</v>
      </c>
      <c r="E35" s="63">
        <v>19.4981813350213</v>
      </c>
      <c r="F35" s="63">
        <v>24.764601686168302</v>
      </c>
      <c r="G35" s="63">
        <v>35.786881002629897</v>
      </c>
      <c r="H35" s="63">
        <v>19.461692492136901</v>
      </c>
      <c r="I35" s="63">
        <v>16.062219895367399</v>
      </c>
      <c r="J35" s="63">
        <v>25.788096243546399</v>
      </c>
      <c r="K35" s="63">
        <v>24.861631212485999</v>
      </c>
      <c r="L35" s="63">
        <v>25.953380561711</v>
      </c>
      <c r="M35" s="110">
        <f t="shared" si="0"/>
        <v>23.001493510540623</v>
      </c>
    </row>
    <row r="36" spans="1:13">
      <c r="A36" s="61">
        <v>39</v>
      </c>
      <c r="B36" s="61" t="s">
        <v>98</v>
      </c>
      <c r="C36" s="63">
        <v>22.840185744094299</v>
      </c>
      <c r="D36" s="63">
        <v>23.5891593255263</v>
      </c>
      <c r="E36" s="63" t="s">
        <v>71</v>
      </c>
      <c r="F36" s="63">
        <v>22.166867634556599</v>
      </c>
      <c r="G36" s="63" t="s">
        <v>71</v>
      </c>
      <c r="H36" s="63" t="s">
        <v>71</v>
      </c>
      <c r="I36" s="63" t="s">
        <v>71</v>
      </c>
      <c r="J36" s="63" t="s">
        <v>71</v>
      </c>
      <c r="K36" s="63" t="s">
        <v>71</v>
      </c>
      <c r="L36" s="63" t="s">
        <v>71</v>
      </c>
      <c r="M36" s="110">
        <f t="shared" si="0"/>
        <v>22.86540423472573</v>
      </c>
    </row>
    <row r="37" spans="1:13">
      <c r="A37" s="56">
        <v>18</v>
      </c>
      <c r="B37" s="56" t="s">
        <v>41</v>
      </c>
      <c r="C37" s="64">
        <v>23.7735762750353</v>
      </c>
      <c r="D37" s="64">
        <v>23.015806943297601</v>
      </c>
      <c r="E37" s="64">
        <v>22.922498843720302</v>
      </c>
      <c r="F37" s="64">
        <v>23.7578253050306</v>
      </c>
      <c r="G37" s="64">
        <v>25.528410999077799</v>
      </c>
      <c r="H37" s="64">
        <v>16.881065245726699</v>
      </c>
      <c r="I37" s="64">
        <v>24.644683435734098</v>
      </c>
      <c r="J37" s="64">
        <v>22.387310569400899</v>
      </c>
      <c r="K37" s="64">
        <v>22.814726246203101</v>
      </c>
      <c r="L37" s="64">
        <v>19.3176138978104</v>
      </c>
      <c r="M37" s="111">
        <f t="shared" si="0"/>
        <v>22.858433762580709</v>
      </c>
    </row>
    <row r="38" spans="1:13">
      <c r="A38" s="56">
        <v>118</v>
      </c>
      <c r="B38" s="56" t="s">
        <v>153</v>
      </c>
      <c r="C38" s="64" t="s">
        <v>71</v>
      </c>
      <c r="D38" s="64" t="s">
        <v>71</v>
      </c>
      <c r="E38" s="64" t="s">
        <v>71</v>
      </c>
      <c r="F38" s="64" t="s">
        <v>71</v>
      </c>
      <c r="G38" s="64">
        <v>24.5147942838558</v>
      </c>
      <c r="H38" s="64" t="s">
        <v>71</v>
      </c>
      <c r="I38" s="64" t="s">
        <v>71</v>
      </c>
      <c r="J38" s="64" t="s">
        <v>71</v>
      </c>
      <c r="K38" s="64">
        <v>20.828477865097799</v>
      </c>
      <c r="L38" s="64" t="s">
        <v>71</v>
      </c>
      <c r="M38" s="111">
        <f t="shared" ref="M38:M69" si="1">AVERAGE(B38:K38)</f>
        <v>22.671636074476801</v>
      </c>
    </row>
    <row r="39" spans="1:13">
      <c r="A39" s="56">
        <v>34</v>
      </c>
      <c r="B39" s="56" t="s">
        <v>94</v>
      </c>
      <c r="C39" s="64">
        <v>31.383219383292602</v>
      </c>
      <c r="D39" s="64">
        <v>19.665607953854799</v>
      </c>
      <c r="E39" s="64">
        <v>22.483541344286898</v>
      </c>
      <c r="F39" s="64">
        <v>25.715400780542002</v>
      </c>
      <c r="G39" s="64">
        <v>17.958095298511999</v>
      </c>
      <c r="H39" s="64">
        <v>21.758101981123598</v>
      </c>
      <c r="I39" s="64">
        <v>26.471952282143899</v>
      </c>
      <c r="J39" s="64">
        <v>21.593135360540298</v>
      </c>
      <c r="K39" s="64">
        <v>16.933047871824499</v>
      </c>
      <c r="L39" s="64">
        <v>22.817147552236801</v>
      </c>
      <c r="M39" s="111">
        <f t="shared" si="1"/>
        <v>22.662455806235617</v>
      </c>
    </row>
    <row r="40" spans="1:13">
      <c r="A40" s="61">
        <v>101</v>
      </c>
      <c r="B40" s="61" t="s">
        <v>141</v>
      </c>
      <c r="C40" s="63">
        <v>24.3011496257236</v>
      </c>
      <c r="D40" s="63">
        <v>23.823174909143599</v>
      </c>
      <c r="E40" s="63">
        <v>22.716502941179801</v>
      </c>
      <c r="F40" s="63">
        <v>20.502253844320901</v>
      </c>
      <c r="G40" s="63">
        <v>23.6034328292758</v>
      </c>
      <c r="H40" s="63">
        <v>22.1544878348734</v>
      </c>
      <c r="I40" s="63">
        <v>22.1972641589654</v>
      </c>
      <c r="J40" s="63">
        <v>23.1466271583901</v>
      </c>
      <c r="K40" s="63">
        <v>20.774692581964</v>
      </c>
      <c r="L40" s="63" t="s">
        <v>71</v>
      </c>
      <c r="M40" s="110">
        <f t="shared" si="1"/>
        <v>22.579953987092953</v>
      </c>
    </row>
    <row r="41" spans="1:13">
      <c r="A41" s="61">
        <v>107</v>
      </c>
      <c r="B41" s="61" t="s">
        <v>50</v>
      </c>
      <c r="C41" s="63">
        <v>22.536909179114101</v>
      </c>
      <c r="D41" s="63">
        <v>22.3616212069103</v>
      </c>
      <c r="E41" s="63">
        <v>24.675240539490702</v>
      </c>
      <c r="F41" s="63">
        <v>23.2010273276783</v>
      </c>
      <c r="G41" s="63">
        <v>27.389493950463699</v>
      </c>
      <c r="H41" s="63">
        <v>23.008507620696399</v>
      </c>
      <c r="I41" s="63">
        <v>21.106102516786699</v>
      </c>
      <c r="J41" s="63">
        <v>19.139762166931099</v>
      </c>
      <c r="K41" s="63">
        <v>18.017023425130699</v>
      </c>
      <c r="L41" s="63">
        <v>18.4013879703672</v>
      </c>
      <c r="M41" s="110">
        <f t="shared" si="1"/>
        <v>22.381743103689114</v>
      </c>
    </row>
    <row r="42" spans="1:13">
      <c r="A42" s="56">
        <v>110</v>
      </c>
      <c r="B42" s="56" t="s">
        <v>147</v>
      </c>
      <c r="C42" s="64">
        <v>27.412269663095099</v>
      </c>
      <c r="D42" s="64" t="s">
        <v>71</v>
      </c>
      <c r="E42" s="64">
        <v>29.0754693025997</v>
      </c>
      <c r="F42" s="64">
        <v>11.783147732498101</v>
      </c>
      <c r="G42" s="64">
        <v>20.941899844963601</v>
      </c>
      <c r="H42" s="64">
        <v>17.7346978547424</v>
      </c>
      <c r="I42" s="64">
        <v>23.4390405275578</v>
      </c>
      <c r="J42" s="64">
        <v>25.883353017065598</v>
      </c>
      <c r="K42" s="64">
        <v>22.709214048798</v>
      </c>
      <c r="L42" s="64">
        <v>25.316056786537999</v>
      </c>
      <c r="M42" s="111">
        <f t="shared" si="1"/>
        <v>22.372386498915038</v>
      </c>
    </row>
    <row r="43" spans="1:13">
      <c r="A43" s="61">
        <v>75</v>
      </c>
      <c r="B43" s="61" t="s">
        <v>52</v>
      </c>
      <c r="C43" s="63">
        <v>25.0685302788599</v>
      </c>
      <c r="D43" s="63">
        <v>16.3659425936386</v>
      </c>
      <c r="E43" s="63">
        <v>20.144742694897602</v>
      </c>
      <c r="F43" s="63">
        <v>23.5938100183578</v>
      </c>
      <c r="G43" s="63">
        <v>19.3377594693366</v>
      </c>
      <c r="H43" s="63">
        <v>23.7260990672529</v>
      </c>
      <c r="I43" s="63">
        <v>23.916850029349899</v>
      </c>
      <c r="J43" s="63">
        <v>24.794796333071002</v>
      </c>
      <c r="K43" s="63">
        <v>23.096918542702401</v>
      </c>
      <c r="L43" s="63">
        <v>17.0685313095609</v>
      </c>
      <c r="M43" s="110">
        <f t="shared" si="1"/>
        <v>22.227272114162968</v>
      </c>
    </row>
    <row r="44" spans="1:13">
      <c r="A44" s="56">
        <v>126</v>
      </c>
      <c r="B44" s="56" t="s">
        <v>159</v>
      </c>
      <c r="C44" s="64" t="s">
        <v>71</v>
      </c>
      <c r="D44" s="64" t="s">
        <v>71</v>
      </c>
      <c r="E44" s="64" t="s">
        <v>71</v>
      </c>
      <c r="F44" s="64">
        <v>20.849988042071001</v>
      </c>
      <c r="G44" s="64">
        <v>22.502498142958299</v>
      </c>
      <c r="H44" s="64">
        <v>22.921209523318701</v>
      </c>
      <c r="I44" s="64">
        <v>23.863753775870599</v>
      </c>
      <c r="J44" s="64">
        <v>21.419110103469901</v>
      </c>
      <c r="K44" s="64">
        <v>21.507003478877198</v>
      </c>
      <c r="L44" s="64">
        <v>17.949954084943599</v>
      </c>
      <c r="M44" s="111">
        <f t="shared" si="1"/>
        <v>22.177260511094286</v>
      </c>
    </row>
    <row r="45" spans="1:13">
      <c r="A45" s="56">
        <v>106</v>
      </c>
      <c r="B45" s="56" t="s">
        <v>145</v>
      </c>
      <c r="C45" s="64">
        <v>24.114423121241</v>
      </c>
      <c r="D45" s="64">
        <v>24.1561291277538</v>
      </c>
      <c r="E45" s="64">
        <v>22.895078110464201</v>
      </c>
      <c r="F45" s="64">
        <v>22.285760997220301</v>
      </c>
      <c r="G45" s="64">
        <v>21.7549727347598</v>
      </c>
      <c r="H45" s="64">
        <v>20.789457371212499</v>
      </c>
      <c r="I45" s="64">
        <v>20.5860553230569</v>
      </c>
      <c r="J45" s="64">
        <v>20.951837089407</v>
      </c>
      <c r="K45" s="64">
        <v>21.320125956661101</v>
      </c>
      <c r="L45" s="64">
        <v>20.622465814540199</v>
      </c>
      <c r="M45" s="111">
        <f t="shared" si="1"/>
        <v>22.094871092419623</v>
      </c>
    </row>
    <row r="46" spans="1:13">
      <c r="A46" s="56">
        <v>64</v>
      </c>
      <c r="B46" s="56" t="s">
        <v>117</v>
      </c>
      <c r="C46" s="64" t="s">
        <v>71</v>
      </c>
      <c r="D46" s="64">
        <v>22.9938229606311</v>
      </c>
      <c r="E46" s="64">
        <v>21.196174377621102</v>
      </c>
      <c r="F46" s="64" t="s">
        <v>71</v>
      </c>
      <c r="G46" s="64">
        <v>23.881898198712999</v>
      </c>
      <c r="H46" s="64">
        <v>21.058260075728601</v>
      </c>
      <c r="I46" s="64">
        <v>21.511588452352399</v>
      </c>
      <c r="J46" s="64">
        <v>21.8195961493821</v>
      </c>
      <c r="K46" s="64">
        <v>21.881324849195298</v>
      </c>
      <c r="L46" s="64">
        <v>19.391232268875498</v>
      </c>
      <c r="M46" s="111">
        <f t="shared" si="1"/>
        <v>22.048952151946228</v>
      </c>
    </row>
    <row r="47" spans="1:13">
      <c r="A47" s="56">
        <v>46</v>
      </c>
      <c r="B47" s="56" t="s">
        <v>104</v>
      </c>
      <c r="C47" s="64">
        <v>21.902544855721899</v>
      </c>
      <c r="D47" s="64" t="s">
        <v>71</v>
      </c>
      <c r="E47" s="64" t="s">
        <v>71</v>
      </c>
      <c r="F47" s="64" t="s">
        <v>71</v>
      </c>
      <c r="G47" s="64" t="s">
        <v>71</v>
      </c>
      <c r="H47" s="64" t="s">
        <v>71</v>
      </c>
      <c r="I47" s="64" t="s">
        <v>71</v>
      </c>
      <c r="J47" s="64" t="s">
        <v>71</v>
      </c>
      <c r="K47" s="64" t="s">
        <v>71</v>
      </c>
      <c r="L47" s="64" t="s">
        <v>71</v>
      </c>
      <c r="M47" s="111">
        <f t="shared" si="1"/>
        <v>21.902544855721899</v>
      </c>
    </row>
    <row r="48" spans="1:13">
      <c r="A48" s="61">
        <v>5</v>
      </c>
      <c r="B48" s="61" t="s">
        <v>39</v>
      </c>
      <c r="C48" s="63">
        <v>24.054458317977801</v>
      </c>
      <c r="D48" s="63">
        <v>23.982770525510801</v>
      </c>
      <c r="E48" s="63">
        <v>22.330933820638101</v>
      </c>
      <c r="F48" s="63">
        <v>19.742117790839899</v>
      </c>
      <c r="G48" s="63">
        <v>19.219728519625502</v>
      </c>
      <c r="H48" s="63">
        <v>36.971388115919197</v>
      </c>
      <c r="I48" s="63">
        <v>7.7272638858630902</v>
      </c>
      <c r="J48" s="63">
        <v>17.565801875798499</v>
      </c>
      <c r="K48" s="63">
        <v>23.932064061245001</v>
      </c>
      <c r="L48" s="63">
        <v>18.0845096523962</v>
      </c>
      <c r="M48" s="110">
        <f t="shared" si="1"/>
        <v>21.725169657046436</v>
      </c>
    </row>
    <row r="49" spans="1:14">
      <c r="A49" s="61">
        <v>81</v>
      </c>
      <c r="B49" s="61" t="s">
        <v>127</v>
      </c>
      <c r="C49" s="63">
        <v>24.6959328665796</v>
      </c>
      <c r="D49" s="63">
        <v>21.812057411999</v>
      </c>
      <c r="E49" s="63">
        <v>24.090378265776099</v>
      </c>
      <c r="F49" s="63">
        <v>27.743610229573299</v>
      </c>
      <c r="G49" s="63">
        <v>19.849470202209002</v>
      </c>
      <c r="H49" s="63">
        <v>22.602987689524099</v>
      </c>
      <c r="I49" s="63" t="s">
        <v>71</v>
      </c>
      <c r="J49" s="63">
        <v>15.4576369983793</v>
      </c>
      <c r="K49" s="63">
        <v>16.4840903714198</v>
      </c>
      <c r="L49" s="63">
        <v>20.879919126608101</v>
      </c>
      <c r="M49" s="110">
        <f t="shared" si="1"/>
        <v>21.592020504432522</v>
      </c>
    </row>
    <row r="50" spans="1:14">
      <c r="A50" s="61">
        <v>35</v>
      </c>
      <c r="B50" s="61" t="s">
        <v>95</v>
      </c>
      <c r="C50" s="63">
        <v>29.362531763413301</v>
      </c>
      <c r="D50" s="63">
        <v>19.430945139582199</v>
      </c>
      <c r="E50" s="63">
        <v>20.355541628403099</v>
      </c>
      <c r="F50" s="63">
        <v>23.1241140530487</v>
      </c>
      <c r="G50" s="63">
        <v>20.976041050929101</v>
      </c>
      <c r="H50" s="63">
        <v>20.4344264479289</v>
      </c>
      <c r="I50" s="63">
        <v>19.1583792859002</v>
      </c>
      <c r="J50" s="63">
        <v>18.480300979808298</v>
      </c>
      <c r="K50" s="63">
        <v>22.991752672729401</v>
      </c>
      <c r="L50" s="63">
        <v>22.117116471094199</v>
      </c>
      <c r="M50" s="110">
        <f t="shared" si="1"/>
        <v>21.590448113527021</v>
      </c>
    </row>
    <row r="51" spans="1:14">
      <c r="A51" s="56">
        <v>62</v>
      </c>
      <c r="B51" s="56" t="s">
        <v>115</v>
      </c>
      <c r="C51" s="64">
        <v>21.126322886339601</v>
      </c>
      <c r="D51" s="64">
        <v>23.0435609904</v>
      </c>
      <c r="E51" s="64" t="s">
        <v>71</v>
      </c>
      <c r="F51" s="64" t="s">
        <v>71</v>
      </c>
      <c r="G51" s="64">
        <v>21.807418195733</v>
      </c>
      <c r="H51" s="64" t="s">
        <v>71</v>
      </c>
      <c r="I51" s="64">
        <v>21.520707456799801</v>
      </c>
      <c r="J51" s="64">
        <v>18.657080314656898</v>
      </c>
      <c r="K51" s="64">
        <v>23.1451915022135</v>
      </c>
      <c r="L51" s="64">
        <v>23.379366145629501</v>
      </c>
      <c r="M51" s="111">
        <f t="shared" si="1"/>
        <v>21.550046891023801</v>
      </c>
    </row>
    <row r="52" spans="1:14">
      <c r="A52" s="61">
        <v>115</v>
      </c>
      <c r="B52" s="61" t="s">
        <v>151</v>
      </c>
      <c r="C52" s="63">
        <v>23.508994324090001</v>
      </c>
      <c r="D52" s="63">
        <v>19.4096817047988</v>
      </c>
      <c r="E52" s="63" t="s">
        <v>71</v>
      </c>
      <c r="F52" s="63" t="s">
        <v>71</v>
      </c>
      <c r="G52" s="63" t="s">
        <v>71</v>
      </c>
      <c r="H52" s="63" t="s">
        <v>71</v>
      </c>
      <c r="I52" s="63" t="s">
        <v>71</v>
      </c>
      <c r="J52" s="63" t="s">
        <v>71</v>
      </c>
      <c r="K52" s="63" t="s">
        <v>71</v>
      </c>
      <c r="L52" s="63" t="s">
        <v>71</v>
      </c>
      <c r="M52" s="110">
        <f t="shared" si="1"/>
        <v>21.459338014444398</v>
      </c>
    </row>
    <row r="53" spans="1:14">
      <c r="A53" s="56">
        <v>132</v>
      </c>
      <c r="B53" s="56" t="s">
        <v>165</v>
      </c>
      <c r="C53" s="64">
        <v>20.441153736250602</v>
      </c>
      <c r="D53" s="64">
        <v>21.712541509168702</v>
      </c>
      <c r="E53" s="64">
        <v>29.337344532649698</v>
      </c>
      <c r="F53" s="64">
        <v>21.7185382587212</v>
      </c>
      <c r="G53" s="64">
        <v>19.4313999839631</v>
      </c>
      <c r="H53" s="64">
        <v>18.883701402039399</v>
      </c>
      <c r="I53" s="64">
        <v>18.535846791602602</v>
      </c>
      <c r="J53" s="64" t="s">
        <v>71</v>
      </c>
      <c r="K53" s="64" t="s">
        <v>71</v>
      </c>
      <c r="L53" s="64">
        <v>10.2075662817993</v>
      </c>
      <c r="M53" s="111">
        <f t="shared" si="1"/>
        <v>21.4372180306279</v>
      </c>
      <c r="N53" s="71"/>
    </row>
    <row r="54" spans="1:14">
      <c r="A54" s="61">
        <v>61</v>
      </c>
      <c r="B54" s="61" t="s">
        <v>114</v>
      </c>
      <c r="C54" s="63">
        <v>23.7338649617</v>
      </c>
      <c r="D54" s="63">
        <v>21.908054322742</v>
      </c>
      <c r="E54" s="63">
        <v>20.769437297693599</v>
      </c>
      <c r="F54" s="63">
        <v>23.030615912038801</v>
      </c>
      <c r="G54" s="63">
        <v>20.869850899453301</v>
      </c>
      <c r="H54" s="63">
        <v>21.4436373143974</v>
      </c>
      <c r="I54" s="63">
        <v>19.406578796104299</v>
      </c>
      <c r="J54" s="63">
        <v>20.163293732381401</v>
      </c>
      <c r="K54" s="63">
        <v>20.855127254865799</v>
      </c>
      <c r="L54" s="63">
        <v>21.386808670260098</v>
      </c>
      <c r="M54" s="110">
        <f t="shared" si="1"/>
        <v>21.353384499041841</v>
      </c>
    </row>
    <row r="55" spans="1:14">
      <c r="A55" s="61">
        <v>127</v>
      </c>
      <c r="B55" s="61" t="s">
        <v>160</v>
      </c>
      <c r="C55" s="63">
        <v>21.573191615073299</v>
      </c>
      <c r="D55" s="63">
        <v>20.8650549196377</v>
      </c>
      <c r="E55" s="63">
        <v>19.880047514433102</v>
      </c>
      <c r="F55" s="63">
        <v>20.760701514183499</v>
      </c>
      <c r="G55" s="63">
        <v>21.791437041644201</v>
      </c>
      <c r="H55" s="63">
        <v>20.609544513927599</v>
      </c>
      <c r="I55" s="63">
        <v>20.7057233341556</v>
      </c>
      <c r="J55" s="63">
        <v>22.268938587902699</v>
      </c>
      <c r="K55" s="63">
        <v>22.553797510653201</v>
      </c>
      <c r="L55" s="63">
        <v>23.9839610904063</v>
      </c>
      <c r="M55" s="110">
        <f t="shared" si="1"/>
        <v>21.223159616845656</v>
      </c>
    </row>
    <row r="56" spans="1:14">
      <c r="A56" s="56">
        <v>128</v>
      </c>
      <c r="B56" s="56" t="s">
        <v>161</v>
      </c>
      <c r="C56" s="64" t="s">
        <v>71</v>
      </c>
      <c r="D56" s="64" t="s">
        <v>71</v>
      </c>
      <c r="E56" s="64" t="s">
        <v>71</v>
      </c>
      <c r="F56" s="64" t="s">
        <v>71</v>
      </c>
      <c r="G56" s="64" t="s">
        <v>71</v>
      </c>
      <c r="H56" s="64" t="s">
        <v>71</v>
      </c>
      <c r="I56" s="64" t="s">
        <v>71</v>
      </c>
      <c r="J56" s="64" t="s">
        <v>71</v>
      </c>
      <c r="K56" s="64">
        <v>21.15129500207</v>
      </c>
      <c r="L56" s="64">
        <v>17.662938441018898</v>
      </c>
      <c r="M56" s="111">
        <f t="shared" si="1"/>
        <v>21.15129500207</v>
      </c>
    </row>
    <row r="57" spans="1:14">
      <c r="A57" s="56">
        <v>26</v>
      </c>
      <c r="B57" s="56" t="s">
        <v>89</v>
      </c>
      <c r="C57" s="64">
        <v>21.440704079944201</v>
      </c>
      <c r="D57" s="64">
        <v>24.2968292704542</v>
      </c>
      <c r="E57" s="64">
        <v>22.9897877729802</v>
      </c>
      <c r="F57" s="64">
        <v>25.644379874802599</v>
      </c>
      <c r="G57" s="64">
        <v>20.4213555396875</v>
      </c>
      <c r="H57" s="64">
        <v>16.705602656386901</v>
      </c>
      <c r="I57" s="64">
        <v>20.8038427973087</v>
      </c>
      <c r="J57" s="64">
        <v>19.387208814485401</v>
      </c>
      <c r="K57" s="64">
        <v>18.6406862790306</v>
      </c>
      <c r="L57" s="64">
        <v>19.7157739787881</v>
      </c>
      <c r="M57" s="111">
        <f t="shared" si="1"/>
        <v>21.147821898342258</v>
      </c>
    </row>
    <row r="58" spans="1:14">
      <c r="A58" s="61">
        <v>67</v>
      </c>
      <c r="B58" s="61" t="s">
        <v>119</v>
      </c>
      <c r="C58" s="63">
        <v>22.516147322840201</v>
      </c>
      <c r="D58" s="63">
        <v>22.259541158732699</v>
      </c>
      <c r="E58" s="63">
        <v>20.144039201354001</v>
      </c>
      <c r="F58" s="63">
        <v>18.279353003935601</v>
      </c>
      <c r="G58" s="63">
        <v>20.061329547316301</v>
      </c>
      <c r="H58" s="63">
        <v>21.380601759076701</v>
      </c>
      <c r="I58" s="63">
        <v>21.4444292731967</v>
      </c>
      <c r="J58" s="63">
        <v>22.472066431322101</v>
      </c>
      <c r="K58" s="63">
        <v>21.651335597516599</v>
      </c>
      <c r="L58" s="63">
        <v>18.7140777083738</v>
      </c>
      <c r="M58" s="110">
        <f t="shared" si="1"/>
        <v>21.134315921698988</v>
      </c>
    </row>
    <row r="59" spans="1:14">
      <c r="A59" s="61">
        <v>51</v>
      </c>
      <c r="B59" s="61" t="s">
        <v>107</v>
      </c>
      <c r="C59" s="63" t="s">
        <v>71</v>
      </c>
      <c r="D59" s="63" t="s">
        <v>71</v>
      </c>
      <c r="E59" s="63" t="s">
        <v>71</v>
      </c>
      <c r="F59" s="63" t="s">
        <v>71</v>
      </c>
      <c r="G59" s="63">
        <v>15.461819341393101</v>
      </c>
      <c r="H59" s="63">
        <v>20.141367115611999</v>
      </c>
      <c r="I59" s="63">
        <v>23.255371978218498</v>
      </c>
      <c r="J59" s="63">
        <v>24.722260624067001</v>
      </c>
      <c r="K59" s="63" t="s">
        <v>71</v>
      </c>
      <c r="L59" s="63" t="s">
        <v>71</v>
      </c>
      <c r="M59" s="110">
        <f t="shared" si="1"/>
        <v>20.895204764822651</v>
      </c>
    </row>
    <row r="60" spans="1:14" ht="20.399999999999999">
      <c r="A60" s="61">
        <v>103</v>
      </c>
      <c r="B60" s="61" t="s">
        <v>143</v>
      </c>
      <c r="C60" s="63">
        <v>23.3100930491686</v>
      </c>
      <c r="D60" s="63">
        <v>21.189830328005598</v>
      </c>
      <c r="E60" s="63">
        <v>21.635792562851599</v>
      </c>
      <c r="F60" s="63">
        <v>19.995675929236199</v>
      </c>
      <c r="G60" s="63">
        <v>21.897788285703001</v>
      </c>
      <c r="H60" s="63">
        <v>19.322706699679198</v>
      </c>
      <c r="I60" s="63">
        <v>20.6783987368635</v>
      </c>
      <c r="J60" s="63">
        <v>18.268265706903801</v>
      </c>
      <c r="K60" s="63">
        <v>21.285425844836301</v>
      </c>
      <c r="L60" s="63">
        <v>20.938130817739498</v>
      </c>
      <c r="M60" s="110">
        <f t="shared" si="1"/>
        <v>20.842664127027533</v>
      </c>
    </row>
    <row r="61" spans="1:14">
      <c r="A61" s="56">
        <v>72</v>
      </c>
      <c r="B61" s="56" t="s">
        <v>20</v>
      </c>
      <c r="C61" s="64">
        <v>20.5560479141967</v>
      </c>
      <c r="D61" s="64">
        <v>21.235643228647199</v>
      </c>
      <c r="E61" s="64">
        <v>21.3097891337361</v>
      </c>
      <c r="F61" s="64">
        <v>20.5709309211346</v>
      </c>
      <c r="G61" s="64">
        <v>19.7195255149364</v>
      </c>
      <c r="H61" s="64">
        <v>21.028957093932299</v>
      </c>
      <c r="I61" s="64">
        <v>20.8668786097391</v>
      </c>
      <c r="J61" s="64">
        <v>20.395548702496299</v>
      </c>
      <c r="K61" s="64">
        <v>21.7464766030457</v>
      </c>
      <c r="L61" s="64">
        <v>21.784834718067099</v>
      </c>
      <c r="M61" s="111">
        <f t="shared" si="1"/>
        <v>20.825533080207155</v>
      </c>
    </row>
    <row r="62" spans="1:14">
      <c r="A62" s="56">
        <v>122</v>
      </c>
      <c r="B62" s="56" t="s">
        <v>156</v>
      </c>
      <c r="C62" s="64">
        <v>20.788089637512901</v>
      </c>
      <c r="D62" s="64">
        <v>21.1426728027973</v>
      </c>
      <c r="E62" s="64">
        <v>20.831030041396801</v>
      </c>
      <c r="F62" s="64">
        <v>20.858142415837001</v>
      </c>
      <c r="G62" s="64">
        <v>20.518217084124799</v>
      </c>
      <c r="H62" s="64">
        <v>21.4360936677345</v>
      </c>
      <c r="I62" s="64">
        <v>20.700139086560299</v>
      </c>
      <c r="J62" s="64">
        <v>20.114041064276901</v>
      </c>
      <c r="K62" s="64">
        <v>20.9878268628608</v>
      </c>
      <c r="L62" s="64">
        <v>19.5792436550602</v>
      </c>
      <c r="M62" s="111">
        <f t="shared" si="1"/>
        <v>20.819583629233477</v>
      </c>
    </row>
    <row r="63" spans="1:14">
      <c r="A63" s="61">
        <v>89</v>
      </c>
      <c r="B63" s="61" t="s">
        <v>134</v>
      </c>
      <c r="C63" s="63">
        <v>19.973551122184801</v>
      </c>
      <c r="D63" s="63">
        <v>21.6901173210452</v>
      </c>
      <c r="E63" s="63">
        <v>19.6397749267961</v>
      </c>
      <c r="F63" s="63">
        <v>20.233270104773801</v>
      </c>
      <c r="G63" s="63">
        <v>21.5321242258665</v>
      </c>
      <c r="H63" s="63">
        <v>21.4578663652199</v>
      </c>
      <c r="I63" s="63">
        <v>19.933984825528398</v>
      </c>
      <c r="J63" s="63">
        <v>21.090064393748499</v>
      </c>
      <c r="K63" s="63">
        <v>21.757639407114901</v>
      </c>
      <c r="L63" s="63">
        <v>19.915267844728099</v>
      </c>
      <c r="M63" s="110">
        <f t="shared" si="1"/>
        <v>20.812043632475344</v>
      </c>
    </row>
    <row r="64" spans="1:14">
      <c r="A64" s="61">
        <v>87</v>
      </c>
      <c r="B64" s="61" t="s">
        <v>132</v>
      </c>
      <c r="C64" s="63">
        <v>15.016105198829299</v>
      </c>
      <c r="D64" s="63">
        <v>10.7933326690409</v>
      </c>
      <c r="E64" s="63">
        <v>30.987995912572199</v>
      </c>
      <c r="F64" s="63">
        <v>34.572580014271999</v>
      </c>
      <c r="G64" s="63">
        <v>21.073318222856098</v>
      </c>
      <c r="H64" s="63">
        <v>16.589663992656401</v>
      </c>
      <c r="I64" s="63">
        <v>19.399977173994401</v>
      </c>
      <c r="J64" s="63">
        <v>19.763312787227999</v>
      </c>
      <c r="K64" s="63">
        <v>18.472028841953101</v>
      </c>
      <c r="L64" s="63">
        <v>17.138942620770599</v>
      </c>
      <c r="M64" s="110">
        <f t="shared" si="1"/>
        <v>20.740923868155818</v>
      </c>
    </row>
    <row r="65" spans="1:13">
      <c r="A65" s="56">
        <v>120</v>
      </c>
      <c r="B65" s="56" t="s">
        <v>154</v>
      </c>
      <c r="C65" s="64">
        <v>22.484393425056201</v>
      </c>
      <c r="D65" s="64">
        <v>19.813112120580101</v>
      </c>
      <c r="E65" s="64">
        <v>25.763169691424601</v>
      </c>
      <c r="F65" s="64">
        <v>19.8924138071153</v>
      </c>
      <c r="G65" s="64">
        <v>17.9395348339952</v>
      </c>
      <c r="H65" s="64">
        <v>18.4456998754622</v>
      </c>
      <c r="I65" s="64" t="s">
        <v>71</v>
      </c>
      <c r="J65" s="64" t="s">
        <v>71</v>
      </c>
      <c r="K65" s="64" t="s">
        <v>71</v>
      </c>
      <c r="L65" s="64" t="s">
        <v>71</v>
      </c>
      <c r="M65" s="111">
        <f t="shared" si="1"/>
        <v>20.723053958938934</v>
      </c>
    </row>
    <row r="66" spans="1:13">
      <c r="A66" s="56">
        <v>66</v>
      </c>
      <c r="B66" s="56" t="s">
        <v>118</v>
      </c>
      <c r="C66" s="64" t="s">
        <v>71</v>
      </c>
      <c r="D66" s="64">
        <v>19.8098857793055</v>
      </c>
      <c r="E66" s="64">
        <v>25.857053224143201</v>
      </c>
      <c r="F66" s="64">
        <v>19.338122007156102</v>
      </c>
      <c r="G66" s="64">
        <v>18.439451647116201</v>
      </c>
      <c r="H66" s="64">
        <v>20.029493844696599</v>
      </c>
      <c r="I66" s="64">
        <v>18.801592147988799</v>
      </c>
      <c r="J66" s="64">
        <v>22.0876803051998</v>
      </c>
      <c r="K66" s="64">
        <v>21.342790663438802</v>
      </c>
      <c r="L66" s="64">
        <v>17.869053162170101</v>
      </c>
      <c r="M66" s="111">
        <f t="shared" si="1"/>
        <v>20.713258702380624</v>
      </c>
    </row>
    <row r="67" spans="1:13">
      <c r="A67" s="56">
        <v>48</v>
      </c>
      <c r="B67" s="56" t="s">
        <v>105</v>
      </c>
      <c r="C67" s="64">
        <v>23.273867387587</v>
      </c>
      <c r="D67" s="64">
        <v>20.327156058888701</v>
      </c>
      <c r="E67" s="64">
        <v>19.9937897598139</v>
      </c>
      <c r="F67" s="64">
        <v>18.374982653603901</v>
      </c>
      <c r="G67" s="64">
        <v>19.297339116769201</v>
      </c>
      <c r="H67" s="64">
        <v>20.2258301508577</v>
      </c>
      <c r="I67" s="64">
        <v>21.127207399914301</v>
      </c>
      <c r="J67" s="64">
        <v>22.549259846444802</v>
      </c>
      <c r="K67" s="64">
        <v>20.970255905064899</v>
      </c>
      <c r="L67" s="64">
        <v>21.205486295240998</v>
      </c>
      <c r="M67" s="111">
        <f t="shared" si="1"/>
        <v>20.682187586549379</v>
      </c>
    </row>
    <row r="68" spans="1:13">
      <c r="A68" s="61">
        <v>99</v>
      </c>
      <c r="B68" s="61" t="s">
        <v>224</v>
      </c>
      <c r="C68" s="63">
        <v>21.686297034921299</v>
      </c>
      <c r="D68" s="63">
        <v>21.102910683509101</v>
      </c>
      <c r="E68" s="63">
        <v>20.7713585570554</v>
      </c>
      <c r="F68" s="63">
        <v>19.900402962444399</v>
      </c>
      <c r="G68" s="63">
        <v>19.937430967873102</v>
      </c>
      <c r="H68" s="63">
        <v>20.589528592098301</v>
      </c>
      <c r="I68" s="63">
        <v>20.269457619567699</v>
      </c>
      <c r="J68" s="63">
        <v>19.8087211206939</v>
      </c>
      <c r="K68" s="63">
        <v>21.2640568524542</v>
      </c>
      <c r="L68" s="63">
        <v>21.5853794465554</v>
      </c>
      <c r="M68" s="110">
        <f t="shared" si="1"/>
        <v>20.592240487846375</v>
      </c>
    </row>
    <row r="69" spans="1:13">
      <c r="A69" s="56">
        <v>70</v>
      </c>
      <c r="B69" s="56" t="s">
        <v>51</v>
      </c>
      <c r="C69" s="64">
        <v>19.677380766574998</v>
      </c>
      <c r="D69" s="64">
        <v>21.1720631174841</v>
      </c>
      <c r="E69" s="64">
        <v>23.698498019818601</v>
      </c>
      <c r="F69" s="64">
        <v>24.234473695510701</v>
      </c>
      <c r="G69" s="64">
        <v>19.6031780291184</v>
      </c>
      <c r="H69" s="64">
        <v>19.597959480879801</v>
      </c>
      <c r="I69" s="64">
        <v>16.964137120845098</v>
      </c>
      <c r="J69" s="64">
        <v>18.7873950956029</v>
      </c>
      <c r="K69" s="64">
        <v>21.5152478588729</v>
      </c>
      <c r="L69" s="64">
        <v>22.396657945854301</v>
      </c>
      <c r="M69" s="111">
        <f t="shared" si="1"/>
        <v>20.583370353856388</v>
      </c>
    </row>
    <row r="70" spans="1:13">
      <c r="A70" s="61">
        <v>29</v>
      </c>
      <c r="B70" s="61" t="s">
        <v>222</v>
      </c>
      <c r="C70" s="63">
        <v>22.185145737540701</v>
      </c>
      <c r="D70" s="63">
        <v>19.8563415408873</v>
      </c>
      <c r="E70" s="63">
        <v>4.6067603543803601</v>
      </c>
      <c r="F70" s="63">
        <v>28.974244206961799</v>
      </c>
      <c r="G70" s="63">
        <v>19.895644278040201</v>
      </c>
      <c r="H70" s="63">
        <v>32.4258920189042</v>
      </c>
      <c r="I70" s="63">
        <v>21.785397829729</v>
      </c>
      <c r="J70" s="63">
        <v>19.903417415342599</v>
      </c>
      <c r="K70" s="63">
        <v>14.326374342869</v>
      </c>
      <c r="L70" s="63">
        <v>19.716787853098499</v>
      </c>
      <c r="M70" s="110">
        <f t="shared" ref="M70:M101" si="2">AVERAGE(B70:K70)</f>
        <v>20.43991308051724</v>
      </c>
    </row>
    <row r="71" spans="1:13">
      <c r="A71" s="61">
        <v>31</v>
      </c>
      <c r="B71" s="61" t="s">
        <v>16</v>
      </c>
      <c r="C71" s="63">
        <v>20.018438671931499</v>
      </c>
      <c r="D71" s="63">
        <v>20.697062093183899</v>
      </c>
      <c r="E71" s="63">
        <v>20.5039949639729</v>
      </c>
      <c r="F71" s="63">
        <v>20.214565934688601</v>
      </c>
      <c r="G71" s="63">
        <v>20.821159717539899</v>
      </c>
      <c r="H71" s="63">
        <v>19.730171708812399</v>
      </c>
      <c r="I71" s="63">
        <v>20.155941264161299</v>
      </c>
      <c r="J71" s="63">
        <v>20.013977099105901</v>
      </c>
      <c r="K71" s="63">
        <v>21.7900666307048</v>
      </c>
      <c r="L71" s="63">
        <v>21.862544152585102</v>
      </c>
      <c r="M71" s="110">
        <f t="shared" si="2"/>
        <v>20.438375342677912</v>
      </c>
    </row>
    <row r="72" spans="1:13">
      <c r="A72" s="56">
        <v>100</v>
      </c>
      <c r="B72" s="56" t="s">
        <v>140</v>
      </c>
      <c r="C72" s="64">
        <v>20.7120457493087</v>
      </c>
      <c r="D72" s="64">
        <v>18.929967780748399</v>
      </c>
      <c r="E72" s="64">
        <v>18.2434129998469</v>
      </c>
      <c r="F72" s="64">
        <v>22.220319979502001</v>
      </c>
      <c r="G72" s="64">
        <v>24.790242777873399</v>
      </c>
      <c r="H72" s="64">
        <v>24.963938960985001</v>
      </c>
      <c r="I72" s="64">
        <v>17.166991965656599</v>
      </c>
      <c r="J72" s="64">
        <v>17.3444404737727</v>
      </c>
      <c r="K72" s="64">
        <v>19.103688443195502</v>
      </c>
      <c r="L72" s="64">
        <v>21.6457375634321</v>
      </c>
      <c r="M72" s="111">
        <f t="shared" si="2"/>
        <v>20.386116570098796</v>
      </c>
    </row>
    <row r="73" spans="1:13">
      <c r="A73" s="61">
        <v>11</v>
      </c>
      <c r="B73" s="61" t="s">
        <v>78</v>
      </c>
      <c r="C73" s="63">
        <v>23.307686183011299</v>
      </c>
      <c r="D73" s="63">
        <v>16.697742064008601</v>
      </c>
      <c r="E73" s="63">
        <v>24.0010819319373</v>
      </c>
      <c r="F73" s="63">
        <v>19.468737140856302</v>
      </c>
      <c r="G73" s="63">
        <v>17.006983518616199</v>
      </c>
      <c r="H73" s="63">
        <v>21.153279915191401</v>
      </c>
      <c r="I73" s="63">
        <v>20.825935328342101</v>
      </c>
      <c r="J73" s="63">
        <v>20.894053948616701</v>
      </c>
      <c r="K73" s="63">
        <v>20.010096748842599</v>
      </c>
      <c r="L73" s="63">
        <v>19.7965045775344</v>
      </c>
      <c r="M73" s="110">
        <f t="shared" si="2"/>
        <v>20.373955197713613</v>
      </c>
    </row>
    <row r="74" spans="1:13">
      <c r="A74" s="61">
        <v>79</v>
      </c>
      <c r="B74" s="61" t="s">
        <v>125</v>
      </c>
      <c r="C74" s="63" t="s">
        <v>71</v>
      </c>
      <c r="D74" s="63" t="s">
        <v>71</v>
      </c>
      <c r="E74" s="63" t="s">
        <v>71</v>
      </c>
      <c r="F74" s="63" t="s">
        <v>71</v>
      </c>
      <c r="G74" s="63">
        <v>20.698850120561101</v>
      </c>
      <c r="H74" s="63">
        <v>20.662518167668299</v>
      </c>
      <c r="I74" s="63">
        <v>21.974620962262801</v>
      </c>
      <c r="J74" s="63">
        <v>20.932540736100801</v>
      </c>
      <c r="K74" s="63">
        <v>16.759588994335299</v>
      </c>
      <c r="L74" s="63">
        <v>17.0259022076885</v>
      </c>
      <c r="M74" s="110">
        <f t="shared" si="2"/>
        <v>20.205623796185662</v>
      </c>
    </row>
    <row r="75" spans="1:13">
      <c r="A75" s="61">
        <v>97</v>
      </c>
      <c r="B75" s="61" t="s">
        <v>40</v>
      </c>
      <c r="C75" s="63" t="s">
        <v>71</v>
      </c>
      <c r="D75" s="63">
        <v>21.371416379106101</v>
      </c>
      <c r="E75" s="63" t="s">
        <v>71</v>
      </c>
      <c r="F75" s="63">
        <v>13.308192842058199</v>
      </c>
      <c r="G75" s="63">
        <v>21.0891687256971</v>
      </c>
      <c r="H75" s="63">
        <v>21.789131756719399</v>
      </c>
      <c r="I75" s="63">
        <v>17.6918120336458</v>
      </c>
      <c r="J75" s="63">
        <v>19.828882102972202</v>
      </c>
      <c r="K75" s="63">
        <v>26.1906495892691</v>
      </c>
      <c r="L75" s="63">
        <v>28.5858736888759</v>
      </c>
      <c r="M75" s="110">
        <f t="shared" si="2"/>
        <v>20.181321918495417</v>
      </c>
    </row>
    <row r="76" spans="1:13">
      <c r="A76" s="61">
        <v>63</v>
      </c>
      <c r="B76" s="61" t="s">
        <v>116</v>
      </c>
      <c r="C76" s="63">
        <v>18.241639216735798</v>
      </c>
      <c r="D76" s="63">
        <v>22.5142258320321</v>
      </c>
      <c r="E76" s="63">
        <v>26.733065723741898</v>
      </c>
      <c r="F76" s="63">
        <v>25.082308700284401</v>
      </c>
      <c r="G76" s="63">
        <v>16.355473482566701</v>
      </c>
      <c r="H76" s="63">
        <v>16.780606318317702</v>
      </c>
      <c r="I76" s="63">
        <v>20.338259584381401</v>
      </c>
      <c r="J76" s="63">
        <v>13.8270281619687</v>
      </c>
      <c r="K76" s="63" t="s">
        <v>71</v>
      </c>
      <c r="L76" s="63" t="s">
        <v>71</v>
      </c>
      <c r="M76" s="110">
        <f t="shared" si="2"/>
        <v>19.984075877503589</v>
      </c>
    </row>
    <row r="77" spans="1:13">
      <c r="A77" s="56">
        <v>44</v>
      </c>
      <c r="B77" s="56" t="s">
        <v>102</v>
      </c>
      <c r="C77" s="64">
        <v>19.334435943711998</v>
      </c>
      <c r="D77" s="64">
        <v>22.771877288288799</v>
      </c>
      <c r="E77" s="64">
        <v>18.460333225096001</v>
      </c>
      <c r="F77" s="64">
        <v>16.998320476690498</v>
      </c>
      <c r="G77" s="64">
        <v>23.2431159289597</v>
      </c>
      <c r="H77" s="64">
        <v>16.4825293172659</v>
      </c>
      <c r="I77" s="64">
        <v>20.041758787555001</v>
      </c>
      <c r="J77" s="64">
        <v>16.8998544751555</v>
      </c>
      <c r="K77" s="64">
        <v>24.838479797747102</v>
      </c>
      <c r="L77" s="64">
        <v>21.5518162806903</v>
      </c>
      <c r="M77" s="111">
        <f t="shared" si="2"/>
        <v>19.896745026718946</v>
      </c>
    </row>
    <row r="78" spans="1:13">
      <c r="A78" s="61">
        <v>13</v>
      </c>
      <c r="B78" s="61" t="s">
        <v>80</v>
      </c>
      <c r="C78" s="63">
        <v>20.500204659953798</v>
      </c>
      <c r="D78" s="63">
        <v>22.8700215818487</v>
      </c>
      <c r="E78" s="63">
        <v>19.767317062907999</v>
      </c>
      <c r="F78" s="63">
        <v>18.9471241390629</v>
      </c>
      <c r="G78" s="63">
        <v>17.945177859647501</v>
      </c>
      <c r="H78" s="63">
        <v>17.4857353184678</v>
      </c>
      <c r="I78" s="63">
        <v>22.8358042688739</v>
      </c>
      <c r="J78" s="63">
        <v>19.476641252976901</v>
      </c>
      <c r="K78" s="63">
        <v>19.2314053164102</v>
      </c>
      <c r="L78" s="63">
        <v>20.7453367805076</v>
      </c>
      <c r="M78" s="110">
        <f t="shared" si="2"/>
        <v>19.895492384461075</v>
      </c>
    </row>
    <row r="79" spans="1:13">
      <c r="A79" s="61">
        <v>69</v>
      </c>
      <c r="B79" s="61" t="s">
        <v>121</v>
      </c>
      <c r="C79" s="63">
        <v>20.3241397367646</v>
      </c>
      <c r="D79" s="63">
        <v>23.433499604020501</v>
      </c>
      <c r="E79" s="63" t="s">
        <v>71</v>
      </c>
      <c r="F79" s="63" t="s">
        <v>71</v>
      </c>
      <c r="G79" s="63" t="s">
        <v>71</v>
      </c>
      <c r="H79" s="63" t="s">
        <v>71</v>
      </c>
      <c r="I79" s="63" t="s">
        <v>71</v>
      </c>
      <c r="J79" s="63">
        <v>15.471989740146901</v>
      </c>
      <c r="K79" s="63" t="s">
        <v>71</v>
      </c>
      <c r="L79" s="63">
        <v>15.3659448157819</v>
      </c>
      <c r="M79" s="110">
        <f t="shared" si="2"/>
        <v>19.743209693644001</v>
      </c>
    </row>
    <row r="80" spans="1:13">
      <c r="A80" s="56">
        <v>42</v>
      </c>
      <c r="B80" s="56" t="s">
        <v>100</v>
      </c>
      <c r="C80" s="64">
        <v>20.302748772685199</v>
      </c>
      <c r="D80" s="64">
        <v>19.112139184510099</v>
      </c>
      <c r="E80" s="64">
        <v>19.976090970320101</v>
      </c>
      <c r="F80" s="64">
        <v>20.252085771952199</v>
      </c>
      <c r="G80" s="64">
        <v>18.499115116856998</v>
      </c>
      <c r="H80" s="64">
        <v>19.5160516649415</v>
      </c>
      <c r="I80" s="64">
        <v>19.824600621633099</v>
      </c>
      <c r="J80" s="64">
        <v>17.844407925952201</v>
      </c>
      <c r="K80" s="64">
        <v>21.7105547533322</v>
      </c>
      <c r="L80" s="64">
        <v>20.5630338265813</v>
      </c>
      <c r="M80" s="111">
        <f t="shared" si="2"/>
        <v>19.670866086909289</v>
      </c>
    </row>
    <row r="81" spans="1:13">
      <c r="A81" s="61">
        <v>125</v>
      </c>
      <c r="B81" s="61" t="s">
        <v>158</v>
      </c>
      <c r="C81" s="63">
        <v>21.405703104493401</v>
      </c>
      <c r="D81" s="63">
        <v>21.075160955632899</v>
      </c>
      <c r="E81" s="63">
        <v>18.903186054444099</v>
      </c>
      <c r="F81" s="63">
        <v>19.930341354100001</v>
      </c>
      <c r="G81" s="63">
        <v>19.387873446825601</v>
      </c>
      <c r="H81" s="63">
        <v>18.248985234612999</v>
      </c>
      <c r="I81" s="63">
        <v>18.828047316766501</v>
      </c>
      <c r="J81" s="63">
        <v>18.525037975579998</v>
      </c>
      <c r="K81" s="63">
        <v>20.385748979831401</v>
      </c>
      <c r="L81" s="63">
        <v>20.812012176127901</v>
      </c>
      <c r="M81" s="110">
        <f t="shared" si="2"/>
        <v>19.632231602476324</v>
      </c>
    </row>
    <row r="82" spans="1:13">
      <c r="A82" s="61">
        <v>7</v>
      </c>
      <c r="B82" s="61" t="s">
        <v>76</v>
      </c>
      <c r="C82" s="63">
        <v>20.924911391948299</v>
      </c>
      <c r="D82" s="63">
        <v>22.351346235911102</v>
      </c>
      <c r="E82" s="63">
        <v>21.1614644698947</v>
      </c>
      <c r="F82" s="63">
        <v>20.141195211243001</v>
      </c>
      <c r="G82" s="63">
        <v>18.306627495810599</v>
      </c>
      <c r="H82" s="63">
        <v>16.878040852761899</v>
      </c>
      <c r="I82" s="63">
        <v>18.8179570334751</v>
      </c>
      <c r="J82" s="63">
        <v>20.902034942738599</v>
      </c>
      <c r="K82" s="63">
        <v>16.863230598657701</v>
      </c>
      <c r="L82" s="63">
        <v>16.7694329710442</v>
      </c>
      <c r="M82" s="110">
        <f t="shared" si="2"/>
        <v>19.594089803604557</v>
      </c>
    </row>
    <row r="83" spans="1:13">
      <c r="A83" s="61">
        <v>55</v>
      </c>
      <c r="B83" s="61" t="s">
        <v>21</v>
      </c>
      <c r="C83" s="63">
        <v>21.364701735157901</v>
      </c>
      <c r="D83" s="63">
        <v>19.617200511443201</v>
      </c>
      <c r="E83" s="63">
        <v>19.832844634004399</v>
      </c>
      <c r="F83" s="63">
        <v>19.514156053514998</v>
      </c>
      <c r="G83" s="63">
        <v>19.927997909159</v>
      </c>
      <c r="H83" s="63">
        <v>18.004943270841199</v>
      </c>
      <c r="I83" s="63">
        <v>18.546442168463901</v>
      </c>
      <c r="J83" s="63">
        <v>19.454541957641599</v>
      </c>
      <c r="K83" s="63">
        <v>19.981991916048401</v>
      </c>
      <c r="L83" s="63">
        <v>19.632542275486401</v>
      </c>
      <c r="M83" s="110">
        <f t="shared" si="2"/>
        <v>19.582757795141621</v>
      </c>
    </row>
    <row r="84" spans="1:13">
      <c r="A84" s="56">
        <v>80</v>
      </c>
      <c r="B84" s="56" t="s">
        <v>126</v>
      </c>
      <c r="C84" s="64">
        <v>20.7194112486359</v>
      </c>
      <c r="D84" s="64">
        <v>19.4912455285018</v>
      </c>
      <c r="E84" s="64">
        <v>19.347247697384301</v>
      </c>
      <c r="F84" s="64">
        <v>18.979877008455802</v>
      </c>
      <c r="G84" s="64">
        <v>19.5827734756495</v>
      </c>
      <c r="H84" s="64">
        <v>19.325204294639299</v>
      </c>
      <c r="I84" s="64">
        <v>19.7062752594403</v>
      </c>
      <c r="J84" s="64">
        <v>19.422152314294902</v>
      </c>
      <c r="K84" s="64">
        <v>19.467394301498299</v>
      </c>
      <c r="L84" s="64">
        <v>18.940569405083298</v>
      </c>
      <c r="M84" s="111">
        <f t="shared" si="2"/>
        <v>19.560175680944454</v>
      </c>
    </row>
    <row r="85" spans="1:13">
      <c r="A85" s="56">
        <v>90</v>
      </c>
      <c r="B85" s="56" t="s">
        <v>135</v>
      </c>
      <c r="C85" s="64">
        <v>18.541362677041601</v>
      </c>
      <c r="D85" s="64">
        <v>19.810388163489499</v>
      </c>
      <c r="E85" s="64">
        <v>20.269699505027798</v>
      </c>
      <c r="F85" s="64">
        <v>19.785749722933001</v>
      </c>
      <c r="G85" s="64">
        <v>20.114389634391799</v>
      </c>
      <c r="H85" s="64">
        <v>20.1324737627601</v>
      </c>
      <c r="I85" s="64">
        <v>19.0833164345533</v>
      </c>
      <c r="J85" s="64">
        <v>19.1694710287384</v>
      </c>
      <c r="K85" s="64">
        <v>18.982240100669401</v>
      </c>
      <c r="L85" s="64">
        <v>20.260127909914502</v>
      </c>
      <c r="M85" s="111">
        <f t="shared" si="2"/>
        <v>19.543232336622768</v>
      </c>
    </row>
    <row r="86" spans="1:13">
      <c r="A86" s="61">
        <v>83</v>
      </c>
      <c r="B86" s="61" t="s">
        <v>129</v>
      </c>
      <c r="C86" s="63">
        <v>21.0799422999774</v>
      </c>
      <c r="D86" s="63">
        <v>18.520766103868599</v>
      </c>
      <c r="E86" s="63">
        <v>13.868465429072801</v>
      </c>
      <c r="F86" s="63">
        <v>24.217333313253299</v>
      </c>
      <c r="G86" s="63">
        <v>16.903511491455099</v>
      </c>
      <c r="H86" s="63">
        <v>19.159342050009201</v>
      </c>
      <c r="I86" s="63">
        <v>21.537596608144099</v>
      </c>
      <c r="J86" s="63">
        <v>18.351419542605701</v>
      </c>
      <c r="K86" s="63">
        <v>21.339362738248798</v>
      </c>
      <c r="L86" s="63">
        <v>21.749689280197298</v>
      </c>
      <c r="M86" s="110">
        <f t="shared" si="2"/>
        <v>19.441971064070557</v>
      </c>
    </row>
    <row r="87" spans="1:13">
      <c r="A87" s="61">
        <v>3</v>
      </c>
      <c r="B87" s="61" t="s">
        <v>73</v>
      </c>
      <c r="C87" s="63">
        <v>20.7407220406151</v>
      </c>
      <c r="D87" s="63">
        <v>22.556502791102499</v>
      </c>
      <c r="E87" s="63">
        <v>20.3990283222819</v>
      </c>
      <c r="F87" s="63">
        <v>18.632611393530301</v>
      </c>
      <c r="G87" s="63">
        <v>19.188702809309898</v>
      </c>
      <c r="H87" s="63">
        <v>17.3658739137175</v>
      </c>
      <c r="I87" s="63">
        <v>18.1600977196779</v>
      </c>
      <c r="J87" s="63">
        <v>19.0197001340571</v>
      </c>
      <c r="K87" s="63">
        <v>18.722257735455099</v>
      </c>
      <c r="L87" s="63" t="s">
        <v>71</v>
      </c>
      <c r="M87" s="110">
        <f t="shared" si="2"/>
        <v>19.420610762194144</v>
      </c>
    </row>
    <row r="88" spans="1:13">
      <c r="A88" s="61">
        <v>129</v>
      </c>
      <c r="B88" s="61" t="s">
        <v>162</v>
      </c>
      <c r="C88" s="63">
        <v>22.709543984566999</v>
      </c>
      <c r="D88" s="63">
        <v>19.650293503643599</v>
      </c>
      <c r="E88" s="63">
        <v>15.884455813510501</v>
      </c>
      <c r="F88" s="63" t="s">
        <v>71</v>
      </c>
      <c r="G88" s="63" t="s">
        <v>71</v>
      </c>
      <c r="H88" s="63" t="s">
        <v>71</v>
      </c>
      <c r="I88" s="63" t="s">
        <v>71</v>
      </c>
      <c r="J88" s="63" t="s">
        <v>71</v>
      </c>
      <c r="K88" s="63" t="s">
        <v>71</v>
      </c>
      <c r="L88" s="63" t="s">
        <v>71</v>
      </c>
      <c r="M88" s="110">
        <f t="shared" si="2"/>
        <v>19.414764433907035</v>
      </c>
    </row>
    <row r="89" spans="1:13">
      <c r="A89" s="61">
        <v>111</v>
      </c>
      <c r="B89" s="61" t="s">
        <v>148</v>
      </c>
      <c r="C89" s="63">
        <v>21.5920049013097</v>
      </c>
      <c r="D89" s="63">
        <v>18.756686584463399</v>
      </c>
      <c r="E89" s="63">
        <v>19.0232487835532</v>
      </c>
      <c r="F89" s="63">
        <v>19.669121032300399</v>
      </c>
      <c r="G89" s="63">
        <v>18.801724330261202</v>
      </c>
      <c r="H89" s="63">
        <v>17.941954062837901</v>
      </c>
      <c r="I89" s="63">
        <v>18.300979492325901</v>
      </c>
      <c r="J89" s="63">
        <v>18.7802619654151</v>
      </c>
      <c r="K89" s="63">
        <v>20.741860710808901</v>
      </c>
      <c r="L89" s="63">
        <v>21.504733302091701</v>
      </c>
      <c r="M89" s="110">
        <f t="shared" si="2"/>
        <v>19.289760207030632</v>
      </c>
    </row>
    <row r="90" spans="1:13">
      <c r="A90" s="56">
        <v>36</v>
      </c>
      <c r="B90" s="56" t="s">
        <v>223</v>
      </c>
      <c r="C90" s="64">
        <v>23.6752303458589</v>
      </c>
      <c r="D90" s="64">
        <v>20.602254102749299</v>
      </c>
      <c r="E90" s="64">
        <v>19.3146029009127</v>
      </c>
      <c r="F90" s="64">
        <v>17.530959837076001</v>
      </c>
      <c r="G90" s="64">
        <v>16.124491107976201</v>
      </c>
      <c r="H90" s="64">
        <v>18.121585944943799</v>
      </c>
      <c r="I90" s="64">
        <v>17.9299635647412</v>
      </c>
      <c r="J90" s="64">
        <v>17.117777353723799</v>
      </c>
      <c r="K90" s="64">
        <v>22.328594873159499</v>
      </c>
      <c r="L90" s="64">
        <v>24.226889745646101</v>
      </c>
      <c r="M90" s="111">
        <f t="shared" si="2"/>
        <v>19.193940003460153</v>
      </c>
    </row>
    <row r="91" spans="1:13">
      <c r="A91" s="56">
        <v>104</v>
      </c>
      <c r="B91" s="56" t="s">
        <v>144</v>
      </c>
      <c r="C91" s="64">
        <v>11.7756035989909</v>
      </c>
      <c r="D91" s="64">
        <v>13.005241686294699</v>
      </c>
      <c r="E91" s="64">
        <v>17.436379855895701</v>
      </c>
      <c r="F91" s="64">
        <v>24.5071763270257</v>
      </c>
      <c r="G91" s="64">
        <v>23.874423217036</v>
      </c>
      <c r="H91" s="64">
        <v>26.201784723044401</v>
      </c>
      <c r="I91" s="64">
        <v>16.0037655424</v>
      </c>
      <c r="J91" s="64">
        <v>17.1516733030276</v>
      </c>
      <c r="K91" s="64">
        <v>21.436162555271402</v>
      </c>
      <c r="L91" s="64">
        <v>18.716607564805201</v>
      </c>
      <c r="M91" s="111">
        <f t="shared" si="2"/>
        <v>19.043578978776267</v>
      </c>
    </row>
    <row r="92" spans="1:13">
      <c r="A92" s="56">
        <v>20</v>
      </c>
      <c r="B92" s="56" t="s">
        <v>85</v>
      </c>
      <c r="C92" s="64">
        <v>16.967564366903499</v>
      </c>
      <c r="D92" s="64">
        <v>14.5258243740839</v>
      </c>
      <c r="E92" s="64">
        <v>6.5706663397568397</v>
      </c>
      <c r="F92" s="64">
        <v>24.4066118045743</v>
      </c>
      <c r="G92" s="64">
        <v>21.517284985225</v>
      </c>
      <c r="H92" s="64">
        <v>18.024093932642799</v>
      </c>
      <c r="I92" s="64">
        <v>28.438913906703501</v>
      </c>
      <c r="J92" s="64">
        <v>23.9368421051703</v>
      </c>
      <c r="K92" s="64">
        <v>16.865123198314301</v>
      </c>
      <c r="L92" s="64">
        <v>26.979133811750099</v>
      </c>
      <c r="M92" s="111">
        <f t="shared" si="2"/>
        <v>19.028102779263826</v>
      </c>
    </row>
    <row r="93" spans="1:13">
      <c r="A93" s="56">
        <v>96</v>
      </c>
      <c r="B93" s="56" t="s">
        <v>18</v>
      </c>
      <c r="C93" s="64">
        <v>18.527527113277401</v>
      </c>
      <c r="D93" s="64">
        <v>18.940871572065099</v>
      </c>
      <c r="E93" s="64">
        <v>18.3514384041884</v>
      </c>
      <c r="F93" s="64">
        <v>19.283347978871799</v>
      </c>
      <c r="G93" s="64">
        <v>19.099080167929198</v>
      </c>
      <c r="H93" s="64">
        <v>18.977335974461901</v>
      </c>
      <c r="I93" s="64">
        <v>19.309333331591901</v>
      </c>
      <c r="J93" s="64">
        <v>19.329699630100301</v>
      </c>
      <c r="K93" s="64">
        <v>19.255983529857701</v>
      </c>
      <c r="L93" s="64">
        <v>18.573098309752002</v>
      </c>
      <c r="M93" s="111">
        <f t="shared" si="2"/>
        <v>19.008290855815968</v>
      </c>
    </row>
    <row r="94" spans="1:13">
      <c r="A94" s="56">
        <v>60</v>
      </c>
      <c r="B94" s="56" t="s">
        <v>113</v>
      </c>
      <c r="C94" s="64">
        <v>20.352107902665601</v>
      </c>
      <c r="D94" s="64">
        <v>19.023636292491599</v>
      </c>
      <c r="E94" s="64">
        <v>19.243834437435801</v>
      </c>
      <c r="F94" s="64">
        <v>17.9811165765183</v>
      </c>
      <c r="G94" s="64">
        <v>19.211315525417099</v>
      </c>
      <c r="H94" s="64">
        <v>18.3729308285887</v>
      </c>
      <c r="I94" s="64">
        <v>18.169179492911901</v>
      </c>
      <c r="J94" s="64">
        <v>16.240902271748901</v>
      </c>
      <c r="K94" s="64">
        <v>20.894345930363599</v>
      </c>
      <c r="L94" s="64">
        <v>17.4769413245109</v>
      </c>
      <c r="M94" s="111">
        <f t="shared" si="2"/>
        <v>18.8321521397935</v>
      </c>
    </row>
    <row r="95" spans="1:13">
      <c r="A95" s="56">
        <v>54</v>
      </c>
      <c r="B95" s="56" t="s">
        <v>26</v>
      </c>
      <c r="C95" s="64">
        <v>18.5476494072973</v>
      </c>
      <c r="D95" s="64">
        <v>19.414288840750601</v>
      </c>
      <c r="E95" s="64">
        <v>17.863862430544099</v>
      </c>
      <c r="F95" s="64">
        <v>18.359211172025301</v>
      </c>
      <c r="G95" s="64">
        <v>18.7809376956561</v>
      </c>
      <c r="H95" s="64">
        <v>19.256558076661999</v>
      </c>
      <c r="I95" s="64">
        <v>19.2771460372783</v>
      </c>
      <c r="J95" s="64">
        <v>19.067337742969599</v>
      </c>
      <c r="K95" s="64">
        <v>18.427454302560101</v>
      </c>
      <c r="L95" s="64">
        <v>18.959610784970099</v>
      </c>
      <c r="M95" s="111">
        <f t="shared" si="2"/>
        <v>18.777160633971491</v>
      </c>
    </row>
    <row r="96" spans="1:13">
      <c r="A96" s="61">
        <v>117</v>
      </c>
      <c r="B96" s="61" t="s">
        <v>23</v>
      </c>
      <c r="C96" s="63">
        <v>20.207268267452299</v>
      </c>
      <c r="D96" s="63">
        <v>20.394774735481001</v>
      </c>
      <c r="E96" s="63">
        <v>19.231075781084702</v>
      </c>
      <c r="F96" s="63">
        <v>18.473524597704799</v>
      </c>
      <c r="G96" s="63">
        <v>17.271281731729399</v>
      </c>
      <c r="H96" s="63">
        <v>17.096891244428701</v>
      </c>
      <c r="I96" s="63">
        <v>17.660583401968299</v>
      </c>
      <c r="J96" s="63">
        <v>17.8048763895811</v>
      </c>
      <c r="K96" s="63">
        <v>20.440997001467299</v>
      </c>
      <c r="L96" s="63">
        <v>18.712381869468398</v>
      </c>
      <c r="M96" s="110">
        <f t="shared" si="2"/>
        <v>18.731252572321957</v>
      </c>
    </row>
    <row r="97" spans="1:13">
      <c r="A97" s="56">
        <v>2</v>
      </c>
      <c r="B97" s="56" t="s">
        <v>72</v>
      </c>
      <c r="C97" s="64">
        <v>17.916892800444</v>
      </c>
      <c r="D97" s="64">
        <v>18.607155290346501</v>
      </c>
      <c r="E97" s="64">
        <v>18.344005458746999</v>
      </c>
      <c r="F97" s="64">
        <v>18.6710358256124</v>
      </c>
      <c r="G97" s="64">
        <v>16.533736692876701</v>
      </c>
      <c r="H97" s="64">
        <v>20.617652779308798</v>
      </c>
      <c r="I97" s="64">
        <v>19.740003550368499</v>
      </c>
      <c r="J97" s="64">
        <v>19.102138307023001</v>
      </c>
      <c r="K97" s="64">
        <v>18.838360293432402</v>
      </c>
      <c r="L97" s="64">
        <v>18.8616773322052</v>
      </c>
      <c r="M97" s="111">
        <f t="shared" si="2"/>
        <v>18.707886777573254</v>
      </c>
    </row>
    <row r="98" spans="1:13">
      <c r="A98" s="56">
        <v>84</v>
      </c>
      <c r="B98" s="56" t="s">
        <v>49</v>
      </c>
      <c r="C98" s="64">
        <v>21.123002354517698</v>
      </c>
      <c r="D98" s="64">
        <v>18.386410826365498</v>
      </c>
      <c r="E98" s="64">
        <v>19.917310657851999</v>
      </c>
      <c r="F98" s="64">
        <v>18.161907128143</v>
      </c>
      <c r="G98" s="64">
        <v>16.397460074208301</v>
      </c>
      <c r="H98" s="64">
        <v>19.685295627393899</v>
      </c>
      <c r="I98" s="64">
        <v>23.550993812465599</v>
      </c>
      <c r="J98" s="64">
        <v>15.988164780691701</v>
      </c>
      <c r="K98" s="64">
        <v>14.683351712252399</v>
      </c>
      <c r="L98" s="64" t="s">
        <v>71</v>
      </c>
      <c r="M98" s="111">
        <f t="shared" si="2"/>
        <v>18.654877441543345</v>
      </c>
    </row>
    <row r="99" spans="1:13">
      <c r="A99" s="56">
        <v>56</v>
      </c>
      <c r="B99" s="56" t="s">
        <v>27</v>
      </c>
      <c r="C99" s="64">
        <v>19.965459128322301</v>
      </c>
      <c r="D99" s="64">
        <v>19.293858162779099</v>
      </c>
      <c r="E99" s="64">
        <v>19.340009275543601</v>
      </c>
      <c r="F99" s="64">
        <v>18.572721732391098</v>
      </c>
      <c r="G99" s="64">
        <v>18.254017085144302</v>
      </c>
      <c r="H99" s="64">
        <v>17.697721637643401</v>
      </c>
      <c r="I99" s="64">
        <v>17.5944859198461</v>
      </c>
      <c r="J99" s="64">
        <v>17.6500683108614</v>
      </c>
      <c r="K99" s="64">
        <v>19.085430585765302</v>
      </c>
      <c r="L99" s="64">
        <v>18.288783005696001</v>
      </c>
      <c r="M99" s="111">
        <f t="shared" si="2"/>
        <v>18.605974648699618</v>
      </c>
    </row>
    <row r="100" spans="1:13">
      <c r="A100" s="56">
        <v>4</v>
      </c>
      <c r="B100" s="56" t="s">
        <v>74</v>
      </c>
      <c r="C100" s="64">
        <v>19.0852274353343</v>
      </c>
      <c r="D100" s="64">
        <v>19.219952764460299</v>
      </c>
      <c r="E100" s="64">
        <v>17.340009377249899</v>
      </c>
      <c r="F100" s="64">
        <v>19.262428229720101</v>
      </c>
      <c r="G100" s="64">
        <v>18.83877362238</v>
      </c>
      <c r="H100" s="64">
        <v>20.345664168443701</v>
      </c>
      <c r="I100" s="64">
        <v>18.444041759068401</v>
      </c>
      <c r="J100" s="64">
        <v>20.1454854836118</v>
      </c>
      <c r="K100" s="64">
        <v>13.669510548916399</v>
      </c>
      <c r="L100" s="64">
        <v>12.696133574809799</v>
      </c>
      <c r="M100" s="111">
        <f t="shared" si="2"/>
        <v>18.483454821020544</v>
      </c>
    </row>
    <row r="101" spans="1:13">
      <c r="A101" s="61">
        <v>15</v>
      </c>
      <c r="B101" s="61" t="s">
        <v>82</v>
      </c>
      <c r="C101" s="63">
        <v>23.2618092772125</v>
      </c>
      <c r="D101" s="63">
        <v>18.3331225324531</v>
      </c>
      <c r="E101" s="63">
        <v>14.018873577012201</v>
      </c>
      <c r="F101" s="63">
        <v>16.223656538751399</v>
      </c>
      <c r="G101" s="63">
        <v>17.5211823750221</v>
      </c>
      <c r="H101" s="63">
        <v>17.290860976914999</v>
      </c>
      <c r="I101" s="63">
        <v>19.382911286272499</v>
      </c>
      <c r="J101" s="63">
        <v>17.865616090610501</v>
      </c>
      <c r="K101" s="63">
        <v>20.8747873350469</v>
      </c>
      <c r="L101" s="63">
        <v>29.1909364939544</v>
      </c>
      <c r="M101" s="110">
        <f t="shared" si="2"/>
        <v>18.308091109921797</v>
      </c>
    </row>
    <row r="102" spans="1:13">
      <c r="A102" s="56">
        <v>76</v>
      </c>
      <c r="B102" s="56" t="s">
        <v>123</v>
      </c>
      <c r="C102" s="64">
        <v>19.017798408355699</v>
      </c>
      <c r="D102" s="64">
        <v>21.3576406485527</v>
      </c>
      <c r="E102" s="64">
        <v>18.203953434024999</v>
      </c>
      <c r="F102" s="64">
        <v>17.636766275367801</v>
      </c>
      <c r="G102" s="64">
        <v>18.038375002138299</v>
      </c>
      <c r="H102" s="64">
        <v>16.204044170402899</v>
      </c>
      <c r="I102" s="64">
        <v>15.516803010117</v>
      </c>
      <c r="J102" s="64">
        <v>18.1121510397221</v>
      </c>
      <c r="K102" s="64">
        <v>19.833544264358601</v>
      </c>
      <c r="L102" s="64">
        <v>18.5291906757048</v>
      </c>
      <c r="M102" s="111">
        <f t="shared" ref="M102:M133" si="3">AVERAGE(B102:K102)</f>
        <v>18.213452917004457</v>
      </c>
    </row>
    <row r="103" spans="1:13">
      <c r="A103" s="56">
        <v>50</v>
      </c>
      <c r="B103" s="56" t="s">
        <v>106</v>
      </c>
      <c r="C103" s="64">
        <v>18.339800382723801</v>
      </c>
      <c r="D103" s="64">
        <v>18.871397519239402</v>
      </c>
      <c r="E103" s="64">
        <v>16.8029159853869</v>
      </c>
      <c r="F103" s="64">
        <v>17.074486438998001</v>
      </c>
      <c r="G103" s="64">
        <v>18.816448895099299</v>
      </c>
      <c r="H103" s="64">
        <v>17.255233440100799</v>
      </c>
      <c r="I103" s="64">
        <v>17.456680306646099</v>
      </c>
      <c r="J103" s="64">
        <v>17.105171805841898</v>
      </c>
      <c r="K103" s="64">
        <v>21.329196743776901</v>
      </c>
      <c r="L103" s="64">
        <v>19.600893707636001</v>
      </c>
      <c r="M103" s="111">
        <f t="shared" si="3"/>
        <v>18.116814613090344</v>
      </c>
    </row>
    <row r="104" spans="1:13">
      <c r="A104" s="56">
        <v>32</v>
      </c>
      <c r="B104" s="56" t="s">
        <v>92</v>
      </c>
      <c r="C104" s="64">
        <v>18.859534624650902</v>
      </c>
      <c r="D104" s="64">
        <v>18.3046229611329</v>
      </c>
      <c r="E104" s="64">
        <v>17.9688715415265</v>
      </c>
      <c r="F104" s="64">
        <v>18.128531141632902</v>
      </c>
      <c r="G104" s="64">
        <v>16.4935445435293</v>
      </c>
      <c r="H104" s="64">
        <v>16.2791697940464</v>
      </c>
      <c r="I104" s="64">
        <v>18.6005973313314</v>
      </c>
      <c r="J104" s="64">
        <v>18.0862180813509</v>
      </c>
      <c r="K104" s="64">
        <v>20.2638076708452</v>
      </c>
      <c r="L104" s="64">
        <v>20.935747093422101</v>
      </c>
      <c r="M104" s="111">
        <f t="shared" si="3"/>
        <v>18.109433076671824</v>
      </c>
    </row>
    <row r="105" spans="1:13">
      <c r="A105" s="61">
        <v>21</v>
      </c>
      <c r="B105" s="61" t="s">
        <v>25</v>
      </c>
      <c r="C105" s="63">
        <v>18.017957290312602</v>
      </c>
      <c r="D105" s="63">
        <v>18.744650976312599</v>
      </c>
      <c r="E105" s="63">
        <v>17.787310370506901</v>
      </c>
      <c r="F105" s="63">
        <v>17.736713522880802</v>
      </c>
      <c r="G105" s="63">
        <v>18.066149345867199</v>
      </c>
      <c r="H105" s="63">
        <v>17.539058369521602</v>
      </c>
      <c r="I105" s="63">
        <v>17.893557218292699</v>
      </c>
      <c r="J105" s="63">
        <v>16.255028290085601</v>
      </c>
      <c r="K105" s="63">
        <v>20.3091455211033</v>
      </c>
      <c r="L105" s="63">
        <v>19.3282763548372</v>
      </c>
      <c r="M105" s="110">
        <f t="shared" si="3"/>
        <v>18.038841211653697</v>
      </c>
    </row>
    <row r="106" spans="1:13">
      <c r="A106" s="61">
        <v>23</v>
      </c>
      <c r="B106" s="61" t="s">
        <v>87</v>
      </c>
      <c r="C106" s="63">
        <v>19.662545999292099</v>
      </c>
      <c r="D106" s="63">
        <v>19.266075209016002</v>
      </c>
      <c r="E106" s="63">
        <v>16.6520629496917</v>
      </c>
      <c r="F106" s="63">
        <v>17.073642793841501</v>
      </c>
      <c r="G106" s="63">
        <v>17.594915927005498</v>
      </c>
      <c r="H106" s="63">
        <v>17.408109546423098</v>
      </c>
      <c r="I106" s="63">
        <v>17.6602273106963</v>
      </c>
      <c r="J106" s="63">
        <v>18.873840766057299</v>
      </c>
      <c r="K106" s="63">
        <v>17.081339299516301</v>
      </c>
      <c r="L106" s="63">
        <v>17.463380423328498</v>
      </c>
      <c r="M106" s="110">
        <f t="shared" si="3"/>
        <v>17.919195533504421</v>
      </c>
    </row>
    <row r="107" spans="1:13">
      <c r="A107" s="56">
        <v>52</v>
      </c>
      <c r="B107" s="56" t="s">
        <v>108</v>
      </c>
      <c r="C107" s="64">
        <v>19.976147251851199</v>
      </c>
      <c r="D107" s="64">
        <v>17.876602025002398</v>
      </c>
      <c r="E107" s="64">
        <v>16.410406437967701</v>
      </c>
      <c r="F107" s="64">
        <v>19.935330478396601</v>
      </c>
      <c r="G107" s="64">
        <v>17.525830665856098</v>
      </c>
      <c r="H107" s="64">
        <v>20.984485921226401</v>
      </c>
      <c r="I107" s="64">
        <v>22.191260853112599</v>
      </c>
      <c r="J107" s="64">
        <v>14.9591213647091</v>
      </c>
      <c r="K107" s="64">
        <v>11.1989357677969</v>
      </c>
      <c r="L107" s="64">
        <v>18.5608700394735</v>
      </c>
      <c r="M107" s="111">
        <f t="shared" si="3"/>
        <v>17.895346751768777</v>
      </c>
    </row>
    <row r="108" spans="1:13">
      <c r="A108" s="56">
        <v>14</v>
      </c>
      <c r="B108" s="56" t="s">
        <v>81</v>
      </c>
      <c r="C108" s="64">
        <v>18.590906844831299</v>
      </c>
      <c r="D108" s="64">
        <v>18.144631211782698</v>
      </c>
      <c r="E108" s="64">
        <v>16.9497251431712</v>
      </c>
      <c r="F108" s="64">
        <v>17.054767881788599</v>
      </c>
      <c r="G108" s="64">
        <v>18.346350771273599</v>
      </c>
      <c r="H108" s="64">
        <v>17.916130557243701</v>
      </c>
      <c r="I108" s="64">
        <v>17.916970015537601</v>
      </c>
      <c r="J108" s="64">
        <v>18.249733058923599</v>
      </c>
      <c r="K108" s="64">
        <v>17.1123479197277</v>
      </c>
      <c r="L108" s="64">
        <v>18.2461777418061</v>
      </c>
      <c r="M108" s="111">
        <f t="shared" si="3"/>
        <v>17.809062600475556</v>
      </c>
    </row>
    <row r="109" spans="1:13">
      <c r="A109" s="61">
        <v>123</v>
      </c>
      <c r="B109" s="61" t="s">
        <v>24</v>
      </c>
      <c r="C109" s="63">
        <v>18.843358121616799</v>
      </c>
      <c r="D109" s="63">
        <v>17.983291690946899</v>
      </c>
      <c r="E109" s="63">
        <v>17.083474336387098</v>
      </c>
      <c r="F109" s="63">
        <v>17.407031766246899</v>
      </c>
      <c r="G109" s="63">
        <v>17.2971634688077</v>
      </c>
      <c r="H109" s="63">
        <v>17.1422021298213</v>
      </c>
      <c r="I109" s="63">
        <v>17.382262684838</v>
      </c>
      <c r="J109" s="63">
        <v>17.7499050528662</v>
      </c>
      <c r="K109" s="63">
        <v>18.9194425581221</v>
      </c>
      <c r="L109" s="63">
        <v>18.166799420702599</v>
      </c>
      <c r="M109" s="110">
        <f t="shared" si="3"/>
        <v>17.756459089961442</v>
      </c>
    </row>
    <row r="110" spans="1:13">
      <c r="A110" s="61">
        <v>41</v>
      </c>
      <c r="B110" s="61" t="s">
        <v>99</v>
      </c>
      <c r="C110" s="63">
        <v>17.4023812300827</v>
      </c>
      <c r="D110" s="63">
        <v>17.588447627041599</v>
      </c>
      <c r="E110" s="63">
        <v>17.786363697961502</v>
      </c>
      <c r="F110" s="63">
        <v>17.297405278430698</v>
      </c>
      <c r="G110" s="63">
        <v>18.8009999844489</v>
      </c>
      <c r="H110" s="63">
        <v>18.226578108077899</v>
      </c>
      <c r="I110" s="63">
        <v>16.079536359060899</v>
      </c>
      <c r="J110" s="63">
        <v>16.520082993781699</v>
      </c>
      <c r="K110" s="63">
        <v>19.9654091353095</v>
      </c>
      <c r="L110" s="63">
        <v>18.378666644580299</v>
      </c>
      <c r="M110" s="110">
        <f t="shared" si="3"/>
        <v>17.740800490466157</v>
      </c>
    </row>
    <row r="111" spans="1:13">
      <c r="A111" s="56">
        <v>98</v>
      </c>
      <c r="B111" s="56" t="s">
        <v>139</v>
      </c>
      <c r="C111" s="64">
        <v>17.913469911885901</v>
      </c>
      <c r="D111" s="64">
        <v>18.157438158215701</v>
      </c>
      <c r="E111" s="64">
        <v>18.310722986843999</v>
      </c>
      <c r="F111" s="64">
        <v>17.866079059241699</v>
      </c>
      <c r="G111" s="64">
        <v>18.009591607539502</v>
      </c>
      <c r="H111" s="64">
        <v>16.974253788223301</v>
      </c>
      <c r="I111" s="64">
        <v>17.471503416921198</v>
      </c>
      <c r="J111" s="64">
        <v>17.474860154757899</v>
      </c>
      <c r="K111" s="64">
        <v>17.3972276615937</v>
      </c>
      <c r="L111" s="64">
        <v>16.376714596235502</v>
      </c>
      <c r="M111" s="111">
        <f t="shared" si="3"/>
        <v>17.730571860580323</v>
      </c>
    </row>
    <row r="112" spans="1:13">
      <c r="A112" s="56">
        <v>112</v>
      </c>
      <c r="B112" s="56" t="s">
        <v>149</v>
      </c>
      <c r="C112" s="64">
        <v>20.218470761845801</v>
      </c>
      <c r="D112" s="64">
        <v>19.898257358734</v>
      </c>
      <c r="E112" s="64">
        <v>18.301286289568498</v>
      </c>
      <c r="F112" s="64">
        <v>19.085593227328399</v>
      </c>
      <c r="G112" s="64">
        <v>13.740811066779999</v>
      </c>
      <c r="H112" s="64">
        <v>16.3903026844091</v>
      </c>
      <c r="I112" s="64">
        <v>16.481831160072499</v>
      </c>
      <c r="J112" s="64">
        <v>16.9187481888154</v>
      </c>
      <c r="K112" s="64">
        <v>18.504699828661799</v>
      </c>
      <c r="L112" s="64" t="s">
        <v>71</v>
      </c>
      <c r="M112" s="111">
        <f t="shared" si="3"/>
        <v>17.726666729579499</v>
      </c>
    </row>
    <row r="113" spans="1:13">
      <c r="A113" s="56">
        <v>92</v>
      </c>
      <c r="B113" s="56" t="s">
        <v>137</v>
      </c>
      <c r="C113" s="64" t="s">
        <v>71</v>
      </c>
      <c r="D113" s="64" t="s">
        <v>71</v>
      </c>
      <c r="E113" s="64">
        <v>18.619885206881701</v>
      </c>
      <c r="F113" s="64">
        <v>16.564275912606501</v>
      </c>
      <c r="G113" s="64" t="s">
        <v>71</v>
      </c>
      <c r="H113" s="64" t="s">
        <v>71</v>
      </c>
      <c r="I113" s="64" t="s">
        <v>71</v>
      </c>
      <c r="J113" s="64" t="s">
        <v>71</v>
      </c>
      <c r="K113" s="64" t="s">
        <v>71</v>
      </c>
      <c r="L113" s="64" t="s">
        <v>71</v>
      </c>
      <c r="M113" s="111">
        <f t="shared" si="3"/>
        <v>17.592080559744101</v>
      </c>
    </row>
    <row r="114" spans="1:13">
      <c r="A114" s="61">
        <v>59</v>
      </c>
      <c r="B114" s="61" t="s">
        <v>112</v>
      </c>
      <c r="C114" s="63">
        <v>19.002093529642298</v>
      </c>
      <c r="D114" s="63">
        <v>20.540134078684801</v>
      </c>
      <c r="E114" s="63">
        <v>14.2849319942277</v>
      </c>
      <c r="F114" s="63">
        <v>15.642722799966499</v>
      </c>
      <c r="G114" s="63">
        <v>19.611003376299099</v>
      </c>
      <c r="H114" s="63">
        <v>15.5680324754338</v>
      </c>
      <c r="I114" s="63">
        <v>17.080195340361101</v>
      </c>
      <c r="J114" s="63">
        <v>17.383130726915599</v>
      </c>
      <c r="K114" s="63">
        <v>17.677727256203799</v>
      </c>
      <c r="L114" s="63">
        <v>17.4993221978715</v>
      </c>
      <c r="M114" s="110">
        <f t="shared" si="3"/>
        <v>17.421107953081631</v>
      </c>
    </row>
    <row r="115" spans="1:13">
      <c r="A115" s="61">
        <v>45</v>
      </c>
      <c r="B115" s="61" t="s">
        <v>103</v>
      </c>
      <c r="C115" s="63">
        <v>17.900853894778901</v>
      </c>
      <c r="D115" s="63">
        <v>13.8931946310806</v>
      </c>
      <c r="E115" s="63">
        <v>13.511169172052499</v>
      </c>
      <c r="F115" s="63">
        <v>20.252098304623399</v>
      </c>
      <c r="G115" s="63">
        <v>15.880575737491901</v>
      </c>
      <c r="H115" s="63">
        <v>17.433530627011798</v>
      </c>
      <c r="I115" s="63">
        <v>21.814699675603698</v>
      </c>
      <c r="J115" s="63">
        <v>15.127639850393299</v>
      </c>
      <c r="K115" s="63">
        <v>19.370710181116099</v>
      </c>
      <c r="L115" s="63">
        <v>16.719976391217099</v>
      </c>
      <c r="M115" s="110">
        <f t="shared" si="3"/>
        <v>17.242719119350241</v>
      </c>
    </row>
    <row r="116" spans="1:13">
      <c r="A116" s="56">
        <v>6</v>
      </c>
      <c r="B116" s="56" t="s">
        <v>75</v>
      </c>
      <c r="C116" s="64">
        <v>17.828583486588698</v>
      </c>
      <c r="D116" s="64">
        <v>17.220269894596999</v>
      </c>
      <c r="E116" s="64">
        <v>16.3198276496679</v>
      </c>
      <c r="F116" s="64">
        <v>16.451068003127499</v>
      </c>
      <c r="G116" s="64">
        <v>17.535529116654399</v>
      </c>
      <c r="H116" s="64">
        <v>17.7230338876318</v>
      </c>
      <c r="I116" s="64">
        <v>17.7012526146504</v>
      </c>
      <c r="J116" s="64">
        <v>15.3101218088238</v>
      </c>
      <c r="K116" s="64">
        <v>18.6617889988391</v>
      </c>
      <c r="L116" s="64">
        <v>18.806835065937001</v>
      </c>
      <c r="M116" s="111">
        <f t="shared" si="3"/>
        <v>17.194608384508953</v>
      </c>
    </row>
    <row r="117" spans="1:13">
      <c r="A117" s="61">
        <v>19</v>
      </c>
      <c r="B117" s="61" t="s">
        <v>220</v>
      </c>
      <c r="C117" s="63">
        <v>18.1596766439791</v>
      </c>
      <c r="D117" s="63">
        <v>17.441266726064399</v>
      </c>
      <c r="E117" s="63">
        <v>16.8002642090566</v>
      </c>
      <c r="F117" s="63">
        <v>16.5406483886572</v>
      </c>
      <c r="G117" s="63">
        <v>16.732271347358701</v>
      </c>
      <c r="H117" s="63">
        <v>17.507088012388699</v>
      </c>
      <c r="I117" s="63">
        <v>16.559034385458499</v>
      </c>
      <c r="J117" s="63">
        <v>17.479293812713099</v>
      </c>
      <c r="K117" s="63">
        <v>17.244758809101398</v>
      </c>
      <c r="L117" s="63">
        <v>17.3473058330956</v>
      </c>
      <c r="M117" s="110">
        <f t="shared" si="3"/>
        <v>17.162700259419744</v>
      </c>
    </row>
    <row r="118" spans="1:13">
      <c r="A118" s="56">
        <v>78</v>
      </c>
      <c r="B118" s="56" t="s">
        <v>124</v>
      </c>
      <c r="C118" s="64">
        <v>18.9297356291233</v>
      </c>
      <c r="D118" s="64">
        <v>17.078866335151599</v>
      </c>
      <c r="E118" s="64">
        <v>18.257418819537801</v>
      </c>
      <c r="F118" s="64">
        <v>16.603370519563299</v>
      </c>
      <c r="G118" s="64">
        <v>15.921121934968101</v>
      </c>
      <c r="H118" s="64">
        <v>16.066340685520199</v>
      </c>
      <c r="I118" s="64">
        <v>16.482782842778398</v>
      </c>
      <c r="J118" s="64">
        <v>16.796846521696601</v>
      </c>
      <c r="K118" s="64">
        <v>18.036906387944601</v>
      </c>
      <c r="L118" s="64">
        <v>19.146012747287202</v>
      </c>
      <c r="M118" s="111">
        <f t="shared" si="3"/>
        <v>17.130376630698215</v>
      </c>
    </row>
    <row r="119" spans="1:13">
      <c r="A119" s="61">
        <v>91</v>
      </c>
      <c r="B119" s="61" t="s">
        <v>136</v>
      </c>
      <c r="C119" s="63">
        <v>19.9389556994789</v>
      </c>
      <c r="D119" s="63">
        <v>18.3795692653398</v>
      </c>
      <c r="E119" s="63">
        <v>16.5504060977918</v>
      </c>
      <c r="F119" s="63">
        <v>20.510085600810498</v>
      </c>
      <c r="G119" s="63">
        <v>13.454285245224</v>
      </c>
      <c r="H119" s="63">
        <v>19.778008886487001</v>
      </c>
      <c r="I119" s="63">
        <v>12.6181600134292</v>
      </c>
      <c r="J119" s="63">
        <v>13.708715461085101</v>
      </c>
      <c r="K119" s="63">
        <v>18.976688623531601</v>
      </c>
      <c r="L119" s="63" t="s">
        <v>71</v>
      </c>
      <c r="M119" s="110">
        <f t="shared" si="3"/>
        <v>17.101652765908657</v>
      </c>
    </row>
    <row r="120" spans="1:13">
      <c r="A120" s="56">
        <v>40</v>
      </c>
      <c r="B120" s="56" t="s">
        <v>186</v>
      </c>
      <c r="C120" s="64">
        <v>16.7147551233484</v>
      </c>
      <c r="D120" s="64">
        <v>17.606874776109301</v>
      </c>
      <c r="E120" s="64">
        <v>18.515693160526201</v>
      </c>
      <c r="F120" s="64">
        <v>16.961480927780499</v>
      </c>
      <c r="G120" s="64">
        <v>15.2018572407442</v>
      </c>
      <c r="H120" s="64">
        <v>16.608797638495499</v>
      </c>
      <c r="I120" s="64">
        <v>16.637753956218599</v>
      </c>
      <c r="J120" s="64">
        <v>16.786406109651399</v>
      </c>
      <c r="K120" s="64">
        <v>18.868708297365899</v>
      </c>
      <c r="L120" s="64">
        <v>20.0649518552902</v>
      </c>
      <c r="M120" s="111">
        <f t="shared" si="3"/>
        <v>17.10025858113778</v>
      </c>
    </row>
    <row r="121" spans="1:13">
      <c r="A121" s="56">
        <v>24</v>
      </c>
      <c r="B121" s="56" t="s">
        <v>88</v>
      </c>
      <c r="C121" s="64">
        <v>23.169885820038498</v>
      </c>
      <c r="D121" s="64">
        <v>23.631452017911599</v>
      </c>
      <c r="E121" s="64">
        <v>23.469905517170101</v>
      </c>
      <c r="F121" s="64">
        <v>11.6386452767346</v>
      </c>
      <c r="G121" s="64">
        <v>11.6905245982016</v>
      </c>
      <c r="H121" s="64">
        <v>23.983676829480501</v>
      </c>
      <c r="I121" s="64">
        <v>14.2250789100685</v>
      </c>
      <c r="J121" s="64">
        <v>11.5971911950056</v>
      </c>
      <c r="K121" s="64">
        <v>10.441301663874899</v>
      </c>
      <c r="L121" s="64">
        <v>10.6401601361607</v>
      </c>
      <c r="M121" s="111">
        <f t="shared" si="3"/>
        <v>17.094184647609545</v>
      </c>
    </row>
    <row r="122" spans="1:13">
      <c r="A122" s="61">
        <v>93</v>
      </c>
      <c r="B122" s="61" t="s">
        <v>47</v>
      </c>
      <c r="C122" s="63">
        <v>16.998038642462198</v>
      </c>
      <c r="D122" s="63">
        <v>13.4929292334457</v>
      </c>
      <c r="E122" s="63">
        <v>16.848768654348198</v>
      </c>
      <c r="F122" s="63">
        <v>16.035709562692698</v>
      </c>
      <c r="G122" s="63">
        <v>15.708494223271799</v>
      </c>
      <c r="H122" s="63">
        <v>17.363456085049201</v>
      </c>
      <c r="I122" s="63">
        <v>19.0949740220052</v>
      </c>
      <c r="J122" s="63">
        <v>18.700156320020699</v>
      </c>
      <c r="K122" s="63">
        <v>19.448556908606999</v>
      </c>
      <c r="L122" s="63">
        <v>20.482488307346699</v>
      </c>
      <c r="M122" s="110">
        <f t="shared" si="3"/>
        <v>17.076787072433635</v>
      </c>
    </row>
    <row r="123" spans="1:13">
      <c r="A123" s="56">
        <v>108</v>
      </c>
      <c r="B123" s="56" t="s">
        <v>46</v>
      </c>
      <c r="C123" s="64" t="s">
        <v>71</v>
      </c>
      <c r="D123" s="64">
        <v>12.1474226032035</v>
      </c>
      <c r="E123" s="64">
        <v>18.867753697289501</v>
      </c>
      <c r="F123" s="64">
        <v>21.309617551471099</v>
      </c>
      <c r="G123" s="64">
        <v>18.355710537897199</v>
      </c>
      <c r="H123" s="64">
        <v>14.7265191948589</v>
      </c>
      <c r="I123" s="64">
        <v>12.0373663379776</v>
      </c>
      <c r="J123" s="64">
        <v>20.447123667360898</v>
      </c>
      <c r="K123" s="64">
        <v>17.190751104287202</v>
      </c>
      <c r="L123" s="64">
        <v>12.034161369887499</v>
      </c>
      <c r="M123" s="111">
        <f t="shared" si="3"/>
        <v>16.885283086793237</v>
      </c>
    </row>
    <row r="124" spans="1:13">
      <c r="A124" s="55">
        <v>1</v>
      </c>
      <c r="B124" s="55" t="s">
        <v>70</v>
      </c>
      <c r="C124" s="63">
        <v>6.1627981076941403</v>
      </c>
      <c r="D124" s="63">
        <v>8.6019593361187496</v>
      </c>
      <c r="E124" s="63">
        <v>27.654955480524201</v>
      </c>
      <c r="F124" s="63" t="s">
        <v>71</v>
      </c>
      <c r="G124" s="63" t="s">
        <v>71</v>
      </c>
      <c r="H124" s="63" t="s">
        <v>71</v>
      </c>
      <c r="I124" s="63">
        <v>26.783525142373701</v>
      </c>
      <c r="J124" s="63">
        <v>14.047350785362299</v>
      </c>
      <c r="K124" s="63" t="s">
        <v>71</v>
      </c>
      <c r="L124" s="63">
        <v>24.202411971831101</v>
      </c>
      <c r="M124" s="110">
        <f t="shared" si="3"/>
        <v>16.650117770414617</v>
      </c>
    </row>
    <row r="125" spans="1:13">
      <c r="A125" s="61">
        <v>37</v>
      </c>
      <c r="B125" s="61" t="s">
        <v>96</v>
      </c>
      <c r="C125" s="63">
        <v>17.972334873024799</v>
      </c>
      <c r="D125" s="63">
        <v>18.119461475479302</v>
      </c>
      <c r="E125" s="63">
        <v>16.7438877585172</v>
      </c>
      <c r="F125" s="63">
        <v>17.032664491288401</v>
      </c>
      <c r="G125" s="63">
        <v>17.720265792034802</v>
      </c>
      <c r="H125" s="63">
        <v>15.625204294212701</v>
      </c>
      <c r="I125" s="63">
        <v>16.285323279133799</v>
      </c>
      <c r="J125" s="63">
        <v>16.165437938719101</v>
      </c>
      <c r="K125" s="63">
        <v>11.605353064902401</v>
      </c>
      <c r="L125" s="63">
        <v>16.376787132390199</v>
      </c>
      <c r="M125" s="110">
        <f t="shared" si="3"/>
        <v>16.363325885256941</v>
      </c>
    </row>
    <row r="126" spans="1:13">
      <c r="A126" s="61">
        <v>131</v>
      </c>
      <c r="B126" s="61" t="s">
        <v>164</v>
      </c>
      <c r="C126" s="63">
        <v>17.6348237842851</v>
      </c>
      <c r="D126" s="63">
        <v>17.503034002411301</v>
      </c>
      <c r="E126" s="63">
        <v>17.598734679104101</v>
      </c>
      <c r="F126" s="63">
        <v>13.8825090937114</v>
      </c>
      <c r="G126" s="63">
        <v>15.499669587309301</v>
      </c>
      <c r="H126" s="63">
        <v>16.0015657141712</v>
      </c>
      <c r="I126" s="63">
        <v>15.498012286210001</v>
      </c>
      <c r="J126" s="63">
        <v>15.641516921999299</v>
      </c>
      <c r="K126" s="63">
        <v>17.613493860559</v>
      </c>
      <c r="L126" s="63">
        <v>16.022929024122501</v>
      </c>
      <c r="M126" s="110">
        <f t="shared" si="3"/>
        <v>16.319262214417858</v>
      </c>
    </row>
    <row r="127" spans="1:13">
      <c r="A127" s="56">
        <v>8</v>
      </c>
      <c r="B127" s="56" t="s">
        <v>77</v>
      </c>
      <c r="C127" s="64">
        <v>17.031653435464801</v>
      </c>
      <c r="D127" s="64">
        <v>16.626918101613999</v>
      </c>
      <c r="E127" s="64">
        <v>16.233797311365599</v>
      </c>
      <c r="F127" s="64">
        <v>15.713133633779499</v>
      </c>
      <c r="G127" s="64">
        <v>15.409973999502499</v>
      </c>
      <c r="H127" s="64">
        <v>13.5213641030088</v>
      </c>
      <c r="I127" s="64">
        <v>16.695025160857998</v>
      </c>
      <c r="J127" s="64">
        <v>17.510456612764099</v>
      </c>
      <c r="K127" s="64">
        <v>15.5888240536786</v>
      </c>
      <c r="L127" s="64">
        <v>17.166143658625</v>
      </c>
      <c r="M127" s="111">
        <f t="shared" si="3"/>
        <v>16.036794045781765</v>
      </c>
    </row>
    <row r="128" spans="1:13">
      <c r="A128" s="61">
        <v>27</v>
      </c>
      <c r="B128" s="61" t="s">
        <v>90</v>
      </c>
      <c r="C128" s="63">
        <v>14.2515320058102</v>
      </c>
      <c r="D128" s="63">
        <v>14.2519314449892</v>
      </c>
      <c r="E128" s="63">
        <v>16.057070001993601</v>
      </c>
      <c r="F128" s="63">
        <v>17.247821706151498</v>
      </c>
      <c r="G128" s="63">
        <v>18.381232927778601</v>
      </c>
      <c r="H128" s="63">
        <v>17.0011925914113</v>
      </c>
      <c r="I128" s="63">
        <v>15.738901375934701</v>
      </c>
      <c r="J128" s="63">
        <v>17.198469199534799</v>
      </c>
      <c r="K128" s="63">
        <v>13.6392311525744</v>
      </c>
      <c r="L128" s="63">
        <v>15.7999060924055</v>
      </c>
      <c r="M128" s="110">
        <f t="shared" si="3"/>
        <v>15.974153600686479</v>
      </c>
    </row>
    <row r="129" spans="1:13">
      <c r="A129" s="61">
        <v>43</v>
      </c>
      <c r="B129" s="61" t="s">
        <v>101</v>
      </c>
      <c r="C129" s="63">
        <v>16.1959264496593</v>
      </c>
      <c r="D129" s="63">
        <v>13.8173703560297</v>
      </c>
      <c r="E129" s="63">
        <v>14.310854065283801</v>
      </c>
      <c r="F129" s="63">
        <v>15.841094128195</v>
      </c>
      <c r="G129" s="63">
        <v>17.569089918637399</v>
      </c>
      <c r="H129" s="63">
        <v>17.416368946423798</v>
      </c>
      <c r="I129" s="63">
        <v>16.5236182208128</v>
      </c>
      <c r="J129" s="63">
        <v>15.029779596372601</v>
      </c>
      <c r="K129" s="63">
        <v>15.658322060325901</v>
      </c>
      <c r="L129" s="63">
        <v>18.596401480142202</v>
      </c>
      <c r="M129" s="110">
        <f t="shared" si="3"/>
        <v>15.818047082415591</v>
      </c>
    </row>
    <row r="130" spans="1:13">
      <c r="A130" s="56">
        <v>88</v>
      </c>
      <c r="B130" s="56" t="s">
        <v>133</v>
      </c>
      <c r="C130" s="64">
        <v>17.181613175044198</v>
      </c>
      <c r="D130" s="64">
        <v>16.136416488478801</v>
      </c>
      <c r="E130" s="64">
        <v>16.076193893774398</v>
      </c>
      <c r="F130" s="64">
        <v>15.060011334355901</v>
      </c>
      <c r="G130" s="64">
        <v>15.222703579161999</v>
      </c>
      <c r="H130" s="64">
        <v>15.716835806276301</v>
      </c>
      <c r="I130" s="64">
        <v>15.232899593105</v>
      </c>
      <c r="J130" s="64">
        <v>14.8882813047582</v>
      </c>
      <c r="K130" s="64">
        <v>16.295691161186902</v>
      </c>
      <c r="L130" s="64">
        <v>15.884548559023401</v>
      </c>
      <c r="M130" s="111">
        <f t="shared" si="3"/>
        <v>15.756738481793523</v>
      </c>
    </row>
    <row r="131" spans="1:13">
      <c r="A131" s="56">
        <v>94</v>
      </c>
      <c r="B131" s="56" t="s">
        <v>138</v>
      </c>
      <c r="C131" s="64">
        <v>15.7126027406073</v>
      </c>
      <c r="D131" s="64">
        <v>14.742350507971</v>
      </c>
      <c r="E131" s="64">
        <v>15.444639500866399</v>
      </c>
      <c r="F131" s="64">
        <v>15.5072110207043</v>
      </c>
      <c r="G131" s="64">
        <v>14.8200712967403</v>
      </c>
      <c r="H131" s="64">
        <v>14.2439348517808</v>
      </c>
      <c r="I131" s="64">
        <v>14.352812189103901</v>
      </c>
      <c r="J131" s="64">
        <v>13.959335769481701</v>
      </c>
      <c r="K131" s="64">
        <v>17.1501563258958</v>
      </c>
      <c r="L131" s="64">
        <v>17.044069585785898</v>
      </c>
      <c r="M131" s="111">
        <f t="shared" si="3"/>
        <v>15.103679355905721</v>
      </c>
    </row>
    <row r="132" spans="1:13">
      <c r="A132" s="61">
        <v>77</v>
      </c>
      <c r="B132" s="61" t="s">
        <v>17</v>
      </c>
      <c r="C132" s="63">
        <v>15.560138367067699</v>
      </c>
      <c r="D132" s="63">
        <v>15.7603315280108</v>
      </c>
      <c r="E132" s="63">
        <v>15.936375581966701</v>
      </c>
      <c r="F132" s="63">
        <v>15.5724638300001</v>
      </c>
      <c r="G132" s="63">
        <v>15.2673283584204</v>
      </c>
      <c r="H132" s="63">
        <v>13.912987129685501</v>
      </c>
      <c r="I132" s="63">
        <v>13.587134105057601</v>
      </c>
      <c r="J132" s="63">
        <v>14.909267816938399</v>
      </c>
      <c r="K132" s="63">
        <v>14.313500431846499</v>
      </c>
      <c r="L132" s="63">
        <v>13.677233252248</v>
      </c>
      <c r="M132" s="110">
        <f t="shared" si="3"/>
        <v>14.9799474609993</v>
      </c>
    </row>
    <row r="133" spans="1:13">
      <c r="A133" s="61">
        <v>53</v>
      </c>
      <c r="B133" s="61" t="s">
        <v>109</v>
      </c>
      <c r="C133" s="63">
        <v>17.321402070853601</v>
      </c>
      <c r="D133" s="63">
        <v>14.413959991665401</v>
      </c>
      <c r="E133" s="63">
        <v>14.668435284242101</v>
      </c>
      <c r="F133" s="63">
        <v>14.4220101392964</v>
      </c>
      <c r="G133" s="63" t="s">
        <v>71</v>
      </c>
      <c r="H133" s="63">
        <v>12.8272563461988</v>
      </c>
      <c r="I133" s="63">
        <v>12.952879698326999</v>
      </c>
      <c r="J133" s="63">
        <v>14.364275724681001</v>
      </c>
      <c r="K133" s="63">
        <v>17.321130480354299</v>
      </c>
      <c r="L133" s="63">
        <v>18.603675659336901</v>
      </c>
      <c r="M133" s="110">
        <f t="shared" si="3"/>
        <v>14.786418716952323</v>
      </c>
    </row>
    <row r="134" spans="1:13">
      <c r="A134" s="56">
        <v>102</v>
      </c>
      <c r="B134" s="56" t="s">
        <v>142</v>
      </c>
      <c r="C134" s="64">
        <v>19.852571522006301</v>
      </c>
      <c r="D134" s="64">
        <v>22.1405342808564</v>
      </c>
      <c r="E134" s="64">
        <v>21.8115967400065</v>
      </c>
      <c r="F134" s="64">
        <v>12.958564114383501</v>
      </c>
      <c r="G134" s="64">
        <v>7.8621917794699598</v>
      </c>
      <c r="H134" s="64">
        <v>9.2035956042284894</v>
      </c>
      <c r="I134" s="64">
        <v>12.2097859760162</v>
      </c>
      <c r="J134" s="64">
        <v>10.856984851541201</v>
      </c>
      <c r="K134" s="64">
        <v>14.3376622624095</v>
      </c>
      <c r="L134" s="64">
        <v>13.921280101386801</v>
      </c>
      <c r="M134" s="111">
        <f t="shared" ref="M134:M139" si="4">AVERAGE(B134:K134)</f>
        <v>14.581498570102006</v>
      </c>
    </row>
    <row r="135" spans="1:13">
      <c r="A135" s="61">
        <v>85</v>
      </c>
      <c r="B135" s="61" t="s">
        <v>130</v>
      </c>
      <c r="C135" s="63">
        <v>13.604011337240101</v>
      </c>
      <c r="D135" s="63">
        <v>14.102832301479999</v>
      </c>
      <c r="E135" s="63">
        <v>12.158111979666799</v>
      </c>
      <c r="F135" s="63">
        <v>13.477945816023</v>
      </c>
      <c r="G135" s="63">
        <v>12.759766211810099</v>
      </c>
      <c r="H135" s="63">
        <v>15.841696720339501</v>
      </c>
      <c r="I135" s="63">
        <v>16.692439761663898</v>
      </c>
      <c r="J135" s="63">
        <v>15.416993802584701</v>
      </c>
      <c r="K135" s="63">
        <v>15.695795638845</v>
      </c>
      <c r="L135" s="63">
        <v>15.096993724688399</v>
      </c>
      <c r="M135" s="110">
        <f t="shared" si="4"/>
        <v>14.416621507739231</v>
      </c>
    </row>
    <row r="136" spans="1:13">
      <c r="A136" s="56">
        <v>12</v>
      </c>
      <c r="B136" s="56" t="s">
        <v>79</v>
      </c>
      <c r="C136" s="64">
        <v>15.685458229954801</v>
      </c>
      <c r="D136" s="64">
        <v>15.097248390191499</v>
      </c>
      <c r="E136" s="64">
        <v>13.5112657186781</v>
      </c>
      <c r="F136" s="64">
        <v>13.0477767513981</v>
      </c>
      <c r="G136" s="64">
        <v>14.3860335986735</v>
      </c>
      <c r="H136" s="64" t="s">
        <v>71</v>
      </c>
      <c r="I136" s="64">
        <v>13.9551599570514</v>
      </c>
      <c r="J136" s="64" t="s">
        <v>71</v>
      </c>
      <c r="K136" s="64" t="s">
        <v>71</v>
      </c>
      <c r="L136" s="64" t="s">
        <v>71</v>
      </c>
      <c r="M136" s="111">
        <f t="shared" si="4"/>
        <v>14.280490440991235</v>
      </c>
    </row>
    <row r="137" spans="1:13">
      <c r="A137" s="56">
        <v>30</v>
      </c>
      <c r="B137" s="56" t="s">
        <v>91</v>
      </c>
      <c r="C137" s="64">
        <v>7.76689650140493</v>
      </c>
      <c r="D137" s="64">
        <v>14.4117356332321</v>
      </c>
      <c r="E137" s="64">
        <v>13.649195387747399</v>
      </c>
      <c r="F137" s="64">
        <v>14.3439571609144</v>
      </c>
      <c r="G137" s="64">
        <v>14.9610417528504</v>
      </c>
      <c r="H137" s="64">
        <v>14.2097277716394</v>
      </c>
      <c r="I137" s="64">
        <v>14.270706912583901</v>
      </c>
      <c r="J137" s="64">
        <v>14.8350891172517</v>
      </c>
      <c r="K137" s="64">
        <v>17.872627285080998</v>
      </c>
      <c r="L137" s="64">
        <v>17.719820549742298</v>
      </c>
      <c r="M137" s="111">
        <f t="shared" si="4"/>
        <v>14.035664169189468</v>
      </c>
    </row>
    <row r="138" spans="1:13">
      <c r="A138" s="56">
        <v>22</v>
      </c>
      <c r="B138" s="56" t="s">
        <v>221</v>
      </c>
      <c r="C138" s="64">
        <v>14.973768743797001</v>
      </c>
      <c r="D138" s="64">
        <v>10.641876402219699</v>
      </c>
      <c r="E138" s="64">
        <v>11.5559478524625</v>
      </c>
      <c r="F138" s="64">
        <v>15.8352622618127</v>
      </c>
      <c r="G138" s="64">
        <v>9.2629905625685502</v>
      </c>
      <c r="H138" s="64">
        <v>12.6673790628547</v>
      </c>
      <c r="I138" s="64">
        <v>13.553375478830199</v>
      </c>
      <c r="J138" s="64">
        <v>14.292921667643499</v>
      </c>
      <c r="K138" s="64">
        <v>19.5642296875413</v>
      </c>
      <c r="L138" s="64">
        <v>13.1964952555041</v>
      </c>
      <c r="M138" s="111">
        <f t="shared" si="4"/>
        <v>13.594194635525573</v>
      </c>
    </row>
    <row r="139" spans="1:13">
      <c r="A139" s="56">
        <v>68</v>
      </c>
      <c r="B139" s="56" t="s">
        <v>120</v>
      </c>
      <c r="C139" s="64" t="s">
        <v>71</v>
      </c>
      <c r="D139" s="64">
        <v>12.6411030519149</v>
      </c>
      <c r="E139" s="64">
        <v>8.3267080229499406</v>
      </c>
      <c r="F139" s="64">
        <v>9.6061672543425196</v>
      </c>
      <c r="G139" s="64">
        <v>11.691275958710399</v>
      </c>
      <c r="H139" s="64">
        <v>23.2373220416553</v>
      </c>
      <c r="I139" s="64">
        <v>15.4347284537051</v>
      </c>
      <c r="J139" s="64">
        <v>12.372463555647901</v>
      </c>
      <c r="K139" s="64">
        <v>14.3864196736652</v>
      </c>
      <c r="L139" s="64" t="s">
        <v>71</v>
      </c>
      <c r="M139" s="111">
        <f t="shared" si="4"/>
        <v>13.462023501573908</v>
      </c>
    </row>
    <row r="140" spans="1:13">
      <c r="M140" s="71"/>
    </row>
    <row r="141" spans="1:13">
      <c r="M141" s="71"/>
    </row>
    <row r="142" spans="1:13">
      <c r="M142" s="71"/>
    </row>
    <row r="143" spans="1:13">
      <c r="M143" s="71"/>
    </row>
    <row r="144" spans="1:13">
      <c r="M144" s="71"/>
    </row>
    <row r="145" spans="13:13">
      <c r="M145" s="71"/>
    </row>
    <row r="146" spans="13:13">
      <c r="M146" s="71"/>
    </row>
    <row r="147" spans="13:13">
      <c r="M147" s="71"/>
    </row>
    <row r="148" spans="13:13">
      <c r="M148" s="71"/>
    </row>
    <row r="149" spans="13:13">
      <c r="M149" s="71"/>
    </row>
    <row r="150" spans="13:13">
      <c r="M150" s="71"/>
    </row>
    <row r="151" spans="13:13">
      <c r="M151" s="71"/>
    </row>
    <row r="152" spans="13:13">
      <c r="M152" s="71"/>
    </row>
    <row r="153" spans="13:13">
      <c r="M153" s="71"/>
    </row>
    <row r="154" spans="13:13">
      <c r="M154" s="71"/>
    </row>
    <row r="155" spans="13:13">
      <c r="M155" s="71"/>
    </row>
    <row r="156" spans="13:13">
      <c r="M156" s="71"/>
    </row>
    <row r="157" spans="13:13">
      <c r="M157" s="71"/>
    </row>
    <row r="158" spans="13:13">
      <c r="M158" s="71"/>
    </row>
    <row r="159" spans="13:13">
      <c r="M159" s="71"/>
    </row>
    <row r="160" spans="13:13">
      <c r="M160" s="71"/>
    </row>
    <row r="161" spans="13:13">
      <c r="M161" s="71"/>
    </row>
    <row r="162" spans="13:13">
      <c r="M162" s="71"/>
    </row>
    <row r="163" spans="13:13">
      <c r="M163" s="71"/>
    </row>
    <row r="164" spans="13:13">
      <c r="M164" s="71"/>
    </row>
    <row r="165" spans="13:13">
      <c r="M165" s="71"/>
    </row>
    <row r="166" spans="13:13">
      <c r="M166" s="71"/>
    </row>
    <row r="167" spans="13:13">
      <c r="M167" s="71"/>
    </row>
    <row r="168" spans="13:13">
      <c r="M168" s="71"/>
    </row>
    <row r="169" spans="13:13">
      <c r="M169" s="71"/>
    </row>
    <row r="170" spans="13:13">
      <c r="M170" s="71"/>
    </row>
    <row r="171" spans="13:13">
      <c r="M171" s="71"/>
    </row>
    <row r="172" spans="13:13">
      <c r="M172" s="71"/>
    </row>
    <row r="173" spans="13:13">
      <c r="M173" s="71"/>
    </row>
    <row r="174" spans="13:13">
      <c r="M174" s="71"/>
    </row>
    <row r="175" spans="13:13">
      <c r="M175" s="71"/>
    </row>
    <row r="176" spans="13:13">
      <c r="M176" s="71"/>
    </row>
    <row r="177" spans="13:13">
      <c r="M177" s="71"/>
    </row>
    <row r="178" spans="13:13">
      <c r="M178" s="71"/>
    </row>
    <row r="179" spans="13:13">
      <c r="M179" s="71"/>
    </row>
    <row r="180" spans="13:13">
      <c r="M180" s="71"/>
    </row>
    <row r="181" spans="13:13">
      <c r="M181" s="71"/>
    </row>
    <row r="182" spans="13:13">
      <c r="M182" s="71"/>
    </row>
    <row r="183" spans="13:13">
      <c r="M183" s="71"/>
    </row>
    <row r="184" spans="13:13">
      <c r="M184" s="71"/>
    </row>
  </sheetData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2260-2133-AD47-8CBD-286F8AC1F432}">
  <dimension ref="A3:T22"/>
  <sheetViews>
    <sheetView zoomScale="90" zoomScaleNormal="90" workbookViewId="0"/>
  </sheetViews>
  <sheetFormatPr defaultColWidth="8.77734375" defaultRowHeight="14.4"/>
  <cols>
    <col min="4" max="4" width="9.109375" bestFit="1" customWidth="1"/>
    <col min="5" max="5" width="7.44140625" bestFit="1" customWidth="1"/>
  </cols>
  <sheetData>
    <row r="3" spans="1:20">
      <c r="A3" s="3" t="s">
        <v>228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T3" t="s">
        <v>267</v>
      </c>
    </row>
    <row r="4" spans="1:20" ht="15" thickBot="1"/>
    <row r="5" spans="1:20">
      <c r="A5" s="191"/>
      <c r="B5" s="35"/>
      <c r="C5" s="35"/>
      <c r="D5" s="35"/>
      <c r="E5" s="35"/>
      <c r="F5" s="35"/>
      <c r="G5" s="35"/>
      <c r="H5" s="35"/>
      <c r="I5" s="35"/>
      <c r="J5" s="35"/>
      <c r="K5" s="35"/>
      <c r="L5" s="36"/>
    </row>
    <row r="6" spans="1:20" ht="15" thickBot="1">
      <c r="A6" s="192"/>
      <c r="B6" s="49">
        <v>2009</v>
      </c>
      <c r="C6" s="49">
        <v>2010</v>
      </c>
      <c r="D6" s="49">
        <v>2011</v>
      </c>
      <c r="E6" s="49">
        <v>2012</v>
      </c>
      <c r="F6" s="49">
        <v>2013</v>
      </c>
      <c r="G6" s="49">
        <v>2014</v>
      </c>
      <c r="H6" s="49">
        <v>2015</v>
      </c>
      <c r="I6" s="49">
        <v>2016</v>
      </c>
      <c r="J6" s="49">
        <v>2017</v>
      </c>
      <c r="K6" s="49">
        <v>2018</v>
      </c>
      <c r="L6" s="48" t="s">
        <v>28</v>
      </c>
    </row>
    <row r="7" spans="1:20" ht="20.399999999999999">
      <c r="A7" s="154">
        <v>1</v>
      </c>
      <c r="B7" s="56" t="s">
        <v>105</v>
      </c>
      <c r="C7" s="56" t="s">
        <v>105</v>
      </c>
      <c r="D7" s="56" t="s">
        <v>105</v>
      </c>
      <c r="E7" s="56" t="s">
        <v>31</v>
      </c>
      <c r="F7" s="56" t="s">
        <v>31</v>
      </c>
      <c r="G7" s="56" t="s">
        <v>105</v>
      </c>
      <c r="H7" s="56" t="s">
        <v>166</v>
      </c>
      <c r="I7" s="56" t="s">
        <v>147</v>
      </c>
      <c r="J7" s="56" t="s">
        <v>105</v>
      </c>
      <c r="K7" s="56" t="s">
        <v>105</v>
      </c>
      <c r="L7" s="89" t="s">
        <v>112</v>
      </c>
    </row>
    <row r="8" spans="1:20" ht="20.399999999999999">
      <c r="A8" s="55">
        <v>2</v>
      </c>
      <c r="B8" s="56" t="s">
        <v>97</v>
      </c>
      <c r="C8" s="55" t="s">
        <v>52</v>
      </c>
      <c r="D8" s="55" t="s">
        <v>102</v>
      </c>
      <c r="E8" s="55" t="s">
        <v>83</v>
      </c>
      <c r="F8" s="55" t="s">
        <v>105</v>
      </c>
      <c r="G8" s="55" t="s">
        <v>112</v>
      </c>
      <c r="H8" s="55" t="s">
        <v>147</v>
      </c>
      <c r="I8" s="55" t="s">
        <v>105</v>
      </c>
      <c r="J8" s="55" t="s">
        <v>93</v>
      </c>
      <c r="K8" s="55" t="s">
        <v>20</v>
      </c>
      <c r="L8" s="58" t="s">
        <v>147</v>
      </c>
    </row>
    <row r="9" spans="1:20" ht="20.399999999999999">
      <c r="A9" s="56">
        <v>3</v>
      </c>
      <c r="B9" s="55" t="s">
        <v>43</v>
      </c>
      <c r="C9" s="56" t="s">
        <v>93</v>
      </c>
      <c r="D9" s="56" t="s">
        <v>133</v>
      </c>
      <c r="E9" s="56" t="s">
        <v>132</v>
      </c>
      <c r="F9" s="56" t="s">
        <v>48</v>
      </c>
      <c r="G9" s="56" t="s">
        <v>31</v>
      </c>
      <c r="H9" s="56" t="s">
        <v>105</v>
      </c>
      <c r="I9" s="56" t="s">
        <v>93</v>
      </c>
      <c r="J9" s="56" t="s">
        <v>263</v>
      </c>
      <c r="K9" s="56" t="s">
        <v>150</v>
      </c>
      <c r="L9" s="57" t="s">
        <v>105</v>
      </c>
    </row>
    <row r="10" spans="1:20" ht="30.6">
      <c r="A10" s="55">
        <v>4</v>
      </c>
      <c r="B10" s="56" t="s">
        <v>83</v>
      </c>
      <c r="C10" s="55" t="s">
        <v>132</v>
      </c>
      <c r="D10" s="55" t="s">
        <v>20</v>
      </c>
      <c r="E10" s="55" t="s">
        <v>133</v>
      </c>
      <c r="F10" s="55" t="s">
        <v>20</v>
      </c>
      <c r="G10" s="55" t="s">
        <v>166</v>
      </c>
      <c r="H10" s="55" t="s">
        <v>93</v>
      </c>
      <c r="I10" s="55" t="s">
        <v>166</v>
      </c>
      <c r="J10" s="55" t="s">
        <v>150</v>
      </c>
      <c r="K10" s="55" t="s">
        <v>118</v>
      </c>
      <c r="L10" s="58" t="s">
        <v>97</v>
      </c>
    </row>
    <row r="11" spans="1:20" ht="20.399999999999999">
      <c r="A11" s="56">
        <v>5</v>
      </c>
      <c r="B11" s="55" t="s">
        <v>94</v>
      </c>
      <c r="C11" s="56" t="s">
        <v>18</v>
      </c>
      <c r="D11" s="56" t="s">
        <v>52</v>
      </c>
      <c r="E11" s="56" t="s">
        <v>42</v>
      </c>
      <c r="F11" s="56" t="s">
        <v>36</v>
      </c>
      <c r="G11" s="56" t="s">
        <v>264</v>
      </c>
      <c r="H11" s="56" t="s">
        <v>122</v>
      </c>
      <c r="I11" s="56" t="s">
        <v>37</v>
      </c>
      <c r="J11" s="56" t="s">
        <v>132</v>
      </c>
      <c r="K11" s="56" t="s">
        <v>82</v>
      </c>
      <c r="L11" s="57" t="s">
        <v>93</v>
      </c>
      <c r="N11" s="71"/>
    </row>
    <row r="12" spans="1:20" ht="20.399999999999999">
      <c r="A12" s="55">
        <v>6</v>
      </c>
      <c r="B12" s="56" t="s">
        <v>265</v>
      </c>
      <c r="C12" s="55" t="s">
        <v>122</v>
      </c>
      <c r="D12" s="55" t="s">
        <v>165</v>
      </c>
      <c r="E12" s="55" t="s">
        <v>93</v>
      </c>
      <c r="F12" s="55" t="s">
        <v>122</v>
      </c>
      <c r="G12" s="55" t="s">
        <v>42</v>
      </c>
      <c r="H12" s="55" t="s">
        <v>106</v>
      </c>
      <c r="I12" s="55" t="s">
        <v>122</v>
      </c>
      <c r="J12" s="55" t="s">
        <v>106</v>
      </c>
      <c r="K12" s="55" t="s">
        <v>139</v>
      </c>
      <c r="L12" s="58" t="s">
        <v>31</v>
      </c>
    </row>
    <row r="13" spans="1:20" ht="20.399999999999999">
      <c r="A13" s="56">
        <v>7</v>
      </c>
      <c r="B13" s="55" t="s">
        <v>93</v>
      </c>
      <c r="C13" s="56" t="s">
        <v>20</v>
      </c>
      <c r="D13" s="56" t="s">
        <v>148</v>
      </c>
      <c r="E13" s="56" t="s">
        <v>20</v>
      </c>
      <c r="F13" s="56" t="s">
        <v>129</v>
      </c>
      <c r="G13" s="56" t="s">
        <v>129</v>
      </c>
      <c r="H13" s="56" t="s">
        <v>36</v>
      </c>
      <c r="I13" s="56" t="s">
        <v>152</v>
      </c>
      <c r="J13" s="56" t="s">
        <v>147</v>
      </c>
      <c r="K13" s="56" t="s">
        <v>122</v>
      </c>
      <c r="L13" s="57" t="s">
        <v>20</v>
      </c>
    </row>
    <row r="14" spans="1:20" ht="20.399999999999999">
      <c r="A14" s="55">
        <v>8</v>
      </c>
      <c r="B14" s="56" t="s">
        <v>122</v>
      </c>
      <c r="C14" s="55" t="s">
        <v>43</v>
      </c>
      <c r="D14" s="55" t="s">
        <v>122</v>
      </c>
      <c r="E14" s="55" t="s">
        <v>43</v>
      </c>
      <c r="F14" s="55" t="s">
        <v>93</v>
      </c>
      <c r="G14" s="55" t="s">
        <v>266</v>
      </c>
      <c r="H14" s="55" t="s">
        <v>85</v>
      </c>
      <c r="I14" s="55" t="s">
        <v>148</v>
      </c>
      <c r="J14" s="55" t="s">
        <v>37</v>
      </c>
      <c r="K14" s="55" t="s">
        <v>85</v>
      </c>
      <c r="L14" s="58" t="s">
        <v>122</v>
      </c>
    </row>
    <row r="15" spans="1:20" ht="15" thickBot="1">
      <c r="A15" s="56">
        <v>9</v>
      </c>
      <c r="B15" s="19" t="s">
        <v>152</v>
      </c>
      <c r="C15" s="56" t="s">
        <v>152</v>
      </c>
      <c r="D15" s="56" t="s">
        <v>70</v>
      </c>
      <c r="E15" s="56" t="s">
        <v>105</v>
      </c>
      <c r="F15" s="56" t="s">
        <v>46</v>
      </c>
      <c r="G15" s="56" t="s">
        <v>36</v>
      </c>
      <c r="H15" s="56" t="s">
        <v>70</v>
      </c>
      <c r="I15" s="56" t="s">
        <v>48</v>
      </c>
      <c r="J15" s="56" t="s">
        <v>42</v>
      </c>
      <c r="K15" s="56" t="s">
        <v>43</v>
      </c>
      <c r="L15" s="57" t="s">
        <v>52</v>
      </c>
    </row>
    <row r="16" spans="1:20" ht="31.2" thickBot="1">
      <c r="A16" s="19">
        <v>10</v>
      </c>
      <c r="B16" s="19" t="s">
        <v>18</v>
      </c>
      <c r="C16" s="19" t="s">
        <v>155</v>
      </c>
      <c r="D16" s="19" t="s">
        <v>163</v>
      </c>
      <c r="E16" s="19" t="s">
        <v>222</v>
      </c>
      <c r="F16" s="19" t="s">
        <v>42</v>
      </c>
      <c r="G16" s="19" t="s">
        <v>102</v>
      </c>
      <c r="H16" s="19" t="s">
        <v>129</v>
      </c>
      <c r="I16" s="19" t="s">
        <v>102</v>
      </c>
      <c r="J16" s="19" t="s">
        <v>139</v>
      </c>
      <c r="K16" s="19" t="s">
        <v>48</v>
      </c>
      <c r="L16" s="90" t="s">
        <v>166</v>
      </c>
    </row>
    <row r="17" spans="1:12">
      <c r="F17" s="71"/>
      <c r="L17" s="71"/>
    </row>
    <row r="20" spans="1:12">
      <c r="A20" t="s">
        <v>242</v>
      </c>
    </row>
    <row r="22" spans="1:12">
      <c r="J22" s="71"/>
    </row>
  </sheetData>
  <mergeCells count="1">
    <mergeCell ref="A5:A6"/>
  </mergeCells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EEB3-2532-BD43-AAA8-BC750EF7670C}">
  <dimension ref="A3:P144"/>
  <sheetViews>
    <sheetView zoomScale="90" zoomScaleNormal="90" workbookViewId="0">
      <selection activeCell="K1" sqref="K1"/>
    </sheetView>
  </sheetViews>
  <sheetFormatPr defaultColWidth="8.77734375" defaultRowHeight="14.4"/>
  <cols>
    <col min="2" max="2" width="13.44140625" customWidth="1"/>
    <col min="3" max="3" width="9.109375" bestFit="1" customWidth="1"/>
    <col min="4" max="4" width="12.33203125" customWidth="1"/>
    <col min="11" max="13" width="10.109375" bestFit="1" customWidth="1"/>
  </cols>
  <sheetData>
    <row r="3" spans="1:16">
      <c r="A3" s="3" t="s">
        <v>169</v>
      </c>
      <c r="B3" s="3" t="s">
        <v>232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" thickBot="1">
      <c r="A4" s="3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" thickBot="1">
      <c r="A5" s="39"/>
      <c r="B5" s="39"/>
      <c r="C5" s="39">
        <v>2009</v>
      </c>
      <c r="D5" s="54">
        <v>2010</v>
      </c>
      <c r="E5" s="39">
        <v>2011</v>
      </c>
      <c r="F5" s="54">
        <v>2012</v>
      </c>
      <c r="G5" s="39">
        <v>2013</v>
      </c>
      <c r="H5" s="54">
        <v>2014</v>
      </c>
      <c r="I5" s="39">
        <v>2015</v>
      </c>
      <c r="J5" s="54">
        <v>2016</v>
      </c>
      <c r="K5" s="39">
        <v>2017</v>
      </c>
      <c r="L5" s="54">
        <v>2018</v>
      </c>
      <c r="M5" s="53" t="s">
        <v>28</v>
      </c>
    </row>
    <row r="6" spans="1:16">
      <c r="A6" s="55">
        <v>1</v>
      </c>
      <c r="B6" s="72" t="s">
        <v>70</v>
      </c>
      <c r="C6" s="143">
        <v>60.328496481999998</v>
      </c>
      <c r="D6" s="143">
        <v>158.76483775</v>
      </c>
      <c r="E6" s="143">
        <v>390.968215907</v>
      </c>
      <c r="F6" s="143">
        <v>42.956188439999998</v>
      </c>
      <c r="G6" s="143">
        <v>19.447457123</v>
      </c>
      <c r="H6" s="143">
        <v>51.273638277000003</v>
      </c>
      <c r="I6" s="143">
        <v>249.888462473</v>
      </c>
      <c r="J6" s="143">
        <v>176.37256574</v>
      </c>
      <c r="K6" s="144" t="s">
        <v>71</v>
      </c>
      <c r="L6" s="143">
        <v>485.421037259</v>
      </c>
      <c r="M6" s="143">
        <f t="shared" ref="M6:M37" si="0">AVERAGE(C6:L6)</f>
        <v>181.71343327233336</v>
      </c>
    </row>
    <row r="7" spans="1:16">
      <c r="A7" s="56">
        <v>2</v>
      </c>
      <c r="B7" s="73" t="s">
        <v>72</v>
      </c>
      <c r="C7" s="145">
        <v>754.525396441</v>
      </c>
      <c r="D7" s="145">
        <v>933.66711820199998</v>
      </c>
      <c r="E7" s="145">
        <v>1075.3082394850001</v>
      </c>
      <c r="F7" s="145">
        <v>1036.766309395</v>
      </c>
      <c r="G7" s="145">
        <v>1011.490881866</v>
      </c>
      <c r="H7" s="145">
        <v>807.32187202600005</v>
      </c>
      <c r="I7" s="145">
        <v>864.33778405999999</v>
      </c>
      <c r="J7" s="145">
        <v>959.89431929700004</v>
      </c>
      <c r="K7" s="145">
        <v>711.32809170400003</v>
      </c>
      <c r="L7" s="145">
        <v>882.890696241</v>
      </c>
      <c r="M7" s="145">
        <f t="shared" si="0"/>
        <v>903.75307087170006</v>
      </c>
    </row>
    <row r="8" spans="1:16">
      <c r="A8" s="61">
        <v>3</v>
      </c>
      <c r="B8" s="74" t="s">
        <v>73</v>
      </c>
      <c r="C8" s="146">
        <v>8642.9261468330005</v>
      </c>
      <c r="D8" s="146">
        <v>9828.7601917899992</v>
      </c>
      <c r="E8" s="146">
        <v>9585.7665981110003</v>
      </c>
      <c r="F8" s="146">
        <v>9649.2720486990002</v>
      </c>
      <c r="G8" s="146">
        <v>11324.482251227</v>
      </c>
      <c r="H8" s="146">
        <v>11599.165366114001</v>
      </c>
      <c r="I8" s="146">
        <v>9534.3327046190007</v>
      </c>
      <c r="J8" s="146">
        <v>7612.4173901920003</v>
      </c>
      <c r="K8" s="146">
        <v>8203.5808839029996</v>
      </c>
      <c r="L8" s="146" t="s">
        <v>71</v>
      </c>
      <c r="M8" s="146">
        <f t="shared" si="0"/>
        <v>9553.4115090542218</v>
      </c>
    </row>
    <row r="9" spans="1:16">
      <c r="A9" s="55">
        <v>4</v>
      </c>
      <c r="B9" s="73" t="s">
        <v>74</v>
      </c>
      <c r="C9" s="145">
        <v>1539.4816301010001</v>
      </c>
      <c r="D9" s="145">
        <v>1655.7011270600001</v>
      </c>
      <c r="E9" s="145">
        <v>1327.71483132</v>
      </c>
      <c r="F9" s="145">
        <v>1696.8031461800001</v>
      </c>
      <c r="G9" s="145">
        <v>2961.80018436</v>
      </c>
      <c r="H9" s="145">
        <v>2309.1251276600001</v>
      </c>
      <c r="I9" s="145">
        <v>2807.7550860259998</v>
      </c>
      <c r="J9" s="145">
        <v>1975.3193328279999</v>
      </c>
      <c r="K9" s="145">
        <v>1650.8904299349999</v>
      </c>
      <c r="L9" s="145">
        <v>2072.1422085300001</v>
      </c>
      <c r="M9" s="145">
        <f t="shared" si="0"/>
        <v>1999.6733104</v>
      </c>
    </row>
    <row r="10" spans="1:16" ht="20.399999999999999">
      <c r="A10" s="56">
        <v>5</v>
      </c>
      <c r="B10" s="74" t="s">
        <v>39</v>
      </c>
      <c r="C10" s="146">
        <v>47.114964649999997</v>
      </c>
      <c r="D10" s="146">
        <v>38.016939747999999</v>
      </c>
      <c r="E10" s="146">
        <v>29.821342790999999</v>
      </c>
      <c r="F10" s="146">
        <v>28.783218080000001</v>
      </c>
      <c r="G10" s="146">
        <v>68.503581357000002</v>
      </c>
      <c r="H10" s="146">
        <v>68.403149099000004</v>
      </c>
      <c r="I10" s="146">
        <v>35.502457157999999</v>
      </c>
      <c r="J10" s="146">
        <v>34.677050602999998</v>
      </c>
      <c r="K10" s="146">
        <v>64.558627924000007</v>
      </c>
      <c r="L10" s="146">
        <v>51.228332012000003</v>
      </c>
      <c r="M10" s="146">
        <f t="shared" si="0"/>
        <v>46.660966342200005</v>
      </c>
    </row>
    <row r="11" spans="1:16">
      <c r="A11" s="61">
        <v>6</v>
      </c>
      <c r="B11" s="73" t="s">
        <v>75</v>
      </c>
      <c r="C11" s="145">
        <v>11801.147469993</v>
      </c>
      <c r="D11" s="145">
        <v>14479.116666899999</v>
      </c>
      <c r="E11" s="145">
        <v>17350.659497166002</v>
      </c>
      <c r="F11" s="145">
        <v>15132.23427366</v>
      </c>
      <c r="G11" s="145">
        <v>16642.918183297999</v>
      </c>
      <c r="H11" s="145">
        <v>13453.891717105</v>
      </c>
      <c r="I11" s="145">
        <v>12703.405374899001</v>
      </c>
      <c r="J11" s="145">
        <v>11718.323558302</v>
      </c>
      <c r="K11" s="145">
        <v>13884.511598409001</v>
      </c>
      <c r="L11" s="145">
        <v>13092.700132671</v>
      </c>
      <c r="M11" s="145">
        <f t="shared" si="0"/>
        <v>14025.890847240298</v>
      </c>
    </row>
    <row r="12" spans="1:16">
      <c r="A12" s="55">
        <v>7</v>
      </c>
      <c r="B12" s="74" t="s">
        <v>76</v>
      </c>
      <c r="C12" s="146">
        <v>382.73161985299998</v>
      </c>
      <c r="D12" s="146">
        <v>460.60079790100002</v>
      </c>
      <c r="E12" s="146">
        <v>461.13714521000003</v>
      </c>
      <c r="F12" s="146">
        <v>437.110702618</v>
      </c>
      <c r="G12" s="146">
        <v>477.45403684399997</v>
      </c>
      <c r="H12" s="146">
        <v>470.89402602400003</v>
      </c>
      <c r="I12" s="146">
        <v>450.844906912</v>
      </c>
      <c r="J12" s="146">
        <v>547.31924036700002</v>
      </c>
      <c r="K12" s="146">
        <v>676.16861617699999</v>
      </c>
      <c r="L12" s="146">
        <v>737.36422618699999</v>
      </c>
      <c r="M12" s="146">
        <f t="shared" si="0"/>
        <v>510.16253180930005</v>
      </c>
    </row>
    <row r="13" spans="1:16">
      <c r="A13" s="56">
        <v>8</v>
      </c>
      <c r="B13" s="73" t="s">
        <v>77</v>
      </c>
      <c r="C13" s="145">
        <v>108.41201487399999</v>
      </c>
      <c r="D13" s="145">
        <v>107.62163039399999</v>
      </c>
      <c r="E13" s="145">
        <v>111.152447174</v>
      </c>
      <c r="F13" s="145">
        <v>98.615457966999998</v>
      </c>
      <c r="G13" s="145">
        <v>126.814146863</v>
      </c>
      <c r="H13" s="145">
        <v>116.436082345</v>
      </c>
      <c r="I13" s="145">
        <v>91.945210181999997</v>
      </c>
      <c r="J13" s="145">
        <v>78.717728889</v>
      </c>
      <c r="K13" s="145">
        <v>69.494467420000007</v>
      </c>
      <c r="L13" s="145">
        <v>79.275960760000004</v>
      </c>
      <c r="M13" s="145">
        <f t="shared" si="0"/>
        <v>98.848514686800002</v>
      </c>
    </row>
    <row r="14" spans="1:16">
      <c r="A14" s="61">
        <v>9</v>
      </c>
      <c r="B14" s="74" t="s">
        <v>43</v>
      </c>
      <c r="C14" s="146">
        <v>2778.2087345059999</v>
      </c>
      <c r="D14" s="146">
        <v>3225.5762364940001</v>
      </c>
      <c r="E14" s="146">
        <v>4032.4946021870001</v>
      </c>
      <c r="F14" s="146">
        <v>5699.9500545179999</v>
      </c>
      <c r="G14" s="146">
        <v>4229.7035997109997</v>
      </c>
      <c r="H14" s="146">
        <v>4328.7190619319999</v>
      </c>
      <c r="I14" s="146">
        <v>3030.0809132949998</v>
      </c>
      <c r="J14" s="146">
        <v>1979.18772298</v>
      </c>
      <c r="K14" s="146">
        <v>3453.1872022779999</v>
      </c>
      <c r="L14" s="146">
        <v>4923.2489768779997</v>
      </c>
      <c r="M14" s="146">
        <f t="shared" si="0"/>
        <v>3768.0357104778996</v>
      </c>
    </row>
    <row r="15" spans="1:16">
      <c r="A15" s="55">
        <v>10</v>
      </c>
      <c r="B15" s="73" t="s">
        <v>36</v>
      </c>
      <c r="C15" s="145">
        <v>525.62837654199996</v>
      </c>
      <c r="D15" s="145">
        <v>536.63695993199997</v>
      </c>
      <c r="E15" s="145">
        <v>803.96400210299998</v>
      </c>
      <c r="F15" s="145">
        <v>831.27186707400006</v>
      </c>
      <c r="G15" s="145">
        <v>1027.802052908</v>
      </c>
      <c r="H15" s="145">
        <v>989.97592133199998</v>
      </c>
      <c r="I15" s="145">
        <v>819.81855712100003</v>
      </c>
      <c r="J15" s="145">
        <v>468.52478397300001</v>
      </c>
      <c r="K15" s="145">
        <v>506.66351892900002</v>
      </c>
      <c r="L15" s="145">
        <v>394.68958562699999</v>
      </c>
      <c r="M15" s="145">
        <f t="shared" si="0"/>
        <v>690.4975625541</v>
      </c>
      <c r="O15" s="71"/>
    </row>
    <row r="16" spans="1:16">
      <c r="A16" s="56">
        <v>11</v>
      </c>
      <c r="B16" s="74" t="s">
        <v>78</v>
      </c>
      <c r="C16" s="146">
        <v>1389.2557583739999</v>
      </c>
      <c r="D16" s="146">
        <v>1413.9295856030001</v>
      </c>
      <c r="E16" s="146">
        <v>1899.800122845</v>
      </c>
      <c r="F16" s="146">
        <v>2295.068744184</v>
      </c>
      <c r="G16" s="146">
        <v>2836.6672338610001</v>
      </c>
      <c r="H16" s="146">
        <v>3406.4545296820002</v>
      </c>
      <c r="I16" s="146">
        <v>2598.3792630090002</v>
      </c>
      <c r="J16" s="146">
        <v>2399.2887896510001</v>
      </c>
      <c r="K16" s="146">
        <v>2694.4998713129999</v>
      </c>
      <c r="L16" s="146">
        <v>3208.0438774889999</v>
      </c>
      <c r="M16" s="146">
        <f t="shared" si="0"/>
        <v>2414.1387776011002</v>
      </c>
    </row>
    <row r="17" spans="1:13">
      <c r="A17" s="61">
        <v>12</v>
      </c>
      <c r="B17" s="73" t="s">
        <v>79</v>
      </c>
      <c r="C17" s="145">
        <v>5211.5932613989999</v>
      </c>
      <c r="D17" s="145">
        <v>6839.7765529170001</v>
      </c>
      <c r="E17" s="145">
        <v>8734.3803274490001</v>
      </c>
      <c r="F17" s="145">
        <v>7647.0274459490001</v>
      </c>
      <c r="G17" s="145">
        <v>9347.6483767499994</v>
      </c>
      <c r="H17" s="144" t="s">
        <v>71</v>
      </c>
      <c r="I17" s="145">
        <v>11871.025188325</v>
      </c>
      <c r="J17" s="144" t="s">
        <v>71</v>
      </c>
      <c r="K17" s="144" t="s">
        <v>71</v>
      </c>
      <c r="L17" s="144" t="s">
        <v>71</v>
      </c>
      <c r="M17" s="145">
        <f t="shared" si="0"/>
        <v>8275.2418587981665</v>
      </c>
    </row>
    <row r="18" spans="1:13">
      <c r="A18" s="55">
        <v>13</v>
      </c>
      <c r="B18" s="74" t="s">
        <v>80</v>
      </c>
      <c r="C18" s="146">
        <v>224.45706953300001</v>
      </c>
      <c r="D18" s="146">
        <v>200.31709216199999</v>
      </c>
      <c r="E18" s="146">
        <v>240.255844712</v>
      </c>
      <c r="F18" s="146">
        <v>303.52893508</v>
      </c>
      <c r="G18" s="146">
        <v>298.81904270299998</v>
      </c>
      <c r="H18" s="146">
        <v>222.88088759799999</v>
      </c>
      <c r="I18" s="146">
        <v>218.30944135799999</v>
      </c>
      <c r="J18" s="146">
        <v>141.03878596499999</v>
      </c>
      <c r="K18" s="146">
        <v>146.401154373</v>
      </c>
      <c r="L18" s="146">
        <v>159.77228693500001</v>
      </c>
      <c r="M18" s="146">
        <f t="shared" si="0"/>
        <v>215.57805404190003</v>
      </c>
    </row>
    <row r="19" spans="1:13">
      <c r="A19" s="56">
        <v>14</v>
      </c>
      <c r="B19" s="73" t="s">
        <v>81</v>
      </c>
      <c r="C19" s="145">
        <v>2708.0046653959998</v>
      </c>
      <c r="D19" s="145">
        <v>3475.7391816670001</v>
      </c>
      <c r="E19" s="145">
        <v>4138.2115696150004</v>
      </c>
      <c r="F19" s="145">
        <v>9566.5902570969993</v>
      </c>
      <c r="G19" s="145">
        <v>9701.0315573829994</v>
      </c>
      <c r="H19" s="145">
        <v>6770.1457268619997</v>
      </c>
      <c r="I19" s="145">
        <v>5589.9135283639998</v>
      </c>
      <c r="J19" s="145">
        <v>5369.9492725319997</v>
      </c>
      <c r="K19" s="145">
        <v>6221.9216991459998</v>
      </c>
      <c r="L19" s="145">
        <v>6542.7770014950001</v>
      </c>
      <c r="M19" s="145">
        <f t="shared" si="0"/>
        <v>6008.4284459557002</v>
      </c>
    </row>
    <row r="20" spans="1:13">
      <c r="A20" s="61">
        <v>15</v>
      </c>
      <c r="B20" s="74" t="s">
        <v>82</v>
      </c>
      <c r="C20" s="146">
        <v>107.484251222</v>
      </c>
      <c r="D20" s="146">
        <v>128.08496813799999</v>
      </c>
      <c r="E20" s="146">
        <v>106.267926213</v>
      </c>
      <c r="F20" s="146">
        <v>92.012411379</v>
      </c>
      <c r="G20" s="146">
        <v>88.184929210999996</v>
      </c>
      <c r="H20" s="146">
        <v>87.083346622999997</v>
      </c>
      <c r="I20" s="146">
        <v>129.65676049300001</v>
      </c>
      <c r="J20" s="146">
        <v>82.500327380000002</v>
      </c>
      <c r="K20" s="146">
        <v>120.857819842</v>
      </c>
      <c r="L20" s="146">
        <v>180.749078424</v>
      </c>
      <c r="M20" s="146">
        <f t="shared" si="0"/>
        <v>112.28818189250001</v>
      </c>
    </row>
    <row r="21" spans="1:13">
      <c r="A21" s="55">
        <v>16</v>
      </c>
      <c r="B21" s="73" t="s">
        <v>83</v>
      </c>
      <c r="C21" s="145">
        <v>832.00969519</v>
      </c>
      <c r="D21" s="145">
        <v>676.60528609999994</v>
      </c>
      <c r="E21" s="145">
        <v>718.67109709299996</v>
      </c>
      <c r="F21" s="145">
        <v>878.41511215599996</v>
      </c>
      <c r="G21" s="145">
        <v>946.02504760700003</v>
      </c>
      <c r="H21" s="145">
        <v>791.97498359500003</v>
      </c>
      <c r="I21" s="145">
        <v>828.09323662600002</v>
      </c>
      <c r="J21" s="145">
        <v>547.73681847</v>
      </c>
      <c r="K21" s="145">
        <v>857.155108036</v>
      </c>
      <c r="L21" s="145">
        <v>935.16976691499997</v>
      </c>
      <c r="M21" s="145">
        <f t="shared" si="0"/>
        <v>801.18561517879994</v>
      </c>
    </row>
    <row r="22" spans="1:13">
      <c r="A22" s="56">
        <v>17</v>
      </c>
      <c r="B22" s="74" t="s">
        <v>84</v>
      </c>
      <c r="C22" s="146">
        <v>77.479576168999998</v>
      </c>
      <c r="D22" s="146">
        <v>117.368576878</v>
      </c>
      <c r="E22" s="146">
        <v>154.484932606</v>
      </c>
      <c r="F22" s="146">
        <v>132.40454048300001</v>
      </c>
      <c r="G22" s="144" t="s">
        <v>71</v>
      </c>
      <c r="H22" s="144" t="s">
        <v>71</v>
      </c>
      <c r="I22" s="144" t="s">
        <v>71</v>
      </c>
      <c r="J22" s="144" t="s">
        <v>71</v>
      </c>
      <c r="K22" s="144" t="s">
        <v>71</v>
      </c>
      <c r="L22" s="144" t="s">
        <v>71</v>
      </c>
      <c r="M22" s="146">
        <f t="shared" si="0"/>
        <v>120.434406534</v>
      </c>
    </row>
    <row r="23" spans="1:13">
      <c r="A23" s="61">
        <v>18</v>
      </c>
      <c r="B23" s="73" t="s">
        <v>41</v>
      </c>
      <c r="C23" s="145">
        <v>1129.688856107</v>
      </c>
      <c r="D23" s="145">
        <v>1589.6590172409999</v>
      </c>
      <c r="E23" s="145">
        <v>1813.0305068140001</v>
      </c>
      <c r="F23" s="145">
        <v>2174.4337353410001</v>
      </c>
      <c r="G23" s="145">
        <v>2486.4229170939998</v>
      </c>
      <c r="H23" s="145">
        <v>2102.8228381919998</v>
      </c>
      <c r="I23" s="145">
        <v>2067.4226216430002</v>
      </c>
      <c r="J23" s="145">
        <v>1800.6188367719999</v>
      </c>
      <c r="K23" s="145">
        <v>1926.23247825</v>
      </c>
      <c r="L23" s="145">
        <v>1985.645387256</v>
      </c>
      <c r="M23" s="145">
        <f t="shared" si="0"/>
        <v>1907.5977194710001</v>
      </c>
    </row>
    <row r="24" spans="1:13" ht="20.399999999999999">
      <c r="A24" s="55">
        <v>19</v>
      </c>
      <c r="B24" s="74" t="s">
        <v>220</v>
      </c>
      <c r="C24" s="146">
        <v>1470.8823628759999</v>
      </c>
      <c r="D24" s="146">
        <v>1589.412467587</v>
      </c>
      <c r="E24" s="146">
        <v>1888.558163509</v>
      </c>
      <c r="F24" s="146">
        <v>1335.490034469</v>
      </c>
      <c r="G24" s="146">
        <v>1851.1194626219999</v>
      </c>
      <c r="H24" s="146">
        <v>2068.5117232500002</v>
      </c>
      <c r="I24" s="146">
        <v>1686.228818282</v>
      </c>
      <c r="J24" s="146">
        <v>1755.8890059370001</v>
      </c>
      <c r="K24" s="146">
        <v>1895.7115550999999</v>
      </c>
      <c r="L24" s="146">
        <v>2303.0974450550002</v>
      </c>
      <c r="M24" s="146">
        <f t="shared" si="0"/>
        <v>1784.4901038686999</v>
      </c>
    </row>
    <row r="25" spans="1:13">
      <c r="A25" s="56">
        <v>20</v>
      </c>
      <c r="B25" s="73" t="s">
        <v>85</v>
      </c>
      <c r="C25" s="145">
        <v>379.14921291799999</v>
      </c>
      <c r="D25" s="145">
        <v>675.62239889</v>
      </c>
      <c r="E25" s="145">
        <v>1230.0954765189999</v>
      </c>
      <c r="F25" s="145">
        <v>838.11758642200004</v>
      </c>
      <c r="G25" s="145">
        <v>658.38284430299996</v>
      </c>
      <c r="H25" s="145">
        <v>1163.282055656</v>
      </c>
      <c r="I25" s="145">
        <v>898.67183001599994</v>
      </c>
      <c r="J25" s="145">
        <v>743.75712656200005</v>
      </c>
      <c r="K25" s="145">
        <v>557.15592327100001</v>
      </c>
      <c r="L25" s="145">
        <v>1616.6162242570001</v>
      </c>
      <c r="M25" s="145">
        <f t="shared" si="0"/>
        <v>876.08506788140005</v>
      </c>
    </row>
    <row r="26" spans="1:13">
      <c r="A26" s="61">
        <v>21</v>
      </c>
      <c r="B26" s="74" t="s">
        <v>25</v>
      </c>
      <c r="C26" s="146">
        <v>34561.541127206001</v>
      </c>
      <c r="D26" s="146">
        <v>47358.429859780001</v>
      </c>
      <c r="E26" s="146">
        <v>54956.033183879001</v>
      </c>
      <c r="F26" s="146">
        <v>51776.663903553999</v>
      </c>
      <c r="G26" s="146">
        <v>54670.012605561002</v>
      </c>
      <c r="H26" s="146">
        <v>48908.477764089002</v>
      </c>
      <c r="I26" s="146">
        <v>40532.129125838997</v>
      </c>
      <c r="J26" s="146">
        <v>34797.194657594002</v>
      </c>
      <c r="K26" s="146">
        <v>42037.803476107998</v>
      </c>
      <c r="L26" s="146">
        <v>45533.896452681001</v>
      </c>
      <c r="M26" s="146">
        <f t="shared" si="0"/>
        <v>45513.218215629095</v>
      </c>
    </row>
    <row r="27" spans="1:13">
      <c r="A27" s="55">
        <v>22</v>
      </c>
      <c r="B27" s="73" t="s">
        <v>221</v>
      </c>
      <c r="C27" s="145">
        <v>995.71351939500005</v>
      </c>
      <c r="D27" s="145">
        <v>636.57259667599999</v>
      </c>
      <c r="E27" s="145">
        <v>1377.3811860999999</v>
      </c>
      <c r="F27" s="145">
        <v>1428.3513690459999</v>
      </c>
      <c r="G27" s="145">
        <v>1281.141666512</v>
      </c>
      <c r="H27" s="145">
        <v>1243.6376369760001</v>
      </c>
      <c r="I27" s="145">
        <v>1448.0367958239999</v>
      </c>
      <c r="J27" s="145">
        <v>952.40059580299999</v>
      </c>
      <c r="K27" s="145">
        <v>1069.3641431020001</v>
      </c>
      <c r="L27" s="145">
        <v>1247.534375126</v>
      </c>
      <c r="M27" s="145">
        <f t="shared" si="0"/>
        <v>1168.013388456</v>
      </c>
    </row>
    <row r="28" spans="1:13">
      <c r="A28" s="56">
        <v>23</v>
      </c>
      <c r="B28" s="74" t="s">
        <v>87</v>
      </c>
      <c r="C28" s="146">
        <v>5355.9683111309996</v>
      </c>
      <c r="D28" s="146">
        <v>5980.9919448740002</v>
      </c>
      <c r="E28" s="146">
        <v>6877.6861716140002</v>
      </c>
      <c r="F28" s="146">
        <v>6860.7478120739997</v>
      </c>
      <c r="G28" s="146">
        <v>7829.1848704269996</v>
      </c>
      <c r="H28" s="146">
        <v>8317.0253077430007</v>
      </c>
      <c r="I28" s="146">
        <v>7259.3357755010002</v>
      </c>
      <c r="J28" s="146">
        <v>7729.1746351989996</v>
      </c>
      <c r="K28" s="146">
        <v>8366.9247373649996</v>
      </c>
      <c r="L28" s="146">
        <v>9516.3696170990006</v>
      </c>
      <c r="M28" s="146">
        <f t="shared" si="0"/>
        <v>7409.3409183027006</v>
      </c>
    </row>
    <row r="29" spans="1:13">
      <c r="A29" s="61">
        <v>24</v>
      </c>
      <c r="B29" s="73" t="s">
        <v>88</v>
      </c>
      <c r="C29" s="145">
        <v>295.03364917099998</v>
      </c>
      <c r="D29" s="145">
        <v>289.62136048100001</v>
      </c>
      <c r="E29" s="145">
        <v>529.36797025700002</v>
      </c>
      <c r="F29" s="145">
        <v>543.598627953</v>
      </c>
      <c r="G29" s="145">
        <v>819.702461137</v>
      </c>
      <c r="H29" s="145">
        <v>789.62031552899998</v>
      </c>
      <c r="I29" s="145">
        <v>469.65269711500002</v>
      </c>
      <c r="J29" s="145">
        <v>607.70224806099998</v>
      </c>
      <c r="K29" s="145">
        <v>554.03889339600005</v>
      </c>
      <c r="L29" s="145">
        <v>540.97869919499999</v>
      </c>
      <c r="M29" s="145">
        <f t="shared" si="0"/>
        <v>543.93169222949996</v>
      </c>
    </row>
    <row r="30" spans="1:13">
      <c r="A30" s="55">
        <v>25</v>
      </c>
      <c r="B30" s="74" t="s">
        <v>42</v>
      </c>
      <c r="C30" s="146">
        <v>41.824791425000001</v>
      </c>
      <c r="D30" s="146">
        <v>50.056873269999997</v>
      </c>
      <c r="E30" s="146">
        <v>60.244998056999997</v>
      </c>
      <c r="F30" s="146">
        <v>89.093072448000001</v>
      </c>
      <c r="G30" s="146">
        <v>120.79687308600001</v>
      </c>
      <c r="H30" s="146">
        <v>102.11270020800001</v>
      </c>
      <c r="I30" s="146">
        <v>69.685760027000001</v>
      </c>
      <c r="J30" s="146">
        <v>77.777394225999998</v>
      </c>
      <c r="K30" s="146">
        <v>98.545490443999995</v>
      </c>
      <c r="L30" s="146">
        <v>116.291681203</v>
      </c>
      <c r="M30" s="146">
        <f t="shared" si="0"/>
        <v>82.642963439400006</v>
      </c>
    </row>
    <row r="31" spans="1:13">
      <c r="A31" s="56">
        <v>26</v>
      </c>
      <c r="B31" s="73" t="s">
        <v>89</v>
      </c>
      <c r="C31" s="145">
        <v>92.850554657000004</v>
      </c>
      <c r="D31" s="145">
        <v>115.693219312</v>
      </c>
      <c r="E31" s="145">
        <v>143.96690492799999</v>
      </c>
      <c r="F31" s="145">
        <v>119.08166413399999</v>
      </c>
      <c r="G31" s="145">
        <v>99.797945773999999</v>
      </c>
      <c r="H31" s="145">
        <v>66.747954836000005</v>
      </c>
      <c r="I31" s="145">
        <v>75.352519029999996</v>
      </c>
      <c r="J31" s="145">
        <v>84.427856482999999</v>
      </c>
      <c r="K31" s="145">
        <v>79.215340518000005</v>
      </c>
      <c r="L31" s="145">
        <v>102.83518084400001</v>
      </c>
      <c r="M31" s="145">
        <f t="shared" si="0"/>
        <v>97.996914051599987</v>
      </c>
    </row>
    <row r="32" spans="1:13">
      <c r="A32" s="61">
        <v>27</v>
      </c>
      <c r="B32" s="74" t="s">
        <v>90</v>
      </c>
      <c r="C32" s="146">
        <v>1234.7316964490001</v>
      </c>
      <c r="D32" s="146">
        <v>1792.7131461890001</v>
      </c>
      <c r="E32" s="146">
        <v>2372.5561702069999</v>
      </c>
      <c r="F32" s="146">
        <v>2347.7262425039999</v>
      </c>
      <c r="G32" s="146">
        <v>3042.4689051730002</v>
      </c>
      <c r="H32" s="146">
        <v>2975.7020897930001</v>
      </c>
      <c r="I32" s="146">
        <v>3401.9777731190002</v>
      </c>
      <c r="J32" s="146">
        <v>4581.3495843840001</v>
      </c>
      <c r="K32" s="146">
        <v>3737.642172712</v>
      </c>
      <c r="L32" s="146">
        <v>4887.2120151099998</v>
      </c>
      <c r="M32" s="146">
        <f t="shared" si="0"/>
        <v>3037.407979564</v>
      </c>
    </row>
    <row r="33" spans="1:13">
      <c r="A33" s="55">
        <v>28</v>
      </c>
      <c r="B33" s="73" t="s">
        <v>37</v>
      </c>
      <c r="C33" s="145">
        <v>891.00791093500004</v>
      </c>
      <c r="D33" s="145">
        <v>1037.3070238559999</v>
      </c>
      <c r="E33" s="145">
        <v>1066.135041691</v>
      </c>
      <c r="F33" s="145">
        <v>1309.740059344</v>
      </c>
      <c r="G33" s="145">
        <v>1722.1407055330001</v>
      </c>
      <c r="H33" s="145">
        <v>2018.81529955</v>
      </c>
      <c r="I33" s="145">
        <v>1787.5901419259999</v>
      </c>
      <c r="J33" s="145">
        <v>1387.728421729</v>
      </c>
      <c r="K33" s="145">
        <v>1631.74557534</v>
      </c>
      <c r="L33" s="144" t="s">
        <v>71</v>
      </c>
      <c r="M33" s="145">
        <f t="shared" si="0"/>
        <v>1428.0233533226665</v>
      </c>
    </row>
    <row r="34" spans="1:13" ht="20.399999999999999">
      <c r="A34" s="56">
        <v>29</v>
      </c>
      <c r="B34" s="74" t="s">
        <v>222</v>
      </c>
      <c r="C34" s="146">
        <v>18.014935997999999</v>
      </c>
      <c r="D34" s="146">
        <v>19.682532584</v>
      </c>
      <c r="E34" s="146">
        <v>13.733714127000001</v>
      </c>
      <c r="F34" s="146">
        <v>17.654368776999998</v>
      </c>
      <c r="G34" s="146">
        <v>12.515319962</v>
      </c>
      <c r="H34" s="146">
        <v>26.199976506999999</v>
      </c>
      <c r="I34" s="146">
        <v>21.63067736</v>
      </c>
      <c r="J34" s="146">
        <v>11.395819315000001</v>
      </c>
      <c r="K34" s="146">
        <v>21.518735176</v>
      </c>
      <c r="L34" s="146">
        <v>20.119657881999998</v>
      </c>
      <c r="M34" s="146">
        <f t="shared" si="0"/>
        <v>18.246573768799998</v>
      </c>
    </row>
    <row r="35" spans="1:13">
      <c r="A35" s="61">
        <v>30</v>
      </c>
      <c r="B35" s="73" t="s">
        <v>91</v>
      </c>
      <c r="C35" s="145">
        <v>5425.1993001549999</v>
      </c>
      <c r="D35" s="145">
        <v>13704.617084825</v>
      </c>
      <c r="E35" s="145">
        <v>15419.004458945999</v>
      </c>
      <c r="F35" s="145">
        <v>15277.685854247</v>
      </c>
      <c r="G35" s="145">
        <v>15989.791559413999</v>
      </c>
      <c r="H35" s="145">
        <v>14257.169130382001</v>
      </c>
      <c r="I35" s="145">
        <v>12935.739858321</v>
      </c>
      <c r="J35" s="145">
        <v>13494.103596495001</v>
      </c>
      <c r="K35" s="145">
        <v>15950.542301314001</v>
      </c>
      <c r="L35" s="145">
        <v>17969.342456186001</v>
      </c>
      <c r="M35" s="145">
        <f t="shared" si="0"/>
        <v>14042.3195600285</v>
      </c>
    </row>
    <row r="36" spans="1:13">
      <c r="A36" s="55">
        <v>31</v>
      </c>
      <c r="B36" s="74" t="s">
        <v>16</v>
      </c>
      <c r="C36" s="146">
        <v>290692.03838594398</v>
      </c>
      <c r="D36" s="146">
        <v>390277.77259785298</v>
      </c>
      <c r="E36" s="146">
        <v>460467.80534848297</v>
      </c>
      <c r="F36" s="146">
        <v>455205.46207073802</v>
      </c>
      <c r="G36" s="146">
        <v>486531.29647782299</v>
      </c>
      <c r="H36" s="146">
        <v>471286.51464880601</v>
      </c>
      <c r="I36" s="146">
        <v>471958.33206643199</v>
      </c>
      <c r="J36" s="146">
        <v>437854.13907439599</v>
      </c>
      <c r="K36" s="146">
        <v>442869.47559514001</v>
      </c>
      <c r="L36" s="146">
        <v>546353.14967960399</v>
      </c>
      <c r="M36" s="146">
        <f t="shared" si="0"/>
        <v>445349.59859452193</v>
      </c>
    </row>
    <row r="37" spans="1:13">
      <c r="A37" s="56">
        <v>32</v>
      </c>
      <c r="B37" s="73" t="s">
        <v>92</v>
      </c>
      <c r="C37" s="145">
        <v>7095.1270500849996</v>
      </c>
      <c r="D37" s="145">
        <v>8558.5274194529993</v>
      </c>
      <c r="E37" s="145">
        <v>11284.633070016</v>
      </c>
      <c r="F37" s="145">
        <v>11674.722607444</v>
      </c>
      <c r="G37" s="145">
        <v>11506.033814348</v>
      </c>
      <c r="H37" s="145">
        <v>10303.035513968</v>
      </c>
      <c r="I37" s="145">
        <v>10061.084383953001</v>
      </c>
      <c r="J37" s="145">
        <v>8423.0021241030008</v>
      </c>
      <c r="K37" s="145">
        <v>10001.063366434</v>
      </c>
      <c r="L37" s="145">
        <v>11397.486398667999</v>
      </c>
      <c r="M37" s="145">
        <f t="shared" si="0"/>
        <v>10030.471574847201</v>
      </c>
    </row>
    <row r="38" spans="1:13">
      <c r="A38" s="61">
        <v>33</v>
      </c>
      <c r="B38" s="74" t="s">
        <v>93</v>
      </c>
      <c r="C38" s="146">
        <v>15.837824069</v>
      </c>
      <c r="D38" s="146">
        <v>20.030203402000001</v>
      </c>
      <c r="E38" s="146">
        <v>18.119053739000002</v>
      </c>
      <c r="F38" s="146">
        <v>12.566443531000001</v>
      </c>
      <c r="G38" s="146">
        <v>8.7843409230000002</v>
      </c>
      <c r="H38" s="146">
        <v>28.350090134999999</v>
      </c>
      <c r="I38" s="146">
        <v>30.426591053999999</v>
      </c>
      <c r="J38" s="146">
        <v>69.473857893000002</v>
      </c>
      <c r="K38" s="146">
        <v>41.348483248999997</v>
      </c>
      <c r="L38" s="146">
        <v>44.943155623999999</v>
      </c>
      <c r="M38" s="146">
        <f t="shared" ref="M38:M69" si="1">AVERAGE(C38:L38)</f>
        <v>28.9880043619</v>
      </c>
    </row>
    <row r="39" spans="1:13">
      <c r="A39" s="55">
        <v>34</v>
      </c>
      <c r="B39" s="73" t="s">
        <v>94</v>
      </c>
      <c r="C39" s="145">
        <v>1528.6397298479999</v>
      </c>
      <c r="D39" s="145">
        <v>1324.0582238239999</v>
      </c>
      <c r="E39" s="145">
        <v>1686.586091353</v>
      </c>
      <c r="F39" s="145">
        <v>1594.9536124010001</v>
      </c>
      <c r="G39" s="145">
        <v>1062.3086119269999</v>
      </c>
      <c r="H39" s="145">
        <v>1061.995849185</v>
      </c>
      <c r="I39" s="145">
        <v>1050.23671767</v>
      </c>
      <c r="J39" s="145">
        <v>519.94911443499996</v>
      </c>
      <c r="K39" s="145">
        <v>571.54649959000005</v>
      </c>
      <c r="L39" s="145">
        <v>880.05638079699997</v>
      </c>
      <c r="M39" s="145">
        <f t="shared" si="1"/>
        <v>1128.0330831029999</v>
      </c>
    </row>
    <row r="40" spans="1:13">
      <c r="A40" s="56">
        <v>35</v>
      </c>
      <c r="B40" s="74" t="s">
        <v>95</v>
      </c>
      <c r="C40" s="146">
        <v>3108.7736802929999</v>
      </c>
      <c r="D40" s="146">
        <v>3039.1703137439999</v>
      </c>
      <c r="E40" s="146">
        <v>3701.9720401760001</v>
      </c>
      <c r="F40" s="146">
        <v>3737.0225405579999</v>
      </c>
      <c r="G40" s="146">
        <v>3661.7153035840001</v>
      </c>
      <c r="H40" s="146">
        <v>3581.9483593489999</v>
      </c>
      <c r="I40" s="146">
        <v>3213.624244655</v>
      </c>
      <c r="J40" s="146">
        <v>3102.6850711120001</v>
      </c>
      <c r="K40" s="146">
        <v>3905.9560505039999</v>
      </c>
      <c r="L40" s="146">
        <v>3807.7524530430001</v>
      </c>
      <c r="M40" s="146">
        <f t="shared" si="1"/>
        <v>3486.0620057017995</v>
      </c>
    </row>
    <row r="41" spans="1:13">
      <c r="A41" s="61">
        <v>36</v>
      </c>
      <c r="B41" s="73" t="s">
        <v>223</v>
      </c>
      <c r="C41" s="145">
        <v>2376.7372611740002</v>
      </c>
      <c r="D41" s="145">
        <v>2389.4384086220002</v>
      </c>
      <c r="E41" s="145">
        <v>2529.526859436</v>
      </c>
      <c r="F41" s="145">
        <v>2683.6706183370002</v>
      </c>
      <c r="G41" s="145">
        <v>2344.8467123179998</v>
      </c>
      <c r="H41" s="145">
        <v>2606.644284085</v>
      </c>
      <c r="I41" s="145">
        <v>2758.4023524479999</v>
      </c>
      <c r="J41" s="145">
        <v>2693.6488997410002</v>
      </c>
      <c r="K41" s="145">
        <v>3826.944229408</v>
      </c>
      <c r="L41" s="145">
        <v>3687.2581861550002</v>
      </c>
      <c r="M41" s="145">
        <f t="shared" si="1"/>
        <v>2789.7117811724002</v>
      </c>
    </row>
    <row r="42" spans="1:13">
      <c r="A42" s="55">
        <v>37</v>
      </c>
      <c r="B42" s="74" t="s">
        <v>96</v>
      </c>
      <c r="C42" s="146">
        <v>4129.2162911599999</v>
      </c>
      <c r="D42" s="146">
        <v>4241.3723785000002</v>
      </c>
      <c r="E42" s="146">
        <v>4958.947004179</v>
      </c>
      <c r="F42" s="146">
        <v>4438.6209040309996</v>
      </c>
      <c r="G42" s="146">
        <v>4895.5907824260003</v>
      </c>
      <c r="H42" s="146">
        <v>4988.0240110670002</v>
      </c>
      <c r="I42" s="146">
        <v>4619.0800360889998</v>
      </c>
      <c r="J42" s="146">
        <v>4777.9520500139997</v>
      </c>
      <c r="K42" s="146">
        <v>3019.5643031919999</v>
      </c>
      <c r="L42" s="146">
        <v>6364.0543531200001</v>
      </c>
      <c r="M42" s="146">
        <f t="shared" si="1"/>
        <v>4643.2422113777993</v>
      </c>
    </row>
    <row r="43" spans="1:13">
      <c r="A43" s="56">
        <v>38</v>
      </c>
      <c r="B43" s="73" t="s">
        <v>97</v>
      </c>
      <c r="C43" s="145">
        <v>50.032130033999998</v>
      </c>
      <c r="D43" s="144" t="s">
        <v>71</v>
      </c>
      <c r="E43" s="144" t="s">
        <v>71</v>
      </c>
      <c r="F43" s="144" t="s">
        <v>71</v>
      </c>
      <c r="G43" s="144" t="s">
        <v>71</v>
      </c>
      <c r="H43" s="144" t="s">
        <v>71</v>
      </c>
      <c r="I43" s="144" t="s">
        <v>71</v>
      </c>
      <c r="J43" s="144" t="s">
        <v>71</v>
      </c>
      <c r="K43" s="144" t="s">
        <v>71</v>
      </c>
      <c r="L43" s="144" t="s">
        <v>71</v>
      </c>
      <c r="M43" s="145">
        <f t="shared" si="1"/>
        <v>50.032130033999998</v>
      </c>
    </row>
    <row r="44" spans="1:13">
      <c r="A44" s="61">
        <v>39</v>
      </c>
      <c r="B44" s="74" t="s">
        <v>98</v>
      </c>
      <c r="C44" s="146">
        <v>33.380888929999998</v>
      </c>
      <c r="D44" s="146">
        <v>21.953915739999999</v>
      </c>
      <c r="E44" s="144" t="s">
        <v>71</v>
      </c>
      <c r="F44" s="146">
        <v>18.163492221999999</v>
      </c>
      <c r="G44" s="144" t="s">
        <v>71</v>
      </c>
      <c r="H44" s="144" t="s">
        <v>71</v>
      </c>
      <c r="I44" s="144" t="s">
        <v>71</v>
      </c>
      <c r="J44" s="144" t="s">
        <v>71</v>
      </c>
      <c r="K44" s="144" t="s">
        <v>71</v>
      </c>
      <c r="L44" s="144" t="s">
        <v>71</v>
      </c>
      <c r="M44" s="146">
        <f t="shared" si="1"/>
        <v>24.499432297333332</v>
      </c>
    </row>
    <row r="45" spans="1:13" ht="20.399999999999999">
      <c r="A45" s="55">
        <v>40</v>
      </c>
      <c r="B45" s="73" t="s">
        <v>186</v>
      </c>
      <c r="C45" s="145">
        <v>1756.0797716530001</v>
      </c>
      <c r="D45" s="145">
        <v>2305.9062398870001</v>
      </c>
      <c r="E45" s="145">
        <v>2852.8164835930002</v>
      </c>
      <c r="F45" s="145">
        <v>2664.779936122</v>
      </c>
      <c r="G45" s="145">
        <v>2697.9699049820001</v>
      </c>
      <c r="H45" s="145">
        <v>3073.5593759349999</v>
      </c>
      <c r="I45" s="145">
        <v>2901.9745069330002</v>
      </c>
      <c r="J45" s="145">
        <v>2670.6652391759999</v>
      </c>
      <c r="K45" s="145">
        <v>3542.9257230399999</v>
      </c>
      <c r="L45" s="145">
        <v>4138.005786836</v>
      </c>
      <c r="M45" s="145">
        <f t="shared" si="1"/>
        <v>2860.4682968157003</v>
      </c>
    </row>
    <row r="46" spans="1:13">
      <c r="A46" s="56">
        <v>41</v>
      </c>
      <c r="B46" s="74" t="s">
        <v>99</v>
      </c>
      <c r="C46" s="146">
        <v>2950.9587067419998</v>
      </c>
      <c r="D46" s="146">
        <v>3982.4531565050002</v>
      </c>
      <c r="E46" s="146">
        <v>4736.4887899960004</v>
      </c>
      <c r="F46" s="146">
        <v>3810.589269604</v>
      </c>
      <c r="G46" s="146">
        <v>5176.4666983610005</v>
      </c>
      <c r="H46" s="146">
        <v>5651.6879506180003</v>
      </c>
      <c r="I46" s="146">
        <v>4546.2382520430001</v>
      </c>
      <c r="J46" s="146">
        <v>3767.2184201549999</v>
      </c>
      <c r="K46" s="146">
        <v>4950.2704987320003</v>
      </c>
      <c r="L46" s="146">
        <v>5744.5883583120003</v>
      </c>
      <c r="M46" s="146">
        <f t="shared" si="1"/>
        <v>4531.6960101068007</v>
      </c>
    </row>
    <row r="47" spans="1:13">
      <c r="A47" s="61">
        <v>42</v>
      </c>
      <c r="B47" s="73" t="s">
        <v>100</v>
      </c>
      <c r="C47" s="145">
        <v>8278.1970927040002</v>
      </c>
      <c r="D47" s="145">
        <v>11132.791296951</v>
      </c>
      <c r="E47" s="145">
        <v>12643.455084802001</v>
      </c>
      <c r="F47" s="145">
        <v>9451.9016759339993</v>
      </c>
      <c r="G47" s="145">
        <v>11449.915102187</v>
      </c>
      <c r="H47" s="145">
        <v>14156.376764438</v>
      </c>
      <c r="I47" s="145">
        <v>12905.656766242</v>
      </c>
      <c r="J47" s="145">
        <v>11116.846209416</v>
      </c>
      <c r="K47" s="145">
        <v>12376.034644981</v>
      </c>
      <c r="L47" s="145">
        <v>14646.48315201</v>
      </c>
      <c r="M47" s="145">
        <f t="shared" si="1"/>
        <v>11815.765778966501</v>
      </c>
    </row>
    <row r="48" spans="1:13">
      <c r="A48" s="55">
        <v>43</v>
      </c>
      <c r="B48" s="74" t="s">
        <v>101</v>
      </c>
      <c r="C48" s="146">
        <v>1212.160046831</v>
      </c>
      <c r="D48" s="146">
        <v>1341.2438206419999</v>
      </c>
      <c r="E48" s="146">
        <v>1625.7746873040001</v>
      </c>
      <c r="F48" s="146">
        <v>1644.466001884</v>
      </c>
      <c r="G48" s="146">
        <v>1890.7829905010001</v>
      </c>
      <c r="H48" s="146">
        <v>1792.329533613</v>
      </c>
      <c r="I48" s="146">
        <v>1760.1926684980001</v>
      </c>
      <c r="J48" s="146">
        <v>1632.0314783849999</v>
      </c>
      <c r="K48" s="146">
        <v>1967.072448117</v>
      </c>
      <c r="L48" s="146">
        <v>2260.734651667</v>
      </c>
      <c r="M48" s="146">
        <f t="shared" si="1"/>
        <v>1712.6788327442002</v>
      </c>
    </row>
    <row r="49" spans="1:13">
      <c r="A49" s="56">
        <v>44</v>
      </c>
      <c r="B49" s="74" t="s">
        <v>102</v>
      </c>
      <c r="C49" s="146">
        <v>717.89054971799999</v>
      </c>
      <c r="D49" s="146">
        <v>784.56533064899997</v>
      </c>
      <c r="E49" s="146">
        <v>809.10518741999999</v>
      </c>
      <c r="F49" s="146">
        <v>1121.6323896480001</v>
      </c>
      <c r="G49" s="146">
        <v>1339.198478732</v>
      </c>
      <c r="H49" s="146">
        <v>1685.243192245</v>
      </c>
      <c r="I49" s="146">
        <v>1887.989838146</v>
      </c>
      <c r="J49" s="146">
        <v>1796.470379336</v>
      </c>
      <c r="K49" s="146">
        <v>1976.803183404</v>
      </c>
      <c r="L49" s="146">
        <v>1659.4800451999999</v>
      </c>
      <c r="M49" s="146">
        <f t="shared" si="1"/>
        <v>1377.8378574497999</v>
      </c>
    </row>
    <row r="50" spans="1:13">
      <c r="A50" s="61">
        <v>45</v>
      </c>
      <c r="B50" s="73" t="s">
        <v>103</v>
      </c>
      <c r="C50" s="145">
        <v>233.13270449199999</v>
      </c>
      <c r="D50" s="145">
        <v>194.8358503</v>
      </c>
      <c r="E50" s="145">
        <v>242.99662025800001</v>
      </c>
      <c r="F50" s="145">
        <v>244.54494209800001</v>
      </c>
      <c r="G50" s="145">
        <v>405.74095833299998</v>
      </c>
      <c r="H50" s="145">
        <v>525.49642022</v>
      </c>
      <c r="I50" s="145">
        <v>429.65969244899998</v>
      </c>
      <c r="J50" s="145">
        <v>325.79053008900001</v>
      </c>
      <c r="K50" s="145">
        <v>391.82499829400001</v>
      </c>
      <c r="L50" s="145">
        <v>432.54885278299997</v>
      </c>
      <c r="M50" s="145">
        <f t="shared" si="1"/>
        <v>342.65715693160001</v>
      </c>
    </row>
    <row r="51" spans="1:13">
      <c r="A51" s="55">
        <v>46</v>
      </c>
      <c r="B51" s="74" t="s">
        <v>104</v>
      </c>
      <c r="C51" s="146">
        <v>789.88873249699998</v>
      </c>
      <c r="D51" s="144" t="s">
        <v>71</v>
      </c>
      <c r="E51" s="144" t="s">
        <v>71</v>
      </c>
      <c r="F51" s="144" t="s">
        <v>71</v>
      </c>
      <c r="G51" s="144" t="s">
        <v>71</v>
      </c>
      <c r="H51" s="144" t="s">
        <v>71</v>
      </c>
      <c r="I51" s="144" t="s">
        <v>71</v>
      </c>
      <c r="J51" s="144" t="s">
        <v>71</v>
      </c>
      <c r="K51" s="144" t="s">
        <v>71</v>
      </c>
      <c r="L51" s="144" t="s">
        <v>71</v>
      </c>
      <c r="M51" s="146">
        <f t="shared" si="1"/>
        <v>789.88873249699998</v>
      </c>
    </row>
    <row r="52" spans="1:13">
      <c r="A52" s="56">
        <v>47</v>
      </c>
      <c r="B52" s="73" t="s">
        <v>29</v>
      </c>
      <c r="C52" s="145">
        <v>41.678047282000001</v>
      </c>
      <c r="D52" s="145">
        <v>69.722437389999996</v>
      </c>
      <c r="E52" s="145">
        <v>96.880500530999996</v>
      </c>
      <c r="F52" s="145">
        <v>150.24736316600001</v>
      </c>
      <c r="G52" s="145">
        <v>61.769748851999999</v>
      </c>
      <c r="H52" s="145">
        <v>87.202520180999997</v>
      </c>
      <c r="I52" s="145">
        <v>108.795519011</v>
      </c>
      <c r="J52" s="145">
        <v>50.387551936000001</v>
      </c>
      <c r="K52" s="145">
        <v>123.459571357</v>
      </c>
      <c r="L52" s="145">
        <v>53.459444499999996</v>
      </c>
      <c r="M52" s="145">
        <f t="shared" si="1"/>
        <v>84.360270420600003</v>
      </c>
    </row>
    <row r="53" spans="1:13">
      <c r="A53" s="61">
        <v>48</v>
      </c>
      <c r="B53" s="74" t="s">
        <v>105</v>
      </c>
      <c r="C53" s="146">
        <v>744.724513129</v>
      </c>
      <c r="D53" s="146">
        <v>979.50052330400001</v>
      </c>
      <c r="E53" s="146">
        <v>1325.1432517420001</v>
      </c>
      <c r="F53" s="146">
        <v>1501.3737099350001</v>
      </c>
      <c r="G53" s="146">
        <v>1660.913007788</v>
      </c>
      <c r="H53" s="146">
        <v>1631.1835572120001</v>
      </c>
      <c r="I53" s="146">
        <v>1426.1212419640001</v>
      </c>
      <c r="J53" s="146">
        <v>1422.9238262849999</v>
      </c>
      <c r="K53" s="146">
        <v>1462.212625206</v>
      </c>
      <c r="L53" s="146">
        <v>1604.9350302830001</v>
      </c>
      <c r="M53" s="146">
        <f t="shared" si="1"/>
        <v>1375.9031286848001</v>
      </c>
    </row>
    <row r="54" spans="1:13">
      <c r="A54" s="55">
        <v>49</v>
      </c>
      <c r="B54" s="73" t="s">
        <v>34</v>
      </c>
      <c r="C54" s="145">
        <v>1925.710974334</v>
      </c>
      <c r="D54" s="145">
        <v>2117.7172717560002</v>
      </c>
      <c r="E54" s="145">
        <v>4222.5915450949997</v>
      </c>
      <c r="F54" s="145">
        <v>4532.6385074119999</v>
      </c>
      <c r="G54" s="145">
        <v>4869.6108946860004</v>
      </c>
      <c r="H54" s="145">
        <v>3839.1401453919998</v>
      </c>
      <c r="I54" s="145">
        <v>4117.332860515</v>
      </c>
      <c r="J54" s="145">
        <v>4393.1795233789999</v>
      </c>
      <c r="K54" s="145">
        <v>4419.2312721890003</v>
      </c>
      <c r="L54" s="145">
        <v>4935.1176364639996</v>
      </c>
      <c r="M54" s="145">
        <f t="shared" si="1"/>
        <v>3937.2270631222004</v>
      </c>
    </row>
    <row r="55" spans="1:13">
      <c r="A55" s="56">
        <v>50</v>
      </c>
      <c r="B55" s="74" t="s">
        <v>106</v>
      </c>
      <c r="C55" s="146">
        <v>2540.8499840429999</v>
      </c>
      <c r="D55" s="146">
        <v>2900.740306914</v>
      </c>
      <c r="E55" s="146">
        <v>3308.4185633050001</v>
      </c>
      <c r="F55" s="146">
        <v>3339.2916456470002</v>
      </c>
      <c r="G55" s="146">
        <v>3425.1179939690001</v>
      </c>
      <c r="H55" s="146">
        <v>3458.0998511859998</v>
      </c>
      <c r="I55" s="146">
        <v>3648.5819845380001</v>
      </c>
      <c r="J55" s="146">
        <v>3312.7471420470001</v>
      </c>
      <c r="K55" s="146">
        <v>3826.5192670329998</v>
      </c>
      <c r="L55" s="146">
        <v>3820.2807424399998</v>
      </c>
      <c r="M55" s="146">
        <f t="shared" si="1"/>
        <v>3358.0647481122005</v>
      </c>
    </row>
    <row r="56" spans="1:13">
      <c r="A56" s="61">
        <v>51</v>
      </c>
      <c r="B56" s="73" t="s">
        <v>107</v>
      </c>
      <c r="C56" s="144" t="s">
        <v>71</v>
      </c>
      <c r="D56" s="144" t="s">
        <v>71</v>
      </c>
      <c r="E56" s="144" t="s">
        <v>71</v>
      </c>
      <c r="F56" s="144" t="s">
        <v>71</v>
      </c>
      <c r="G56" s="145">
        <v>553.03798088999997</v>
      </c>
      <c r="H56" s="145">
        <v>626.46228999599998</v>
      </c>
      <c r="I56" s="145">
        <v>555.10001863800005</v>
      </c>
      <c r="J56" s="145">
        <v>666.77919830799999</v>
      </c>
      <c r="K56" s="144" t="s">
        <v>71</v>
      </c>
      <c r="L56" s="144" t="s">
        <v>71</v>
      </c>
      <c r="M56" s="145">
        <f t="shared" si="1"/>
        <v>600.344871958</v>
      </c>
    </row>
    <row r="57" spans="1:13">
      <c r="A57" s="55">
        <v>52</v>
      </c>
      <c r="B57" s="74" t="s">
        <v>108</v>
      </c>
      <c r="C57" s="146">
        <v>254.93106386400001</v>
      </c>
      <c r="D57" s="146">
        <v>295.97573651099998</v>
      </c>
      <c r="E57" s="146">
        <v>354.49373700799998</v>
      </c>
      <c r="F57" s="146">
        <v>457.15938704899997</v>
      </c>
      <c r="G57" s="146">
        <v>409.77787314699998</v>
      </c>
      <c r="H57" s="146">
        <v>361.04139936600001</v>
      </c>
      <c r="I57" s="146">
        <v>345.72631951900001</v>
      </c>
      <c r="J57" s="146">
        <v>270.86216560399998</v>
      </c>
      <c r="K57" s="146">
        <v>209.61468011100001</v>
      </c>
      <c r="L57" s="146">
        <v>374.73032873800003</v>
      </c>
      <c r="M57" s="146">
        <f t="shared" si="1"/>
        <v>333.43126909170002</v>
      </c>
    </row>
    <row r="58" spans="1:13">
      <c r="A58" s="56">
        <v>53</v>
      </c>
      <c r="B58" s="73" t="s">
        <v>109</v>
      </c>
      <c r="C58" s="145">
        <v>1255.5683816139999</v>
      </c>
      <c r="D58" s="145">
        <v>1402.7232455779999</v>
      </c>
      <c r="E58" s="145">
        <v>1719.5671757350001</v>
      </c>
      <c r="F58" s="145">
        <v>1927.027126837</v>
      </c>
      <c r="G58" s="144" t="s">
        <v>71</v>
      </c>
      <c r="H58" s="145">
        <v>1611.813258831</v>
      </c>
      <c r="I58" s="145">
        <v>1624.3797440139999</v>
      </c>
      <c r="J58" s="145">
        <v>1616.28043078</v>
      </c>
      <c r="K58" s="145">
        <v>2016.4866588140001</v>
      </c>
      <c r="L58" s="145">
        <v>2574.0165962030001</v>
      </c>
      <c r="M58" s="145">
        <f t="shared" si="1"/>
        <v>1749.7625131562222</v>
      </c>
    </row>
    <row r="59" spans="1:13">
      <c r="A59" s="61">
        <v>54</v>
      </c>
      <c r="B59" s="74" t="s">
        <v>26</v>
      </c>
      <c r="C59" s="146">
        <v>18628.865140661001</v>
      </c>
      <c r="D59" s="146">
        <v>22154.720044853999</v>
      </c>
      <c r="E59" s="146">
        <v>25180.947023682002</v>
      </c>
      <c r="F59" s="146">
        <v>26682.637280223</v>
      </c>
      <c r="G59" s="146">
        <v>28145.069055299002</v>
      </c>
      <c r="H59" s="146">
        <v>30334.638169784001</v>
      </c>
      <c r="I59" s="146">
        <v>28422.561062796001</v>
      </c>
      <c r="J59" s="146">
        <v>29520.718995234001</v>
      </c>
      <c r="K59" s="146">
        <v>31340.064129711001</v>
      </c>
      <c r="L59" s="146">
        <v>35875.407636069001</v>
      </c>
      <c r="M59" s="146">
        <f t="shared" si="1"/>
        <v>27628.562853831303</v>
      </c>
    </row>
    <row r="60" spans="1:13">
      <c r="A60" s="55">
        <v>55</v>
      </c>
      <c r="B60" s="73" t="s">
        <v>21</v>
      </c>
      <c r="C60" s="145">
        <v>47086.427869343999</v>
      </c>
      <c r="D60" s="145">
        <v>52247.710275142003</v>
      </c>
      <c r="E60" s="145">
        <v>72346.442497559998</v>
      </c>
      <c r="F60" s="145">
        <v>68520.461926100994</v>
      </c>
      <c r="G60" s="145">
        <v>74720.516374339</v>
      </c>
      <c r="H60" s="145">
        <v>68145.298278255999</v>
      </c>
      <c r="I60" s="145">
        <v>67089.398890351993</v>
      </c>
      <c r="J60" s="145">
        <v>65968.607455125995</v>
      </c>
      <c r="K60" s="145">
        <v>73959.445725268</v>
      </c>
      <c r="L60" s="145">
        <v>84853.708618274002</v>
      </c>
      <c r="M60" s="145">
        <f t="shared" si="1"/>
        <v>67493.801790976198</v>
      </c>
    </row>
    <row r="61" spans="1:13">
      <c r="A61" s="56">
        <v>56</v>
      </c>
      <c r="B61" s="74" t="s">
        <v>27</v>
      </c>
      <c r="C61" s="146">
        <v>24124.004477418999</v>
      </c>
      <c r="D61" s="146">
        <v>37545.796328215001</v>
      </c>
      <c r="E61" s="146">
        <v>44626.046579217997</v>
      </c>
      <c r="F61" s="146">
        <v>44448.863252871</v>
      </c>
      <c r="G61" s="146">
        <v>44776.246123862999</v>
      </c>
      <c r="H61" s="146">
        <v>42818.130660629002</v>
      </c>
      <c r="I61" s="146">
        <v>36582.014028209</v>
      </c>
      <c r="J61" s="146">
        <v>36456.627168897998</v>
      </c>
      <c r="K61" s="146">
        <v>42683.949705175</v>
      </c>
      <c r="L61" s="146">
        <v>48273.166497938</v>
      </c>
      <c r="M61" s="146">
        <f t="shared" si="1"/>
        <v>40233.484482243504</v>
      </c>
    </row>
    <row r="62" spans="1:13">
      <c r="A62" s="61">
        <v>57</v>
      </c>
      <c r="B62" s="73" t="s">
        <v>110</v>
      </c>
      <c r="C62" s="145"/>
      <c r="D62" s="145">
        <v>10500.463646427999</v>
      </c>
      <c r="E62" s="145">
        <v>11505.697817806</v>
      </c>
      <c r="F62" s="145"/>
      <c r="G62" s="145">
        <v>9827.4825942909993</v>
      </c>
      <c r="H62" s="145">
        <v>11223.139589480999</v>
      </c>
      <c r="I62" s="145">
        <v>9837.1537514339998</v>
      </c>
      <c r="J62" s="145">
        <v>10457.973690052</v>
      </c>
      <c r="K62" s="145">
        <v>11214.147188023</v>
      </c>
      <c r="L62" s="145">
        <v>9899.3749619400005</v>
      </c>
      <c r="M62" s="145">
        <f t="shared" si="1"/>
        <v>10558.179154931875</v>
      </c>
    </row>
    <row r="63" spans="1:13">
      <c r="A63" s="55">
        <v>58</v>
      </c>
      <c r="B63" s="74" t="s">
        <v>111</v>
      </c>
      <c r="C63" s="144" t="s">
        <v>71</v>
      </c>
      <c r="D63" s="144" t="s">
        <v>71</v>
      </c>
      <c r="E63" s="144" t="s">
        <v>71</v>
      </c>
      <c r="F63" s="144" t="s">
        <v>71</v>
      </c>
      <c r="G63" s="144" t="s">
        <v>71</v>
      </c>
      <c r="H63" s="146">
        <v>873.98464239199996</v>
      </c>
      <c r="I63" s="144" t="s">
        <v>71</v>
      </c>
      <c r="J63" s="144" t="s">
        <v>71</v>
      </c>
      <c r="K63" s="144" t="s">
        <v>71</v>
      </c>
      <c r="L63" s="144" t="s">
        <v>71</v>
      </c>
      <c r="M63" s="146">
        <f t="shared" si="1"/>
        <v>873.98464239199996</v>
      </c>
    </row>
    <row r="64" spans="1:13">
      <c r="A64" s="56">
        <v>59</v>
      </c>
      <c r="B64" s="73" t="s">
        <v>112</v>
      </c>
      <c r="C64" s="145">
        <v>688.58419808600001</v>
      </c>
      <c r="D64" s="145">
        <v>829.40772412299998</v>
      </c>
      <c r="E64" s="145">
        <v>791.91426290000004</v>
      </c>
      <c r="F64" s="145">
        <v>740.14786914499996</v>
      </c>
      <c r="G64" s="145">
        <v>840.56037865500002</v>
      </c>
      <c r="H64" s="145">
        <v>702.11610666199999</v>
      </c>
      <c r="I64" s="145">
        <v>673.69286410100005</v>
      </c>
      <c r="J64" s="145">
        <v>627.90416751299995</v>
      </c>
      <c r="K64" s="145">
        <v>742.744412195</v>
      </c>
      <c r="L64" s="145">
        <v>889.77490685600003</v>
      </c>
      <c r="M64" s="145">
        <f t="shared" si="1"/>
        <v>752.68468902359996</v>
      </c>
    </row>
    <row r="65" spans="1:13">
      <c r="A65" s="61">
        <v>60</v>
      </c>
      <c r="B65" s="74" t="s">
        <v>113</v>
      </c>
      <c r="C65" s="146">
        <v>2094.713158995</v>
      </c>
      <c r="D65" s="146">
        <v>2569.888632663</v>
      </c>
      <c r="E65" s="146">
        <v>2946.5676761260002</v>
      </c>
      <c r="F65" s="146">
        <v>2655.907104463</v>
      </c>
      <c r="G65" s="146">
        <v>3895.3524221799998</v>
      </c>
      <c r="H65" s="146">
        <v>4127.8454094179997</v>
      </c>
      <c r="I65" s="146">
        <v>3640.2243028960002</v>
      </c>
      <c r="J65" s="146">
        <v>3164.4697014909998</v>
      </c>
      <c r="K65" s="146">
        <v>3465.4789829259998</v>
      </c>
      <c r="L65" s="146">
        <v>3057.419134321</v>
      </c>
      <c r="M65" s="146">
        <f t="shared" si="1"/>
        <v>3161.7866525479003</v>
      </c>
    </row>
    <row r="66" spans="1:13">
      <c r="A66" s="55">
        <v>61</v>
      </c>
      <c r="B66" s="73" t="s">
        <v>114</v>
      </c>
      <c r="C66" s="145">
        <v>6608.5773270640002</v>
      </c>
      <c r="D66" s="145">
        <v>5616.2070879900002</v>
      </c>
      <c r="E66" s="145">
        <v>7278.1462915980001</v>
      </c>
      <c r="F66" s="145">
        <v>12087.16429228</v>
      </c>
      <c r="G66" s="145">
        <v>10698.392980929</v>
      </c>
      <c r="H66" s="145">
        <v>10006.977901748</v>
      </c>
      <c r="I66" s="145">
        <v>8109.7878493380003</v>
      </c>
      <c r="J66" s="145">
        <v>7314.9288971679998</v>
      </c>
      <c r="K66" s="145">
        <v>8256.3034953719998</v>
      </c>
      <c r="L66" s="145">
        <v>9099.1318692320001</v>
      </c>
      <c r="M66" s="145">
        <f t="shared" si="1"/>
        <v>8507.5617992719017</v>
      </c>
    </row>
    <row r="67" spans="1:13">
      <c r="A67" s="56">
        <v>62</v>
      </c>
      <c r="B67" s="74" t="s">
        <v>115</v>
      </c>
      <c r="C67" s="146">
        <v>2058.788306506</v>
      </c>
      <c r="D67" s="146">
        <v>2719.8244364900002</v>
      </c>
      <c r="E67" s="144" t="s">
        <v>71</v>
      </c>
      <c r="F67" s="144" t="s">
        <v>71</v>
      </c>
      <c r="G67" s="146">
        <v>3592.3782137180001</v>
      </c>
      <c r="H67" s="144" t="s">
        <v>71</v>
      </c>
      <c r="I67" s="146">
        <v>4119.5338371030002</v>
      </c>
      <c r="J67" s="146">
        <v>4192.4260311070002</v>
      </c>
      <c r="K67" s="146">
        <v>4071.504221662</v>
      </c>
      <c r="L67" s="146">
        <v>4487.2081455569996</v>
      </c>
      <c r="M67" s="146">
        <f t="shared" si="1"/>
        <v>3605.9518845918569</v>
      </c>
    </row>
    <row r="68" spans="1:13">
      <c r="A68" s="61">
        <v>63</v>
      </c>
      <c r="B68" s="73" t="s">
        <v>116</v>
      </c>
      <c r="C68" s="145">
        <v>4.2460426309999999</v>
      </c>
      <c r="D68" s="145">
        <v>4.9876280099999999</v>
      </c>
      <c r="E68" s="145">
        <v>1.603479315</v>
      </c>
      <c r="F68" s="145">
        <v>3.8655581890000001</v>
      </c>
      <c r="G68" s="145">
        <v>3.1138316669999999</v>
      </c>
      <c r="H68" s="145">
        <v>8.1390991889999995</v>
      </c>
      <c r="I68" s="145">
        <v>5.4484005509999998</v>
      </c>
      <c r="J68" s="145">
        <v>4.0204340519999997</v>
      </c>
      <c r="K68" s="144" t="s">
        <v>71</v>
      </c>
      <c r="L68" s="144" t="s">
        <v>71</v>
      </c>
      <c r="M68" s="145">
        <f t="shared" si="1"/>
        <v>4.4280592004999999</v>
      </c>
    </row>
    <row r="69" spans="1:13">
      <c r="A69" s="55">
        <v>64</v>
      </c>
      <c r="B69" s="74" t="s">
        <v>117</v>
      </c>
      <c r="C69" s="144" t="s">
        <v>71</v>
      </c>
      <c r="D69" s="146">
        <v>4435.9330058579999</v>
      </c>
      <c r="E69" s="146">
        <v>4355.8736596030003</v>
      </c>
      <c r="F69" s="144" t="s">
        <v>71</v>
      </c>
      <c r="G69" s="146">
        <v>6338.3009822739996</v>
      </c>
      <c r="H69" s="146">
        <v>6137.0284182229998</v>
      </c>
      <c r="I69" s="146">
        <v>5941.1323252889997</v>
      </c>
      <c r="J69" s="146">
        <v>5277.747394299</v>
      </c>
      <c r="K69" s="146">
        <v>6302.3602860219999</v>
      </c>
      <c r="L69" s="146">
        <v>6766.9894733809997</v>
      </c>
      <c r="M69" s="146">
        <f t="shared" si="1"/>
        <v>5694.4206931186245</v>
      </c>
    </row>
    <row r="70" spans="1:13">
      <c r="A70" s="56">
        <v>65</v>
      </c>
      <c r="B70" s="73" t="s">
        <v>35</v>
      </c>
      <c r="C70" s="145">
        <v>674.38115938500005</v>
      </c>
      <c r="D70" s="145">
        <v>799.84790546199997</v>
      </c>
      <c r="E70" s="145">
        <v>1053.458776679</v>
      </c>
      <c r="F70" s="145">
        <v>1302.795216216</v>
      </c>
      <c r="G70" s="145">
        <v>1422.8164027400001</v>
      </c>
      <c r="H70" s="145">
        <v>1507.6046442649999</v>
      </c>
      <c r="I70" s="145">
        <v>1487.154332848</v>
      </c>
      <c r="J70" s="145">
        <v>1727.489320596</v>
      </c>
      <c r="K70" s="145">
        <v>1917.4933335799999</v>
      </c>
      <c r="L70" s="145">
        <v>1895.2988099199999</v>
      </c>
      <c r="M70" s="145">
        <f t="shared" ref="M70:M101" si="2">AVERAGE(C70:L70)</f>
        <v>1378.8339901690999</v>
      </c>
    </row>
    <row r="71" spans="1:13">
      <c r="A71" s="61">
        <v>66</v>
      </c>
      <c r="B71" s="74" t="s">
        <v>118</v>
      </c>
      <c r="C71" s="146"/>
      <c r="D71" s="146">
        <v>422.90195944999999</v>
      </c>
      <c r="E71" s="146">
        <v>757.02965456200002</v>
      </c>
      <c r="F71" s="146">
        <v>433.342320288</v>
      </c>
      <c r="G71" s="146">
        <v>789.00090280200004</v>
      </c>
      <c r="H71" s="146">
        <v>823.88777657799994</v>
      </c>
      <c r="I71" s="146">
        <v>921.34677984400003</v>
      </c>
      <c r="J71" s="146">
        <v>871.144692889</v>
      </c>
      <c r="K71" s="146">
        <v>1133.4249774279999</v>
      </c>
      <c r="L71" s="146">
        <v>1503.2215337370001</v>
      </c>
      <c r="M71" s="146">
        <f t="shared" si="2"/>
        <v>850.58895528644427</v>
      </c>
    </row>
    <row r="72" spans="1:13">
      <c r="A72" s="55">
        <v>67</v>
      </c>
      <c r="B72" s="73" t="s">
        <v>119</v>
      </c>
      <c r="C72" s="145">
        <v>2749.6390110409998</v>
      </c>
      <c r="D72" s="145">
        <v>3096.2831935969998</v>
      </c>
      <c r="E72" s="145">
        <v>3121.684603786</v>
      </c>
      <c r="F72" s="145">
        <v>2719.53715074</v>
      </c>
      <c r="G72" s="145">
        <v>3870.1310464620001</v>
      </c>
      <c r="H72" s="145">
        <v>3921.2681397490001</v>
      </c>
      <c r="I72" s="145">
        <v>3505.5041895630002</v>
      </c>
      <c r="J72" s="145">
        <v>3448.7995975809999</v>
      </c>
      <c r="K72" s="145">
        <v>3751.237797022</v>
      </c>
      <c r="L72" s="145">
        <v>3448.360318001</v>
      </c>
      <c r="M72" s="145">
        <f t="shared" si="2"/>
        <v>3363.2445047542001</v>
      </c>
    </row>
    <row r="73" spans="1:13">
      <c r="A73" s="56">
        <v>68</v>
      </c>
      <c r="B73" s="74" t="s">
        <v>120</v>
      </c>
      <c r="C73" s="146">
        <v>0.12330906699999999</v>
      </c>
      <c r="D73" s="146">
        <v>220.64956271299999</v>
      </c>
      <c r="E73" s="146">
        <v>359.01417185100001</v>
      </c>
      <c r="F73" s="146">
        <v>262.65260163900001</v>
      </c>
      <c r="G73" s="146">
        <v>274.00757044199997</v>
      </c>
      <c r="H73" s="146">
        <v>274.31940360700003</v>
      </c>
      <c r="I73" s="146">
        <v>211.47000418499999</v>
      </c>
      <c r="J73" s="146">
        <v>276.16082029400002</v>
      </c>
      <c r="K73" s="146">
        <v>410.42163206399999</v>
      </c>
      <c r="L73" s="144" t="s">
        <v>71</v>
      </c>
      <c r="M73" s="146">
        <f t="shared" si="2"/>
        <v>254.31323065133333</v>
      </c>
    </row>
    <row r="74" spans="1:13">
      <c r="A74" s="61">
        <v>69</v>
      </c>
      <c r="B74" s="73" t="s">
        <v>121</v>
      </c>
      <c r="C74" s="145">
        <v>2528.9914730669998</v>
      </c>
      <c r="D74" s="145">
        <v>3749.9222269860002</v>
      </c>
      <c r="E74" s="144" t="s">
        <v>71</v>
      </c>
      <c r="F74" s="144" t="s">
        <v>71</v>
      </c>
      <c r="G74" s="144" t="s">
        <v>71</v>
      </c>
      <c r="H74" s="144" t="s">
        <v>71</v>
      </c>
      <c r="I74" s="144" t="s">
        <v>71</v>
      </c>
      <c r="J74" s="145">
        <v>1242.4515425290001</v>
      </c>
      <c r="K74" s="144" t="s">
        <v>71</v>
      </c>
      <c r="L74" s="145">
        <v>1971.3605926529999</v>
      </c>
      <c r="M74" s="145">
        <f t="shared" si="2"/>
        <v>2373.18145880875</v>
      </c>
    </row>
    <row r="75" spans="1:13">
      <c r="A75" s="55">
        <v>70</v>
      </c>
      <c r="B75" s="74" t="s">
        <v>51</v>
      </c>
      <c r="C75" s="146">
        <v>581.09493351599997</v>
      </c>
      <c r="D75" s="146">
        <v>506.59317417900002</v>
      </c>
      <c r="E75" s="146">
        <v>640.76329819499995</v>
      </c>
      <c r="F75" s="146">
        <v>515.89672368799995</v>
      </c>
      <c r="G75" s="146">
        <v>659.66364443400005</v>
      </c>
      <c r="H75" s="146">
        <v>792.75040366400003</v>
      </c>
      <c r="I75" s="146">
        <v>716.97947553100005</v>
      </c>
      <c r="J75" s="146">
        <v>806.35236292800005</v>
      </c>
      <c r="K75" s="146">
        <v>1276.173869237</v>
      </c>
      <c r="L75" s="146">
        <v>1267.8517735729999</v>
      </c>
      <c r="M75" s="146">
        <f t="shared" si="2"/>
        <v>776.41196589449999</v>
      </c>
    </row>
    <row r="76" spans="1:13">
      <c r="A76" s="56">
        <v>71</v>
      </c>
      <c r="B76" s="73" t="s">
        <v>30</v>
      </c>
      <c r="C76" s="145">
        <v>414.84217784499998</v>
      </c>
      <c r="D76" s="145">
        <v>381.00272158000001</v>
      </c>
      <c r="E76" s="145">
        <v>504.23612813300002</v>
      </c>
      <c r="F76" s="145">
        <v>510.74164424399999</v>
      </c>
      <c r="G76" s="145">
        <v>520.73277321199998</v>
      </c>
      <c r="H76" s="145">
        <v>485.784169905</v>
      </c>
      <c r="I76" s="145">
        <v>459.47598879899999</v>
      </c>
      <c r="J76" s="145">
        <v>464.927159614</v>
      </c>
      <c r="K76" s="145">
        <v>566.79080124100005</v>
      </c>
      <c r="L76" s="145">
        <v>579.38214462099995</v>
      </c>
      <c r="M76" s="145">
        <f t="shared" si="2"/>
        <v>488.79157091939999</v>
      </c>
    </row>
    <row r="77" spans="1:13">
      <c r="A77" s="61">
        <v>72</v>
      </c>
      <c r="B77" s="74" t="s">
        <v>20</v>
      </c>
      <c r="C77" s="146">
        <v>41236.083695480003</v>
      </c>
      <c r="D77" s="146">
        <v>56232.757504039997</v>
      </c>
      <c r="E77" s="146">
        <v>64418.821163790002</v>
      </c>
      <c r="F77" s="146">
        <v>65623.492030679001</v>
      </c>
      <c r="G77" s="146">
        <v>67680.291314671995</v>
      </c>
      <c r="H77" s="146">
        <v>63704.475170942002</v>
      </c>
      <c r="I77" s="146">
        <v>61560.986209160998</v>
      </c>
      <c r="J77" s="146">
        <v>54435.819410793003</v>
      </c>
      <c r="K77" s="146">
        <v>61279.600987881</v>
      </c>
      <c r="L77" s="146">
        <v>71365.885269295002</v>
      </c>
      <c r="M77" s="146">
        <f t="shared" si="2"/>
        <v>60753.821275673297</v>
      </c>
    </row>
    <row r="78" spans="1:13">
      <c r="A78" s="55">
        <v>73</v>
      </c>
      <c r="B78" s="73" t="s">
        <v>33</v>
      </c>
      <c r="C78" s="145">
        <v>82.385594869000002</v>
      </c>
      <c r="D78" s="145">
        <v>127.90696921599999</v>
      </c>
      <c r="E78" s="145">
        <v>207.54985508799999</v>
      </c>
      <c r="F78" s="145">
        <v>183.789802479</v>
      </c>
      <c r="G78" s="145">
        <v>218.778780103</v>
      </c>
      <c r="H78" s="145">
        <v>240.33105938200001</v>
      </c>
      <c r="I78" s="145">
        <v>276.04817673299999</v>
      </c>
      <c r="J78" s="145">
        <v>314.94952059299999</v>
      </c>
      <c r="K78" s="145">
        <v>297.89351592000003</v>
      </c>
      <c r="L78" s="145">
        <v>417.44218692599998</v>
      </c>
      <c r="M78" s="145">
        <f t="shared" si="2"/>
        <v>236.70754613090003</v>
      </c>
    </row>
    <row r="79" spans="1:13">
      <c r="A79" s="56">
        <v>74</v>
      </c>
      <c r="B79" s="74" t="s">
        <v>122</v>
      </c>
      <c r="C79" s="144" t="s">
        <v>71</v>
      </c>
      <c r="D79" s="146">
        <v>569.84327347999999</v>
      </c>
      <c r="E79" s="146">
        <v>536.83530557200004</v>
      </c>
      <c r="F79" s="146">
        <v>500.73056840200002</v>
      </c>
      <c r="G79" s="144" t="s">
        <v>71</v>
      </c>
      <c r="H79" s="144" t="s">
        <v>71</v>
      </c>
      <c r="I79" s="144" t="s">
        <v>71</v>
      </c>
      <c r="J79" s="146">
        <v>1152.1460794310001</v>
      </c>
      <c r="K79" s="146">
        <v>737.91446088299995</v>
      </c>
      <c r="L79" s="144" t="s">
        <v>71</v>
      </c>
      <c r="M79" s="146">
        <f t="shared" si="2"/>
        <v>699.49393755359995</v>
      </c>
    </row>
    <row r="80" spans="1:13">
      <c r="A80" s="61">
        <v>75</v>
      </c>
      <c r="B80" s="73" t="s">
        <v>52</v>
      </c>
      <c r="C80" s="145">
        <v>54.285617182000003</v>
      </c>
      <c r="D80" s="145">
        <v>368.01192120600001</v>
      </c>
      <c r="E80" s="145">
        <v>585.67585321800004</v>
      </c>
      <c r="F80" s="145">
        <v>767.10544136299995</v>
      </c>
      <c r="G80" s="145">
        <v>475.688660395</v>
      </c>
      <c r="H80" s="145">
        <v>435.49705801900001</v>
      </c>
      <c r="I80" s="145">
        <v>349.58646530099998</v>
      </c>
      <c r="J80" s="145">
        <v>401.905696202</v>
      </c>
      <c r="K80" s="145">
        <v>473.04372469100002</v>
      </c>
      <c r="L80" s="145">
        <v>475.57885520799999</v>
      </c>
      <c r="M80" s="145">
        <f t="shared" si="2"/>
        <v>438.6379292785</v>
      </c>
    </row>
    <row r="81" spans="1:13">
      <c r="A81" s="55">
        <v>76</v>
      </c>
      <c r="B81" s="74" t="s">
        <v>123</v>
      </c>
      <c r="C81" s="146">
        <v>1015.123103453</v>
      </c>
      <c r="D81" s="146">
        <v>1000.69159544</v>
      </c>
      <c r="E81" s="146">
        <v>975.93953039500002</v>
      </c>
      <c r="F81" s="146">
        <v>934.78998606899995</v>
      </c>
      <c r="G81" s="146">
        <v>1310.4462577280001</v>
      </c>
      <c r="H81" s="146">
        <v>1065.339375412</v>
      </c>
      <c r="I81" s="146">
        <v>907.95107115999997</v>
      </c>
      <c r="J81" s="146">
        <v>989.921139272</v>
      </c>
      <c r="K81" s="146">
        <v>1073.4067754959999</v>
      </c>
      <c r="L81" s="146">
        <v>1095.729180774</v>
      </c>
      <c r="M81" s="146">
        <f t="shared" si="2"/>
        <v>1036.9338015198998</v>
      </c>
    </row>
    <row r="82" spans="1:13">
      <c r="A82" s="56">
        <v>77</v>
      </c>
      <c r="B82" s="73" t="s">
        <v>17</v>
      </c>
      <c r="C82" s="145">
        <v>48363.987348672003</v>
      </c>
      <c r="D82" s="145">
        <v>58020.192057357002</v>
      </c>
      <c r="E82" s="145">
        <v>67718.800672480997</v>
      </c>
      <c r="F82" s="145">
        <v>68908.996186881996</v>
      </c>
      <c r="G82" s="145">
        <v>68804.222416966004</v>
      </c>
      <c r="H82" s="145">
        <v>29637.189410083</v>
      </c>
      <c r="I82" s="145">
        <v>29340.183851190999</v>
      </c>
      <c r="J82" s="145">
        <v>32843.578739700002</v>
      </c>
      <c r="K82" s="145">
        <v>32937.559242716998</v>
      </c>
      <c r="L82" s="145">
        <v>35877.425651783</v>
      </c>
      <c r="M82" s="145">
        <f t="shared" si="2"/>
        <v>47245.213557783209</v>
      </c>
    </row>
    <row r="83" spans="1:13">
      <c r="A83" s="61">
        <v>78</v>
      </c>
      <c r="B83" s="74" t="s">
        <v>124</v>
      </c>
      <c r="C83" s="146">
        <v>605.83835108300002</v>
      </c>
      <c r="D83" s="146">
        <v>708.395802828</v>
      </c>
      <c r="E83" s="146">
        <v>919.897185401</v>
      </c>
      <c r="F83" s="146">
        <v>885.03692627600003</v>
      </c>
      <c r="G83" s="146">
        <v>985.08513811700004</v>
      </c>
      <c r="H83" s="146">
        <v>990.77994248000005</v>
      </c>
      <c r="I83" s="146">
        <v>819.89692797600003</v>
      </c>
      <c r="J83" s="146">
        <v>893.24317071999997</v>
      </c>
      <c r="K83" s="146">
        <v>1095.5154218329999</v>
      </c>
      <c r="L83" s="146">
        <v>1310.4911025270001</v>
      </c>
      <c r="M83" s="146">
        <f t="shared" si="2"/>
        <v>921.41799692410007</v>
      </c>
    </row>
    <row r="84" spans="1:13">
      <c r="A84" s="55">
        <v>79</v>
      </c>
      <c r="B84" s="73" t="s">
        <v>125</v>
      </c>
      <c r="C84" s="144" t="s">
        <v>71</v>
      </c>
      <c r="D84" s="144" t="s">
        <v>71</v>
      </c>
      <c r="E84" s="144" t="s">
        <v>71</v>
      </c>
      <c r="F84" s="144" t="s">
        <v>71</v>
      </c>
      <c r="G84" s="145">
        <v>1194.1523454850001</v>
      </c>
      <c r="H84" s="145">
        <v>949.024763183</v>
      </c>
      <c r="I84" s="145">
        <v>882.04191817599997</v>
      </c>
      <c r="J84" s="145">
        <v>971.48332893199995</v>
      </c>
      <c r="K84" s="145">
        <v>1084.8276545680001</v>
      </c>
      <c r="L84" s="145">
        <v>1166.4291647269999</v>
      </c>
      <c r="M84" s="145">
        <f t="shared" si="2"/>
        <v>1041.3265291785001</v>
      </c>
    </row>
    <row r="85" spans="1:13">
      <c r="A85" s="56">
        <v>80</v>
      </c>
      <c r="B85" s="74" t="s">
        <v>126</v>
      </c>
      <c r="C85" s="146">
        <v>6514.5089364879996</v>
      </c>
      <c r="D85" s="146">
        <v>6969.7892617099997</v>
      </c>
      <c r="E85" s="146">
        <v>8503.379828485</v>
      </c>
      <c r="F85" s="146">
        <v>7886.1872963240003</v>
      </c>
      <c r="G85" s="146">
        <v>8871.0689753860006</v>
      </c>
      <c r="H85" s="146">
        <v>8849.3070722020002</v>
      </c>
      <c r="I85" s="146">
        <v>9040.9896985230007</v>
      </c>
      <c r="J85" s="146">
        <v>9296.7690140640007</v>
      </c>
      <c r="K85" s="146">
        <v>10570.153418682001</v>
      </c>
      <c r="L85" s="146">
        <v>11727.727666067</v>
      </c>
      <c r="M85" s="146">
        <f t="shared" si="2"/>
        <v>8822.9881167930998</v>
      </c>
    </row>
    <row r="86" spans="1:13">
      <c r="A86" s="61">
        <v>81</v>
      </c>
      <c r="B86" s="73" t="s">
        <v>127</v>
      </c>
      <c r="C86" s="145">
        <v>532.41788798100004</v>
      </c>
      <c r="D86" s="145">
        <v>544.610790866</v>
      </c>
      <c r="E86" s="145">
        <v>1309.6731711729999</v>
      </c>
      <c r="F86" s="145">
        <v>1222.4384701849999</v>
      </c>
      <c r="G86" s="145">
        <v>1308.9708272830001</v>
      </c>
      <c r="H86" s="145">
        <v>1792.212051794</v>
      </c>
      <c r="I86" s="144" t="s">
        <v>71</v>
      </c>
      <c r="J86" s="145">
        <v>658.78198268100004</v>
      </c>
      <c r="K86" s="145">
        <v>450.96911328700003</v>
      </c>
      <c r="L86" s="145">
        <v>892.34515383500002</v>
      </c>
      <c r="M86" s="145">
        <f t="shared" si="2"/>
        <v>968.0466054538889</v>
      </c>
    </row>
    <row r="87" spans="1:13">
      <c r="A87" s="55">
        <v>82</v>
      </c>
      <c r="B87" s="74" t="s">
        <v>128</v>
      </c>
      <c r="C87" s="144" t="s">
        <v>71</v>
      </c>
      <c r="D87" s="146">
        <v>1319.916625437</v>
      </c>
      <c r="E87" s="146">
        <v>1640.3439027259999</v>
      </c>
      <c r="F87" s="146">
        <v>1460.25586346</v>
      </c>
      <c r="G87" s="146">
        <v>2269.5085506710002</v>
      </c>
      <c r="H87" s="146">
        <v>4922.9644382679999</v>
      </c>
      <c r="I87" s="146">
        <v>4717.482826333</v>
      </c>
      <c r="J87" s="146">
        <v>4093.4563267950002</v>
      </c>
      <c r="K87" s="146">
        <v>5092.3930699270004</v>
      </c>
      <c r="L87" s="146">
        <v>6049.0056849720004</v>
      </c>
      <c r="M87" s="146">
        <f t="shared" si="2"/>
        <v>3507.2585876209996</v>
      </c>
    </row>
    <row r="88" spans="1:13">
      <c r="A88" s="56">
        <v>83</v>
      </c>
      <c r="B88" s="73" t="s">
        <v>129</v>
      </c>
      <c r="C88" s="145">
        <v>418.92812214000003</v>
      </c>
      <c r="D88" s="145">
        <v>1171.0729806530001</v>
      </c>
      <c r="E88" s="145">
        <v>1446.0946461680001</v>
      </c>
      <c r="F88" s="145">
        <v>1310.6711955420001</v>
      </c>
      <c r="G88" s="145">
        <v>1168.735345411</v>
      </c>
      <c r="H88" s="145">
        <v>1212.355148437</v>
      </c>
      <c r="I88" s="145">
        <v>1337.7198481349999</v>
      </c>
      <c r="J88" s="145">
        <v>821.97731389</v>
      </c>
      <c r="K88" s="145">
        <v>1156.039129088</v>
      </c>
      <c r="L88" s="145">
        <v>707.96822295699997</v>
      </c>
      <c r="M88" s="145">
        <f t="shared" si="2"/>
        <v>1075.1561952421</v>
      </c>
    </row>
    <row r="89" spans="1:13">
      <c r="A89" s="61">
        <v>84</v>
      </c>
      <c r="B89" s="74" t="s">
        <v>49</v>
      </c>
      <c r="C89" s="146">
        <v>653.68545492099997</v>
      </c>
      <c r="D89" s="146">
        <v>722.96681963900005</v>
      </c>
      <c r="E89" s="146">
        <v>924.17715248000002</v>
      </c>
      <c r="F89" s="146">
        <v>1184.257823641</v>
      </c>
      <c r="G89" s="146">
        <v>1105.2916626030001</v>
      </c>
      <c r="H89" s="146">
        <v>1239.5320760290001</v>
      </c>
      <c r="I89" s="146">
        <v>982.30219529099998</v>
      </c>
      <c r="J89" s="146">
        <v>1195.099951015</v>
      </c>
      <c r="K89" s="146">
        <v>1208.128619951</v>
      </c>
      <c r="L89" s="144" t="s">
        <v>71</v>
      </c>
      <c r="M89" s="146">
        <f t="shared" si="2"/>
        <v>1023.9379728411111</v>
      </c>
    </row>
    <row r="90" spans="1:13">
      <c r="A90" s="55">
        <v>85</v>
      </c>
      <c r="B90" s="73" t="s">
        <v>130</v>
      </c>
      <c r="C90" s="145">
        <v>552.44136948599999</v>
      </c>
      <c r="D90" s="145">
        <v>698.17151853099995</v>
      </c>
      <c r="E90" s="145">
        <v>849.43388283900003</v>
      </c>
      <c r="F90" s="145">
        <v>980.16503865300001</v>
      </c>
      <c r="G90" s="145">
        <v>984.01834303400005</v>
      </c>
      <c r="H90" s="145">
        <v>1222.4737109140001</v>
      </c>
      <c r="I90" s="145">
        <v>1277.2970501330001</v>
      </c>
      <c r="J90" s="145">
        <v>1343.0386321620001</v>
      </c>
      <c r="K90" s="145">
        <v>1580.105646517</v>
      </c>
      <c r="L90" s="145">
        <v>1583.048743926</v>
      </c>
      <c r="M90" s="145">
        <f t="shared" si="2"/>
        <v>1107.0193936194999</v>
      </c>
    </row>
    <row r="91" spans="1:13">
      <c r="A91" s="56">
        <v>86</v>
      </c>
      <c r="B91" s="74" t="s">
        <v>131</v>
      </c>
      <c r="C91" s="146">
        <v>188.13030436299999</v>
      </c>
      <c r="D91" s="146">
        <v>340.31624401400001</v>
      </c>
      <c r="E91" s="146">
        <v>131.61992155999999</v>
      </c>
      <c r="F91" s="146">
        <v>213.24011911100001</v>
      </c>
      <c r="G91" s="146">
        <v>329.329475382</v>
      </c>
      <c r="H91" s="146">
        <v>233.962598697</v>
      </c>
      <c r="I91" s="146">
        <v>223.63758950600001</v>
      </c>
      <c r="J91" s="146">
        <v>156.05218185800001</v>
      </c>
      <c r="K91" s="146">
        <v>132.852995728</v>
      </c>
      <c r="L91" s="146">
        <v>186.68079139</v>
      </c>
      <c r="M91" s="146">
        <f t="shared" si="2"/>
        <v>213.58222216090002</v>
      </c>
    </row>
    <row r="92" spans="1:13">
      <c r="A92" s="61">
        <v>87</v>
      </c>
      <c r="B92" s="73" t="s">
        <v>132</v>
      </c>
      <c r="C92" s="145">
        <v>4557.5181480669999</v>
      </c>
      <c r="D92" s="145">
        <v>5421.0804930739996</v>
      </c>
      <c r="E92" s="145">
        <v>12545.126739560999</v>
      </c>
      <c r="F92" s="145">
        <v>11326.02603818</v>
      </c>
      <c r="G92" s="145">
        <v>9530.5361931299994</v>
      </c>
      <c r="H92" s="145">
        <v>6202.7259191949997</v>
      </c>
      <c r="I92" s="145">
        <v>6781.8091603860003</v>
      </c>
      <c r="J92" s="145">
        <v>4125.5614257309999</v>
      </c>
      <c r="K92" s="145">
        <v>5116.6983030330002</v>
      </c>
      <c r="L92" s="145">
        <v>5047.4343559939998</v>
      </c>
      <c r="M92" s="145">
        <f t="shared" si="2"/>
        <v>7065.4516776350993</v>
      </c>
    </row>
    <row r="93" spans="1:13">
      <c r="A93" s="55">
        <v>88</v>
      </c>
      <c r="B93" s="74" t="s">
        <v>133</v>
      </c>
      <c r="C93" s="146">
        <v>855.74288477799996</v>
      </c>
      <c r="D93" s="146">
        <v>1027.0580351139999</v>
      </c>
      <c r="E93" s="146">
        <v>1337.5550039310001</v>
      </c>
      <c r="F93" s="146">
        <v>1192.748720927</v>
      </c>
      <c r="G93" s="146">
        <v>1336.8354819829999</v>
      </c>
      <c r="H93" s="146">
        <v>1493.5721441000001</v>
      </c>
      <c r="I93" s="146">
        <v>1342.347008085</v>
      </c>
      <c r="J93" s="146">
        <v>1428.9599836790001</v>
      </c>
      <c r="K93" s="146">
        <v>1032.9942400350001</v>
      </c>
      <c r="L93" s="146">
        <v>1911.1839344729999</v>
      </c>
      <c r="M93" s="146">
        <f t="shared" si="2"/>
        <v>1295.8997437105002</v>
      </c>
    </row>
    <row r="94" spans="1:13">
      <c r="A94" s="56">
        <v>89</v>
      </c>
      <c r="B94" s="73" t="s">
        <v>134</v>
      </c>
      <c r="C94" s="145">
        <v>2529.3027289739998</v>
      </c>
      <c r="D94" s="145">
        <v>3221.644920018</v>
      </c>
      <c r="E94" s="145">
        <v>4760.221740424</v>
      </c>
      <c r="F94" s="145">
        <v>4093.9194780749999</v>
      </c>
      <c r="G94" s="145">
        <v>6641.7950607700004</v>
      </c>
      <c r="H94" s="145">
        <v>5561.6051791629998</v>
      </c>
      <c r="I94" s="145">
        <v>5096.6977842650003</v>
      </c>
      <c r="J94" s="145">
        <v>5326.704067441</v>
      </c>
      <c r="K94" s="145">
        <v>5564.3443602480002</v>
      </c>
      <c r="L94" s="145">
        <v>5417.4443846260001</v>
      </c>
      <c r="M94" s="145">
        <f t="shared" si="2"/>
        <v>4821.3679704003998</v>
      </c>
    </row>
    <row r="95" spans="1:13">
      <c r="A95" s="61">
        <v>90</v>
      </c>
      <c r="B95" s="74" t="s">
        <v>135</v>
      </c>
      <c r="C95" s="146">
        <v>5666.0811720109996</v>
      </c>
      <c r="D95" s="146">
        <v>7404.9805841839998</v>
      </c>
      <c r="E95" s="146">
        <v>8640.8906823899997</v>
      </c>
      <c r="F95" s="146">
        <v>6836.7022683429996</v>
      </c>
      <c r="G95" s="146">
        <v>9141.0015550759999</v>
      </c>
      <c r="H95" s="146">
        <v>9163.5785686880008</v>
      </c>
      <c r="I95" s="146">
        <v>9121.0111550180009</v>
      </c>
      <c r="J95" s="146">
        <v>9681.3259391659994</v>
      </c>
      <c r="K95" s="146">
        <v>9426.1274955490007</v>
      </c>
      <c r="L95" s="146">
        <v>10357.390143267001</v>
      </c>
      <c r="M95" s="146">
        <f t="shared" si="2"/>
        <v>8543.9089563691996</v>
      </c>
    </row>
    <row r="96" spans="1:13">
      <c r="A96" s="55">
        <v>91</v>
      </c>
      <c r="B96" s="73" t="s">
        <v>136</v>
      </c>
      <c r="C96" s="145">
        <v>2525.2696405830002</v>
      </c>
      <c r="D96" s="145">
        <v>2890.9685828709999</v>
      </c>
      <c r="E96" s="145">
        <v>3476.2103712009998</v>
      </c>
      <c r="F96" s="145">
        <v>2801.5975387600001</v>
      </c>
      <c r="G96" s="145">
        <v>2266.2680019750001</v>
      </c>
      <c r="H96" s="145">
        <v>2340.7639493679999</v>
      </c>
      <c r="I96" s="145">
        <v>1997.932974153</v>
      </c>
      <c r="J96" s="145">
        <v>1852.731181721</v>
      </c>
      <c r="K96" s="145">
        <v>2880.4054596199999</v>
      </c>
      <c r="L96" s="144" t="s">
        <v>71</v>
      </c>
      <c r="M96" s="145">
        <f t="shared" si="2"/>
        <v>2559.1275222502218</v>
      </c>
    </row>
    <row r="97" spans="1:13" ht="20.399999999999999">
      <c r="A97" s="56">
        <v>92</v>
      </c>
      <c r="B97" s="74" t="s">
        <v>137</v>
      </c>
      <c r="C97" s="144" t="s">
        <v>71</v>
      </c>
      <c r="D97" s="144" t="s">
        <v>71</v>
      </c>
      <c r="E97" s="146">
        <v>1329.4058628289999</v>
      </c>
      <c r="F97" s="146">
        <v>932.794819168</v>
      </c>
      <c r="G97" s="144" t="s">
        <v>71</v>
      </c>
      <c r="H97" s="144" t="s">
        <v>71</v>
      </c>
      <c r="I97" s="144" t="s">
        <v>71</v>
      </c>
      <c r="J97" s="144" t="s">
        <v>71</v>
      </c>
      <c r="K97" s="144" t="s">
        <v>71</v>
      </c>
      <c r="L97" s="144" t="s">
        <v>71</v>
      </c>
      <c r="M97" s="146">
        <f t="shared" si="2"/>
        <v>1131.1003409985001</v>
      </c>
    </row>
    <row r="98" spans="1:13">
      <c r="A98" s="61">
        <v>93</v>
      </c>
      <c r="B98" s="73" t="s">
        <v>47</v>
      </c>
      <c r="C98" s="145">
        <v>1104.207663721</v>
      </c>
      <c r="D98" s="145">
        <v>1594.341323909</v>
      </c>
      <c r="E98" s="145">
        <v>2228.3249707330001</v>
      </c>
      <c r="F98" s="145">
        <v>1790.845395288</v>
      </c>
      <c r="G98" s="145">
        <v>2097.216190182</v>
      </c>
      <c r="H98" s="145">
        <v>2141.4531652179999</v>
      </c>
      <c r="I98" s="145">
        <v>1852.566542729</v>
      </c>
      <c r="J98" s="145">
        <v>1792.2161115399999</v>
      </c>
      <c r="K98" s="145">
        <v>2317.3301280320002</v>
      </c>
      <c r="L98" s="145">
        <v>2304.8435189279999</v>
      </c>
      <c r="M98" s="145">
        <f t="shared" si="2"/>
        <v>1922.3345010279997</v>
      </c>
    </row>
    <row r="99" spans="1:13">
      <c r="A99" s="55">
        <v>94</v>
      </c>
      <c r="B99" s="74" t="s">
        <v>138</v>
      </c>
      <c r="C99" s="146">
        <v>5907.6769876059998</v>
      </c>
      <c r="D99" s="146">
        <v>7855.9884242520002</v>
      </c>
      <c r="E99" s="146">
        <v>9248.0063835399997</v>
      </c>
      <c r="F99" s="146">
        <v>9404.4290426989992</v>
      </c>
      <c r="G99" s="146">
        <v>9687.2081467560001</v>
      </c>
      <c r="H99" s="146">
        <v>8578.1684009950004</v>
      </c>
      <c r="I99" s="146">
        <v>7931.7560598210002</v>
      </c>
      <c r="J99" s="146">
        <v>7443.9760839370001</v>
      </c>
      <c r="K99" s="146">
        <v>9345.2810895120001</v>
      </c>
      <c r="L99" s="146">
        <v>10791.919250089</v>
      </c>
      <c r="M99" s="146">
        <f t="shared" si="2"/>
        <v>8619.4409869207011</v>
      </c>
    </row>
    <row r="100" spans="1:13">
      <c r="A100" s="56">
        <v>95</v>
      </c>
      <c r="B100" s="73" t="s">
        <v>38</v>
      </c>
      <c r="C100" s="145">
        <v>18084.609179206</v>
      </c>
      <c r="D100" s="145">
        <v>20253.167252451</v>
      </c>
      <c r="E100" s="145">
        <v>21885.653377196999</v>
      </c>
      <c r="F100" s="145">
        <v>23624.039779170002</v>
      </c>
      <c r="G100" s="145">
        <v>22830.489054860001</v>
      </c>
      <c r="H100" s="145">
        <v>24898.245316092001</v>
      </c>
      <c r="I100" s="145">
        <v>24813.024192592999</v>
      </c>
      <c r="J100" s="145">
        <v>21969.041909107</v>
      </c>
      <c r="K100" s="145">
        <v>28829.74941267</v>
      </c>
      <c r="L100" s="145">
        <v>31567.411381487</v>
      </c>
      <c r="M100" s="145">
        <f t="shared" si="2"/>
        <v>23875.543085483303</v>
      </c>
    </row>
    <row r="101" spans="1:13">
      <c r="A101" s="61">
        <v>96</v>
      </c>
      <c r="B101" s="74" t="s">
        <v>18</v>
      </c>
      <c r="C101" s="146">
        <v>40446.837585638998</v>
      </c>
      <c r="D101" s="146">
        <v>49524.862972007999</v>
      </c>
      <c r="E101" s="146">
        <v>58083.261545216999</v>
      </c>
      <c r="F101" s="146">
        <v>56884.684982109997</v>
      </c>
      <c r="G101" s="146">
        <v>63100.900972844996</v>
      </c>
      <c r="H101" s="146">
        <v>65839.042713100003</v>
      </c>
      <c r="I101" s="146">
        <v>60866.601927131996</v>
      </c>
      <c r="J101" s="146">
        <v>63852.174922523998</v>
      </c>
      <c r="K101" s="146">
        <v>71611.305436971001</v>
      </c>
      <c r="L101" s="146">
        <v>81209.729384855003</v>
      </c>
      <c r="M101" s="146">
        <f t="shared" si="2"/>
        <v>61141.940244240104</v>
      </c>
    </row>
    <row r="102" spans="1:13">
      <c r="A102" s="55">
        <v>97</v>
      </c>
      <c r="B102" s="73" t="s">
        <v>40</v>
      </c>
      <c r="C102" s="144" t="s">
        <v>71</v>
      </c>
      <c r="D102" s="145">
        <v>3887.0408484320001</v>
      </c>
      <c r="E102" s="144" t="s">
        <v>71</v>
      </c>
      <c r="F102" s="145">
        <v>889.879774623</v>
      </c>
      <c r="G102" s="145">
        <v>6147.2678820230003</v>
      </c>
      <c r="H102" s="145">
        <v>5139.2707055999999</v>
      </c>
      <c r="I102" s="145">
        <v>4372.6906675740001</v>
      </c>
      <c r="J102" s="145">
        <v>3344.0330938420002</v>
      </c>
      <c r="K102" s="145">
        <v>4719.6634295479998</v>
      </c>
      <c r="L102" s="145">
        <v>4547.3580085149997</v>
      </c>
      <c r="M102" s="145">
        <f t="shared" ref="M102:M133" si="3">AVERAGE(C102:L102)</f>
        <v>4130.9005512696249</v>
      </c>
    </row>
    <row r="103" spans="1:13">
      <c r="A103" s="56">
        <v>98</v>
      </c>
      <c r="B103" s="74" t="s">
        <v>139</v>
      </c>
      <c r="C103" s="146">
        <v>12572.303079025</v>
      </c>
      <c r="D103" s="146">
        <v>14960.079477734</v>
      </c>
      <c r="E103" s="146">
        <v>19054.035606606001</v>
      </c>
      <c r="F103" s="146">
        <v>17235.255146266001</v>
      </c>
      <c r="G103" s="146">
        <v>18774.809012629001</v>
      </c>
      <c r="H103" s="146">
        <v>19684.974332382</v>
      </c>
      <c r="I103" s="146">
        <v>18025.806657412999</v>
      </c>
      <c r="J103" s="146">
        <v>18994.201067081998</v>
      </c>
      <c r="K103" s="146">
        <v>21218.638593582</v>
      </c>
      <c r="L103" s="146">
        <v>23679.288381766</v>
      </c>
      <c r="M103" s="146">
        <f t="shared" si="3"/>
        <v>18419.939135448501</v>
      </c>
    </row>
    <row r="104" spans="1:13" ht="20.399999999999999">
      <c r="A104" s="61">
        <v>99</v>
      </c>
      <c r="B104" s="73" t="s">
        <v>224</v>
      </c>
      <c r="C104" s="145">
        <v>43247.492431191</v>
      </c>
      <c r="D104" s="145">
        <v>55831.070630364004</v>
      </c>
      <c r="E104" s="145">
        <v>70981.906095651997</v>
      </c>
      <c r="F104" s="145">
        <v>77114.057866111994</v>
      </c>
      <c r="G104" s="145">
        <v>79872.986817316007</v>
      </c>
      <c r="H104" s="145">
        <v>73398.537490724993</v>
      </c>
      <c r="I104" s="145">
        <v>53155.205157308003</v>
      </c>
      <c r="J104" s="145">
        <v>49954.907190639999</v>
      </c>
      <c r="K104" s="145">
        <v>62751.465722250003</v>
      </c>
      <c r="L104" s="145">
        <v>70293.752873546997</v>
      </c>
      <c r="M104" s="145">
        <f t="shared" si="3"/>
        <v>63660.138227510499</v>
      </c>
    </row>
    <row r="105" spans="1:13">
      <c r="A105" s="55">
        <v>100</v>
      </c>
      <c r="B105" s="74" t="s">
        <v>140</v>
      </c>
      <c r="C105" s="146">
        <v>91.921993337999993</v>
      </c>
      <c r="D105" s="146">
        <v>109.078236953</v>
      </c>
      <c r="E105" s="146">
        <v>110.34661276200001</v>
      </c>
      <c r="F105" s="146">
        <v>161.88968768699999</v>
      </c>
      <c r="G105" s="146">
        <v>205.232973552</v>
      </c>
      <c r="H105" s="146">
        <v>178.53943153099999</v>
      </c>
      <c r="I105" s="146">
        <v>214.88468356999999</v>
      </c>
      <c r="J105" s="146">
        <v>214.31521476899999</v>
      </c>
      <c r="K105" s="146">
        <v>231.19634531200001</v>
      </c>
      <c r="L105" s="146">
        <v>335.21491038800002</v>
      </c>
      <c r="M105" s="146">
        <f t="shared" si="3"/>
        <v>185.26200898619999</v>
      </c>
    </row>
    <row r="106" spans="1:13" ht="20.399999999999999">
      <c r="A106" s="56">
        <v>101</v>
      </c>
      <c r="B106" s="73" t="s">
        <v>141</v>
      </c>
      <c r="C106" s="145">
        <v>33.188851034000002</v>
      </c>
      <c r="D106" s="145">
        <v>34.076251157999998</v>
      </c>
      <c r="E106" s="145">
        <v>27.361618460999999</v>
      </c>
      <c r="F106" s="145">
        <v>22.576913584</v>
      </c>
      <c r="G106" s="145">
        <v>28.175656496999999</v>
      </c>
      <c r="H106" s="145">
        <v>29.431730657999999</v>
      </c>
      <c r="I106" s="145">
        <v>32.273456529000001</v>
      </c>
      <c r="J106" s="145">
        <v>28.245301137999999</v>
      </c>
      <c r="K106" s="145">
        <v>25.949496898</v>
      </c>
      <c r="L106" s="144" t="s">
        <v>71</v>
      </c>
      <c r="M106" s="145">
        <f t="shared" si="3"/>
        <v>29.031030661888888</v>
      </c>
    </row>
    <row r="107" spans="1:13">
      <c r="A107" s="61">
        <v>102</v>
      </c>
      <c r="B107" s="74" t="s">
        <v>142</v>
      </c>
      <c r="C107" s="146">
        <v>46.564223138000003</v>
      </c>
      <c r="D107" s="146">
        <v>56.394278558000003</v>
      </c>
      <c r="E107" s="146">
        <v>55.252904964999999</v>
      </c>
      <c r="F107" s="146">
        <v>100.055099101</v>
      </c>
      <c r="G107" s="146">
        <v>67.071232445000007</v>
      </c>
      <c r="H107" s="146">
        <v>75.090142827999998</v>
      </c>
      <c r="I107" s="146">
        <v>65.254551196999998</v>
      </c>
      <c r="J107" s="146">
        <v>44.650048904999998</v>
      </c>
      <c r="K107" s="146">
        <v>61.045988661000003</v>
      </c>
      <c r="L107" s="146">
        <v>71.069709437</v>
      </c>
      <c r="M107" s="146">
        <f t="shared" si="3"/>
        <v>64.244817923500008</v>
      </c>
    </row>
    <row r="108" spans="1:13" ht="20.399999999999999">
      <c r="A108" s="55">
        <v>103</v>
      </c>
      <c r="B108" s="73" t="s">
        <v>143</v>
      </c>
      <c r="C108" s="145">
        <v>41.835486727999999</v>
      </c>
      <c r="D108" s="145">
        <v>42.943642488000002</v>
      </c>
      <c r="E108" s="145">
        <v>41.492144561000003</v>
      </c>
      <c r="F108" s="145">
        <v>35.240300556999998</v>
      </c>
      <c r="G108" s="145">
        <v>33.085905511999997</v>
      </c>
      <c r="H108" s="145">
        <v>102.65380084500001</v>
      </c>
      <c r="I108" s="145">
        <v>31.059728573000001</v>
      </c>
      <c r="J108" s="145">
        <v>21.514932304999999</v>
      </c>
      <c r="K108" s="145">
        <v>19.993377838000001</v>
      </c>
      <c r="L108" s="145">
        <v>20.757187135999999</v>
      </c>
      <c r="M108" s="145">
        <f t="shared" si="3"/>
        <v>39.057650654300005</v>
      </c>
    </row>
    <row r="109" spans="1:13">
      <c r="A109" s="56">
        <v>104</v>
      </c>
      <c r="B109" s="74" t="s">
        <v>144</v>
      </c>
      <c r="C109" s="146">
        <v>15.288488884</v>
      </c>
      <c r="D109" s="146">
        <v>27.313709869</v>
      </c>
      <c r="E109" s="146">
        <v>29.989504413999999</v>
      </c>
      <c r="F109" s="146">
        <v>16.805948022999999</v>
      </c>
      <c r="G109" s="146">
        <v>24.635032850000002</v>
      </c>
      <c r="H109" s="146">
        <v>32.035579016</v>
      </c>
      <c r="I109" s="146">
        <v>28.734479486000001</v>
      </c>
      <c r="J109" s="146">
        <v>34.683092486</v>
      </c>
      <c r="K109" s="146">
        <v>36.370589766999998</v>
      </c>
      <c r="L109" s="146">
        <v>44.314357536000003</v>
      </c>
      <c r="M109" s="146">
        <f t="shared" si="3"/>
        <v>29.017078233099994</v>
      </c>
    </row>
    <row r="110" spans="1:13" ht="20.399999999999999">
      <c r="A110" s="61">
        <v>105</v>
      </c>
      <c r="B110" s="73" t="s">
        <v>44</v>
      </c>
      <c r="C110" s="145">
        <v>13.531368365000001</v>
      </c>
      <c r="D110" s="145">
        <v>13.485389263</v>
      </c>
      <c r="E110" s="145">
        <v>14.921664764999999</v>
      </c>
      <c r="F110" s="145">
        <v>13.513316052</v>
      </c>
      <c r="G110" s="145">
        <v>16.743240066999999</v>
      </c>
      <c r="H110" s="145">
        <v>20.119016312999999</v>
      </c>
      <c r="I110" s="145">
        <v>16.490522421000001</v>
      </c>
      <c r="J110" s="145">
        <v>16.850631132</v>
      </c>
      <c r="K110" s="145">
        <v>12.96381193</v>
      </c>
      <c r="L110" s="145">
        <v>15.289341107</v>
      </c>
      <c r="M110" s="145">
        <f t="shared" si="3"/>
        <v>15.3908301415</v>
      </c>
    </row>
    <row r="111" spans="1:13">
      <c r="A111" s="55">
        <v>106</v>
      </c>
      <c r="B111" s="74" t="s">
        <v>145</v>
      </c>
      <c r="C111" s="146">
        <v>17253.670418477999</v>
      </c>
      <c r="D111" s="146">
        <v>21807.148971739</v>
      </c>
      <c r="E111" s="146">
        <v>25969.282158727001</v>
      </c>
      <c r="F111" s="146">
        <v>28445.711306195</v>
      </c>
      <c r="G111" s="146">
        <v>29139.039080295999</v>
      </c>
      <c r="H111" s="146">
        <v>31615.64849521</v>
      </c>
      <c r="I111" s="146">
        <v>29489.554031512002</v>
      </c>
      <c r="J111" s="146">
        <v>25288.870907946999</v>
      </c>
      <c r="K111" s="146">
        <v>26011.890948567001</v>
      </c>
      <c r="L111" s="146">
        <v>26763.520195944999</v>
      </c>
      <c r="M111" s="146">
        <f t="shared" si="3"/>
        <v>26178.433651461604</v>
      </c>
    </row>
    <row r="112" spans="1:13">
      <c r="A112" s="56">
        <v>107</v>
      </c>
      <c r="B112" s="73" t="s">
        <v>50</v>
      </c>
      <c r="C112" s="145">
        <v>856.15913715500005</v>
      </c>
      <c r="D112" s="145">
        <v>1058.3623400179999</v>
      </c>
      <c r="E112" s="145">
        <v>1405.062641085</v>
      </c>
      <c r="F112" s="145">
        <v>1416.3894555530001</v>
      </c>
      <c r="G112" s="145">
        <v>1471.510162258</v>
      </c>
      <c r="H112" s="145">
        <v>1540.0140279980001</v>
      </c>
      <c r="I112" s="145">
        <v>1368.3063172719999</v>
      </c>
      <c r="J112" s="145">
        <v>1547.758461784</v>
      </c>
      <c r="K112" s="145">
        <v>2001.85967239</v>
      </c>
      <c r="L112" s="145">
        <v>1841.5941925</v>
      </c>
      <c r="M112" s="145">
        <f t="shared" si="3"/>
        <v>1450.7016408013001</v>
      </c>
    </row>
    <row r="113" spans="1:13">
      <c r="A113" s="61">
        <v>108</v>
      </c>
      <c r="B113" s="74" t="s">
        <v>46</v>
      </c>
      <c r="C113" s="144" t="s">
        <v>71</v>
      </c>
      <c r="D113" s="146">
        <v>58.932357164000003</v>
      </c>
      <c r="E113" s="146">
        <v>96.777164509000002</v>
      </c>
      <c r="F113" s="146">
        <v>126.767677604</v>
      </c>
      <c r="G113" s="146">
        <v>140.829213517</v>
      </c>
      <c r="H113" s="146">
        <v>106.31498368699999</v>
      </c>
      <c r="I113" s="146">
        <v>102.351103307</v>
      </c>
      <c r="J113" s="146">
        <v>158.76328950600001</v>
      </c>
      <c r="K113" s="146">
        <v>143.36311370499999</v>
      </c>
      <c r="L113" s="146">
        <v>124.012558645</v>
      </c>
      <c r="M113" s="146">
        <f t="shared" si="3"/>
        <v>117.56794018266666</v>
      </c>
    </row>
    <row r="114" spans="1:13">
      <c r="A114" s="55">
        <v>109</v>
      </c>
      <c r="B114" s="73" t="s">
        <v>146</v>
      </c>
      <c r="C114" s="144" t="s">
        <v>71</v>
      </c>
      <c r="D114" s="144" t="s">
        <v>71</v>
      </c>
      <c r="E114" s="144" t="s">
        <v>71</v>
      </c>
      <c r="F114" s="144" t="s">
        <v>71</v>
      </c>
      <c r="G114" s="144" t="s">
        <v>71</v>
      </c>
      <c r="H114" s="145">
        <v>100.87830557700001</v>
      </c>
      <c r="I114" s="145">
        <v>113.87362112700001</v>
      </c>
      <c r="J114" s="145">
        <v>235.96790152899999</v>
      </c>
      <c r="K114" s="145">
        <v>132.543717117</v>
      </c>
      <c r="L114" s="145">
        <v>109.132836991</v>
      </c>
      <c r="M114" s="145">
        <f t="shared" si="3"/>
        <v>138.4792764682</v>
      </c>
    </row>
    <row r="115" spans="1:13">
      <c r="A115" s="56">
        <v>110</v>
      </c>
      <c r="B115" s="74" t="s">
        <v>147</v>
      </c>
      <c r="C115" s="146">
        <v>20.038775144999999</v>
      </c>
      <c r="D115" s="144" t="s">
        <v>71</v>
      </c>
      <c r="E115" s="146">
        <v>33.974335183999997</v>
      </c>
      <c r="F115" s="146">
        <v>23.373338767</v>
      </c>
      <c r="G115" s="146">
        <v>13.371581669999999</v>
      </c>
      <c r="H115" s="146">
        <v>18.539921961000001</v>
      </c>
      <c r="I115" s="146">
        <v>46.714104949000003</v>
      </c>
      <c r="J115" s="146">
        <v>47.507872759999998</v>
      </c>
      <c r="K115" s="146">
        <v>137.23344117900001</v>
      </c>
      <c r="L115" s="146">
        <v>137.00295237399999</v>
      </c>
      <c r="M115" s="146">
        <f t="shared" si="3"/>
        <v>53.084035998777772</v>
      </c>
    </row>
    <row r="116" spans="1:13">
      <c r="A116" s="61">
        <v>111</v>
      </c>
      <c r="B116" s="73" t="s">
        <v>148</v>
      </c>
      <c r="C116" s="145">
        <v>17451.121134812001</v>
      </c>
      <c r="D116" s="145">
        <v>16841.131927847</v>
      </c>
      <c r="E116" s="145">
        <v>21710.091191718999</v>
      </c>
      <c r="F116" s="145">
        <v>19729.604905560998</v>
      </c>
      <c r="G116" s="145">
        <v>20492.600780516001</v>
      </c>
      <c r="H116" s="145">
        <v>23630.070132920999</v>
      </c>
      <c r="I116" s="145">
        <v>17436.388818959</v>
      </c>
      <c r="J116" s="145">
        <v>20310.990961714</v>
      </c>
      <c r="K116" s="145">
        <v>24607.532546973001</v>
      </c>
      <c r="L116" s="145">
        <v>22141.620048739998</v>
      </c>
      <c r="M116" s="145">
        <f t="shared" si="3"/>
        <v>20435.115244976201</v>
      </c>
    </row>
    <row r="117" spans="1:13">
      <c r="A117" s="55">
        <v>112</v>
      </c>
      <c r="B117" s="74" t="s">
        <v>149</v>
      </c>
      <c r="C117" s="146">
        <v>2649.9371215189999</v>
      </c>
      <c r="D117" s="146">
        <v>3464.1530616330001</v>
      </c>
      <c r="E117" s="146">
        <v>4398.4037780560002</v>
      </c>
      <c r="F117" s="146">
        <v>4208.179838821</v>
      </c>
      <c r="G117" s="146">
        <v>3345.2850125350001</v>
      </c>
      <c r="H117" s="146">
        <v>4621.6404050399997</v>
      </c>
      <c r="I117" s="146">
        <v>4854.9880165530003</v>
      </c>
      <c r="J117" s="146">
        <v>4264.6558850740003</v>
      </c>
      <c r="K117" s="146">
        <v>5025.8373832139996</v>
      </c>
      <c r="L117" s="146"/>
      <c r="M117" s="146">
        <f t="shared" si="3"/>
        <v>4092.5645002716669</v>
      </c>
    </row>
    <row r="118" spans="1:13">
      <c r="A118" s="56">
        <v>113</v>
      </c>
      <c r="B118" s="73" t="s">
        <v>32</v>
      </c>
      <c r="C118" s="145">
        <v>144.86893539600001</v>
      </c>
      <c r="D118" s="145">
        <v>196.59242993199999</v>
      </c>
      <c r="E118" s="145">
        <v>294.742246368</v>
      </c>
      <c r="F118" s="145">
        <v>336.52395742700003</v>
      </c>
      <c r="G118" s="145">
        <v>365.03441774100003</v>
      </c>
      <c r="H118" s="145">
        <v>249.65322997999999</v>
      </c>
      <c r="I118" s="145">
        <v>280.10702942099999</v>
      </c>
      <c r="J118" s="145">
        <v>190.49386875900001</v>
      </c>
      <c r="K118" s="145">
        <v>432.72880582499999</v>
      </c>
      <c r="L118" s="145">
        <v>524.444998973</v>
      </c>
      <c r="M118" s="145">
        <f t="shared" si="3"/>
        <v>301.51899198220002</v>
      </c>
    </row>
    <row r="119" spans="1:13">
      <c r="A119" s="61">
        <v>114</v>
      </c>
      <c r="B119" s="73" t="s">
        <v>150</v>
      </c>
      <c r="C119" s="145">
        <v>49.126435426999997</v>
      </c>
      <c r="D119" s="145">
        <v>288.53447396500002</v>
      </c>
      <c r="E119" s="145">
        <v>645.67477830200005</v>
      </c>
      <c r="F119" s="145">
        <v>324.874463752</v>
      </c>
      <c r="G119" s="145">
        <v>344.03034886</v>
      </c>
      <c r="H119" s="145">
        <v>253.18364753700001</v>
      </c>
      <c r="I119" s="145">
        <v>231.992356277</v>
      </c>
      <c r="J119" s="145">
        <v>172.98916362400001</v>
      </c>
      <c r="K119" s="145">
        <v>170.53030160500001</v>
      </c>
      <c r="L119" s="145">
        <v>193.30454816599999</v>
      </c>
      <c r="M119" s="145">
        <f t="shared" si="3"/>
        <v>267.42405175150009</v>
      </c>
    </row>
    <row r="120" spans="1:13">
      <c r="A120" s="55">
        <v>115</v>
      </c>
      <c r="B120" s="74" t="s">
        <v>239</v>
      </c>
      <c r="C120" s="146">
        <v>3604.7013504370002</v>
      </c>
      <c r="D120" s="146">
        <v>3801.7380403550001</v>
      </c>
      <c r="E120" s="144" t="s">
        <v>71</v>
      </c>
      <c r="F120" s="144" t="s">
        <v>71</v>
      </c>
      <c r="G120" s="144" t="s">
        <v>71</v>
      </c>
      <c r="H120" s="144" t="s">
        <v>71</v>
      </c>
      <c r="I120" s="144" t="s">
        <v>71</v>
      </c>
      <c r="J120" s="144" t="s">
        <v>71</v>
      </c>
      <c r="K120" s="144" t="s">
        <v>71</v>
      </c>
      <c r="L120" s="144" t="s">
        <v>71</v>
      </c>
      <c r="M120" s="146">
        <f t="shared" si="3"/>
        <v>3703.2196953960001</v>
      </c>
    </row>
    <row r="121" spans="1:13">
      <c r="A121" s="56">
        <v>116</v>
      </c>
      <c r="B121" s="73" t="s">
        <v>152</v>
      </c>
      <c r="C121" s="145">
        <v>1383.513539481</v>
      </c>
      <c r="D121" s="145">
        <v>1714.0463886739999</v>
      </c>
      <c r="E121" s="145">
        <v>1895.8420994590001</v>
      </c>
      <c r="F121" s="145">
        <v>1982.9040838220001</v>
      </c>
      <c r="G121" s="145">
        <v>2331.3203008830001</v>
      </c>
      <c r="H121" s="145">
        <v>3579.797028085</v>
      </c>
      <c r="I121" s="145">
        <v>3033.959609993</v>
      </c>
      <c r="J121" s="145">
        <v>3159.3047399060001</v>
      </c>
      <c r="K121" s="145">
        <v>2240.7395839290002</v>
      </c>
      <c r="L121" s="145">
        <v>2557.525069502</v>
      </c>
      <c r="M121" s="145">
        <f t="shared" si="3"/>
        <v>2387.8952443734001</v>
      </c>
    </row>
    <row r="122" spans="1:13">
      <c r="A122" s="61">
        <v>117</v>
      </c>
      <c r="B122" s="74" t="s">
        <v>23</v>
      </c>
      <c r="C122" s="146">
        <v>44566.220114764001</v>
      </c>
      <c r="D122" s="146">
        <v>55495.260755919997</v>
      </c>
      <c r="E122" s="146">
        <v>64968.805217563</v>
      </c>
      <c r="F122" s="146">
        <v>63664.422775368002</v>
      </c>
      <c r="G122" s="146">
        <v>64448.337365949999</v>
      </c>
      <c r="H122" s="146">
        <v>62110.872470037</v>
      </c>
      <c r="I122" s="146">
        <v>57538.196576032002</v>
      </c>
      <c r="J122" s="146">
        <v>56388.098459260997</v>
      </c>
      <c r="K122" s="146">
        <v>65768.551748241007</v>
      </c>
      <c r="L122" s="146">
        <v>69855.239204169004</v>
      </c>
      <c r="M122" s="146">
        <f t="shared" si="3"/>
        <v>60480.400468730506</v>
      </c>
    </row>
    <row r="123" spans="1:13">
      <c r="A123" s="55">
        <v>118</v>
      </c>
      <c r="B123" s="73" t="s">
        <v>153</v>
      </c>
      <c r="C123" s="144" t="s">
        <v>71</v>
      </c>
      <c r="D123" s="144" t="s">
        <v>71</v>
      </c>
      <c r="E123" s="144" t="s">
        <v>71</v>
      </c>
      <c r="F123" s="144" t="s">
        <v>71</v>
      </c>
      <c r="G123" s="145">
        <v>66.797530688999998</v>
      </c>
      <c r="H123" s="144" t="s">
        <v>71</v>
      </c>
      <c r="I123" s="144" t="s">
        <v>71</v>
      </c>
      <c r="J123" s="144" t="s">
        <v>71</v>
      </c>
      <c r="K123" s="145">
        <v>77.972848468999999</v>
      </c>
      <c r="L123" s="144" t="s">
        <v>71</v>
      </c>
      <c r="M123" s="145">
        <f t="shared" si="3"/>
        <v>72.385189578999999</v>
      </c>
    </row>
    <row r="124" spans="1:13">
      <c r="A124" s="56">
        <v>119</v>
      </c>
      <c r="B124" s="74" t="s">
        <v>31</v>
      </c>
      <c r="C124" s="146">
        <v>365.43015558600001</v>
      </c>
      <c r="D124" s="146">
        <v>292.41504361</v>
      </c>
      <c r="E124" s="146">
        <v>646.31773147700005</v>
      </c>
      <c r="F124" s="146">
        <v>1659.2142953800001</v>
      </c>
      <c r="G124" s="146">
        <v>1378.692996106</v>
      </c>
      <c r="H124" s="146">
        <v>1301.535994886</v>
      </c>
      <c r="I124" s="146">
        <v>1103.373089059</v>
      </c>
      <c r="J124" s="146">
        <v>1209.1361176299999</v>
      </c>
      <c r="K124" s="146">
        <v>1360.986167321</v>
      </c>
      <c r="L124" s="146">
        <v>1166.6208374739999</v>
      </c>
      <c r="M124" s="146">
        <f t="shared" si="3"/>
        <v>1048.3722428528999</v>
      </c>
    </row>
    <row r="125" spans="1:13">
      <c r="A125" s="61">
        <v>120</v>
      </c>
      <c r="B125" s="73" t="s">
        <v>154</v>
      </c>
      <c r="C125" s="145">
        <v>12.925730927</v>
      </c>
      <c r="D125" s="145">
        <v>11.913198680000001</v>
      </c>
      <c r="E125" s="145">
        <v>20.667828038</v>
      </c>
      <c r="F125" s="145">
        <v>12.302138880999999</v>
      </c>
      <c r="G125" s="145">
        <v>11.203999236</v>
      </c>
      <c r="H125" s="145">
        <v>13.803590987</v>
      </c>
      <c r="I125" s="144" t="s">
        <v>71</v>
      </c>
      <c r="J125" s="144" t="s">
        <v>71</v>
      </c>
      <c r="K125" s="144" t="s">
        <v>71</v>
      </c>
      <c r="L125" s="144" t="s">
        <v>71</v>
      </c>
      <c r="M125" s="145">
        <f t="shared" si="3"/>
        <v>13.802747791500002</v>
      </c>
    </row>
    <row r="126" spans="1:13" ht="20.399999999999999">
      <c r="A126" s="55">
        <v>121</v>
      </c>
      <c r="B126" s="74" t="s">
        <v>155</v>
      </c>
      <c r="C126" s="146">
        <v>2702.8068694660001</v>
      </c>
      <c r="D126" s="146">
        <v>2233.7881658589999</v>
      </c>
      <c r="E126" s="146">
        <v>3408.6209771479998</v>
      </c>
      <c r="F126" s="146">
        <v>2898.1492943369999</v>
      </c>
      <c r="G126" s="146">
        <v>2813.5887771040002</v>
      </c>
      <c r="H126" s="146">
        <v>2886.6452868679999</v>
      </c>
      <c r="I126" s="146">
        <v>2027.6058916320001</v>
      </c>
      <c r="J126" s="144" t="s">
        <v>71</v>
      </c>
      <c r="K126" s="144" t="s">
        <v>71</v>
      </c>
      <c r="L126" s="144" t="s">
        <v>71</v>
      </c>
      <c r="M126" s="146">
        <f t="shared" si="3"/>
        <v>2710.1721803448568</v>
      </c>
    </row>
    <row r="127" spans="1:13">
      <c r="A127" s="56">
        <v>122</v>
      </c>
      <c r="B127" s="73" t="s">
        <v>156</v>
      </c>
      <c r="C127" s="145">
        <v>5599.07921713</v>
      </c>
      <c r="D127" s="145">
        <v>6420.755827258</v>
      </c>
      <c r="E127" s="145">
        <v>6603.6846178630003</v>
      </c>
      <c r="F127" s="145">
        <v>6416.2089033809998</v>
      </c>
      <c r="G127" s="145">
        <v>6522.1968429930002</v>
      </c>
      <c r="H127" s="145">
        <v>6709.9351215979996</v>
      </c>
      <c r="I127" s="145">
        <v>5408.8322149269998</v>
      </c>
      <c r="J127" s="145">
        <v>5282.8647219169998</v>
      </c>
      <c r="K127" s="145">
        <v>5496.5706936890001</v>
      </c>
      <c r="L127" s="145">
        <v>5579.4649540279997</v>
      </c>
      <c r="M127" s="145">
        <f t="shared" si="3"/>
        <v>6003.9593114784002</v>
      </c>
    </row>
    <row r="128" spans="1:13">
      <c r="A128" s="61">
        <v>123</v>
      </c>
      <c r="B128" s="74" t="s">
        <v>24</v>
      </c>
      <c r="C128" s="146">
        <v>30978.001605023001</v>
      </c>
      <c r="D128" s="146">
        <v>38551.242643056001</v>
      </c>
      <c r="E128" s="146">
        <v>45287.105651903999</v>
      </c>
      <c r="F128" s="146">
        <v>42276.507257600002</v>
      </c>
      <c r="G128" s="146">
        <v>46941.685608435</v>
      </c>
      <c r="H128" s="146">
        <v>47882.836906500997</v>
      </c>
      <c r="I128" s="146">
        <v>44210.641695963001</v>
      </c>
      <c r="J128" s="146">
        <v>44530.133400803999</v>
      </c>
      <c r="K128" s="146">
        <v>50830.619384352998</v>
      </c>
      <c r="L128" s="146">
        <v>50689.684939343999</v>
      </c>
      <c r="M128" s="146">
        <f t="shared" si="3"/>
        <v>44217.845909298303</v>
      </c>
    </row>
    <row r="129" spans="1:13">
      <c r="A129" s="55">
        <v>124</v>
      </c>
      <c r="B129" s="73" t="s">
        <v>157</v>
      </c>
      <c r="C129" s="145">
        <v>638.38475079399996</v>
      </c>
      <c r="D129" s="145">
        <v>633.84176919100003</v>
      </c>
      <c r="E129" s="145">
        <v>685.91477951399997</v>
      </c>
      <c r="F129" s="145">
        <v>720.62574563199996</v>
      </c>
      <c r="G129" s="145">
        <v>838.66331742499995</v>
      </c>
      <c r="H129" s="145">
        <v>763.55298028699997</v>
      </c>
      <c r="I129" s="145">
        <v>862.15749425000001</v>
      </c>
      <c r="J129" s="145">
        <v>838.95090823700002</v>
      </c>
      <c r="K129" s="145">
        <v>819.48518063500001</v>
      </c>
      <c r="L129" s="145">
        <v>1017.761123595</v>
      </c>
      <c r="M129" s="145">
        <f t="shared" si="3"/>
        <v>781.9338049559999</v>
      </c>
    </row>
    <row r="130" spans="1:13">
      <c r="A130" s="56">
        <v>125</v>
      </c>
      <c r="B130" s="74" t="s">
        <v>158</v>
      </c>
      <c r="C130" s="146">
        <v>11235.706407987</v>
      </c>
      <c r="D130" s="146">
        <v>13516.519652127001</v>
      </c>
      <c r="E130" s="146">
        <v>17825.692010326002</v>
      </c>
      <c r="F130" s="146">
        <v>16888.282083424001</v>
      </c>
      <c r="G130" s="146">
        <v>16650.671748682998</v>
      </c>
      <c r="H130" s="146">
        <v>13120.485516111001</v>
      </c>
      <c r="I130" s="146">
        <v>9824.5906873790009</v>
      </c>
      <c r="J130" s="146">
        <v>10185.707546865</v>
      </c>
      <c r="K130" s="146">
        <v>13282.832451902999</v>
      </c>
      <c r="L130" s="146">
        <v>14669.968803477001</v>
      </c>
      <c r="M130" s="146">
        <f t="shared" si="3"/>
        <v>13720.045690828201</v>
      </c>
    </row>
    <row r="131" spans="1:13" ht="20.399999999999999">
      <c r="A131" s="61">
        <v>126</v>
      </c>
      <c r="B131" s="73" t="s">
        <v>159</v>
      </c>
      <c r="C131" s="144" t="s">
        <v>71</v>
      </c>
      <c r="D131" s="144" t="s">
        <v>71</v>
      </c>
      <c r="E131" s="144" t="s">
        <v>71</v>
      </c>
      <c r="F131" s="145">
        <v>34514.226412593998</v>
      </c>
      <c r="G131" s="145">
        <v>30398.489282492999</v>
      </c>
      <c r="H131" s="145">
        <v>34566.215535235999</v>
      </c>
      <c r="I131" s="145">
        <v>31821.918920702999</v>
      </c>
      <c r="J131" s="145">
        <v>34205.541184125002</v>
      </c>
      <c r="K131" s="145">
        <v>38882.583734826003</v>
      </c>
      <c r="L131" s="145">
        <v>36381.042186500003</v>
      </c>
      <c r="M131" s="145">
        <f t="shared" si="3"/>
        <v>34395.716750925283</v>
      </c>
    </row>
    <row r="132" spans="1:13">
      <c r="A132" s="55">
        <v>127</v>
      </c>
      <c r="B132" s="74" t="s">
        <v>160</v>
      </c>
      <c r="C132" s="146">
        <v>1695.5552694969999</v>
      </c>
      <c r="D132" s="146">
        <v>2138.6954906310002</v>
      </c>
      <c r="E132" s="146">
        <v>2612.623105007</v>
      </c>
      <c r="F132" s="146">
        <v>2884.2504564390001</v>
      </c>
      <c r="G132" s="146">
        <v>2691.3222219989998</v>
      </c>
      <c r="H132" s="146">
        <v>2693.5003786540001</v>
      </c>
      <c r="I132" s="146">
        <v>2121.2065364260002</v>
      </c>
      <c r="J132" s="146">
        <v>2088.1093300819998</v>
      </c>
      <c r="K132" s="146">
        <v>2397.1825900909998</v>
      </c>
      <c r="L132" s="146">
        <v>2505.4939790899998</v>
      </c>
      <c r="M132" s="146">
        <f t="shared" si="3"/>
        <v>2382.7939357915998</v>
      </c>
    </row>
    <row r="133" spans="1:13">
      <c r="A133" s="56">
        <v>128</v>
      </c>
      <c r="B133" s="73" t="s">
        <v>161</v>
      </c>
      <c r="C133" s="144" t="s">
        <v>71</v>
      </c>
      <c r="D133" s="144" t="s">
        <v>71</v>
      </c>
      <c r="E133" s="144" t="s">
        <v>71</v>
      </c>
      <c r="F133" s="144" t="s">
        <v>71</v>
      </c>
      <c r="G133" s="144" t="s">
        <v>71</v>
      </c>
      <c r="H133" s="144" t="s">
        <v>71</v>
      </c>
      <c r="I133" s="144" t="s">
        <v>71</v>
      </c>
      <c r="J133" s="144" t="s">
        <v>71</v>
      </c>
      <c r="K133" s="145">
        <v>2800.57718475</v>
      </c>
      <c r="L133" s="145">
        <v>3347.8917645350002</v>
      </c>
      <c r="M133" s="145">
        <f t="shared" si="3"/>
        <v>3074.2344746425001</v>
      </c>
    </row>
    <row r="134" spans="1:13">
      <c r="A134" s="61">
        <v>129</v>
      </c>
      <c r="B134" s="74" t="s">
        <v>162</v>
      </c>
      <c r="C134" s="146">
        <v>32.673321924</v>
      </c>
      <c r="D134" s="146">
        <v>25.898553969000002</v>
      </c>
      <c r="E134" s="146">
        <v>28.714740351</v>
      </c>
      <c r="F134" s="144" t="s">
        <v>71</v>
      </c>
      <c r="G134" s="144" t="s">
        <v>71</v>
      </c>
      <c r="H134" s="144" t="s">
        <v>71</v>
      </c>
      <c r="I134" s="144" t="s">
        <v>71</v>
      </c>
      <c r="J134" s="144" t="s">
        <v>71</v>
      </c>
      <c r="K134" s="144" t="s">
        <v>71</v>
      </c>
      <c r="L134" s="144" t="s">
        <v>71</v>
      </c>
      <c r="M134" s="146">
        <f t="shared" ref="M134:M139" si="4">AVERAGE(C134:L134)</f>
        <v>29.095538747999999</v>
      </c>
    </row>
    <row r="135" spans="1:13">
      <c r="A135" s="55">
        <v>130</v>
      </c>
      <c r="B135" s="73" t="s">
        <v>163</v>
      </c>
      <c r="C135" s="145">
        <v>5403.4090906359997</v>
      </c>
      <c r="D135" s="145">
        <v>5862.5665636129997</v>
      </c>
      <c r="E135" s="145">
        <v>8010.3014836270004</v>
      </c>
      <c r="F135" s="145">
        <v>7911.0412790660002</v>
      </c>
      <c r="G135" s="145">
        <v>6716.06949317</v>
      </c>
      <c r="H135" s="144" t="s">
        <v>71</v>
      </c>
      <c r="I135" s="144" t="s">
        <v>71</v>
      </c>
      <c r="J135" s="144" t="s">
        <v>71</v>
      </c>
      <c r="K135" s="144" t="s">
        <v>71</v>
      </c>
      <c r="L135" s="144" t="s">
        <v>71</v>
      </c>
      <c r="M135" s="145">
        <f t="shared" si="4"/>
        <v>6780.6775820224011</v>
      </c>
    </row>
    <row r="136" spans="1:13">
      <c r="A136" s="56">
        <v>131</v>
      </c>
      <c r="B136" s="74" t="s">
        <v>164</v>
      </c>
      <c r="C136" s="146">
        <v>18073.227371796002</v>
      </c>
      <c r="D136" s="146">
        <v>23364.585905193999</v>
      </c>
      <c r="E136" s="146">
        <v>30156.162332265001</v>
      </c>
      <c r="F136" s="146">
        <v>8100.8163435340002</v>
      </c>
      <c r="G136" s="146">
        <v>33592.563280613998</v>
      </c>
      <c r="H136" s="146">
        <v>37569.742964539997</v>
      </c>
      <c r="I136" s="146">
        <v>38122.322745058002</v>
      </c>
      <c r="J136" s="146">
        <v>44620.190218085998</v>
      </c>
      <c r="K136" s="146">
        <v>53314.874120474997</v>
      </c>
      <c r="L136" s="146">
        <v>56309.042690611001</v>
      </c>
      <c r="M136" s="146">
        <f t="shared" si="4"/>
        <v>34322.352797217296</v>
      </c>
    </row>
    <row r="137" spans="1:13">
      <c r="A137" s="61">
        <v>132</v>
      </c>
      <c r="B137" s="73" t="s">
        <v>165</v>
      </c>
      <c r="C137" s="145">
        <v>1098.437960599</v>
      </c>
      <c r="D137" s="145">
        <v>1504.357388941</v>
      </c>
      <c r="E137" s="145">
        <v>1893.571580778</v>
      </c>
      <c r="F137" s="145">
        <v>2042.037129544</v>
      </c>
      <c r="G137" s="145">
        <v>2067.4853174700002</v>
      </c>
      <c r="H137" s="145">
        <v>1798.954490526</v>
      </c>
      <c r="I137" s="145">
        <v>753.84869535799999</v>
      </c>
      <c r="J137" s="144" t="s">
        <v>71</v>
      </c>
      <c r="K137" s="144" t="s">
        <v>71</v>
      </c>
      <c r="L137" s="145">
        <v>85.808252127000003</v>
      </c>
      <c r="M137" s="145">
        <f t="shared" si="4"/>
        <v>1405.5626019178749</v>
      </c>
    </row>
    <row r="138" spans="1:13">
      <c r="A138" s="55">
        <v>133</v>
      </c>
      <c r="B138" s="74" t="s">
        <v>48</v>
      </c>
      <c r="C138" s="146">
        <v>686.13300056800006</v>
      </c>
      <c r="D138" s="146">
        <v>853.82304410100005</v>
      </c>
      <c r="E138" s="146">
        <v>1123.0295463089999</v>
      </c>
      <c r="F138" s="146">
        <v>1705.0265097480001</v>
      </c>
      <c r="G138" s="146">
        <v>2019.4600939049999</v>
      </c>
      <c r="H138" s="146">
        <v>1652.1484120770001</v>
      </c>
      <c r="I138" s="146">
        <v>1064.2557019369999</v>
      </c>
      <c r="J138" s="146">
        <v>1434.1598302899999</v>
      </c>
      <c r="K138" s="146">
        <v>1323.8680715190001</v>
      </c>
      <c r="L138" s="146">
        <v>1448.387069527</v>
      </c>
      <c r="M138" s="146">
        <f t="shared" si="4"/>
        <v>1331.0291279981</v>
      </c>
    </row>
    <row r="139" spans="1:13">
      <c r="A139" s="56">
        <v>134</v>
      </c>
      <c r="B139" s="73" t="s">
        <v>166</v>
      </c>
      <c r="C139" s="145">
        <v>614.33462135499997</v>
      </c>
      <c r="D139" s="145">
        <v>751.03728341199997</v>
      </c>
      <c r="E139" s="145">
        <v>1408.6879556189999</v>
      </c>
      <c r="F139" s="145">
        <v>979.28456327900005</v>
      </c>
      <c r="G139" s="145">
        <v>1449.6922571380001</v>
      </c>
      <c r="H139" s="145">
        <v>936.84810920200005</v>
      </c>
      <c r="I139" s="145">
        <v>799.17400183400002</v>
      </c>
      <c r="J139" s="145">
        <v>719.87210496600005</v>
      </c>
      <c r="K139" s="145">
        <v>682.86385728400001</v>
      </c>
      <c r="L139" s="145">
        <v>788.43935076699995</v>
      </c>
      <c r="M139" s="145">
        <f t="shared" si="4"/>
        <v>913.0234104855997</v>
      </c>
    </row>
    <row r="140" spans="1:13">
      <c r="A140" s="55" t="s">
        <v>167</v>
      </c>
      <c r="B140" s="74"/>
      <c r="C140" s="146">
        <f>SUM(C6:C139)</f>
        <v>934129.87778535613</v>
      </c>
      <c r="D140" s="146">
        <f t="shared" ref="D140:L140" si="5">SUM(D6:D139)</f>
        <v>1208136.8612004723</v>
      </c>
      <c r="E140" s="146">
        <f t="shared" si="5"/>
        <v>1438111.5545556028</v>
      </c>
      <c r="F140" s="146">
        <f t="shared" si="5"/>
        <v>1426586.9853074572</v>
      </c>
      <c r="G140" s="146">
        <f t="shared" si="5"/>
        <v>1550774.7012081442</v>
      </c>
      <c r="H140" s="146">
        <f t="shared" si="5"/>
        <v>1465151.0014555287</v>
      </c>
      <c r="I140" s="146">
        <f t="shared" si="5"/>
        <v>1386227.186952373</v>
      </c>
      <c r="J140" s="146">
        <f t="shared" si="5"/>
        <v>1320994.9507438098</v>
      </c>
      <c r="K140" s="146">
        <f t="shared" si="5"/>
        <v>1452092.709173891</v>
      </c>
      <c r="L140" s="146">
        <f t="shared" si="5"/>
        <v>1626939.3113624547</v>
      </c>
      <c r="M140" s="146">
        <f>AVERAGE(C140:L140)</f>
        <v>1380914.513974509</v>
      </c>
    </row>
    <row r="141" spans="1:13">
      <c r="A141" s="71"/>
    </row>
    <row r="142" spans="1:13"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</row>
    <row r="144" spans="1:13">
      <c r="D144" s="71"/>
      <c r="I144" s="71"/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67BF-C4BA-C04F-87B2-B8FE7C37868F}">
  <dimension ref="A3:P17"/>
  <sheetViews>
    <sheetView zoomScale="90" zoomScaleNormal="90" workbookViewId="0">
      <selection activeCell="D1" sqref="D1"/>
    </sheetView>
  </sheetViews>
  <sheetFormatPr defaultColWidth="8.77734375" defaultRowHeight="14.4"/>
  <sheetData>
    <row r="3" spans="1:16">
      <c r="A3" s="1" t="s">
        <v>234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" thickBot="1"/>
    <row r="5" spans="1:16">
      <c r="A5" s="191"/>
      <c r="B5" s="35"/>
      <c r="C5" s="35"/>
      <c r="D5" s="35"/>
      <c r="E5" s="35"/>
      <c r="F5" s="35"/>
      <c r="G5" s="35"/>
      <c r="H5" s="35"/>
      <c r="I5" s="35"/>
      <c r="J5" s="35"/>
      <c r="K5" s="35"/>
      <c r="L5" s="36"/>
    </row>
    <row r="6" spans="1:16" ht="15" thickBot="1">
      <c r="A6" s="192"/>
      <c r="B6" s="49">
        <v>2009</v>
      </c>
      <c r="C6" s="49">
        <v>2010</v>
      </c>
      <c r="D6" s="49">
        <v>2011</v>
      </c>
      <c r="E6" s="49">
        <v>2012</v>
      </c>
      <c r="F6" s="49">
        <v>2013</v>
      </c>
      <c r="G6" s="49">
        <v>2014</v>
      </c>
      <c r="H6" s="49">
        <v>2015</v>
      </c>
      <c r="I6" s="49">
        <v>2016</v>
      </c>
      <c r="J6" s="49">
        <v>2017</v>
      </c>
      <c r="K6" s="49">
        <v>2018</v>
      </c>
      <c r="L6" s="48" t="s">
        <v>28</v>
      </c>
    </row>
    <row r="7" spans="1:16">
      <c r="A7" s="56">
        <v>1</v>
      </c>
      <c r="B7" s="56" t="s">
        <v>16</v>
      </c>
      <c r="C7" s="56" t="s">
        <v>16</v>
      </c>
      <c r="D7" s="56" t="s">
        <v>16</v>
      </c>
      <c r="E7" s="56" t="s">
        <v>16</v>
      </c>
      <c r="F7" s="56" t="s">
        <v>16</v>
      </c>
      <c r="G7" s="56" t="s">
        <v>16</v>
      </c>
      <c r="H7" s="56" t="s">
        <v>16</v>
      </c>
      <c r="I7" s="56" t="s">
        <v>16</v>
      </c>
      <c r="J7" s="56" t="s">
        <v>16</v>
      </c>
      <c r="K7" s="56" t="s">
        <v>16</v>
      </c>
      <c r="L7" s="89" t="s">
        <v>16</v>
      </c>
    </row>
    <row r="8" spans="1:16" ht="20.399999999999999">
      <c r="A8" s="55">
        <v>2</v>
      </c>
      <c r="B8" s="55" t="s">
        <v>17</v>
      </c>
      <c r="C8" s="55" t="s">
        <v>17</v>
      </c>
      <c r="D8" s="55" t="s">
        <v>21</v>
      </c>
      <c r="E8" s="55" t="s">
        <v>224</v>
      </c>
      <c r="F8" s="55" t="s">
        <v>224</v>
      </c>
      <c r="G8" s="55" t="s">
        <v>224</v>
      </c>
      <c r="H8" s="55" t="s">
        <v>21</v>
      </c>
      <c r="I8" s="55" t="s">
        <v>21</v>
      </c>
      <c r="J8" s="55" t="s">
        <v>21</v>
      </c>
      <c r="K8" s="55" t="s">
        <v>21</v>
      </c>
      <c r="L8" s="58" t="s">
        <v>21</v>
      </c>
    </row>
    <row r="9" spans="1:16" ht="20.399999999999999">
      <c r="A9" s="56">
        <v>3</v>
      </c>
      <c r="B9" s="56" t="s">
        <v>21</v>
      </c>
      <c r="C9" s="56" t="s">
        <v>20</v>
      </c>
      <c r="D9" s="56" t="s">
        <v>224</v>
      </c>
      <c r="E9" s="56" t="s">
        <v>17</v>
      </c>
      <c r="F9" s="56" t="s">
        <v>21</v>
      </c>
      <c r="G9" s="56" t="s">
        <v>21</v>
      </c>
      <c r="H9" s="56" t="s">
        <v>20</v>
      </c>
      <c r="I9" s="56" t="s">
        <v>18</v>
      </c>
      <c r="J9" s="56" t="s">
        <v>18</v>
      </c>
      <c r="K9" s="56" t="s">
        <v>18</v>
      </c>
      <c r="L9" s="57" t="s">
        <v>224</v>
      </c>
    </row>
    <row r="10" spans="1:16" ht="20.399999999999999">
      <c r="A10" s="55">
        <v>4</v>
      </c>
      <c r="B10" s="55" t="s">
        <v>23</v>
      </c>
      <c r="C10" s="55" t="s">
        <v>224</v>
      </c>
      <c r="D10" s="55" t="s">
        <v>17</v>
      </c>
      <c r="E10" s="55" t="s">
        <v>21</v>
      </c>
      <c r="F10" s="55" t="s">
        <v>17</v>
      </c>
      <c r="G10" s="55" t="s">
        <v>18</v>
      </c>
      <c r="H10" s="55" t="s">
        <v>18</v>
      </c>
      <c r="I10" s="55" t="s">
        <v>23</v>
      </c>
      <c r="J10" s="55" t="s">
        <v>23</v>
      </c>
      <c r="K10" s="55" t="s">
        <v>20</v>
      </c>
      <c r="L10" s="58" t="s">
        <v>18</v>
      </c>
    </row>
    <row r="11" spans="1:16" ht="20.399999999999999">
      <c r="A11" s="56">
        <v>5</v>
      </c>
      <c r="B11" s="56" t="s">
        <v>224</v>
      </c>
      <c r="C11" s="56" t="s">
        <v>23</v>
      </c>
      <c r="D11" s="56" t="s">
        <v>23</v>
      </c>
      <c r="E11" s="56" t="s">
        <v>20</v>
      </c>
      <c r="F11" s="56" t="s">
        <v>20</v>
      </c>
      <c r="G11" s="56" t="s">
        <v>20</v>
      </c>
      <c r="H11" s="56" t="s">
        <v>23</v>
      </c>
      <c r="I11" s="56" t="s">
        <v>20</v>
      </c>
      <c r="J11" s="56" t="s">
        <v>224</v>
      </c>
      <c r="K11" s="56" t="s">
        <v>224</v>
      </c>
      <c r="L11" s="57" t="s">
        <v>20</v>
      </c>
      <c r="M11" s="71"/>
    </row>
    <row r="12" spans="1:16" ht="20.399999999999999">
      <c r="A12" s="55">
        <v>6</v>
      </c>
      <c r="B12" s="55" t="s">
        <v>20</v>
      </c>
      <c r="C12" s="55" t="s">
        <v>21</v>
      </c>
      <c r="D12" s="55" t="s">
        <v>20</v>
      </c>
      <c r="E12" s="55" t="s">
        <v>23</v>
      </c>
      <c r="F12" s="55" t="s">
        <v>23</v>
      </c>
      <c r="G12" s="55" t="s">
        <v>23</v>
      </c>
      <c r="H12" s="55" t="s">
        <v>224</v>
      </c>
      <c r="I12" s="55" t="s">
        <v>224</v>
      </c>
      <c r="J12" s="55" t="s">
        <v>20</v>
      </c>
      <c r="K12" s="55" t="s">
        <v>23</v>
      </c>
      <c r="L12" s="58" t="s">
        <v>23</v>
      </c>
    </row>
    <row r="13" spans="1:16">
      <c r="A13" s="56">
        <v>7</v>
      </c>
      <c r="B13" s="56" t="s">
        <v>18</v>
      </c>
      <c r="C13" s="56" t="s">
        <v>18</v>
      </c>
      <c r="D13" s="56" t="s">
        <v>18</v>
      </c>
      <c r="E13" s="56" t="s">
        <v>18</v>
      </c>
      <c r="F13" s="56" t="s">
        <v>18</v>
      </c>
      <c r="G13" s="56" t="s">
        <v>25</v>
      </c>
      <c r="H13" s="56" t="s">
        <v>24</v>
      </c>
      <c r="I13" s="56" t="s">
        <v>164</v>
      </c>
      <c r="J13" s="56" t="s">
        <v>164</v>
      </c>
      <c r="K13" s="56" t="s">
        <v>164</v>
      </c>
      <c r="L13" s="57" t="s">
        <v>17</v>
      </c>
    </row>
    <row r="14" spans="1:16">
      <c r="A14" s="55">
        <v>8</v>
      </c>
      <c r="B14" s="55" t="s">
        <v>25</v>
      </c>
      <c r="C14" s="55" t="s">
        <v>25</v>
      </c>
      <c r="D14" s="55" t="s">
        <v>25</v>
      </c>
      <c r="E14" s="55" t="s">
        <v>25</v>
      </c>
      <c r="F14" s="55" t="s">
        <v>25</v>
      </c>
      <c r="G14" s="55" t="s">
        <v>24</v>
      </c>
      <c r="H14" s="55" t="s">
        <v>25</v>
      </c>
      <c r="I14" s="55" t="s">
        <v>24</v>
      </c>
      <c r="J14" s="55" t="s">
        <v>24</v>
      </c>
      <c r="K14" s="55" t="s">
        <v>24</v>
      </c>
      <c r="L14" s="58" t="s">
        <v>25</v>
      </c>
    </row>
    <row r="15" spans="1:16">
      <c r="A15" s="56">
        <v>9</v>
      </c>
      <c r="B15" s="56" t="s">
        <v>24</v>
      </c>
      <c r="C15" s="56" t="s">
        <v>24</v>
      </c>
      <c r="D15" s="56" t="s">
        <v>24</v>
      </c>
      <c r="E15" s="56" t="s">
        <v>27</v>
      </c>
      <c r="F15" s="56" t="s">
        <v>24</v>
      </c>
      <c r="G15" s="56" t="s">
        <v>27</v>
      </c>
      <c r="H15" s="56" t="s">
        <v>164</v>
      </c>
      <c r="I15" s="56" t="s">
        <v>27</v>
      </c>
      <c r="J15" s="56" t="s">
        <v>27</v>
      </c>
      <c r="K15" s="56" t="s">
        <v>27</v>
      </c>
      <c r="L15" s="57" t="s">
        <v>24</v>
      </c>
    </row>
    <row r="16" spans="1:16" ht="15" thickBot="1">
      <c r="A16" s="19">
        <v>10</v>
      </c>
      <c r="B16" s="19" t="s">
        <v>27</v>
      </c>
      <c r="C16" s="19" t="s">
        <v>27</v>
      </c>
      <c r="D16" s="19" t="s">
        <v>27</v>
      </c>
      <c r="E16" s="19" t="s">
        <v>24</v>
      </c>
      <c r="F16" s="19" t="s">
        <v>27</v>
      </c>
      <c r="G16" s="19" t="s">
        <v>164</v>
      </c>
      <c r="H16" s="19" t="s">
        <v>27</v>
      </c>
      <c r="I16" s="19" t="s">
        <v>25</v>
      </c>
      <c r="J16" s="19" t="s">
        <v>25</v>
      </c>
      <c r="K16" s="19" t="s">
        <v>25</v>
      </c>
      <c r="L16" s="90" t="s">
        <v>27</v>
      </c>
    </row>
    <row r="17" spans="12:12">
      <c r="L17" s="71"/>
    </row>
  </sheetData>
  <mergeCells count="1">
    <mergeCell ref="A5:A6"/>
  </mergeCells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5092-947B-A449-A1D9-FF26B6CC93A7}">
  <dimension ref="A3:M139"/>
  <sheetViews>
    <sheetView zoomScale="90" zoomScaleNormal="90" workbookViewId="0">
      <selection activeCell="J1" sqref="J1"/>
    </sheetView>
  </sheetViews>
  <sheetFormatPr defaultColWidth="11.5546875" defaultRowHeight="14.4"/>
  <sheetData>
    <row r="3" spans="1:13">
      <c r="A3" s="3" t="s">
        <v>235</v>
      </c>
      <c r="B3" s="3" t="s">
        <v>233</v>
      </c>
      <c r="C3" s="78"/>
      <c r="D3" s="1"/>
      <c r="E3" s="78"/>
      <c r="F3" s="1"/>
      <c r="G3" s="78"/>
      <c r="H3" s="1"/>
      <c r="I3" s="78"/>
      <c r="J3" s="1"/>
      <c r="K3" s="1"/>
      <c r="L3" s="1"/>
      <c r="M3" s="1"/>
    </row>
    <row r="4" spans="1:13" ht="15" thickBot="1">
      <c r="A4" s="76"/>
      <c r="B4" s="76"/>
      <c r="C4" s="79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 ht="15" thickBot="1">
      <c r="A5" s="69"/>
      <c r="B5" s="69"/>
      <c r="C5" s="80">
        <v>2009</v>
      </c>
      <c r="D5" s="54">
        <v>2010</v>
      </c>
      <c r="E5" s="80">
        <v>2011</v>
      </c>
      <c r="F5" s="85">
        <v>2012</v>
      </c>
      <c r="G5" s="80">
        <v>2013</v>
      </c>
      <c r="H5" s="54">
        <v>2014</v>
      </c>
      <c r="I5" s="80">
        <v>2015</v>
      </c>
      <c r="J5" s="54">
        <v>2016</v>
      </c>
      <c r="K5" s="54">
        <v>2017</v>
      </c>
      <c r="L5" s="54">
        <v>2018</v>
      </c>
      <c r="M5" s="86" t="s">
        <v>28</v>
      </c>
    </row>
    <row r="6" spans="1:13">
      <c r="A6" s="61">
        <v>47</v>
      </c>
      <c r="B6" s="62" t="s">
        <v>29</v>
      </c>
      <c r="C6" s="140">
        <v>53.164845006811802</v>
      </c>
      <c r="D6" s="141">
        <v>47.706979601949001</v>
      </c>
      <c r="E6" s="140">
        <v>64.549264354016998</v>
      </c>
      <c r="F6" s="141">
        <v>65.616934959444706</v>
      </c>
      <c r="G6" s="140">
        <v>44.053557028017501</v>
      </c>
      <c r="H6" s="141">
        <v>46.457133508959402</v>
      </c>
      <c r="I6" s="140">
        <v>43.944878079661997</v>
      </c>
      <c r="J6" s="141">
        <v>37.911479628793799</v>
      </c>
      <c r="K6" s="141">
        <v>57.349287371246596</v>
      </c>
      <c r="L6" s="141">
        <v>58.1439129727706</v>
      </c>
      <c r="M6" s="142">
        <f t="shared" ref="M6:M37" si="0">AVERAGE(C6:L6)</f>
        <v>51.889827251167233</v>
      </c>
    </row>
    <row r="7" spans="1:13">
      <c r="A7" s="135">
        <v>109</v>
      </c>
      <c r="B7" s="56" t="s">
        <v>146</v>
      </c>
      <c r="C7" s="81" t="s">
        <v>71</v>
      </c>
      <c r="D7" s="84" t="s">
        <v>71</v>
      </c>
      <c r="E7" s="81" t="s">
        <v>71</v>
      </c>
      <c r="F7" s="84" t="s">
        <v>71</v>
      </c>
      <c r="G7" s="81" t="s">
        <v>71</v>
      </c>
      <c r="H7" s="84">
        <v>23.583314316665</v>
      </c>
      <c r="I7" s="81">
        <v>35.737224129535598</v>
      </c>
      <c r="J7" s="84">
        <v>63.187696642274197</v>
      </c>
      <c r="K7" s="84">
        <v>30.735891746425001</v>
      </c>
      <c r="L7" s="84">
        <v>23.608932785048498</v>
      </c>
      <c r="M7" s="87">
        <f t="shared" si="0"/>
        <v>35.370611923989664</v>
      </c>
    </row>
    <row r="8" spans="1:13">
      <c r="A8" s="61">
        <v>119</v>
      </c>
      <c r="B8" s="135" t="s">
        <v>31</v>
      </c>
      <c r="C8" s="82">
        <v>23.007860986345101</v>
      </c>
      <c r="D8" s="83">
        <v>18.582373775092101</v>
      </c>
      <c r="E8" s="82">
        <v>21.061720985016901</v>
      </c>
      <c r="F8" s="83">
        <v>41.291757128815199</v>
      </c>
      <c r="G8" s="82">
        <v>38.366721450546301</v>
      </c>
      <c r="H8" s="83">
        <v>34.8361237926906</v>
      </c>
      <c r="I8" s="82">
        <v>29.464014833825701</v>
      </c>
      <c r="J8" s="83">
        <v>29.987105097263999</v>
      </c>
      <c r="K8" s="83">
        <v>33.615933384092401</v>
      </c>
      <c r="L8" s="83">
        <v>22.2589892019266</v>
      </c>
      <c r="M8" s="88">
        <f t="shared" si="0"/>
        <v>29.247260063561491</v>
      </c>
    </row>
    <row r="9" spans="1:13">
      <c r="A9" s="56">
        <v>38</v>
      </c>
      <c r="B9" s="56" t="s">
        <v>97</v>
      </c>
      <c r="C9" s="81">
        <v>29.129289894749299</v>
      </c>
      <c r="D9" s="84" t="s">
        <v>71</v>
      </c>
      <c r="E9" s="81" t="s">
        <v>71</v>
      </c>
      <c r="F9" s="84" t="s">
        <v>71</v>
      </c>
      <c r="G9" s="81" t="s">
        <v>71</v>
      </c>
      <c r="H9" s="84" t="s">
        <v>71</v>
      </c>
      <c r="I9" s="81" t="s">
        <v>71</v>
      </c>
      <c r="J9" s="84" t="s">
        <v>71</v>
      </c>
      <c r="K9" s="84" t="s">
        <v>71</v>
      </c>
      <c r="L9" s="84" t="s">
        <v>71</v>
      </c>
      <c r="M9" s="87">
        <f t="shared" si="0"/>
        <v>29.129289894749299</v>
      </c>
    </row>
    <row r="10" spans="1:13">
      <c r="A10" s="55">
        <v>49</v>
      </c>
      <c r="B10" s="134" t="s">
        <v>34</v>
      </c>
      <c r="C10" s="81">
        <v>30.336843667983601</v>
      </c>
      <c r="D10" s="84">
        <v>26.173386061345699</v>
      </c>
      <c r="E10" s="81">
        <v>27.2644276193707</v>
      </c>
      <c r="F10" s="84">
        <v>24.3421764608917</v>
      </c>
      <c r="G10" s="81">
        <v>25.558275490580101</v>
      </c>
      <c r="H10" s="84">
        <v>18.143029541008001</v>
      </c>
      <c r="I10" s="81">
        <v>26.3237625723131</v>
      </c>
      <c r="J10" s="84">
        <v>29.181918098506401</v>
      </c>
      <c r="K10" s="84">
        <v>28.2402306079589</v>
      </c>
      <c r="L10" s="84">
        <v>28.752346440068099</v>
      </c>
      <c r="M10" s="87">
        <f t="shared" si="0"/>
        <v>26.431639656002631</v>
      </c>
    </row>
    <row r="11" spans="1:13">
      <c r="A11" s="61">
        <v>95</v>
      </c>
      <c r="B11" s="62" t="s">
        <v>38</v>
      </c>
      <c r="C11" s="81">
        <v>28.590505116369801</v>
      </c>
      <c r="D11" s="84">
        <v>26.903273277516298</v>
      </c>
      <c r="E11" s="81">
        <v>27.856364365412901</v>
      </c>
      <c r="F11" s="84">
        <v>28.0167394901267</v>
      </c>
      <c r="G11" s="81">
        <v>26.1870446343585</v>
      </c>
      <c r="H11" s="84">
        <v>26.814656652821501</v>
      </c>
      <c r="I11" s="81">
        <v>26.840010247341699</v>
      </c>
      <c r="J11" s="84">
        <v>22.4617120027292</v>
      </c>
      <c r="K11" s="84">
        <v>24.0167958526985</v>
      </c>
      <c r="L11" s="84">
        <v>23.342634011084801</v>
      </c>
      <c r="M11" s="87">
        <f t="shared" si="0"/>
        <v>26.102973565045989</v>
      </c>
    </row>
    <row r="12" spans="1:13">
      <c r="A12" s="134">
        <v>116</v>
      </c>
      <c r="B12" s="134" t="s">
        <v>152</v>
      </c>
      <c r="C12" s="81">
        <v>26.960349492989799</v>
      </c>
      <c r="D12" s="84">
        <v>25.655848038809602</v>
      </c>
      <c r="E12" s="81">
        <v>23.310557538028998</v>
      </c>
      <c r="F12" s="84">
        <v>19.741726568287799</v>
      </c>
      <c r="G12" s="81">
        <v>22.265042188364401</v>
      </c>
      <c r="H12" s="84">
        <v>32.846629384310503</v>
      </c>
      <c r="I12" s="81">
        <v>28.1419086525155</v>
      </c>
      <c r="J12" s="84">
        <v>30.854173034231099</v>
      </c>
      <c r="K12" s="84">
        <v>23.226931516281201</v>
      </c>
      <c r="L12" s="84">
        <v>26.309417596533901</v>
      </c>
      <c r="M12" s="87">
        <f t="shared" si="0"/>
        <v>25.931258401035286</v>
      </c>
    </row>
    <row r="13" spans="1:13">
      <c r="A13" s="61">
        <v>71</v>
      </c>
      <c r="B13" s="62" t="s">
        <v>30</v>
      </c>
      <c r="C13" s="81">
        <v>22.8673858183814</v>
      </c>
      <c r="D13" s="84">
        <v>21.8347064301404</v>
      </c>
      <c r="E13" s="81">
        <v>26.021983590097101</v>
      </c>
      <c r="F13" s="84">
        <v>28.432677565021802</v>
      </c>
      <c r="G13" s="81">
        <v>24.770840430949399</v>
      </c>
      <c r="H13" s="84">
        <v>28.159741768142599</v>
      </c>
      <c r="I13" s="81">
        <v>24.927800599317699</v>
      </c>
      <c r="J13" s="84">
        <v>24.787929561154499</v>
      </c>
      <c r="K13" s="84">
        <v>27.6688959049728</v>
      </c>
      <c r="L13" s="84">
        <v>28.457228565381801</v>
      </c>
      <c r="M13" s="87">
        <f t="shared" si="0"/>
        <v>25.79291902335595</v>
      </c>
    </row>
    <row r="14" spans="1:13">
      <c r="A14" s="61">
        <v>75</v>
      </c>
      <c r="B14" s="134" t="s">
        <v>52</v>
      </c>
      <c r="C14" s="81">
        <v>28.325648770887401</v>
      </c>
      <c r="D14" s="84">
        <v>30.399337237405899</v>
      </c>
      <c r="E14" s="81">
        <v>34.7007695761611</v>
      </c>
      <c r="F14" s="84">
        <v>24.817127288401402</v>
      </c>
      <c r="G14" s="81">
        <v>19.553670931784701</v>
      </c>
      <c r="H14" s="84">
        <v>21.356625454671601</v>
      </c>
      <c r="I14" s="81">
        <v>23.416491011237099</v>
      </c>
      <c r="J14" s="84">
        <v>24.1321107364064</v>
      </c>
      <c r="K14" s="84">
        <v>27.638316830745001</v>
      </c>
      <c r="L14" s="84">
        <v>22.241041758719</v>
      </c>
      <c r="M14" s="87">
        <f t="shared" si="0"/>
        <v>25.658113959641959</v>
      </c>
    </row>
    <row r="15" spans="1:13">
      <c r="A15" s="56">
        <v>34</v>
      </c>
      <c r="B15" s="56" t="s">
        <v>94</v>
      </c>
      <c r="C15" s="81">
        <v>30.230548090896001</v>
      </c>
      <c r="D15" s="84">
        <v>24.025484769470602</v>
      </c>
      <c r="E15" s="81">
        <v>22.8401806024435</v>
      </c>
      <c r="F15" s="84">
        <v>27.082095264664702</v>
      </c>
      <c r="G15" s="81">
        <v>20.765379838142699</v>
      </c>
      <c r="H15" s="84">
        <v>24.872549736344101</v>
      </c>
      <c r="I15" s="81">
        <v>29.037074509829999</v>
      </c>
      <c r="J15" s="84">
        <v>22.351622580683301</v>
      </c>
      <c r="K15" s="84">
        <v>22.976639132761001</v>
      </c>
      <c r="L15" s="84">
        <v>29.1570646097429</v>
      </c>
      <c r="M15" s="87">
        <f t="shared" si="0"/>
        <v>25.333863913497879</v>
      </c>
    </row>
    <row r="16" spans="1:13">
      <c r="A16" s="135">
        <v>25</v>
      </c>
      <c r="B16" s="55" t="s">
        <v>42</v>
      </c>
      <c r="C16" s="82">
        <v>28.019661418080599</v>
      </c>
      <c r="D16" s="83">
        <v>24.2377681346317</v>
      </c>
      <c r="E16" s="82">
        <v>21.7069722923613</v>
      </c>
      <c r="F16" s="83">
        <v>32.308656958040899</v>
      </c>
      <c r="G16" s="82">
        <v>26.3913846854322</v>
      </c>
      <c r="H16" s="83">
        <v>25.132486143533399</v>
      </c>
      <c r="I16" s="82">
        <v>20.296566296155</v>
      </c>
      <c r="J16" s="83">
        <v>20.6381020102476</v>
      </c>
      <c r="K16" s="83">
        <v>26.115144033300499</v>
      </c>
      <c r="L16" s="83">
        <v>25.5512263179135</v>
      </c>
      <c r="M16" s="88">
        <f t="shared" si="0"/>
        <v>25.039796828969667</v>
      </c>
    </row>
    <row r="17" spans="1:13">
      <c r="A17" s="135">
        <v>33</v>
      </c>
      <c r="B17" s="61" t="s">
        <v>93</v>
      </c>
      <c r="C17" s="82">
        <v>22.757893290971602</v>
      </c>
      <c r="D17" s="83">
        <v>24.257334707119501</v>
      </c>
      <c r="E17" s="82">
        <v>19.016577858310299</v>
      </c>
      <c r="F17" s="83">
        <v>27.118732613097599</v>
      </c>
      <c r="G17" s="82">
        <v>25.859587255924598</v>
      </c>
      <c r="H17" s="83">
        <v>23.768731396824101</v>
      </c>
      <c r="I17" s="82">
        <v>19.459443617890201</v>
      </c>
      <c r="J17" s="83">
        <v>35.024054960878203</v>
      </c>
      <c r="K17" s="83">
        <v>26.263154672102601</v>
      </c>
      <c r="L17" s="83">
        <v>26.238406269538402</v>
      </c>
      <c r="M17" s="88">
        <f t="shared" si="0"/>
        <v>24.976391664265712</v>
      </c>
    </row>
    <row r="18" spans="1:13">
      <c r="A18" s="55">
        <v>17</v>
      </c>
      <c r="B18" s="55" t="s">
        <v>84</v>
      </c>
      <c r="C18" s="82">
        <v>22.747086806660398</v>
      </c>
      <c r="D18" s="83">
        <v>25.112207971621</v>
      </c>
      <c r="E18" s="82">
        <v>24.3387953625809</v>
      </c>
      <c r="F18" s="83">
        <v>27.197507070220599</v>
      </c>
      <c r="G18" s="82" t="s">
        <v>71</v>
      </c>
      <c r="H18" s="83" t="s">
        <v>71</v>
      </c>
      <c r="I18" s="82" t="s">
        <v>71</v>
      </c>
      <c r="J18" s="83" t="s">
        <v>71</v>
      </c>
      <c r="K18" s="83" t="s">
        <v>71</v>
      </c>
      <c r="L18" s="83" t="s">
        <v>71</v>
      </c>
      <c r="M18" s="88">
        <f t="shared" si="0"/>
        <v>24.848899302770722</v>
      </c>
    </row>
    <row r="19" spans="1:13">
      <c r="A19" s="56">
        <v>46</v>
      </c>
      <c r="B19" s="135" t="s">
        <v>104</v>
      </c>
      <c r="C19" s="82">
        <v>24.389637526658799</v>
      </c>
      <c r="D19" s="83" t="s">
        <v>71</v>
      </c>
      <c r="E19" s="82" t="s">
        <v>71</v>
      </c>
      <c r="F19" s="83" t="s">
        <v>71</v>
      </c>
      <c r="G19" s="82" t="s">
        <v>71</v>
      </c>
      <c r="H19" s="83" t="s">
        <v>71</v>
      </c>
      <c r="I19" s="82" t="s">
        <v>71</v>
      </c>
      <c r="J19" s="83" t="s">
        <v>71</v>
      </c>
      <c r="K19" s="83" t="s">
        <v>71</v>
      </c>
      <c r="L19" s="83" t="s">
        <v>71</v>
      </c>
      <c r="M19" s="88">
        <f t="shared" si="0"/>
        <v>24.389637526658799</v>
      </c>
    </row>
    <row r="20" spans="1:13">
      <c r="A20" s="134">
        <v>74</v>
      </c>
      <c r="B20" s="61" t="s">
        <v>122</v>
      </c>
      <c r="C20" s="82" t="s">
        <v>71</v>
      </c>
      <c r="D20" s="83">
        <v>27.412496688552</v>
      </c>
      <c r="E20" s="82">
        <v>24.8097918902766</v>
      </c>
      <c r="F20" s="83">
        <v>16.379551854319502</v>
      </c>
      <c r="G20" s="82" t="s">
        <v>71</v>
      </c>
      <c r="H20" s="83" t="s">
        <v>71</v>
      </c>
      <c r="I20" s="82" t="s">
        <v>71</v>
      </c>
      <c r="J20" s="83">
        <v>30.5283978369844</v>
      </c>
      <c r="K20" s="83">
        <v>22.2038449737665</v>
      </c>
      <c r="L20" s="83" t="s">
        <v>71</v>
      </c>
      <c r="M20" s="88">
        <f t="shared" si="0"/>
        <v>24.266816648779798</v>
      </c>
    </row>
    <row r="21" spans="1:13">
      <c r="A21" s="135">
        <v>9</v>
      </c>
      <c r="B21" s="61" t="s">
        <v>43</v>
      </c>
      <c r="C21" s="82">
        <v>24.307658674384601</v>
      </c>
      <c r="D21" s="83">
        <v>24.488894478392801</v>
      </c>
      <c r="E21" s="82">
        <v>25.757886416304899</v>
      </c>
      <c r="F21" s="83">
        <v>27.541253194507998</v>
      </c>
      <c r="G21" s="82">
        <v>21.578118864144699</v>
      </c>
      <c r="H21" s="83">
        <v>23.250144057609901</v>
      </c>
      <c r="I21" s="82">
        <v>26.175372512677701</v>
      </c>
      <c r="J21" s="83">
        <v>18.794834136741599</v>
      </c>
      <c r="K21" s="83">
        <v>24.448920686260902</v>
      </c>
      <c r="L21" s="83">
        <v>26.136077347700802</v>
      </c>
      <c r="M21" s="88">
        <f t="shared" si="0"/>
        <v>24.247916036872589</v>
      </c>
    </row>
    <row r="22" spans="1:13">
      <c r="A22" s="134">
        <v>10</v>
      </c>
      <c r="B22" s="134" t="s">
        <v>36</v>
      </c>
      <c r="C22" s="81">
        <v>24.1697881877265</v>
      </c>
      <c r="D22" s="84">
        <v>23.396530828375099</v>
      </c>
      <c r="E22" s="81">
        <v>23.4056996038709</v>
      </c>
      <c r="F22" s="84">
        <v>26.921514777043299</v>
      </c>
      <c r="G22" s="81">
        <v>30.020551280154301</v>
      </c>
      <c r="H22" s="84">
        <v>30.858348883220099</v>
      </c>
      <c r="I22" s="81">
        <v>25.878582005810799</v>
      </c>
      <c r="J22" s="84">
        <v>21.0235916598694</v>
      </c>
      <c r="K22" s="84">
        <v>17.8602376461305</v>
      </c>
      <c r="L22" s="84">
        <v>16.6832391304442</v>
      </c>
      <c r="M22" s="87">
        <f t="shared" si="0"/>
        <v>24.021808400264511</v>
      </c>
    </row>
    <row r="23" spans="1:13">
      <c r="A23" s="135">
        <v>73</v>
      </c>
      <c r="B23" s="134" t="s">
        <v>33</v>
      </c>
      <c r="C23" s="81">
        <v>24.328314926532101</v>
      </c>
      <c r="D23" s="84">
        <v>23.813800961236101</v>
      </c>
      <c r="E23" s="81">
        <v>25.707146993277899</v>
      </c>
      <c r="F23" s="84">
        <v>22.874541759386702</v>
      </c>
      <c r="G23" s="81">
        <v>24.962227299451701</v>
      </c>
      <c r="H23" s="84">
        <v>23.1034192232995</v>
      </c>
      <c r="I23" s="81">
        <v>24.7894861054933</v>
      </c>
      <c r="J23" s="84">
        <v>24.646982098988001</v>
      </c>
      <c r="K23" s="84">
        <v>21.983731974316999</v>
      </c>
      <c r="L23" s="84">
        <v>23.974619939771099</v>
      </c>
      <c r="M23" s="87">
        <f t="shared" si="0"/>
        <v>24.01842712817534</v>
      </c>
    </row>
    <row r="24" spans="1:13" ht="20.399999999999999">
      <c r="A24" s="135">
        <v>121</v>
      </c>
      <c r="B24" s="55" t="s">
        <v>155</v>
      </c>
      <c r="C24" s="82">
        <v>28.390154741190202</v>
      </c>
      <c r="D24" s="83">
        <v>22.9433226406112</v>
      </c>
      <c r="E24" s="82">
        <v>23.1705716673791</v>
      </c>
      <c r="F24" s="83">
        <v>23.330068870355799</v>
      </c>
      <c r="G24" s="82">
        <v>25.429374467971599</v>
      </c>
      <c r="H24" s="83">
        <v>23.5106289561007</v>
      </c>
      <c r="I24" s="82">
        <v>20.9743281472552</v>
      </c>
      <c r="J24" s="83" t="s">
        <v>71</v>
      </c>
      <c r="K24" s="83" t="s">
        <v>71</v>
      </c>
      <c r="L24" s="83" t="s">
        <v>71</v>
      </c>
      <c r="M24" s="88">
        <f t="shared" si="0"/>
        <v>23.964064212980542</v>
      </c>
    </row>
    <row r="25" spans="1:13">
      <c r="A25" s="135">
        <v>113</v>
      </c>
      <c r="B25" s="62" t="s">
        <v>32</v>
      </c>
      <c r="C25" s="81">
        <v>27.658973545830001</v>
      </c>
      <c r="D25" s="84">
        <v>18.404016543604499</v>
      </c>
      <c r="E25" s="81">
        <v>22.305872377085901</v>
      </c>
      <c r="F25" s="84">
        <v>24.317409976391001</v>
      </c>
      <c r="G25" s="81">
        <v>26.745855907691301</v>
      </c>
      <c r="H25" s="84">
        <v>20.439401847713199</v>
      </c>
      <c r="I25" s="81">
        <v>21.828533191496899</v>
      </c>
      <c r="J25" s="84">
        <v>14.725348986024301</v>
      </c>
      <c r="K25" s="84">
        <v>29.6797966843415</v>
      </c>
      <c r="L25" s="84">
        <v>30.706575572077501</v>
      </c>
      <c r="M25" s="87">
        <f t="shared" si="0"/>
        <v>23.68117846322561</v>
      </c>
    </row>
    <row r="26" spans="1:13">
      <c r="A26" s="134">
        <v>118</v>
      </c>
      <c r="B26" s="134" t="s">
        <v>153</v>
      </c>
      <c r="C26" s="81" t="s">
        <v>71</v>
      </c>
      <c r="D26" s="84" t="s">
        <v>71</v>
      </c>
      <c r="E26" s="81" t="s">
        <v>71</v>
      </c>
      <c r="F26" s="84" t="s">
        <v>71</v>
      </c>
      <c r="G26" s="81">
        <v>22.864447384382999</v>
      </c>
      <c r="H26" s="84" t="s">
        <v>71</v>
      </c>
      <c r="I26" s="81" t="s">
        <v>71</v>
      </c>
      <c r="J26" s="84" t="s">
        <v>71</v>
      </c>
      <c r="K26" s="84">
        <v>24.2444074367036</v>
      </c>
      <c r="L26" s="84" t="s">
        <v>71</v>
      </c>
      <c r="M26" s="87">
        <f t="shared" si="0"/>
        <v>23.554427410543298</v>
      </c>
    </row>
    <row r="27" spans="1:13">
      <c r="A27" s="61">
        <v>51</v>
      </c>
      <c r="B27" s="56" t="s">
        <v>107</v>
      </c>
      <c r="C27" s="81" t="s">
        <v>71</v>
      </c>
      <c r="D27" s="84" t="s">
        <v>71</v>
      </c>
      <c r="E27" s="81" t="s">
        <v>71</v>
      </c>
      <c r="F27" s="84" t="s">
        <v>71</v>
      </c>
      <c r="G27" s="81">
        <v>18.773929392492501</v>
      </c>
      <c r="H27" s="84">
        <v>21.907206332612901</v>
      </c>
      <c r="I27" s="81">
        <v>25.597546509587701</v>
      </c>
      <c r="J27" s="84">
        <v>27.906068538377902</v>
      </c>
      <c r="K27" s="84" t="s">
        <v>71</v>
      </c>
      <c r="L27" s="84" t="s">
        <v>71</v>
      </c>
      <c r="M27" s="87">
        <f t="shared" si="0"/>
        <v>23.546187693267754</v>
      </c>
    </row>
    <row r="28" spans="1:13">
      <c r="A28" s="134">
        <v>86</v>
      </c>
      <c r="B28" s="61" t="s">
        <v>131</v>
      </c>
      <c r="C28" s="82">
        <v>26.558551507945701</v>
      </c>
      <c r="D28" s="83">
        <v>42.171605229495199</v>
      </c>
      <c r="E28" s="82">
        <v>19.364449190212301</v>
      </c>
      <c r="F28" s="83">
        <v>27.913030122923399</v>
      </c>
      <c r="G28" s="82">
        <v>22.753285622721101</v>
      </c>
      <c r="H28" s="83">
        <v>23.2098897619918</v>
      </c>
      <c r="I28" s="82">
        <v>21.383096432125999</v>
      </c>
      <c r="J28" s="83">
        <v>17.593930271016301</v>
      </c>
      <c r="K28" s="83">
        <v>16.404413754918799</v>
      </c>
      <c r="L28" s="83">
        <v>16.631290572303701</v>
      </c>
      <c r="M28" s="88">
        <f t="shared" si="0"/>
        <v>23.398354246565429</v>
      </c>
    </row>
    <row r="29" spans="1:13">
      <c r="A29" s="135">
        <v>57</v>
      </c>
      <c r="B29" s="134" t="s">
        <v>110</v>
      </c>
      <c r="C29" s="81" t="s">
        <v>71</v>
      </c>
      <c r="D29" s="84">
        <v>25.591471362376101</v>
      </c>
      <c r="E29" s="81">
        <v>24.4547644297372</v>
      </c>
      <c r="F29" s="84" t="s">
        <v>71</v>
      </c>
      <c r="G29" s="81">
        <v>22.662675165141401</v>
      </c>
      <c r="H29" s="84">
        <v>21.815617791584</v>
      </c>
      <c r="I29" s="81">
        <v>23.550764297093401</v>
      </c>
      <c r="J29" s="84">
        <v>23.873316358927699</v>
      </c>
      <c r="K29" s="84">
        <v>22.313002859383701</v>
      </c>
      <c r="L29" s="84">
        <v>22.545451516734101</v>
      </c>
      <c r="M29" s="87">
        <f t="shared" si="0"/>
        <v>23.350882972622202</v>
      </c>
    </row>
    <row r="30" spans="1:13" ht="20.399999999999999">
      <c r="A30" s="55">
        <v>105</v>
      </c>
      <c r="B30" s="134" t="s">
        <v>44</v>
      </c>
      <c r="C30" s="81">
        <v>27.720667594880201</v>
      </c>
      <c r="D30" s="84">
        <v>24.426705383597302</v>
      </c>
      <c r="E30" s="81">
        <v>22.4674354101898</v>
      </c>
      <c r="F30" s="84">
        <v>22.293339434507502</v>
      </c>
      <c r="G30" s="81">
        <v>23.1426607530585</v>
      </c>
      <c r="H30" s="84">
        <v>23.447417118726399</v>
      </c>
      <c r="I30" s="81">
        <v>23.801581087543902</v>
      </c>
      <c r="J30" s="84">
        <v>25.071771576400899</v>
      </c>
      <c r="K30" s="84">
        <v>19.338603322942799</v>
      </c>
      <c r="L30" s="84">
        <v>21.6262172803584</v>
      </c>
      <c r="M30" s="87">
        <f t="shared" si="0"/>
        <v>23.333639896220568</v>
      </c>
    </row>
    <row r="31" spans="1:13">
      <c r="A31" s="56">
        <v>62</v>
      </c>
      <c r="B31" s="61" t="s">
        <v>115</v>
      </c>
      <c r="C31" s="82">
        <v>21.4815680827062</v>
      </c>
      <c r="D31" s="83">
        <v>23.625415250970999</v>
      </c>
      <c r="E31" s="82" t="s">
        <v>71</v>
      </c>
      <c r="F31" s="83" t="s">
        <v>71</v>
      </c>
      <c r="G31" s="82">
        <v>21.578921198289802</v>
      </c>
      <c r="H31" s="83" t="s">
        <v>71</v>
      </c>
      <c r="I31" s="82">
        <v>23.113510530000902</v>
      </c>
      <c r="J31" s="83">
        <v>24.472332743817599</v>
      </c>
      <c r="K31" s="83">
        <v>23.551558156949799</v>
      </c>
      <c r="L31" s="83">
        <v>24.079878937433399</v>
      </c>
      <c r="M31" s="88">
        <f t="shared" si="0"/>
        <v>23.129026414309813</v>
      </c>
    </row>
    <row r="32" spans="1:13">
      <c r="A32" s="134">
        <v>130</v>
      </c>
      <c r="B32" s="134" t="s">
        <v>163</v>
      </c>
      <c r="C32" s="81">
        <v>20.483529837722699</v>
      </c>
      <c r="D32" s="84">
        <v>23.255319957311599</v>
      </c>
      <c r="E32" s="81">
        <v>24.215562505313301</v>
      </c>
      <c r="F32" s="84">
        <v>23.3679238496515</v>
      </c>
      <c r="G32" s="81">
        <v>23.446798141583599</v>
      </c>
      <c r="H32" s="84" t="s">
        <v>71</v>
      </c>
      <c r="I32" s="81" t="s">
        <v>71</v>
      </c>
      <c r="J32" s="84" t="s">
        <v>71</v>
      </c>
      <c r="K32" s="84" t="s">
        <v>71</v>
      </c>
      <c r="L32" s="84" t="s">
        <v>71</v>
      </c>
      <c r="M32" s="87">
        <f t="shared" si="0"/>
        <v>22.953826858316539</v>
      </c>
    </row>
    <row r="33" spans="1:13">
      <c r="A33" s="61">
        <v>115</v>
      </c>
      <c r="B33" s="135" t="s">
        <v>151</v>
      </c>
      <c r="C33" s="82">
        <v>24.109314109292999</v>
      </c>
      <c r="D33" s="83">
        <v>21.490243665947698</v>
      </c>
      <c r="E33" s="82" t="s">
        <v>71</v>
      </c>
      <c r="F33" s="83" t="s">
        <v>71</v>
      </c>
      <c r="G33" s="82" t="s">
        <v>71</v>
      </c>
      <c r="H33" s="83" t="s">
        <v>71</v>
      </c>
      <c r="I33" s="82" t="s">
        <v>71</v>
      </c>
      <c r="J33" s="83" t="s">
        <v>71</v>
      </c>
      <c r="K33" s="83" t="s">
        <v>71</v>
      </c>
      <c r="L33" s="83" t="s">
        <v>71</v>
      </c>
      <c r="M33" s="88">
        <f t="shared" si="0"/>
        <v>22.799778887620349</v>
      </c>
    </row>
    <row r="34" spans="1:13">
      <c r="A34" s="55">
        <v>65</v>
      </c>
      <c r="B34" s="62" t="s">
        <v>35</v>
      </c>
      <c r="C34" s="81">
        <v>17.0598429091993</v>
      </c>
      <c r="D34" s="84">
        <v>17.869272182368501</v>
      </c>
      <c r="E34" s="81">
        <v>19.037853162542199</v>
      </c>
      <c r="F34" s="84">
        <v>20.130533246393799</v>
      </c>
      <c r="G34" s="81">
        <v>20.4441152150095</v>
      </c>
      <c r="H34" s="84">
        <v>22.439321818545299</v>
      </c>
      <c r="I34" s="81">
        <v>26.177250284895202</v>
      </c>
      <c r="J34" s="84">
        <v>29.902463537933901</v>
      </c>
      <c r="K34" s="84">
        <v>28.145315614507201</v>
      </c>
      <c r="L34" s="84">
        <v>26.3157647296904</v>
      </c>
      <c r="M34" s="87">
        <f t="shared" si="0"/>
        <v>22.752173270108528</v>
      </c>
    </row>
    <row r="35" spans="1:13">
      <c r="A35" s="56">
        <v>16</v>
      </c>
      <c r="B35" s="134" t="s">
        <v>83</v>
      </c>
      <c r="C35" s="81">
        <v>33.6301799514506</v>
      </c>
      <c r="D35" s="84">
        <v>20.9114621218989</v>
      </c>
      <c r="E35" s="81">
        <v>16.2706728766677</v>
      </c>
      <c r="F35" s="84">
        <v>27.556169747183599</v>
      </c>
      <c r="G35" s="81">
        <v>22.898137228399001</v>
      </c>
      <c r="H35" s="84">
        <v>16.243279430373001</v>
      </c>
      <c r="I35" s="81">
        <v>22.6736394355163</v>
      </c>
      <c r="J35" s="84">
        <v>19.3106773484539</v>
      </c>
      <c r="K35" s="84">
        <v>21.853739489030399</v>
      </c>
      <c r="L35" s="84">
        <v>25.936081915567598</v>
      </c>
      <c r="M35" s="87">
        <f t="shared" si="0"/>
        <v>22.728403954454102</v>
      </c>
    </row>
    <row r="36" spans="1:13">
      <c r="A36" s="135">
        <v>133</v>
      </c>
      <c r="B36" s="55" t="s">
        <v>48</v>
      </c>
      <c r="C36" s="82">
        <v>20.132839587013901</v>
      </c>
      <c r="D36" s="83">
        <v>20.771737250022099</v>
      </c>
      <c r="E36" s="82">
        <v>21.946002752505699</v>
      </c>
      <c r="F36" s="83">
        <v>25.523514896050301</v>
      </c>
      <c r="G36" s="82">
        <v>25.499031384713899</v>
      </c>
      <c r="H36" s="83">
        <v>24.006032298643301</v>
      </c>
      <c r="I36" s="82">
        <v>19.6343551024836</v>
      </c>
      <c r="J36" s="83">
        <v>20.639231032811701</v>
      </c>
      <c r="K36" s="83">
        <v>24.0792521963353</v>
      </c>
      <c r="L36" s="83">
        <v>22.911216100423299</v>
      </c>
      <c r="M36" s="88">
        <f t="shared" si="0"/>
        <v>22.51432126010031</v>
      </c>
    </row>
    <row r="37" spans="1:13">
      <c r="A37" s="56">
        <v>24</v>
      </c>
      <c r="B37" s="62" t="s">
        <v>88</v>
      </c>
      <c r="C37" s="81">
        <v>25.075917358193198</v>
      </c>
      <c r="D37" s="84">
        <v>22.919619589402402</v>
      </c>
      <c r="E37" s="81">
        <v>31.984355400625301</v>
      </c>
      <c r="F37" s="84">
        <v>20.074226115986001</v>
      </c>
      <c r="G37" s="81">
        <v>24.423731904861999</v>
      </c>
      <c r="H37" s="84">
        <v>22.813030096236801</v>
      </c>
      <c r="I37" s="81">
        <v>19.4513497568988</v>
      </c>
      <c r="J37" s="84">
        <v>21.9474667092807</v>
      </c>
      <c r="K37" s="84">
        <v>18.268997280631901</v>
      </c>
      <c r="L37" s="84">
        <v>17.364919989404498</v>
      </c>
      <c r="M37" s="87">
        <f t="shared" si="0"/>
        <v>22.432361420152159</v>
      </c>
    </row>
    <row r="38" spans="1:13" ht="20.399999999999999">
      <c r="A38" s="55">
        <v>101</v>
      </c>
      <c r="B38" s="62" t="s">
        <v>141</v>
      </c>
      <c r="C38" s="81">
        <v>23.7093575490061</v>
      </c>
      <c r="D38" s="84">
        <v>24.273210143715001</v>
      </c>
      <c r="E38" s="81">
        <v>23.3121974169986</v>
      </c>
      <c r="F38" s="84">
        <v>20.1280501856535</v>
      </c>
      <c r="G38" s="81">
        <v>22.853325244353901</v>
      </c>
      <c r="H38" s="84">
        <v>21.458319818770999</v>
      </c>
      <c r="I38" s="81">
        <v>21.999889502947902</v>
      </c>
      <c r="J38" s="84">
        <v>22.6780877430187</v>
      </c>
      <c r="K38" s="84">
        <v>20.483420246381101</v>
      </c>
      <c r="L38" s="84" t="s">
        <v>71</v>
      </c>
      <c r="M38" s="87">
        <f t="shared" ref="M38:M69" si="1">AVERAGE(C38:L38)</f>
        <v>22.321761983427312</v>
      </c>
    </row>
    <row r="39" spans="1:13">
      <c r="A39" s="61">
        <v>107</v>
      </c>
      <c r="B39" s="62" t="s">
        <v>50</v>
      </c>
      <c r="C39" s="81">
        <v>21.1607067323806</v>
      </c>
      <c r="D39" s="84">
        <v>21.705106264557099</v>
      </c>
      <c r="E39" s="81">
        <v>21.433417202262699</v>
      </c>
      <c r="F39" s="84">
        <v>19.7133056306916</v>
      </c>
      <c r="G39" s="81">
        <v>22.704140769406902</v>
      </c>
      <c r="H39" s="84">
        <v>23.691100682513198</v>
      </c>
      <c r="I39" s="81">
        <v>21.8170246672044</v>
      </c>
      <c r="J39" s="84">
        <v>21.899384621709199</v>
      </c>
      <c r="K39" s="84">
        <v>24.327376421217501</v>
      </c>
      <c r="L39" s="84">
        <v>22.676864100080699</v>
      </c>
      <c r="M39" s="87">
        <f t="shared" si="1"/>
        <v>22.11284270920239</v>
      </c>
    </row>
    <row r="40" spans="1:13" ht="30.6">
      <c r="A40" s="61">
        <v>103</v>
      </c>
      <c r="B40" s="134" t="s">
        <v>143</v>
      </c>
      <c r="C40" s="81">
        <v>22.369841834401601</v>
      </c>
      <c r="D40" s="84">
        <v>21.114811028943599</v>
      </c>
      <c r="E40" s="81">
        <v>20.3223082198265</v>
      </c>
      <c r="F40" s="84">
        <v>18.010488987879398</v>
      </c>
      <c r="G40" s="81">
        <v>16.928148573271599</v>
      </c>
      <c r="H40" s="84">
        <v>46.171689645811703</v>
      </c>
      <c r="I40" s="81">
        <v>18.817809902493401</v>
      </c>
      <c r="J40" s="84">
        <v>16.824359121389602</v>
      </c>
      <c r="K40" s="84">
        <v>19.308090680362501</v>
      </c>
      <c r="L40" s="84">
        <v>19.482437891010701</v>
      </c>
      <c r="M40" s="87">
        <f t="shared" si="1"/>
        <v>21.934998588539059</v>
      </c>
    </row>
    <row r="41" spans="1:13">
      <c r="A41" s="56">
        <v>28</v>
      </c>
      <c r="B41" s="134" t="s">
        <v>37</v>
      </c>
      <c r="C41" s="81">
        <v>25.040908546691199</v>
      </c>
      <c r="D41" s="84">
        <v>18.931097409432802</v>
      </c>
      <c r="E41" s="81">
        <v>21.540559738587401</v>
      </c>
      <c r="F41" s="84">
        <v>17.4225500240365</v>
      </c>
      <c r="G41" s="81">
        <v>19.6754839591955</v>
      </c>
      <c r="H41" s="84">
        <v>20.312048584478202</v>
      </c>
      <c r="I41" s="81">
        <v>23.007755712134301</v>
      </c>
      <c r="J41" s="84">
        <v>25.854897839706702</v>
      </c>
      <c r="K41" s="84">
        <v>25.1116442329214</v>
      </c>
      <c r="L41" s="84" t="s">
        <v>71</v>
      </c>
      <c r="M41" s="84">
        <f t="shared" si="1"/>
        <v>21.877438449687112</v>
      </c>
    </row>
    <row r="42" spans="1:13">
      <c r="A42" s="134">
        <v>64</v>
      </c>
      <c r="B42" s="55" t="s">
        <v>117</v>
      </c>
      <c r="C42" s="82" t="s">
        <v>71</v>
      </c>
      <c r="D42" s="83">
        <v>23.136132185345598</v>
      </c>
      <c r="E42" s="82">
        <v>21.753384935351502</v>
      </c>
      <c r="F42" s="83" t="s">
        <v>71</v>
      </c>
      <c r="G42" s="82">
        <v>22.398265841243798</v>
      </c>
      <c r="H42" s="83">
        <v>21.2925941238584</v>
      </c>
      <c r="I42" s="82">
        <v>21.5297387510665</v>
      </c>
      <c r="J42" s="83">
        <v>20.749437108851701</v>
      </c>
      <c r="K42" s="83">
        <v>21.902938121969601</v>
      </c>
      <c r="L42" s="83">
        <v>21.710360444987401</v>
      </c>
      <c r="M42" s="83">
        <f t="shared" si="1"/>
        <v>21.809106439084317</v>
      </c>
    </row>
    <row r="43" spans="1:13">
      <c r="A43" s="56">
        <v>70</v>
      </c>
      <c r="B43" s="135" t="s">
        <v>51</v>
      </c>
      <c r="C43" s="82">
        <v>21.2793523615948</v>
      </c>
      <c r="D43" s="83">
        <v>23.133479156357101</v>
      </c>
      <c r="E43" s="82">
        <v>24.043383401401201</v>
      </c>
      <c r="F43" s="83">
        <v>23.363934698473301</v>
      </c>
      <c r="G43" s="82">
        <v>19.776339195495702</v>
      </c>
      <c r="H43" s="83">
        <v>19.315407289399399</v>
      </c>
      <c r="I43" s="82">
        <v>19.193614917400701</v>
      </c>
      <c r="J43" s="83">
        <v>20.022002375209901</v>
      </c>
      <c r="K43" s="83">
        <v>24.136157668956798</v>
      </c>
      <c r="L43" s="83">
        <v>22.830021790469601</v>
      </c>
      <c r="M43" s="83">
        <f t="shared" si="1"/>
        <v>21.709369285475852</v>
      </c>
    </row>
    <row r="44" spans="1:13" ht="20.399999999999999">
      <c r="A44" s="134">
        <v>126</v>
      </c>
      <c r="B44" s="62" t="s">
        <v>159</v>
      </c>
      <c r="C44" s="81" t="s">
        <v>71</v>
      </c>
      <c r="D44" s="84" t="s">
        <v>71</v>
      </c>
      <c r="E44" s="81" t="s">
        <v>71</v>
      </c>
      <c r="F44" s="84">
        <v>20.3737793234531</v>
      </c>
      <c r="G44" s="81">
        <v>21.867389274610201</v>
      </c>
      <c r="H44" s="84">
        <v>23.000683898948399</v>
      </c>
      <c r="I44" s="81">
        <v>23.085920654170199</v>
      </c>
      <c r="J44" s="84">
        <v>22.094643059153999</v>
      </c>
      <c r="K44" s="84">
        <v>21.495924833876</v>
      </c>
      <c r="L44" s="84">
        <v>19.218454450189899</v>
      </c>
      <c r="M44" s="84">
        <f t="shared" si="1"/>
        <v>21.590970784914539</v>
      </c>
    </row>
    <row r="45" spans="1:13">
      <c r="A45" s="61">
        <v>31</v>
      </c>
      <c r="B45" s="135" t="s">
        <v>16</v>
      </c>
      <c r="C45" s="82">
        <v>20.678028590271801</v>
      </c>
      <c r="D45" s="83">
        <v>21.383898503324499</v>
      </c>
      <c r="E45" s="82">
        <v>21.4076415731993</v>
      </c>
      <c r="F45" s="83">
        <v>21.665402979006299</v>
      </c>
      <c r="G45" s="82">
        <v>22.030557261201</v>
      </c>
      <c r="H45" s="83">
        <v>21.149756204012199</v>
      </c>
      <c r="I45" s="82">
        <v>21.670720292613201</v>
      </c>
      <c r="J45" s="83">
        <v>21.141904960028899</v>
      </c>
      <c r="K45" s="83">
        <v>22.014344298567899</v>
      </c>
      <c r="L45" s="83">
        <v>22.038703514535001</v>
      </c>
      <c r="M45" s="83">
        <f t="shared" si="1"/>
        <v>21.518095817676009</v>
      </c>
    </row>
    <row r="46" spans="1:13">
      <c r="A46" s="134">
        <v>106</v>
      </c>
      <c r="B46" s="55" t="s">
        <v>145</v>
      </c>
      <c r="C46" s="82">
        <v>23.776542665049099</v>
      </c>
      <c r="D46" s="83">
        <v>23.8655041594286</v>
      </c>
      <c r="E46" s="82">
        <v>22.498267390007101</v>
      </c>
      <c r="F46" s="83">
        <v>21.201341798585101</v>
      </c>
      <c r="G46" s="82">
        <v>19.7976840355017</v>
      </c>
      <c r="H46" s="83">
        <v>19.893048280460299</v>
      </c>
      <c r="I46" s="82">
        <v>20.2077739910501</v>
      </c>
      <c r="J46" s="83">
        <v>20.583490924010501</v>
      </c>
      <c r="K46" s="83">
        <v>21.836021292534198</v>
      </c>
      <c r="L46" s="83">
        <v>21.282669095036699</v>
      </c>
      <c r="M46" s="83">
        <f t="shared" si="1"/>
        <v>21.494234363166342</v>
      </c>
    </row>
    <row r="47" spans="1:13">
      <c r="A47" s="135">
        <v>89</v>
      </c>
      <c r="B47" s="62" t="s">
        <v>134</v>
      </c>
      <c r="C47" s="81">
        <v>19.899614777147502</v>
      </c>
      <c r="D47" s="84">
        <v>19.9379411643359</v>
      </c>
      <c r="E47" s="81">
        <v>20.3549804046337</v>
      </c>
      <c r="F47" s="84">
        <v>20.5697144037374</v>
      </c>
      <c r="G47" s="81">
        <v>20.9077655715347</v>
      </c>
      <c r="H47" s="84">
        <v>22.0743478616385</v>
      </c>
      <c r="I47" s="81">
        <v>21.012427488727202</v>
      </c>
      <c r="J47" s="84">
        <v>24.3919318639194</v>
      </c>
      <c r="K47" s="84">
        <v>23.809443347264398</v>
      </c>
      <c r="L47" s="84">
        <v>21.636342145556199</v>
      </c>
      <c r="M47" s="84">
        <f t="shared" si="1"/>
        <v>21.45945090284949</v>
      </c>
    </row>
    <row r="48" spans="1:13">
      <c r="A48" s="134">
        <v>82</v>
      </c>
      <c r="B48" s="55" t="s">
        <v>128</v>
      </c>
      <c r="C48" s="82" t="s">
        <v>71</v>
      </c>
      <c r="D48" s="83">
        <v>20.978250451348</v>
      </c>
      <c r="E48" s="82">
        <v>18.6565782538771</v>
      </c>
      <c r="F48" s="83">
        <v>16.913522045410598</v>
      </c>
      <c r="G48" s="82">
        <v>18.8462971745492</v>
      </c>
      <c r="H48" s="83">
        <v>25.273326667006</v>
      </c>
      <c r="I48" s="82">
        <v>24.242947717643698</v>
      </c>
      <c r="J48" s="83">
        <v>19.9800400920033</v>
      </c>
      <c r="K48" s="83">
        <v>23.778670033006399</v>
      </c>
      <c r="L48" s="83">
        <v>24.369387727817099</v>
      </c>
      <c r="M48" s="83">
        <f t="shared" si="1"/>
        <v>21.448780018073489</v>
      </c>
    </row>
    <row r="49" spans="1:13">
      <c r="A49" s="61">
        <v>67</v>
      </c>
      <c r="B49" s="134" t="s">
        <v>119</v>
      </c>
      <c r="C49" s="81">
        <v>22.653427420791999</v>
      </c>
      <c r="D49" s="84">
        <v>21.589576144334199</v>
      </c>
      <c r="E49" s="81">
        <v>20.206465493631299</v>
      </c>
      <c r="F49" s="84">
        <v>19.205393323749799</v>
      </c>
      <c r="G49" s="81">
        <v>21.089229541467098</v>
      </c>
      <c r="H49" s="84">
        <v>21.913597506262299</v>
      </c>
      <c r="I49" s="81">
        <v>22.0753389301432</v>
      </c>
      <c r="J49" s="84">
        <v>22.553134865490701</v>
      </c>
      <c r="K49" s="84">
        <v>22.217690173354001</v>
      </c>
      <c r="L49" s="84">
        <v>19.673015390628201</v>
      </c>
      <c r="M49" s="84">
        <f t="shared" si="1"/>
        <v>21.317686878985281</v>
      </c>
    </row>
    <row r="50" spans="1:13">
      <c r="A50" s="134">
        <v>132</v>
      </c>
      <c r="B50" s="62" t="s">
        <v>165</v>
      </c>
      <c r="C50" s="81">
        <v>20.3668021734386</v>
      </c>
      <c r="D50" s="84">
        <v>23.8962613519694</v>
      </c>
      <c r="E50" s="81">
        <v>25.3352957539797</v>
      </c>
      <c r="F50" s="84">
        <v>22.565770895901</v>
      </c>
      <c r="G50" s="81">
        <v>21.4909826648408</v>
      </c>
      <c r="H50" s="84">
        <v>19.849301398245</v>
      </c>
      <c r="I50" s="81">
        <v>21.552937469449802</v>
      </c>
      <c r="J50" s="84" t="s">
        <v>71</v>
      </c>
      <c r="K50" s="84" t="s">
        <v>71</v>
      </c>
      <c r="L50" s="84">
        <v>13.424097573058599</v>
      </c>
      <c r="M50" s="84">
        <f t="shared" si="1"/>
        <v>21.060181160110361</v>
      </c>
    </row>
    <row r="51" spans="1:13">
      <c r="A51" s="56">
        <v>124</v>
      </c>
      <c r="B51" s="134" t="s">
        <v>157</v>
      </c>
      <c r="C51" s="81">
        <v>24.194327544049401</v>
      </c>
      <c r="D51" s="84">
        <v>21.7349092627991</v>
      </c>
      <c r="E51" s="81">
        <v>22.849918259954102</v>
      </c>
      <c r="F51" s="84">
        <v>22.2037495011046</v>
      </c>
      <c r="G51" s="81">
        <v>20.076943467266599</v>
      </c>
      <c r="H51" s="84">
        <v>20.527364370464099</v>
      </c>
      <c r="I51" s="81">
        <v>19.720467689345099</v>
      </c>
      <c r="J51" s="84">
        <v>19.829428744244002</v>
      </c>
      <c r="K51" s="84">
        <v>18.2575320322</v>
      </c>
      <c r="L51" s="84">
        <v>20.369387155025599</v>
      </c>
      <c r="M51" s="84">
        <f t="shared" si="1"/>
        <v>20.976402802645261</v>
      </c>
    </row>
    <row r="52" spans="1:13">
      <c r="A52" s="134">
        <v>26</v>
      </c>
      <c r="B52" s="134" t="s">
        <v>89</v>
      </c>
      <c r="C52" s="81">
        <v>21.3987469152265</v>
      </c>
      <c r="D52" s="84">
        <v>24.287861224716501</v>
      </c>
      <c r="E52" s="81">
        <v>22.940819919824701</v>
      </c>
      <c r="F52" s="84">
        <v>25.245647180359001</v>
      </c>
      <c r="G52" s="81">
        <v>20.401933788655199</v>
      </c>
      <c r="H52" s="84">
        <v>16.719917429191302</v>
      </c>
      <c r="I52" s="81">
        <v>20.789606676885899</v>
      </c>
      <c r="J52" s="84">
        <v>19.424293122605501</v>
      </c>
      <c r="K52" s="84">
        <v>18.6063750589867</v>
      </c>
      <c r="L52" s="84">
        <v>19.7157739787881</v>
      </c>
      <c r="M52" s="84">
        <f t="shared" si="1"/>
        <v>20.953097529523937</v>
      </c>
    </row>
    <row r="53" spans="1:13">
      <c r="A53" s="56">
        <v>128</v>
      </c>
      <c r="B53" s="134" t="s">
        <v>161</v>
      </c>
      <c r="C53" s="81" t="s">
        <v>71</v>
      </c>
      <c r="D53" s="84" t="s">
        <v>71</v>
      </c>
      <c r="E53" s="81" t="s">
        <v>71</v>
      </c>
      <c r="F53" s="84" t="s">
        <v>71</v>
      </c>
      <c r="G53" s="81" t="s">
        <v>71</v>
      </c>
      <c r="H53" s="84" t="s">
        <v>71</v>
      </c>
      <c r="I53" s="81" t="s">
        <v>71</v>
      </c>
      <c r="J53" s="84" t="s">
        <v>71</v>
      </c>
      <c r="K53" s="84">
        <v>22.389623335579302</v>
      </c>
      <c r="L53" s="84">
        <v>19.396146863076201</v>
      </c>
      <c r="M53" s="84">
        <f t="shared" si="1"/>
        <v>20.892885099327749</v>
      </c>
    </row>
    <row r="54" spans="1:13">
      <c r="A54" s="134">
        <v>72</v>
      </c>
      <c r="B54" s="135" t="s">
        <v>20</v>
      </c>
      <c r="C54" s="82">
        <v>20.0311662006449</v>
      </c>
      <c r="D54" s="83">
        <v>20.8056434446281</v>
      </c>
      <c r="E54" s="82">
        <v>20.767240545101199</v>
      </c>
      <c r="F54" s="83">
        <v>21.3122329021387</v>
      </c>
      <c r="G54" s="82">
        <v>20.964545843611798</v>
      </c>
      <c r="H54" s="83">
        <v>20.3271328205666</v>
      </c>
      <c r="I54" s="82">
        <v>21.1057078642501</v>
      </c>
      <c r="J54" s="83">
        <v>20.256562812153199</v>
      </c>
      <c r="K54" s="83">
        <v>21.4574537813834</v>
      </c>
      <c r="L54" s="83">
        <v>21.469370375969799</v>
      </c>
      <c r="M54" s="83">
        <f t="shared" si="1"/>
        <v>20.84970565904478</v>
      </c>
    </row>
    <row r="55" spans="1:13">
      <c r="A55" s="56">
        <v>134</v>
      </c>
      <c r="B55" s="134" t="s">
        <v>166</v>
      </c>
      <c r="C55" s="81">
        <v>22.627996257329102</v>
      </c>
      <c r="D55" s="84">
        <v>20.164642737998498</v>
      </c>
      <c r="E55" s="81">
        <v>25.079314072924198</v>
      </c>
      <c r="F55" s="84">
        <v>19.5436433942705</v>
      </c>
      <c r="G55" s="81">
        <v>27.461450707975398</v>
      </c>
      <c r="H55" s="84">
        <v>21.228805270966902</v>
      </c>
      <c r="I55" s="81">
        <v>19.418049539938799</v>
      </c>
      <c r="J55" s="84">
        <v>18.101857901955999</v>
      </c>
      <c r="K55" s="84">
        <v>17.666568407761702</v>
      </c>
      <c r="L55" s="84">
        <v>16.526199050127602</v>
      </c>
      <c r="M55" s="84">
        <f t="shared" si="1"/>
        <v>20.781852734124875</v>
      </c>
    </row>
    <row r="56" spans="1:13">
      <c r="A56" s="134">
        <v>122</v>
      </c>
      <c r="B56" s="56" t="s">
        <v>156</v>
      </c>
      <c r="C56" s="81">
        <v>21.0889218329561</v>
      </c>
      <c r="D56" s="84">
        <v>20.917153654717101</v>
      </c>
      <c r="E56" s="81">
        <v>20.498078979422299</v>
      </c>
      <c r="F56" s="84">
        <v>21.138079531739098</v>
      </c>
      <c r="G56" s="81">
        <v>20.724955258035699</v>
      </c>
      <c r="H56" s="84">
        <v>21.233029287490201</v>
      </c>
      <c r="I56" s="81">
        <v>20.325026530099102</v>
      </c>
      <c r="J56" s="84">
        <v>20.1137354307998</v>
      </c>
      <c r="K56" s="84">
        <v>20.745473054241099</v>
      </c>
      <c r="L56" s="84">
        <v>19.961956123875499</v>
      </c>
      <c r="M56" s="84">
        <f t="shared" si="1"/>
        <v>20.674640968337599</v>
      </c>
    </row>
    <row r="57" spans="1:13">
      <c r="A57" s="56">
        <v>44</v>
      </c>
      <c r="B57" s="61" t="s">
        <v>102</v>
      </c>
      <c r="C57" s="82">
        <v>20.707291773758499</v>
      </c>
      <c r="D57" s="83">
        <v>20.7329436345596</v>
      </c>
      <c r="E57" s="82">
        <v>17.7815852930243</v>
      </c>
      <c r="F57" s="83">
        <v>17.848290358122199</v>
      </c>
      <c r="G57" s="82">
        <v>21.109341300957801</v>
      </c>
      <c r="H57" s="83">
        <v>20.2367059616885</v>
      </c>
      <c r="I57" s="82">
        <v>21.5421056138517</v>
      </c>
      <c r="J57" s="83">
        <v>20.312931994671999</v>
      </c>
      <c r="K57" s="83">
        <v>23.637360391507698</v>
      </c>
      <c r="L57" s="83">
        <v>21.820692741161501</v>
      </c>
      <c r="M57" s="83">
        <f t="shared" si="1"/>
        <v>20.572924906330382</v>
      </c>
    </row>
    <row r="58" spans="1:13">
      <c r="A58" s="134">
        <v>36</v>
      </c>
      <c r="B58" s="62" t="s">
        <v>223</v>
      </c>
      <c r="C58" s="81">
        <v>24.074763432863001</v>
      </c>
      <c r="D58" s="84">
        <v>21.121533787144202</v>
      </c>
      <c r="E58" s="81">
        <v>18.505831936217501</v>
      </c>
      <c r="F58" s="84">
        <v>20.9004288356663</v>
      </c>
      <c r="G58" s="81">
        <v>18.363543956451299</v>
      </c>
      <c r="H58" s="84">
        <v>18.779887430323701</v>
      </c>
      <c r="I58" s="81">
        <v>18.8592975869737</v>
      </c>
      <c r="J58" s="84">
        <v>18.942368131636499</v>
      </c>
      <c r="K58" s="84">
        <v>23.140064711626898</v>
      </c>
      <c r="L58" s="84">
        <v>22.912815462914001</v>
      </c>
      <c r="M58" s="84">
        <f t="shared" si="1"/>
        <v>20.560053527181712</v>
      </c>
    </row>
    <row r="59" spans="1:13" ht="20.399999999999999">
      <c r="A59" s="61">
        <v>99</v>
      </c>
      <c r="B59" s="134" t="s">
        <v>224</v>
      </c>
      <c r="C59" s="81">
        <v>21.233693819508002</v>
      </c>
      <c r="D59" s="84">
        <v>21.290565064595601</v>
      </c>
      <c r="E59" s="81">
        <v>20.659405499541201</v>
      </c>
      <c r="F59" s="84">
        <v>20.089266034986899</v>
      </c>
      <c r="G59" s="81">
        <v>20.109826920350098</v>
      </c>
      <c r="H59" s="84">
        <v>19.677368448543099</v>
      </c>
      <c r="I59" s="81">
        <v>20.333137682347399</v>
      </c>
      <c r="J59" s="84">
        <v>20.375058154153798</v>
      </c>
      <c r="K59" s="84">
        <v>21.042493025956599</v>
      </c>
      <c r="L59" s="84">
        <v>20.257561826978201</v>
      </c>
      <c r="M59" s="84">
        <f t="shared" si="1"/>
        <v>20.506837647696088</v>
      </c>
    </row>
    <row r="60" spans="1:13">
      <c r="A60" s="134">
        <v>60</v>
      </c>
      <c r="B60" s="135" t="s">
        <v>113</v>
      </c>
      <c r="C60" s="82">
        <v>19.61210782289</v>
      </c>
      <c r="D60" s="83">
        <v>20.8641434980991</v>
      </c>
      <c r="E60" s="82">
        <v>20.942356715550901</v>
      </c>
      <c r="F60" s="83">
        <v>21.2574975393029</v>
      </c>
      <c r="G60" s="82">
        <v>21.420693762705302</v>
      </c>
      <c r="H60" s="83">
        <v>20.450130777946701</v>
      </c>
      <c r="I60" s="82">
        <v>20.855981724282898</v>
      </c>
      <c r="J60" s="83">
        <v>19.1705824728339</v>
      </c>
      <c r="K60" s="83">
        <v>21.1816905193648</v>
      </c>
      <c r="L60" s="83">
        <v>19.1744597626185</v>
      </c>
      <c r="M60" s="83">
        <f t="shared" si="1"/>
        <v>20.492964459559499</v>
      </c>
    </row>
    <row r="61" spans="1:13">
      <c r="A61" s="61">
        <v>35</v>
      </c>
      <c r="B61" s="135" t="s">
        <v>95</v>
      </c>
      <c r="C61" s="82">
        <v>26.665767503685199</v>
      </c>
      <c r="D61" s="83">
        <v>19.1963206486781</v>
      </c>
      <c r="E61" s="82">
        <v>19.607662569213598</v>
      </c>
      <c r="F61" s="83">
        <v>22.4750325162622</v>
      </c>
      <c r="G61" s="82">
        <v>19.449478479499199</v>
      </c>
      <c r="H61" s="83">
        <v>18.737276677238501</v>
      </c>
      <c r="I61" s="82">
        <v>18.1433877818735</v>
      </c>
      <c r="J61" s="83">
        <v>17.824121769440101</v>
      </c>
      <c r="K61" s="83">
        <v>20.4251365960681</v>
      </c>
      <c r="L61" s="83">
        <v>20.271446290345398</v>
      </c>
      <c r="M61" s="83">
        <f t="shared" si="1"/>
        <v>20.279563083230393</v>
      </c>
    </row>
    <row r="62" spans="1:13">
      <c r="A62" s="134">
        <v>84</v>
      </c>
      <c r="B62" s="135" t="s">
        <v>49</v>
      </c>
      <c r="C62" s="82">
        <v>26.074947008178899</v>
      </c>
      <c r="D62" s="83">
        <v>20.445989807956199</v>
      </c>
      <c r="E62" s="82">
        <v>21.057139038936601</v>
      </c>
      <c r="F62" s="83">
        <v>23.443571551018799</v>
      </c>
      <c r="G62" s="82">
        <v>19.762296143522601</v>
      </c>
      <c r="H62" s="83">
        <v>17.837434321529699</v>
      </c>
      <c r="I62" s="82">
        <v>18.7456818611691</v>
      </c>
      <c r="J62" s="83">
        <v>18.5415717318748</v>
      </c>
      <c r="K62" s="83">
        <v>15.858729589080999</v>
      </c>
      <c r="L62" s="83" t="s">
        <v>71</v>
      </c>
      <c r="M62" s="83">
        <f t="shared" si="1"/>
        <v>20.196373450363076</v>
      </c>
    </row>
    <row r="63" spans="1:13">
      <c r="A63" s="61">
        <v>87</v>
      </c>
      <c r="B63" s="134" t="s">
        <v>132</v>
      </c>
      <c r="C63" s="81">
        <v>16.895793835838301</v>
      </c>
      <c r="D63" s="84">
        <v>15.1478970358555</v>
      </c>
      <c r="E63" s="81">
        <v>27.895407599048401</v>
      </c>
      <c r="F63" s="84">
        <v>27.590032814280001</v>
      </c>
      <c r="G63" s="81">
        <v>22.867633234627402</v>
      </c>
      <c r="H63" s="84">
        <v>16.306822361080702</v>
      </c>
      <c r="I63" s="81">
        <v>19.826533439981201</v>
      </c>
      <c r="J63" s="84">
        <v>17.8763397327854</v>
      </c>
      <c r="K63" s="84">
        <v>18.266716608995601</v>
      </c>
      <c r="L63" s="84">
        <v>18.901880711363301</v>
      </c>
      <c r="M63" s="84">
        <f t="shared" si="1"/>
        <v>20.157505737385584</v>
      </c>
    </row>
    <row r="64" spans="1:13">
      <c r="A64" s="135">
        <v>97</v>
      </c>
      <c r="B64" s="134" t="s">
        <v>40</v>
      </c>
      <c r="C64" s="81" t="s">
        <v>71</v>
      </c>
      <c r="D64" s="84">
        <v>20.810716047198699</v>
      </c>
      <c r="E64" s="81" t="s">
        <v>71</v>
      </c>
      <c r="F64" s="84">
        <v>14.142152566342901</v>
      </c>
      <c r="G64" s="81">
        <v>21.418941708447399</v>
      </c>
      <c r="H64" s="84">
        <v>19.935413996574798</v>
      </c>
      <c r="I64" s="81">
        <v>16.8460425495621</v>
      </c>
      <c r="J64" s="84">
        <v>18.6861982454291</v>
      </c>
      <c r="K64" s="84">
        <v>22.871297480517299</v>
      </c>
      <c r="L64" s="84">
        <v>25.508113498670799</v>
      </c>
      <c r="M64" s="84">
        <f t="shared" si="1"/>
        <v>20.027359511592888</v>
      </c>
    </row>
    <row r="65" spans="1:13" ht="20.399999999999999">
      <c r="A65" s="135">
        <v>5</v>
      </c>
      <c r="B65" s="55" t="s">
        <v>39</v>
      </c>
      <c r="C65" s="82">
        <v>22.183235388033101</v>
      </c>
      <c r="D65" s="83">
        <v>23.512569747994998</v>
      </c>
      <c r="E65" s="82">
        <v>20.372656270712099</v>
      </c>
      <c r="F65" s="83">
        <v>18.117814318076899</v>
      </c>
      <c r="G65" s="82">
        <v>18.390274273392102</v>
      </c>
      <c r="H65" s="83">
        <v>30.171151841891099</v>
      </c>
      <c r="I65" s="82">
        <v>8.8096654755430794</v>
      </c>
      <c r="J65" s="83">
        <v>16.451859439287301</v>
      </c>
      <c r="K65" s="83">
        <v>23.547736263501701</v>
      </c>
      <c r="L65" s="83">
        <v>17.875238908868901</v>
      </c>
      <c r="M65" s="83">
        <f t="shared" si="1"/>
        <v>19.943220192730127</v>
      </c>
    </row>
    <row r="66" spans="1:13">
      <c r="A66" s="61">
        <v>11</v>
      </c>
      <c r="B66" s="135" t="s">
        <v>78</v>
      </c>
      <c r="C66" s="82">
        <v>22.4752663579164</v>
      </c>
      <c r="D66" s="83">
        <v>18.029755819817801</v>
      </c>
      <c r="E66" s="82">
        <v>21.370124195348101</v>
      </c>
      <c r="F66" s="83">
        <v>18.296922520087598</v>
      </c>
      <c r="G66" s="82">
        <v>19.111296837888801</v>
      </c>
      <c r="H66" s="83">
        <v>20.263031267408401</v>
      </c>
      <c r="I66" s="82">
        <v>20.357194560122601</v>
      </c>
      <c r="J66" s="83">
        <v>19.526757935529101</v>
      </c>
      <c r="K66" s="83">
        <v>19.160981258207499</v>
      </c>
      <c r="L66" s="83">
        <v>20.2590439433678</v>
      </c>
      <c r="M66" s="83">
        <f t="shared" si="1"/>
        <v>19.885037469569408</v>
      </c>
    </row>
    <row r="67" spans="1:13">
      <c r="A67" s="61">
        <v>55</v>
      </c>
      <c r="B67" s="134" t="s">
        <v>21</v>
      </c>
      <c r="C67" s="81">
        <v>21.137973127830598</v>
      </c>
      <c r="D67" s="84">
        <v>20.2975177969426</v>
      </c>
      <c r="E67" s="81">
        <v>20.166332825931502</v>
      </c>
      <c r="F67" s="84">
        <v>20.387545863984101</v>
      </c>
      <c r="G67" s="81">
        <v>20.202791883245101</v>
      </c>
      <c r="H67" s="84">
        <v>18.3580771075952</v>
      </c>
      <c r="I67" s="81">
        <v>19.103378599556599</v>
      </c>
      <c r="J67" s="84">
        <v>19.700853742167102</v>
      </c>
      <c r="K67" s="84">
        <v>19.527609192004299</v>
      </c>
      <c r="L67" s="84">
        <v>19.572190953420801</v>
      </c>
      <c r="M67" s="84">
        <f t="shared" si="1"/>
        <v>19.845427109267792</v>
      </c>
    </row>
    <row r="68" spans="1:13">
      <c r="A68" s="61">
        <v>3</v>
      </c>
      <c r="B68" s="61" t="s">
        <v>73</v>
      </c>
      <c r="C68" s="82">
        <v>21.1680157434024</v>
      </c>
      <c r="D68" s="83">
        <v>22.239519519163299</v>
      </c>
      <c r="E68" s="82">
        <v>19.813447500104999</v>
      </c>
      <c r="F68" s="83">
        <v>18.322473154380098</v>
      </c>
      <c r="G68" s="82">
        <v>18.723576727006702</v>
      </c>
      <c r="H68" s="83">
        <v>18.714660124424999</v>
      </c>
      <c r="I68" s="82">
        <v>20.308532335048199</v>
      </c>
      <c r="J68" s="83">
        <v>18.799119538981302</v>
      </c>
      <c r="K68" s="83">
        <v>20.086995258714101</v>
      </c>
      <c r="L68" s="83" t="s">
        <v>71</v>
      </c>
      <c r="M68" s="83">
        <f t="shared" si="1"/>
        <v>19.797371100136232</v>
      </c>
    </row>
    <row r="69" spans="1:13">
      <c r="A69" s="135">
        <v>117</v>
      </c>
      <c r="B69" s="61" t="s">
        <v>23</v>
      </c>
      <c r="C69" s="82">
        <v>20.515907949084198</v>
      </c>
      <c r="D69" s="83">
        <v>20.386600126043501</v>
      </c>
      <c r="E69" s="82">
        <v>20.1720873081645</v>
      </c>
      <c r="F69" s="83">
        <v>19.638640172338199</v>
      </c>
      <c r="G69" s="82">
        <v>19.398473833373501</v>
      </c>
      <c r="H69" s="83">
        <v>18.965465643106199</v>
      </c>
      <c r="I69" s="82">
        <v>19.449721696537999</v>
      </c>
      <c r="J69" s="83">
        <v>19.1347409323322</v>
      </c>
      <c r="K69" s="83">
        <v>20.3837264003899</v>
      </c>
      <c r="L69" s="83">
        <v>19.320328896158401</v>
      </c>
      <c r="M69" s="83">
        <f t="shared" si="1"/>
        <v>19.736569295752858</v>
      </c>
    </row>
    <row r="70" spans="1:13">
      <c r="A70" s="134">
        <v>2</v>
      </c>
      <c r="B70" s="134" t="s">
        <v>72</v>
      </c>
      <c r="C70" s="81">
        <v>18.242059868261698</v>
      </c>
      <c r="D70" s="84">
        <v>19.693984411174998</v>
      </c>
      <c r="E70" s="81">
        <v>19.300648096294999</v>
      </c>
      <c r="F70" s="84">
        <v>19.403750010456399</v>
      </c>
      <c r="G70" s="81">
        <v>17.5601069109258</v>
      </c>
      <c r="H70" s="84">
        <v>21.1966948957703</v>
      </c>
      <c r="I70" s="81">
        <v>20.4466621413411</v>
      </c>
      <c r="J70" s="84">
        <v>20.2702799287317</v>
      </c>
      <c r="K70" s="84">
        <v>21.264459593439799</v>
      </c>
      <c r="L70" s="84">
        <v>19.9211423777089</v>
      </c>
      <c r="M70" s="84">
        <f t="shared" ref="M70:M101" si="2">AVERAGE(C70:L70)</f>
        <v>19.729978823410569</v>
      </c>
    </row>
    <row r="71" spans="1:13">
      <c r="A71" s="56">
        <v>42</v>
      </c>
      <c r="B71" s="62" t="s">
        <v>100</v>
      </c>
      <c r="C71" s="81">
        <v>18.773793357193298</v>
      </c>
      <c r="D71" s="84">
        <v>19.631189597484202</v>
      </c>
      <c r="E71" s="81">
        <v>19.798257751583201</v>
      </c>
      <c r="F71" s="84">
        <v>18.183576820565101</v>
      </c>
      <c r="G71" s="81">
        <v>19.862393573099201</v>
      </c>
      <c r="H71" s="84">
        <v>20.005088136564201</v>
      </c>
      <c r="I71" s="81">
        <v>19.517950856358599</v>
      </c>
      <c r="J71" s="84">
        <v>18.405555347682999</v>
      </c>
      <c r="K71" s="84">
        <v>22.293845771651</v>
      </c>
      <c r="L71" s="84">
        <v>20.517709841661102</v>
      </c>
      <c r="M71" s="84">
        <f t="shared" si="2"/>
        <v>19.698936105384291</v>
      </c>
    </row>
    <row r="72" spans="1:13">
      <c r="A72" s="134">
        <v>76</v>
      </c>
      <c r="B72" s="135" t="s">
        <v>123</v>
      </c>
      <c r="C72" s="82">
        <v>24.694923298966302</v>
      </c>
      <c r="D72" s="83">
        <v>21.943273964369801</v>
      </c>
      <c r="E72" s="82">
        <v>16.873709559520499</v>
      </c>
      <c r="F72" s="83">
        <v>19.295536629118399</v>
      </c>
      <c r="G72" s="82">
        <v>22.431207145895801</v>
      </c>
      <c r="H72" s="83">
        <v>16.8366495961189</v>
      </c>
      <c r="I72" s="82">
        <v>17.684620043453101</v>
      </c>
      <c r="J72" s="83">
        <v>19.129275890072901</v>
      </c>
      <c r="K72" s="83">
        <v>19.1782503399271</v>
      </c>
      <c r="L72" s="83">
        <v>18.859776711396702</v>
      </c>
      <c r="M72" s="83">
        <f t="shared" si="2"/>
        <v>19.692722317883952</v>
      </c>
    </row>
    <row r="73" spans="1:13">
      <c r="A73" s="135">
        <v>13</v>
      </c>
      <c r="B73" s="135" t="s">
        <v>80</v>
      </c>
      <c r="C73" s="82">
        <v>21.640910436420199</v>
      </c>
      <c r="D73" s="83">
        <v>19.1884831807482</v>
      </c>
      <c r="E73" s="82">
        <v>17.117682463881401</v>
      </c>
      <c r="F73" s="83">
        <v>23.7752098478371</v>
      </c>
      <c r="G73" s="82">
        <v>20.3548172313773</v>
      </c>
      <c r="H73" s="83">
        <v>16.892928048704899</v>
      </c>
      <c r="I73" s="82">
        <v>20.581065423561501</v>
      </c>
      <c r="J73" s="83">
        <v>17.516359295129799</v>
      </c>
      <c r="K73" s="83">
        <v>18.731963837213801</v>
      </c>
      <c r="L73" s="83">
        <v>20.581553242152701</v>
      </c>
      <c r="M73" s="83">
        <f t="shared" si="2"/>
        <v>19.63809730070269</v>
      </c>
    </row>
    <row r="74" spans="1:13">
      <c r="A74" s="55">
        <v>61</v>
      </c>
      <c r="B74" s="56" t="s">
        <v>114</v>
      </c>
      <c r="C74" s="81">
        <v>18.929035200192299</v>
      </c>
      <c r="D74" s="84">
        <v>19.148068494350799</v>
      </c>
      <c r="E74" s="81">
        <v>19.128481727664699</v>
      </c>
      <c r="F74" s="84">
        <v>20.199995482996499</v>
      </c>
      <c r="G74" s="81">
        <v>19.172528795674801</v>
      </c>
      <c r="H74" s="84">
        <v>19.1139950577425</v>
      </c>
      <c r="I74" s="81">
        <v>20.4326167962124</v>
      </c>
      <c r="J74" s="84">
        <v>20.9196155149559</v>
      </c>
      <c r="K74" s="84">
        <v>19.964802274781899</v>
      </c>
      <c r="L74" s="84">
        <v>19.132412060870202</v>
      </c>
      <c r="M74" s="84">
        <f t="shared" si="2"/>
        <v>19.614155140544195</v>
      </c>
    </row>
    <row r="75" spans="1:13">
      <c r="A75" s="135">
        <v>81</v>
      </c>
      <c r="B75" s="134" t="s">
        <v>127</v>
      </c>
      <c r="C75" s="81">
        <v>16.263840875938101</v>
      </c>
      <c r="D75" s="84">
        <v>17.1810457282544</v>
      </c>
      <c r="E75" s="81">
        <v>23.264487397160099</v>
      </c>
      <c r="F75" s="84">
        <v>23.871968597013598</v>
      </c>
      <c r="G75" s="81">
        <v>17.6307132012988</v>
      </c>
      <c r="H75" s="84">
        <v>21.5724234807359</v>
      </c>
      <c r="I75" s="81" t="s">
        <v>71</v>
      </c>
      <c r="J75" s="84">
        <v>19.283307372063501</v>
      </c>
      <c r="K75" s="84">
        <v>14.8332056225195</v>
      </c>
      <c r="L75" s="84">
        <v>22.369077326304801</v>
      </c>
      <c r="M75" s="84">
        <f t="shared" si="2"/>
        <v>19.585563289032077</v>
      </c>
    </row>
    <row r="76" spans="1:13">
      <c r="A76" s="61">
        <v>111</v>
      </c>
      <c r="B76" s="134" t="s">
        <v>148</v>
      </c>
      <c r="C76" s="81">
        <v>21.351854788545399</v>
      </c>
      <c r="D76" s="84">
        <v>18.4127757203469</v>
      </c>
      <c r="E76" s="81">
        <v>19.397156226824499</v>
      </c>
      <c r="F76" s="84">
        <v>19.314827483346399</v>
      </c>
      <c r="G76" s="81">
        <v>19.372897643370301</v>
      </c>
      <c r="H76" s="84">
        <v>18.381682972861999</v>
      </c>
      <c r="I76" s="81">
        <v>18.6970963583016</v>
      </c>
      <c r="J76" s="84">
        <v>18.509733353534699</v>
      </c>
      <c r="K76" s="84">
        <v>20.9242236268909</v>
      </c>
      <c r="L76" s="84">
        <v>21.040456860717899</v>
      </c>
      <c r="M76" s="84">
        <f t="shared" si="2"/>
        <v>19.540270503474058</v>
      </c>
    </row>
    <row r="77" spans="1:13">
      <c r="A77" s="56">
        <v>80</v>
      </c>
      <c r="B77" s="61" t="s">
        <v>126</v>
      </c>
      <c r="C77" s="82">
        <v>20.866952239924299</v>
      </c>
      <c r="D77" s="83">
        <v>19.710715005155301</v>
      </c>
      <c r="E77" s="82">
        <v>18.885158120975898</v>
      </c>
      <c r="F77" s="83">
        <v>18.522675435654101</v>
      </c>
      <c r="G77" s="82">
        <v>19.709505060728699</v>
      </c>
      <c r="H77" s="83">
        <v>19.119374483332798</v>
      </c>
      <c r="I77" s="82">
        <v>19.756221969415002</v>
      </c>
      <c r="J77" s="83">
        <v>19.227681898883802</v>
      </c>
      <c r="K77" s="83">
        <v>19.742770006086101</v>
      </c>
      <c r="L77" s="83">
        <v>19.483611396408602</v>
      </c>
      <c r="M77" s="83">
        <f t="shared" si="2"/>
        <v>19.502466561656458</v>
      </c>
    </row>
    <row r="78" spans="1:13">
      <c r="A78" s="61">
        <v>39</v>
      </c>
      <c r="B78" s="61" t="s">
        <v>98</v>
      </c>
      <c r="C78" s="82">
        <v>25.1778331326231</v>
      </c>
      <c r="D78" s="83">
        <v>17.518097998888599</v>
      </c>
      <c r="E78" s="82" t="s">
        <v>71</v>
      </c>
      <c r="F78" s="83">
        <v>15.758344459704301</v>
      </c>
      <c r="G78" s="82" t="s">
        <v>71</v>
      </c>
      <c r="H78" s="83" t="s">
        <v>71</v>
      </c>
      <c r="I78" s="82" t="s">
        <v>71</v>
      </c>
      <c r="J78" s="83" t="s">
        <v>71</v>
      </c>
      <c r="K78" s="83" t="s">
        <v>71</v>
      </c>
      <c r="L78" s="83" t="s">
        <v>71</v>
      </c>
      <c r="M78" s="83">
        <f t="shared" si="2"/>
        <v>19.484758530405333</v>
      </c>
    </row>
    <row r="79" spans="1:13">
      <c r="A79" s="135">
        <v>129</v>
      </c>
      <c r="B79" s="61" t="s">
        <v>162</v>
      </c>
      <c r="C79" s="82">
        <v>22.515060160315201</v>
      </c>
      <c r="D79" s="83">
        <v>18.284784483203001</v>
      </c>
      <c r="E79" s="82">
        <v>17.451125572435799</v>
      </c>
      <c r="F79" s="83" t="s">
        <v>71</v>
      </c>
      <c r="G79" s="82" t="s">
        <v>71</v>
      </c>
      <c r="H79" s="83" t="s">
        <v>71</v>
      </c>
      <c r="I79" s="82" t="s">
        <v>71</v>
      </c>
      <c r="J79" s="83" t="s">
        <v>71</v>
      </c>
      <c r="K79" s="83" t="s">
        <v>71</v>
      </c>
      <c r="L79" s="83" t="s">
        <v>71</v>
      </c>
      <c r="M79" s="83">
        <f t="shared" si="2"/>
        <v>19.416990071984667</v>
      </c>
    </row>
    <row r="80" spans="1:13">
      <c r="A80" s="134">
        <v>104</v>
      </c>
      <c r="B80" s="61" t="s">
        <v>144</v>
      </c>
      <c r="C80" s="82">
        <v>11.778540347316699</v>
      </c>
      <c r="D80" s="83">
        <v>14.263638455337899</v>
      </c>
      <c r="E80" s="82">
        <v>17.318759872868</v>
      </c>
      <c r="F80" s="83">
        <v>23.972132381694902</v>
      </c>
      <c r="G80" s="82">
        <v>22.647149659798298</v>
      </c>
      <c r="H80" s="83">
        <v>24.873786592112801</v>
      </c>
      <c r="I80" s="82">
        <v>16.927466122331801</v>
      </c>
      <c r="J80" s="83">
        <v>20.123733923182101</v>
      </c>
      <c r="K80" s="83">
        <v>20.9868996396496</v>
      </c>
      <c r="L80" s="83">
        <v>19.778235351451301</v>
      </c>
      <c r="M80" s="83">
        <f t="shared" si="2"/>
        <v>19.267034234574339</v>
      </c>
    </row>
    <row r="81" spans="1:13">
      <c r="A81" s="56">
        <v>96</v>
      </c>
      <c r="B81" s="55" t="s">
        <v>18</v>
      </c>
      <c r="C81" s="82">
        <v>18.756531618390198</v>
      </c>
      <c r="D81" s="83">
        <v>18.973048119153901</v>
      </c>
      <c r="E81" s="82">
        <v>18.616357608566101</v>
      </c>
      <c r="F81" s="83">
        <v>19.5782515001465</v>
      </c>
      <c r="G81" s="82">
        <v>19.4820521348935</v>
      </c>
      <c r="H81" s="83">
        <v>19.1037317116098</v>
      </c>
      <c r="I81" s="82">
        <v>19.4158567011172</v>
      </c>
      <c r="J81" s="83">
        <v>19.611486549258501</v>
      </c>
      <c r="K81" s="83">
        <v>19.535377503190698</v>
      </c>
      <c r="L81" s="83">
        <v>19.0719618513297</v>
      </c>
      <c r="M81" s="83">
        <f t="shared" si="2"/>
        <v>19.214465529765608</v>
      </c>
    </row>
    <row r="82" spans="1:13">
      <c r="A82" s="134">
        <v>112</v>
      </c>
      <c r="B82" s="135" t="s">
        <v>149</v>
      </c>
      <c r="C82" s="82">
        <v>20.346978486533899</v>
      </c>
      <c r="D82" s="83">
        <v>21.243150149215001</v>
      </c>
      <c r="E82" s="82">
        <v>19.439510075331601</v>
      </c>
      <c r="F82" s="83">
        <v>20.037541437492902</v>
      </c>
      <c r="G82" s="82">
        <v>15.9502698392102</v>
      </c>
      <c r="H82" s="83">
        <v>18.496894120906902</v>
      </c>
      <c r="I82" s="82">
        <v>19.138419826707</v>
      </c>
      <c r="J82" s="83">
        <v>18.4522872010293</v>
      </c>
      <c r="K82" s="83">
        <v>19.509945745643101</v>
      </c>
      <c r="L82" s="83" t="s">
        <v>71</v>
      </c>
      <c r="M82" s="83">
        <f t="shared" si="2"/>
        <v>19.179444098007767</v>
      </c>
    </row>
    <row r="83" spans="1:13" ht="20.399999999999999">
      <c r="A83" s="135">
        <v>29</v>
      </c>
      <c r="B83" s="55" t="s">
        <v>222</v>
      </c>
      <c r="C83" s="82">
        <v>19.2784691457462</v>
      </c>
      <c r="D83" s="83">
        <v>17.259962552577001</v>
      </c>
      <c r="E83" s="82">
        <v>4.8679017168709997</v>
      </c>
      <c r="F83" s="83">
        <v>22.2964552027513</v>
      </c>
      <c r="G83" s="82">
        <v>17.795451653486399</v>
      </c>
      <c r="H83" s="83">
        <v>29.0939718859943</v>
      </c>
      <c r="I83" s="82">
        <v>24.359528423002999</v>
      </c>
      <c r="J83" s="83">
        <v>20.047799502876799</v>
      </c>
      <c r="K83" s="83">
        <v>16.910186380191099</v>
      </c>
      <c r="L83" s="83">
        <v>19.125325455726799</v>
      </c>
      <c r="M83" s="83">
        <f t="shared" si="2"/>
        <v>19.103505191922387</v>
      </c>
    </row>
    <row r="84" spans="1:13">
      <c r="A84" s="134">
        <v>48</v>
      </c>
      <c r="B84" s="135" t="s">
        <v>105</v>
      </c>
      <c r="C84" s="82">
        <v>19.826150095269099</v>
      </c>
      <c r="D84" s="83">
        <v>19.162977616691201</v>
      </c>
      <c r="E84" s="82">
        <v>19.156128940616298</v>
      </c>
      <c r="F84" s="83">
        <v>18.907515285898199</v>
      </c>
      <c r="G84" s="82">
        <v>19.278928289893901</v>
      </c>
      <c r="H84" s="83">
        <v>19.013996728683399</v>
      </c>
      <c r="I84" s="82">
        <v>19.451803869820001</v>
      </c>
      <c r="J84" s="83">
        <v>18.976904889987701</v>
      </c>
      <c r="K84" s="83">
        <v>19.1349182771004</v>
      </c>
      <c r="L84" s="83">
        <v>18.103526918783501</v>
      </c>
      <c r="M84" s="83">
        <f t="shared" si="2"/>
        <v>19.10128509127437</v>
      </c>
    </row>
    <row r="85" spans="1:13">
      <c r="A85" s="61">
        <v>27</v>
      </c>
      <c r="B85" s="61" t="s">
        <v>90</v>
      </c>
      <c r="C85" s="82">
        <v>19.735570944030599</v>
      </c>
      <c r="D85" s="83">
        <v>22.289967173309499</v>
      </c>
      <c r="E85" s="82">
        <v>21.659800781757799</v>
      </c>
      <c r="F85" s="83">
        <v>20.233875990065599</v>
      </c>
      <c r="G85" s="82">
        <v>20.555809612014698</v>
      </c>
      <c r="H85" s="83">
        <v>18.467738536402798</v>
      </c>
      <c r="I85" s="82">
        <v>17.422601723314099</v>
      </c>
      <c r="J85" s="83">
        <v>19.438518164679799</v>
      </c>
      <c r="K85" s="83">
        <v>15.0087383674002</v>
      </c>
      <c r="L85" s="83">
        <v>16.184840771994701</v>
      </c>
      <c r="M85" s="83">
        <f t="shared" si="2"/>
        <v>19.099746206496981</v>
      </c>
    </row>
    <row r="86" spans="1:13">
      <c r="A86" s="134">
        <v>4</v>
      </c>
      <c r="B86" s="56" t="s">
        <v>74</v>
      </c>
      <c r="C86" s="81">
        <v>19.439377138108998</v>
      </c>
      <c r="D86" s="84">
        <v>19.506089011043599</v>
      </c>
      <c r="E86" s="81">
        <v>18.032299588312899</v>
      </c>
      <c r="F86" s="84">
        <v>19.302181064251901</v>
      </c>
      <c r="G86" s="81">
        <v>20.152854859693502</v>
      </c>
      <c r="H86" s="84">
        <v>18.027943031763101</v>
      </c>
      <c r="I86" s="81">
        <v>21.666271406324199</v>
      </c>
      <c r="J86" s="84">
        <v>21.459219391451501</v>
      </c>
      <c r="K86" s="84">
        <v>16.4142990944373</v>
      </c>
      <c r="L86" s="84">
        <v>15.5193768834012</v>
      </c>
      <c r="M86" s="84">
        <f t="shared" si="2"/>
        <v>18.951991146878818</v>
      </c>
    </row>
    <row r="87" spans="1:13">
      <c r="A87" s="56">
        <v>18</v>
      </c>
      <c r="B87" s="62" t="s">
        <v>41</v>
      </c>
      <c r="C87" s="81">
        <v>21.140318841381202</v>
      </c>
      <c r="D87" s="84">
        <v>20.7811611027944</v>
      </c>
      <c r="E87" s="81">
        <v>19.220929305072598</v>
      </c>
      <c r="F87" s="84">
        <v>19.1556438103263</v>
      </c>
      <c r="G87" s="81">
        <v>20.038284241688402</v>
      </c>
      <c r="H87" s="84">
        <v>16.3140385166984</v>
      </c>
      <c r="I87" s="81">
        <v>19.110258574761001</v>
      </c>
      <c r="J87" s="84">
        <v>17.342750389070201</v>
      </c>
      <c r="K87" s="84">
        <v>18.312580393623598</v>
      </c>
      <c r="L87" s="84">
        <v>17.7845047894019</v>
      </c>
      <c r="M87" s="84">
        <f t="shared" si="2"/>
        <v>18.920046996481798</v>
      </c>
    </row>
    <row r="88" spans="1:13" ht="20.399999999999999">
      <c r="A88" s="134">
        <v>92</v>
      </c>
      <c r="B88" s="61" t="s">
        <v>137</v>
      </c>
      <c r="C88" s="82" t="s">
        <v>71</v>
      </c>
      <c r="D88" s="83" t="s">
        <v>71</v>
      </c>
      <c r="E88" s="82">
        <v>19.988318356255402</v>
      </c>
      <c r="F88" s="83">
        <v>17.7593311565556</v>
      </c>
      <c r="G88" s="82" t="s">
        <v>71</v>
      </c>
      <c r="H88" s="83" t="s">
        <v>71</v>
      </c>
      <c r="I88" s="82" t="s">
        <v>71</v>
      </c>
      <c r="J88" s="83" t="s">
        <v>71</v>
      </c>
      <c r="K88" s="83" t="s">
        <v>71</v>
      </c>
      <c r="L88" s="83" t="s">
        <v>71</v>
      </c>
      <c r="M88" s="83">
        <f t="shared" si="2"/>
        <v>18.873824756405501</v>
      </c>
    </row>
    <row r="89" spans="1:13">
      <c r="A89" s="56">
        <v>56</v>
      </c>
      <c r="B89" s="61" t="s">
        <v>27</v>
      </c>
      <c r="C89" s="82">
        <v>20.303506894178302</v>
      </c>
      <c r="D89" s="83">
        <v>19.096891453059602</v>
      </c>
      <c r="E89" s="82">
        <v>18.988664867735899</v>
      </c>
      <c r="F89" s="83">
        <v>18.955149110506699</v>
      </c>
      <c r="G89" s="82">
        <v>18.478977541593601</v>
      </c>
      <c r="H89" s="83">
        <v>18.220166056276401</v>
      </c>
      <c r="I89" s="82">
        <v>17.859554266622201</v>
      </c>
      <c r="J89" s="83">
        <v>18.114021110579699</v>
      </c>
      <c r="K89" s="83">
        <v>19.508148494636401</v>
      </c>
      <c r="L89" s="83">
        <v>18.851760209852799</v>
      </c>
      <c r="M89" s="83">
        <f t="shared" si="2"/>
        <v>18.837684000504158</v>
      </c>
    </row>
    <row r="90" spans="1:13">
      <c r="A90" s="134">
        <v>52</v>
      </c>
      <c r="B90" s="135" t="s">
        <v>108</v>
      </c>
      <c r="C90" s="82">
        <v>20.4691262503374</v>
      </c>
      <c r="D90" s="83">
        <v>17.827333580672999</v>
      </c>
      <c r="E90" s="82">
        <v>17.122355939506601</v>
      </c>
      <c r="F90" s="83">
        <v>21.7694104105633</v>
      </c>
      <c r="G90" s="82">
        <v>20.082282569566299</v>
      </c>
      <c r="H90" s="83">
        <v>18.870020718747998</v>
      </c>
      <c r="I90" s="82">
        <v>21.8435998373822</v>
      </c>
      <c r="J90" s="83">
        <v>16.844762564648299</v>
      </c>
      <c r="K90" s="83">
        <v>12.7551331535249</v>
      </c>
      <c r="L90" s="83">
        <v>20.4973568510744</v>
      </c>
      <c r="M90" s="83">
        <f t="shared" si="2"/>
        <v>18.808138187602442</v>
      </c>
    </row>
    <row r="91" spans="1:13">
      <c r="A91" s="61">
        <v>15</v>
      </c>
      <c r="B91" s="61" t="s">
        <v>82</v>
      </c>
      <c r="C91" s="82">
        <v>21.228488114120001</v>
      </c>
      <c r="D91" s="83">
        <v>19.253677068253999</v>
      </c>
      <c r="E91" s="82">
        <v>14.5711634481698</v>
      </c>
      <c r="F91" s="83">
        <v>16.089370422126301</v>
      </c>
      <c r="G91" s="82">
        <v>16.076463889463401</v>
      </c>
      <c r="H91" s="83">
        <v>16.434707676575702</v>
      </c>
      <c r="I91" s="82">
        <v>19.709858549314301</v>
      </c>
      <c r="J91" s="83">
        <v>18.184109787740301</v>
      </c>
      <c r="K91" s="83">
        <v>20.555073802298999</v>
      </c>
      <c r="L91" s="83">
        <v>25.887644985571701</v>
      </c>
      <c r="M91" s="83">
        <f t="shared" si="2"/>
        <v>18.799055774363453</v>
      </c>
    </row>
    <row r="92" spans="1:13">
      <c r="A92" s="61">
        <v>7</v>
      </c>
      <c r="B92" s="135" t="s">
        <v>76</v>
      </c>
      <c r="C92" s="82">
        <v>21.422357860459499</v>
      </c>
      <c r="D92" s="83">
        <v>21.102414989207599</v>
      </c>
      <c r="E92" s="82">
        <v>18.691951402169899</v>
      </c>
      <c r="F92" s="83">
        <v>17.889486279227999</v>
      </c>
      <c r="G92" s="82">
        <v>16.398617757588202</v>
      </c>
      <c r="H92" s="83">
        <v>16.0693200266867</v>
      </c>
      <c r="I92" s="82">
        <v>18.010457589433798</v>
      </c>
      <c r="J92" s="83">
        <v>20.142967525335798</v>
      </c>
      <c r="K92" s="83">
        <v>19.965244398404799</v>
      </c>
      <c r="L92" s="83">
        <v>18.128833499963299</v>
      </c>
      <c r="M92" s="83">
        <f t="shared" si="2"/>
        <v>18.782165132847759</v>
      </c>
    </row>
    <row r="93" spans="1:13">
      <c r="A93" s="56">
        <v>90</v>
      </c>
      <c r="B93" s="55" t="s">
        <v>135</v>
      </c>
      <c r="C93" s="82">
        <v>18.497638660924899</v>
      </c>
      <c r="D93" s="83">
        <v>19.3968599977716</v>
      </c>
      <c r="E93" s="82">
        <v>19.4893246120991</v>
      </c>
      <c r="F93" s="83">
        <v>18.577986268437598</v>
      </c>
      <c r="G93" s="82">
        <v>19.5077458316599</v>
      </c>
      <c r="H93" s="83">
        <v>18.156601535291099</v>
      </c>
      <c r="I93" s="82">
        <v>18.5757678146601</v>
      </c>
      <c r="J93" s="83">
        <v>18.613720991931199</v>
      </c>
      <c r="K93" s="83">
        <v>18.151616481589699</v>
      </c>
      <c r="L93" s="83">
        <v>18.301496807875701</v>
      </c>
      <c r="M93" s="83">
        <f t="shared" si="2"/>
        <v>18.726875900224094</v>
      </c>
    </row>
    <row r="94" spans="1:13">
      <c r="A94" s="61">
        <v>83</v>
      </c>
      <c r="B94" s="62" t="s">
        <v>129</v>
      </c>
      <c r="C94" s="81">
        <v>20.438320500914902</v>
      </c>
      <c r="D94" s="84">
        <v>18.176339871181298</v>
      </c>
      <c r="E94" s="81">
        <v>19.6089957093678</v>
      </c>
      <c r="F94" s="84">
        <v>19.637924121305101</v>
      </c>
      <c r="G94" s="81">
        <v>18.429495770617301</v>
      </c>
      <c r="H94" s="84">
        <v>17.411284743802099</v>
      </c>
      <c r="I94" s="81">
        <v>21.861226695829</v>
      </c>
      <c r="J94" s="84">
        <v>16.653272767336802</v>
      </c>
      <c r="K94" s="84">
        <v>19.6331698183829</v>
      </c>
      <c r="L94" s="84">
        <v>14.4176454491362</v>
      </c>
      <c r="M94" s="84">
        <f t="shared" si="2"/>
        <v>18.626767544787338</v>
      </c>
    </row>
    <row r="95" spans="1:13">
      <c r="A95" s="56">
        <v>58</v>
      </c>
      <c r="B95" s="55" t="s">
        <v>111</v>
      </c>
      <c r="C95" s="82" t="s">
        <v>71</v>
      </c>
      <c r="D95" s="83" t="s">
        <v>71</v>
      </c>
      <c r="E95" s="82" t="s">
        <v>71</v>
      </c>
      <c r="F95" s="83" t="s">
        <v>71</v>
      </c>
      <c r="G95" s="82" t="s">
        <v>71</v>
      </c>
      <c r="H95" s="83">
        <v>18.625476038130302</v>
      </c>
      <c r="I95" s="82" t="s">
        <v>71</v>
      </c>
      <c r="J95" s="83" t="s">
        <v>71</v>
      </c>
      <c r="K95" s="83" t="s">
        <v>71</v>
      </c>
      <c r="L95" s="83" t="s">
        <v>71</v>
      </c>
      <c r="M95" s="83">
        <f t="shared" si="2"/>
        <v>18.625476038130302</v>
      </c>
    </row>
    <row r="96" spans="1:13">
      <c r="A96" s="134">
        <v>110</v>
      </c>
      <c r="B96" s="61" t="s">
        <v>147</v>
      </c>
      <c r="C96" s="82">
        <v>25.661488339124901</v>
      </c>
      <c r="D96" s="83" t="s">
        <v>71</v>
      </c>
      <c r="E96" s="82">
        <v>28.103216534425801</v>
      </c>
      <c r="F96" s="83">
        <v>18.6123750613766</v>
      </c>
      <c r="G96" s="82">
        <v>19.7493229832012</v>
      </c>
      <c r="H96" s="83">
        <v>20.565089480502099</v>
      </c>
      <c r="I96" s="82">
        <v>9.9271640620884298</v>
      </c>
      <c r="J96" s="83">
        <v>9.0540928175144</v>
      </c>
      <c r="K96" s="83">
        <v>17.8488018679775</v>
      </c>
      <c r="L96" s="83">
        <v>18.018780744442498</v>
      </c>
      <c r="M96" s="83">
        <f t="shared" si="2"/>
        <v>18.615592432294825</v>
      </c>
    </row>
    <row r="97" spans="1:13">
      <c r="A97" s="61">
        <v>123</v>
      </c>
      <c r="B97" s="61" t="s">
        <v>24</v>
      </c>
      <c r="C97" s="82">
        <v>19.754266199554699</v>
      </c>
      <c r="D97" s="83">
        <v>18.961848398864699</v>
      </c>
      <c r="E97" s="82">
        <v>17.9650633883859</v>
      </c>
      <c r="F97" s="83">
        <v>18.126988891019899</v>
      </c>
      <c r="G97" s="82">
        <v>18.127607249326601</v>
      </c>
      <c r="H97" s="83">
        <v>17.9729420017315</v>
      </c>
      <c r="I97" s="82">
        <v>18.233689903680599</v>
      </c>
      <c r="J97" s="83">
        <v>18.599611989759801</v>
      </c>
      <c r="K97" s="83">
        <v>19.556684290101401</v>
      </c>
      <c r="L97" s="83">
        <v>18.496566218859201</v>
      </c>
      <c r="M97" s="83">
        <f t="shared" si="2"/>
        <v>18.579526853128431</v>
      </c>
    </row>
    <row r="98" spans="1:13">
      <c r="A98" s="134">
        <v>100</v>
      </c>
      <c r="B98" s="135" t="s">
        <v>140</v>
      </c>
      <c r="C98" s="82">
        <v>18.0772617782388</v>
      </c>
      <c r="D98" s="83">
        <v>19.6596865215596</v>
      </c>
      <c r="E98" s="82">
        <v>17.587309318208501</v>
      </c>
      <c r="F98" s="83">
        <v>21.778409439215402</v>
      </c>
      <c r="G98" s="82">
        <v>20.572593651678702</v>
      </c>
      <c r="H98" s="83">
        <v>17.639514806563302</v>
      </c>
      <c r="I98" s="82">
        <v>16.675111455365698</v>
      </c>
      <c r="J98" s="83">
        <v>15.1828748304724</v>
      </c>
      <c r="K98" s="83">
        <v>17.1898740281014</v>
      </c>
      <c r="L98" s="83">
        <v>20.293340027901898</v>
      </c>
      <c r="M98" s="83">
        <f t="shared" si="2"/>
        <v>18.465597585730571</v>
      </c>
    </row>
    <row r="99" spans="1:13">
      <c r="A99" s="56">
        <v>54</v>
      </c>
      <c r="B99" s="55" t="s">
        <v>26</v>
      </c>
      <c r="C99" s="82">
        <v>18.016793795763899</v>
      </c>
      <c r="D99" s="83">
        <v>18.5796507263181</v>
      </c>
      <c r="E99" s="82">
        <v>17.4527385550387</v>
      </c>
      <c r="F99" s="83">
        <v>18.091822442102401</v>
      </c>
      <c r="G99" s="82">
        <v>18.156936087410301</v>
      </c>
      <c r="H99" s="83">
        <v>18.826026321461601</v>
      </c>
      <c r="I99" s="82">
        <v>18.945499221410198</v>
      </c>
      <c r="J99" s="83">
        <v>18.949210978799101</v>
      </c>
      <c r="K99" s="83">
        <v>18.430353201953</v>
      </c>
      <c r="L99" s="83">
        <v>19.0962953315288</v>
      </c>
      <c r="M99" s="83">
        <f t="shared" si="2"/>
        <v>18.454532666178611</v>
      </c>
    </row>
    <row r="100" spans="1:13">
      <c r="A100" s="61">
        <v>59</v>
      </c>
      <c r="B100" s="62" t="s">
        <v>112</v>
      </c>
      <c r="C100" s="81">
        <v>18.9274894575301</v>
      </c>
      <c r="D100" s="84">
        <v>20.6884145602403</v>
      </c>
      <c r="E100" s="81">
        <v>15.9454556278894</v>
      </c>
      <c r="F100" s="84">
        <v>16.123514175643599</v>
      </c>
      <c r="G100" s="81">
        <v>19.0207976137152</v>
      </c>
      <c r="H100" s="84">
        <v>15.911967371107799</v>
      </c>
      <c r="I100" s="81">
        <v>18.831060571481</v>
      </c>
      <c r="J100" s="84">
        <v>19.040350240563502</v>
      </c>
      <c r="K100" s="84">
        <v>20.067364912614899</v>
      </c>
      <c r="L100" s="84">
        <v>19.689584879215101</v>
      </c>
      <c r="M100" s="84">
        <f t="shared" si="2"/>
        <v>18.424599941000089</v>
      </c>
    </row>
    <row r="101" spans="1:13">
      <c r="A101" s="135">
        <v>45</v>
      </c>
      <c r="B101" s="134" t="s">
        <v>103</v>
      </c>
      <c r="C101" s="81">
        <v>18.045028817337599</v>
      </c>
      <c r="D101" s="84">
        <v>14.7842695696741</v>
      </c>
      <c r="E101" s="81">
        <v>14.6570300603166</v>
      </c>
      <c r="F101" s="84">
        <v>20.371585900632699</v>
      </c>
      <c r="G101" s="81">
        <v>16.259882075672099</v>
      </c>
      <c r="H101" s="84">
        <v>21.168131971411</v>
      </c>
      <c r="I101" s="81">
        <v>22.096305619215901</v>
      </c>
      <c r="J101" s="84">
        <v>17.387951060757601</v>
      </c>
      <c r="K101" s="84">
        <v>20.2158802127679</v>
      </c>
      <c r="L101" s="84">
        <v>17.761020367842502</v>
      </c>
      <c r="M101" s="84">
        <f t="shared" si="2"/>
        <v>18.274708565562797</v>
      </c>
    </row>
    <row r="102" spans="1:13">
      <c r="A102" s="134">
        <v>108</v>
      </c>
      <c r="B102" s="135" t="s">
        <v>46</v>
      </c>
      <c r="C102" s="82" t="s">
        <v>71</v>
      </c>
      <c r="D102" s="83">
        <v>13.199279962736099</v>
      </c>
      <c r="E102" s="82">
        <v>18.864897980137599</v>
      </c>
      <c r="F102" s="83">
        <v>20.769106081767301</v>
      </c>
      <c r="G102" s="82">
        <v>20.250286866959101</v>
      </c>
      <c r="H102" s="83">
        <v>17.160600869059799</v>
      </c>
      <c r="I102" s="82">
        <v>17.190810696887102</v>
      </c>
      <c r="J102" s="83">
        <v>21.767980557923799</v>
      </c>
      <c r="K102" s="83">
        <v>19.5365114152691</v>
      </c>
      <c r="L102" s="83">
        <v>15.115703105983901</v>
      </c>
      <c r="M102" s="83">
        <f t="shared" ref="M102:M133" si="3">AVERAGE(C102:L102)</f>
        <v>18.206130837413756</v>
      </c>
    </row>
    <row r="103" spans="1:13">
      <c r="A103" s="56">
        <v>20</v>
      </c>
      <c r="B103" s="134" t="s">
        <v>85</v>
      </c>
      <c r="C103" s="81">
        <v>17.5542736969545</v>
      </c>
      <c r="D103" s="84">
        <v>16.417791134460501</v>
      </c>
      <c r="E103" s="81">
        <v>19.924930067279199</v>
      </c>
      <c r="F103" s="84">
        <v>19.685904552062901</v>
      </c>
      <c r="G103" s="81">
        <v>15.9763239885609</v>
      </c>
      <c r="H103" s="84">
        <v>21.297095836363301</v>
      </c>
      <c r="I103" s="81">
        <v>21.215239178607199</v>
      </c>
      <c r="J103" s="84">
        <v>17.084029328269299</v>
      </c>
      <c r="K103" s="84">
        <v>14.731661693527199</v>
      </c>
      <c r="L103" s="84">
        <v>17.405543362024101</v>
      </c>
      <c r="M103" s="84">
        <f t="shared" si="3"/>
        <v>18.129279283810909</v>
      </c>
    </row>
    <row r="104" spans="1:13">
      <c r="A104" s="134">
        <v>120</v>
      </c>
      <c r="B104" s="62" t="s">
        <v>154</v>
      </c>
      <c r="C104" s="81">
        <v>21.024883487240999</v>
      </c>
      <c r="D104" s="84">
        <v>17.128864336878902</v>
      </c>
      <c r="E104" s="81">
        <v>20.207433278607802</v>
      </c>
      <c r="F104" s="84">
        <v>19.1380614062357</v>
      </c>
      <c r="G104" s="81">
        <v>16.710377629413799</v>
      </c>
      <c r="H104" s="84">
        <v>14.3796092704731</v>
      </c>
      <c r="I104" s="81" t="s">
        <v>71</v>
      </c>
      <c r="J104" s="84" t="s">
        <v>71</v>
      </c>
      <c r="K104" s="84" t="s">
        <v>71</v>
      </c>
      <c r="L104" s="84" t="s">
        <v>71</v>
      </c>
      <c r="M104" s="84">
        <f t="shared" si="3"/>
        <v>18.09820490147505</v>
      </c>
    </row>
    <row r="105" spans="1:13">
      <c r="A105" s="135">
        <v>125</v>
      </c>
      <c r="B105" s="55" t="s">
        <v>158</v>
      </c>
      <c r="C105" s="82">
        <v>19.429334769996899</v>
      </c>
      <c r="D105" s="83">
        <v>17.7301469257397</v>
      </c>
      <c r="E105" s="82">
        <v>16.372585210180301</v>
      </c>
      <c r="F105" s="83">
        <v>16.916929677438201</v>
      </c>
      <c r="G105" s="82">
        <v>17.059624676522901</v>
      </c>
      <c r="H105" s="83">
        <v>16.711253030275401</v>
      </c>
      <c r="I105" s="82">
        <v>17.428488420733601</v>
      </c>
      <c r="J105" s="83">
        <v>17.4269880826437</v>
      </c>
      <c r="K105" s="83">
        <v>20.071896340101599</v>
      </c>
      <c r="L105" s="83">
        <v>19.992984548765701</v>
      </c>
      <c r="M105" s="83">
        <f t="shared" si="3"/>
        <v>17.914023168239801</v>
      </c>
    </row>
    <row r="106" spans="1:13">
      <c r="A106" s="55">
        <v>1</v>
      </c>
      <c r="B106" s="135" t="s">
        <v>70</v>
      </c>
      <c r="C106" s="82">
        <v>11.731933563111999</v>
      </c>
      <c r="D106" s="83">
        <v>13.6310150385863</v>
      </c>
      <c r="E106" s="82">
        <v>19.565796356058801</v>
      </c>
      <c r="F106" s="83">
        <v>26.000982619284901</v>
      </c>
      <c r="G106" s="82">
        <v>7.6495309263210904</v>
      </c>
      <c r="H106" s="83">
        <v>21.672859448855501</v>
      </c>
      <c r="I106" s="82">
        <v>22.3375013643549</v>
      </c>
      <c r="J106" s="83">
        <v>15.3399919863938</v>
      </c>
      <c r="K106" s="83" t="s">
        <v>71</v>
      </c>
      <c r="L106" s="83">
        <v>22.8889432841261</v>
      </c>
      <c r="M106" s="83">
        <f t="shared" si="3"/>
        <v>17.868728287454825</v>
      </c>
    </row>
    <row r="107" spans="1:13" ht="20.399999999999999">
      <c r="A107" s="56">
        <v>40</v>
      </c>
      <c r="B107" s="134" t="s">
        <v>186</v>
      </c>
      <c r="C107" s="81">
        <v>17.137505924685101</v>
      </c>
      <c r="D107" s="84">
        <v>17.900744710991201</v>
      </c>
      <c r="E107" s="81">
        <v>18.977916120296001</v>
      </c>
      <c r="F107" s="84">
        <v>17.273859678358001</v>
      </c>
      <c r="G107" s="81">
        <v>16.405825484492301</v>
      </c>
      <c r="H107" s="84">
        <v>17.3977562602817</v>
      </c>
      <c r="I107" s="81">
        <v>17.426884308360101</v>
      </c>
      <c r="J107" s="84">
        <v>17.1207548973588</v>
      </c>
      <c r="K107" s="84">
        <v>18.334941365085399</v>
      </c>
      <c r="L107" s="84">
        <v>20.4034525828074</v>
      </c>
      <c r="M107" s="84">
        <f t="shared" si="3"/>
        <v>17.837964133271601</v>
      </c>
    </row>
    <row r="108" spans="1:13">
      <c r="A108" s="134">
        <v>32</v>
      </c>
      <c r="B108" s="56" t="s">
        <v>92</v>
      </c>
      <c r="C108" s="81">
        <v>17.3156699508035</v>
      </c>
      <c r="D108" s="84">
        <v>16.958719715394299</v>
      </c>
      <c r="E108" s="81">
        <v>16.330734970328699</v>
      </c>
      <c r="F108" s="84">
        <v>17.114550285184201</v>
      </c>
      <c r="G108" s="81">
        <v>16.599768284602099</v>
      </c>
      <c r="H108" s="84">
        <v>16.372578710707799</v>
      </c>
      <c r="I108" s="81">
        <v>18.192552310152799</v>
      </c>
      <c r="J108" s="84">
        <v>17.663162683257699</v>
      </c>
      <c r="K108" s="84">
        <v>19.312507758715899</v>
      </c>
      <c r="L108" s="84">
        <v>19.680112473396999</v>
      </c>
      <c r="M108" s="84">
        <f t="shared" si="3"/>
        <v>17.5540357142544</v>
      </c>
    </row>
    <row r="109" spans="1:13" ht="15" customHeight="1">
      <c r="A109" s="56">
        <v>14</v>
      </c>
      <c r="B109" s="134" t="s">
        <v>81</v>
      </c>
      <c r="C109" s="81">
        <v>18.275189571985099</v>
      </c>
      <c r="D109" s="84">
        <v>18.171126662303699</v>
      </c>
      <c r="E109" s="81">
        <v>15.313392671557599</v>
      </c>
      <c r="F109" s="84">
        <v>21.200732827334001</v>
      </c>
      <c r="G109" s="81">
        <v>20.030832899551601</v>
      </c>
      <c r="H109" s="84">
        <v>16.819041208358801</v>
      </c>
      <c r="I109" s="81">
        <v>17.870570600472</v>
      </c>
      <c r="J109" s="84">
        <v>16.744693830062602</v>
      </c>
      <c r="K109" s="84">
        <v>15.970319436104001</v>
      </c>
      <c r="L109" s="84">
        <v>14.8103605250962</v>
      </c>
      <c r="M109" s="84">
        <f t="shared" si="3"/>
        <v>17.52062602328256</v>
      </c>
    </row>
    <row r="110" spans="1:13">
      <c r="A110" s="61">
        <v>79</v>
      </c>
      <c r="B110" s="56" t="s">
        <v>125</v>
      </c>
      <c r="C110" s="81" t="s">
        <v>71</v>
      </c>
      <c r="D110" s="84" t="s">
        <v>71</v>
      </c>
      <c r="E110" s="81" t="s">
        <v>71</v>
      </c>
      <c r="F110" s="84" t="s">
        <v>71</v>
      </c>
      <c r="G110" s="81">
        <v>16.820083295069999</v>
      </c>
      <c r="H110" s="84">
        <v>17.3256216337778</v>
      </c>
      <c r="I110" s="81">
        <v>20.288438540364101</v>
      </c>
      <c r="J110" s="84">
        <v>18.5672324153409</v>
      </c>
      <c r="K110" s="84">
        <v>17.3027387911335</v>
      </c>
      <c r="L110" s="84">
        <v>14.632432042159101</v>
      </c>
      <c r="M110" s="84">
        <f t="shared" si="3"/>
        <v>17.48942445297423</v>
      </c>
    </row>
    <row r="111" spans="1:13">
      <c r="A111" s="135">
        <v>41</v>
      </c>
      <c r="B111" s="55" t="s">
        <v>99</v>
      </c>
      <c r="C111" s="82">
        <v>15.301081145768901</v>
      </c>
      <c r="D111" s="83">
        <v>16.633423776775199</v>
      </c>
      <c r="E111" s="82">
        <v>16.9519296502442</v>
      </c>
      <c r="F111" s="83">
        <v>16.640909278606902</v>
      </c>
      <c r="G111" s="82">
        <v>17.965777700106901</v>
      </c>
      <c r="H111" s="83">
        <v>18.047524030584398</v>
      </c>
      <c r="I111" s="82">
        <v>16.978861876826901</v>
      </c>
      <c r="J111" s="83">
        <v>17.0937373996783</v>
      </c>
      <c r="K111" s="83">
        <v>19.606701462428202</v>
      </c>
      <c r="L111" s="83">
        <v>19.6154556266839</v>
      </c>
      <c r="M111" s="83">
        <f t="shared" si="3"/>
        <v>17.483540194770377</v>
      </c>
    </row>
    <row r="112" spans="1:13">
      <c r="A112" s="61">
        <v>23</v>
      </c>
      <c r="B112" s="135" t="s">
        <v>87</v>
      </c>
      <c r="C112" s="82">
        <v>19.232443046321499</v>
      </c>
      <c r="D112" s="83">
        <v>18.330701508896102</v>
      </c>
      <c r="E112" s="82">
        <v>16.375612565477802</v>
      </c>
      <c r="F112" s="83">
        <v>16.5988064943026</v>
      </c>
      <c r="G112" s="82">
        <v>16.9302977797274</v>
      </c>
      <c r="H112" s="83">
        <v>17.126301218921299</v>
      </c>
      <c r="I112" s="82">
        <v>17.370146904351198</v>
      </c>
      <c r="J112" s="83">
        <v>18.0781954333081</v>
      </c>
      <c r="K112" s="83">
        <v>17.196475403448002</v>
      </c>
      <c r="L112" s="83">
        <v>17.401415484368599</v>
      </c>
      <c r="M112" s="83">
        <f t="shared" si="3"/>
        <v>17.46403958391226</v>
      </c>
    </row>
    <row r="113" spans="1:13">
      <c r="A113" s="56">
        <v>78</v>
      </c>
      <c r="B113" s="55" t="s">
        <v>124</v>
      </c>
      <c r="C113" s="82">
        <v>16.534288720908801</v>
      </c>
      <c r="D113" s="83">
        <v>16.916565446119399</v>
      </c>
      <c r="E113" s="82">
        <v>16.648139627214299</v>
      </c>
      <c r="F113" s="83">
        <v>17.126415709463998</v>
      </c>
      <c r="G113" s="82">
        <v>16.945368358326601</v>
      </c>
      <c r="H113" s="83">
        <v>17.2422589667061</v>
      </c>
      <c r="I113" s="82">
        <v>16.9190136456108</v>
      </c>
      <c r="J113" s="83">
        <v>17.939528100709499</v>
      </c>
      <c r="K113" s="83">
        <v>18.8369596606613</v>
      </c>
      <c r="L113" s="83">
        <v>19.096599071297401</v>
      </c>
      <c r="M113" s="83">
        <f t="shared" si="3"/>
        <v>17.420513730701821</v>
      </c>
    </row>
    <row r="114" spans="1:13">
      <c r="A114" s="55">
        <v>69</v>
      </c>
      <c r="B114" s="56" t="s">
        <v>121</v>
      </c>
      <c r="C114" s="81">
        <v>19.820811279395699</v>
      </c>
      <c r="D114" s="84">
        <v>23.083334111879701</v>
      </c>
      <c r="E114" s="81" t="s">
        <v>71</v>
      </c>
      <c r="F114" s="84" t="s">
        <v>71</v>
      </c>
      <c r="G114" s="81" t="s">
        <v>71</v>
      </c>
      <c r="H114" s="84" t="s">
        <v>71</v>
      </c>
      <c r="I114" s="81" t="s">
        <v>71</v>
      </c>
      <c r="J114" s="84">
        <v>13.616037122720501</v>
      </c>
      <c r="K114" s="84" t="s">
        <v>71</v>
      </c>
      <c r="L114" s="84">
        <v>13.1534739896326</v>
      </c>
      <c r="M114" s="84">
        <f t="shared" si="3"/>
        <v>17.418414125907123</v>
      </c>
    </row>
    <row r="115" spans="1:13">
      <c r="A115" s="135">
        <v>21</v>
      </c>
      <c r="B115" s="61" t="s">
        <v>25</v>
      </c>
      <c r="C115" s="82">
        <v>17.1403188701061</v>
      </c>
      <c r="D115" s="83">
        <v>17.6769626373755</v>
      </c>
      <c r="E115" s="82">
        <v>17.1705292732373</v>
      </c>
      <c r="F115" s="83">
        <v>16.693599446148401</v>
      </c>
      <c r="G115" s="82">
        <v>17.1549075829627</v>
      </c>
      <c r="H115" s="83">
        <v>16.6611734768879</v>
      </c>
      <c r="I115" s="82">
        <v>16.745952999072301</v>
      </c>
      <c r="J115" s="83">
        <v>15.9157286152317</v>
      </c>
      <c r="K115" s="83">
        <v>19.053980669380898</v>
      </c>
      <c r="L115" s="83">
        <v>19.251260396475701</v>
      </c>
      <c r="M115" s="83">
        <f t="shared" si="3"/>
        <v>17.346441396687851</v>
      </c>
    </row>
    <row r="116" spans="1:13">
      <c r="A116" s="134">
        <v>12</v>
      </c>
      <c r="B116" s="62" t="s">
        <v>79</v>
      </c>
      <c r="C116" s="81">
        <v>17.974665506230298</v>
      </c>
      <c r="D116" s="84">
        <v>17.220236258053099</v>
      </c>
      <c r="E116" s="81">
        <v>17.237442408219199</v>
      </c>
      <c r="F116" s="84">
        <v>15.968421481742499</v>
      </c>
      <c r="G116" s="81">
        <v>17.608703296662298</v>
      </c>
      <c r="H116" s="84" t="s">
        <v>71</v>
      </c>
      <c r="I116" s="81">
        <v>17.980099010823398</v>
      </c>
      <c r="J116" s="84" t="s">
        <v>71</v>
      </c>
      <c r="K116" s="84" t="s">
        <v>71</v>
      </c>
      <c r="L116" s="84" t="s">
        <v>71</v>
      </c>
      <c r="M116" s="84">
        <f t="shared" si="3"/>
        <v>17.331594660288463</v>
      </c>
    </row>
    <row r="117" spans="1:13">
      <c r="A117" s="56">
        <v>98</v>
      </c>
      <c r="B117" s="61" t="s">
        <v>139</v>
      </c>
      <c r="C117" s="82">
        <v>17.940670873359501</v>
      </c>
      <c r="D117" s="83">
        <v>17.637408566875699</v>
      </c>
      <c r="E117" s="82">
        <v>17.579397478621999</v>
      </c>
      <c r="F117" s="83">
        <v>17.4649969725068</v>
      </c>
      <c r="G117" s="82">
        <v>17.4270458598853</v>
      </c>
      <c r="H117" s="83">
        <v>16.7699704275031</v>
      </c>
      <c r="I117" s="82">
        <v>17.306041771267299</v>
      </c>
      <c r="J117" s="83">
        <v>17.0666629556485</v>
      </c>
      <c r="K117" s="83">
        <v>17.1533979777196</v>
      </c>
      <c r="L117" s="83">
        <v>16.430888556744801</v>
      </c>
      <c r="M117" s="83">
        <f t="shared" si="3"/>
        <v>17.277648144013263</v>
      </c>
    </row>
    <row r="118" spans="1:13">
      <c r="A118" s="61">
        <v>91</v>
      </c>
      <c r="B118" s="134" t="s">
        <v>136</v>
      </c>
      <c r="C118" s="81">
        <v>19.998868809652901</v>
      </c>
      <c r="D118" s="84">
        <v>17.4499281171287</v>
      </c>
      <c r="E118" s="81">
        <v>16.962799931974899</v>
      </c>
      <c r="F118" s="84">
        <v>17.325095458054498</v>
      </c>
      <c r="G118" s="81">
        <v>14.2761090318582</v>
      </c>
      <c r="H118" s="84">
        <v>17.688542981203501</v>
      </c>
      <c r="I118" s="81">
        <v>16.316851008591399</v>
      </c>
      <c r="J118" s="84">
        <v>15.4106724110875</v>
      </c>
      <c r="K118" s="84">
        <v>18.426822430773601</v>
      </c>
      <c r="L118" s="84" t="s">
        <v>71</v>
      </c>
      <c r="M118" s="84">
        <f t="shared" si="3"/>
        <v>17.095076686702797</v>
      </c>
    </row>
    <row r="119" spans="1:13">
      <c r="A119" s="61">
        <v>127</v>
      </c>
      <c r="B119" s="135" t="s">
        <v>160</v>
      </c>
      <c r="C119" s="82">
        <v>17.275150853764899</v>
      </c>
      <c r="D119" s="83">
        <v>16.606762449564901</v>
      </c>
      <c r="E119" s="82">
        <v>16.302090472164199</v>
      </c>
      <c r="F119" s="83">
        <v>16.765776212623599</v>
      </c>
      <c r="G119" s="82">
        <v>15.664178355020001</v>
      </c>
      <c r="H119" s="83">
        <v>16.930127700476501</v>
      </c>
      <c r="I119" s="82">
        <v>16.368447172686899</v>
      </c>
      <c r="J119" s="83">
        <v>17.263779285158702</v>
      </c>
      <c r="K119" s="83">
        <v>18.640254357577501</v>
      </c>
      <c r="L119" s="83">
        <v>18.4944325283839</v>
      </c>
      <c r="M119" s="83">
        <f t="shared" si="3"/>
        <v>17.031099938742109</v>
      </c>
    </row>
    <row r="120" spans="1:13">
      <c r="A120" s="134">
        <v>8</v>
      </c>
      <c r="B120" s="134" t="s">
        <v>77</v>
      </c>
      <c r="C120" s="81">
        <v>18.229869516569298</v>
      </c>
      <c r="D120" s="84">
        <v>19.348301898991402</v>
      </c>
      <c r="E120" s="81">
        <v>17.3032986638433</v>
      </c>
      <c r="F120" s="84">
        <v>16.404485284848199</v>
      </c>
      <c r="G120" s="81">
        <v>15.905227644544199</v>
      </c>
      <c r="H120" s="84">
        <v>14.2304508151833</v>
      </c>
      <c r="I120" s="81">
        <v>16.9402703590853</v>
      </c>
      <c r="J120" s="84">
        <v>18.1763415668912</v>
      </c>
      <c r="K120" s="84">
        <v>15.5888240536786</v>
      </c>
      <c r="L120" s="84">
        <v>17.166143658625</v>
      </c>
      <c r="M120" s="84">
        <f t="shared" si="3"/>
        <v>16.929321346225983</v>
      </c>
    </row>
    <row r="121" spans="1:13">
      <c r="A121" s="61">
        <v>131</v>
      </c>
      <c r="B121" s="135" t="s">
        <v>164</v>
      </c>
      <c r="C121" s="82">
        <v>17.363225116768799</v>
      </c>
      <c r="D121" s="83">
        <v>18.121281531195201</v>
      </c>
      <c r="E121" s="82">
        <v>18.037230376013699</v>
      </c>
      <c r="F121" s="83">
        <v>16.479508614139601</v>
      </c>
      <c r="G121" s="82">
        <v>15.7690658313174</v>
      </c>
      <c r="H121" s="83">
        <v>15.796361271615099</v>
      </c>
      <c r="I121" s="82">
        <v>16.2492098198016</v>
      </c>
      <c r="J121" s="83">
        <v>16.745924267486998</v>
      </c>
      <c r="K121" s="83">
        <v>17.666761769199201</v>
      </c>
      <c r="L121" s="83">
        <v>16.3645489824072</v>
      </c>
      <c r="M121" s="83">
        <f t="shared" si="3"/>
        <v>16.859311757994483</v>
      </c>
    </row>
    <row r="122" spans="1:13">
      <c r="A122" s="55">
        <v>37</v>
      </c>
      <c r="B122" s="135" t="s">
        <v>96</v>
      </c>
      <c r="C122" s="82">
        <v>18.216627420192498</v>
      </c>
      <c r="D122" s="83">
        <v>18.0460180907371</v>
      </c>
      <c r="E122" s="82">
        <v>17.263802409953701</v>
      </c>
      <c r="F122" s="83">
        <v>17.114735485582798</v>
      </c>
      <c r="G122" s="82">
        <v>17.898203973338699</v>
      </c>
      <c r="H122" s="83">
        <v>16.731879395853099</v>
      </c>
      <c r="I122" s="82">
        <v>17.083652638471801</v>
      </c>
      <c r="J122" s="83">
        <v>16.588583315701602</v>
      </c>
      <c r="K122" s="83">
        <v>12.109243474289199</v>
      </c>
      <c r="L122" s="83">
        <v>17.0422212445295</v>
      </c>
      <c r="M122" s="83">
        <f t="shared" si="3"/>
        <v>16.809496744864997</v>
      </c>
    </row>
    <row r="123" spans="1:13">
      <c r="A123" s="56">
        <v>50</v>
      </c>
      <c r="B123" s="61" t="s">
        <v>106</v>
      </c>
      <c r="C123" s="82">
        <v>17.727518672678201</v>
      </c>
      <c r="D123" s="83">
        <v>17.142882140361198</v>
      </c>
      <c r="E123" s="82">
        <v>15.650682857111001</v>
      </c>
      <c r="F123" s="83">
        <v>16.119784441538101</v>
      </c>
      <c r="G123" s="82">
        <v>16.765266917260799</v>
      </c>
      <c r="H123" s="83">
        <v>15.939523483201601</v>
      </c>
      <c r="I123" s="82">
        <v>16.696163897969399</v>
      </c>
      <c r="J123" s="83">
        <v>16.329108822609001</v>
      </c>
      <c r="K123" s="83">
        <v>18.285951433398701</v>
      </c>
      <c r="L123" s="83">
        <v>17.324411922231899</v>
      </c>
      <c r="M123" s="83">
        <f t="shared" si="3"/>
        <v>16.798129458835987</v>
      </c>
    </row>
    <row r="124" spans="1:13">
      <c r="A124" s="134">
        <v>68</v>
      </c>
      <c r="B124" s="61" t="s">
        <v>120</v>
      </c>
      <c r="C124" s="82">
        <v>12.402966771060999</v>
      </c>
      <c r="D124" s="83">
        <v>17.819295491119199</v>
      </c>
      <c r="E124" s="82">
        <v>21.150642083372901</v>
      </c>
      <c r="F124" s="83">
        <v>16.9734246351126</v>
      </c>
      <c r="G124" s="82">
        <v>16.575146247505</v>
      </c>
      <c r="H124" s="83">
        <v>18.3764806795878</v>
      </c>
      <c r="I124" s="82">
        <v>12.9705775014453</v>
      </c>
      <c r="J124" s="83">
        <v>14.6936921880167</v>
      </c>
      <c r="K124" s="83">
        <v>19.0965654510169</v>
      </c>
      <c r="L124" s="83" t="s">
        <v>71</v>
      </c>
      <c r="M124" s="83">
        <f t="shared" si="3"/>
        <v>16.673199005359713</v>
      </c>
    </row>
    <row r="125" spans="1:13">
      <c r="A125" s="56">
        <v>66</v>
      </c>
      <c r="B125" s="135" t="s">
        <v>118</v>
      </c>
      <c r="C125" s="82" t="s">
        <v>71</v>
      </c>
      <c r="D125" s="83">
        <v>15.129652395700599</v>
      </c>
      <c r="E125" s="82">
        <v>20.448835708277699</v>
      </c>
      <c r="F125" s="83">
        <v>12.451849446343999</v>
      </c>
      <c r="G125" s="82">
        <v>16.1623211083974</v>
      </c>
      <c r="H125" s="83">
        <v>14.2067457978372</v>
      </c>
      <c r="I125" s="82">
        <v>17.9101965920418</v>
      </c>
      <c r="J125" s="83">
        <v>19.472414158981199</v>
      </c>
      <c r="K125" s="83">
        <v>14.627407746196599</v>
      </c>
      <c r="L125" s="83">
        <v>16.942038032221799</v>
      </c>
      <c r="M125" s="83">
        <f t="shared" si="3"/>
        <v>16.372384553999812</v>
      </c>
    </row>
    <row r="126" spans="1:13">
      <c r="A126" s="134">
        <v>102</v>
      </c>
      <c r="B126" s="55" t="s">
        <v>142</v>
      </c>
      <c r="C126" s="82">
        <v>17.647101023410901</v>
      </c>
      <c r="D126" s="83">
        <v>20.314753065158101</v>
      </c>
      <c r="E126" s="82">
        <v>20.242863147676999</v>
      </c>
      <c r="F126" s="83">
        <v>23.280488893359099</v>
      </c>
      <c r="G126" s="82">
        <v>9.7398861123739504</v>
      </c>
      <c r="H126" s="83">
        <v>12.3102069080837</v>
      </c>
      <c r="I126" s="82">
        <v>14.6372289040073</v>
      </c>
      <c r="J126" s="83">
        <v>11.4330833611834</v>
      </c>
      <c r="K126" s="83">
        <v>14.627714662772499</v>
      </c>
      <c r="L126" s="83">
        <v>14.6130985252955</v>
      </c>
      <c r="M126" s="83">
        <f t="shared" si="3"/>
        <v>15.884642460332145</v>
      </c>
    </row>
    <row r="127" spans="1:13">
      <c r="A127" s="135">
        <v>77</v>
      </c>
      <c r="B127" s="62" t="s">
        <v>17</v>
      </c>
      <c r="C127" s="81">
        <v>16.4736115579082</v>
      </c>
      <c r="D127" s="84">
        <v>16.737307510071201</v>
      </c>
      <c r="E127" s="81">
        <v>16.723133745963899</v>
      </c>
      <c r="F127" s="84">
        <v>16.3750133946603</v>
      </c>
      <c r="G127" s="81">
        <v>15.877435920075699</v>
      </c>
      <c r="H127" s="84">
        <v>14.906707819900801</v>
      </c>
      <c r="I127" s="81">
        <v>14.4619215936417</v>
      </c>
      <c r="J127" s="84">
        <v>15.5387297328844</v>
      </c>
      <c r="K127" s="84">
        <v>15.4353868092211</v>
      </c>
      <c r="L127" s="84">
        <v>15.515977608652401</v>
      </c>
      <c r="M127" s="84">
        <f t="shared" si="3"/>
        <v>15.804522569297973</v>
      </c>
    </row>
    <row r="128" spans="1:13" ht="20.399999999999999">
      <c r="A128" s="61">
        <v>19</v>
      </c>
      <c r="B128" s="135" t="s">
        <v>220</v>
      </c>
      <c r="C128" s="82">
        <v>16.6671325774652</v>
      </c>
      <c r="D128" s="83">
        <v>15.661077881935</v>
      </c>
      <c r="E128" s="82">
        <v>15.351527749878301</v>
      </c>
      <c r="F128" s="83">
        <v>14.451837495142801</v>
      </c>
      <c r="G128" s="82">
        <v>15.3197389741576</v>
      </c>
      <c r="H128" s="83">
        <v>16.151148122791099</v>
      </c>
      <c r="I128" s="82">
        <v>15.716385412799699</v>
      </c>
      <c r="J128" s="83">
        <v>15.982784012655101</v>
      </c>
      <c r="K128" s="83">
        <v>15.8696151238408</v>
      </c>
      <c r="L128" s="83">
        <v>16.326286565616002</v>
      </c>
      <c r="M128" s="83">
        <f t="shared" si="3"/>
        <v>15.749753391628161</v>
      </c>
    </row>
    <row r="129" spans="1:13">
      <c r="A129" s="135">
        <v>53</v>
      </c>
      <c r="B129" s="62" t="s">
        <v>109</v>
      </c>
      <c r="C129" s="81">
        <v>17.661586968805899</v>
      </c>
      <c r="D129" s="84">
        <v>15.2084856223722</v>
      </c>
      <c r="E129" s="81">
        <v>14.8441506321631</v>
      </c>
      <c r="F129" s="84">
        <v>15.958235783726501</v>
      </c>
      <c r="G129" s="81" t="s">
        <v>71</v>
      </c>
      <c r="H129" s="84">
        <v>13.8926303531522</v>
      </c>
      <c r="I129" s="81">
        <v>13.7712942048221</v>
      </c>
      <c r="J129" s="84">
        <v>14.6847175498526</v>
      </c>
      <c r="K129" s="84">
        <v>16.2866389143121</v>
      </c>
      <c r="L129" s="84">
        <v>18.592534746868299</v>
      </c>
      <c r="M129" s="84">
        <f t="shared" si="3"/>
        <v>15.655586086230556</v>
      </c>
    </row>
    <row r="130" spans="1:13" ht="20.399999999999999">
      <c r="A130" s="134">
        <v>88</v>
      </c>
      <c r="B130" s="55" t="s">
        <v>133</v>
      </c>
      <c r="C130" s="82">
        <v>16.979267821549801</v>
      </c>
      <c r="D130" s="83">
        <v>15.8384935157407</v>
      </c>
      <c r="E130" s="82">
        <v>15.982054273265399</v>
      </c>
      <c r="F130" s="83">
        <v>14.8290857367124</v>
      </c>
      <c r="G130" s="82">
        <v>15.548048676873099</v>
      </c>
      <c r="H130" s="83">
        <v>15.5215077563037</v>
      </c>
      <c r="I130" s="82">
        <v>15.064481806490701</v>
      </c>
      <c r="J130" s="83">
        <v>15.259719204801099</v>
      </c>
      <c r="K130" s="83">
        <v>15.310952326058199</v>
      </c>
      <c r="L130" s="83">
        <v>15.422338059038999</v>
      </c>
      <c r="M130" s="83">
        <f t="shared" si="3"/>
        <v>15.575594917683409</v>
      </c>
    </row>
    <row r="131" spans="1:13">
      <c r="A131" s="61">
        <v>63</v>
      </c>
      <c r="B131" s="134" t="s">
        <v>116</v>
      </c>
      <c r="C131" s="81">
        <v>20.545363910623202</v>
      </c>
      <c r="D131" s="84">
        <v>16.811816685020698</v>
      </c>
      <c r="E131" s="81">
        <v>7.4479075783178104</v>
      </c>
      <c r="F131" s="84">
        <v>19.079731358496499</v>
      </c>
      <c r="G131" s="81">
        <v>17.997121077595299</v>
      </c>
      <c r="H131" s="84">
        <v>14.960848063213399</v>
      </c>
      <c r="I131" s="81">
        <v>14.6977158009805</v>
      </c>
      <c r="J131" s="84">
        <v>11.9767730517405</v>
      </c>
      <c r="K131" s="84" t="s">
        <v>71</v>
      </c>
      <c r="L131" s="84" t="s">
        <v>71</v>
      </c>
      <c r="M131" s="84">
        <f t="shared" si="3"/>
        <v>15.439659690748488</v>
      </c>
    </row>
    <row r="132" spans="1:13" ht="20.399999999999999">
      <c r="A132" s="134">
        <v>22</v>
      </c>
      <c r="B132" s="134" t="s">
        <v>221</v>
      </c>
      <c r="C132" s="81">
        <v>20.218896694830601</v>
      </c>
      <c r="D132" s="84">
        <v>11.456016317896999</v>
      </c>
      <c r="E132" s="81">
        <v>14.207306000334199</v>
      </c>
      <c r="F132" s="84">
        <v>14.9427449719922</v>
      </c>
      <c r="G132" s="81">
        <v>12.718287787441099</v>
      </c>
      <c r="H132" s="84">
        <v>11.6294226627166</v>
      </c>
      <c r="I132" s="81">
        <v>19.262379259873999</v>
      </c>
      <c r="J132" s="84">
        <v>17.7075153241199</v>
      </c>
      <c r="K132" s="84">
        <v>17.6257323249325</v>
      </c>
      <c r="L132" s="84">
        <v>14.3900866251137</v>
      </c>
      <c r="M132" s="84">
        <f t="shared" si="3"/>
        <v>15.415838796925177</v>
      </c>
    </row>
    <row r="133" spans="1:13">
      <c r="A133" s="56">
        <v>94</v>
      </c>
      <c r="B133" s="135" t="s">
        <v>138</v>
      </c>
      <c r="C133" s="82">
        <v>14.9919347469335</v>
      </c>
      <c r="D133" s="83">
        <v>15.175904082923401</v>
      </c>
      <c r="E133" s="82">
        <v>14.6314444062648</v>
      </c>
      <c r="F133" s="83">
        <v>14.9657488061638</v>
      </c>
      <c r="G133" s="82">
        <v>15.3390614830346</v>
      </c>
      <c r="H133" s="83">
        <v>14.5963725843693</v>
      </c>
      <c r="I133" s="82">
        <v>14.7332360305327</v>
      </c>
      <c r="J133" s="83">
        <v>14.351965088659</v>
      </c>
      <c r="K133" s="83">
        <v>16.593441321115201</v>
      </c>
      <c r="L133" s="83">
        <v>17.73248989727</v>
      </c>
      <c r="M133" s="83">
        <f t="shared" si="3"/>
        <v>15.311159844726632</v>
      </c>
    </row>
    <row r="134" spans="1:13">
      <c r="A134" s="55">
        <v>85</v>
      </c>
      <c r="B134" s="134" t="s">
        <v>130</v>
      </c>
      <c r="C134" s="81">
        <v>15.6185198597579</v>
      </c>
      <c r="D134" s="84">
        <v>15.6171104260116</v>
      </c>
      <c r="E134" s="81">
        <v>14.081756451939899</v>
      </c>
      <c r="F134" s="84">
        <v>14.529567759885699</v>
      </c>
      <c r="G134" s="81">
        <v>14.461508173690801</v>
      </c>
      <c r="H134" s="84">
        <v>15.481548434410801</v>
      </c>
      <c r="I134" s="81">
        <v>15.515166739621</v>
      </c>
      <c r="J134" s="84">
        <v>14.8980406550815</v>
      </c>
      <c r="K134" s="84">
        <v>16.3012431077595</v>
      </c>
      <c r="L134" s="84">
        <v>16.313239077405299</v>
      </c>
      <c r="M134" s="84">
        <f t="shared" ref="M134:M139" si="4">AVERAGE(C134:L134)</f>
        <v>15.281770068556398</v>
      </c>
    </row>
    <row r="135" spans="1:13">
      <c r="A135" s="61">
        <v>43</v>
      </c>
      <c r="B135" s="135" t="s">
        <v>101</v>
      </c>
      <c r="C135" s="82">
        <v>14.7651853974314</v>
      </c>
      <c r="D135" s="83">
        <v>14.2952053623998</v>
      </c>
      <c r="E135" s="82">
        <v>14.4146109754154</v>
      </c>
      <c r="F135" s="83">
        <v>15.164326487395501</v>
      </c>
      <c r="G135" s="82">
        <v>16.886407226958699</v>
      </c>
      <c r="H135" s="83">
        <v>15.390626009313999</v>
      </c>
      <c r="I135" s="82">
        <v>14.9022570460479</v>
      </c>
      <c r="J135" s="83">
        <v>14.2459240249238</v>
      </c>
      <c r="K135" s="83">
        <v>15.5880551538592</v>
      </c>
      <c r="L135" s="83">
        <v>16.8215796444895</v>
      </c>
      <c r="M135" s="83">
        <f t="shared" si="4"/>
        <v>15.247417732823518</v>
      </c>
    </row>
    <row r="136" spans="1:13">
      <c r="A136" s="135">
        <v>93</v>
      </c>
      <c r="B136" s="134" t="s">
        <v>47</v>
      </c>
      <c r="C136" s="81">
        <v>14.6198744871829</v>
      </c>
      <c r="D136" s="84">
        <v>12.935093005411099</v>
      </c>
      <c r="E136" s="81">
        <v>16.2019761208965</v>
      </c>
      <c r="F136" s="84">
        <v>14.623262753423599</v>
      </c>
      <c r="G136" s="81">
        <v>13.7509734343527</v>
      </c>
      <c r="H136" s="84">
        <v>13.8320183409619</v>
      </c>
      <c r="I136" s="81">
        <v>14.788636312769</v>
      </c>
      <c r="J136" s="84">
        <v>14.717245418763699</v>
      </c>
      <c r="K136" s="84">
        <v>16.375688386851699</v>
      </c>
      <c r="L136" s="84">
        <v>16.505983379231001</v>
      </c>
      <c r="M136" s="84">
        <f t="shared" si="4"/>
        <v>14.835075163984408</v>
      </c>
    </row>
    <row r="137" spans="1:13">
      <c r="A137" s="56">
        <v>6</v>
      </c>
      <c r="B137" s="62" t="s">
        <v>75</v>
      </c>
      <c r="C137" s="81">
        <v>15.601644695111601</v>
      </c>
      <c r="D137" s="84">
        <v>14.304737356161199</v>
      </c>
      <c r="E137" s="81">
        <v>14.327782261735299</v>
      </c>
      <c r="F137" s="84">
        <v>13.7033988767616</v>
      </c>
      <c r="G137" s="81">
        <v>14.6875679425531</v>
      </c>
      <c r="H137" s="84">
        <v>13.9877171940067</v>
      </c>
      <c r="I137" s="81">
        <v>14.6694799779482</v>
      </c>
      <c r="J137" s="84">
        <v>13.937754481821701</v>
      </c>
      <c r="K137" s="84">
        <v>15.950218299167499</v>
      </c>
      <c r="L137" s="84">
        <v>16.217389091261399</v>
      </c>
      <c r="M137" s="84">
        <f t="shared" si="4"/>
        <v>14.738769017652832</v>
      </c>
    </row>
    <row r="138" spans="1:13">
      <c r="A138" s="134">
        <v>30</v>
      </c>
      <c r="B138" s="62" t="s">
        <v>91</v>
      </c>
      <c r="C138" s="81">
        <v>7.7942859990276903</v>
      </c>
      <c r="D138" s="84">
        <v>14.477361735763299</v>
      </c>
      <c r="E138" s="81">
        <v>13.9894501521556</v>
      </c>
      <c r="F138" s="84">
        <v>14.370299843318101</v>
      </c>
      <c r="G138" s="81">
        <v>15.0678585115618</v>
      </c>
      <c r="H138" s="84">
        <v>14.792853080164701</v>
      </c>
      <c r="I138" s="81">
        <v>14.564557948844501</v>
      </c>
      <c r="J138" s="84">
        <v>16.2085351519017</v>
      </c>
      <c r="K138" s="84">
        <v>17.749103047113799</v>
      </c>
      <c r="L138" s="84">
        <v>17.9165081460702</v>
      </c>
      <c r="M138" s="84">
        <f t="shared" si="4"/>
        <v>14.693081361592141</v>
      </c>
    </row>
    <row r="139" spans="1:13">
      <c r="A139" s="56">
        <v>114</v>
      </c>
      <c r="B139" s="56" t="s">
        <v>150</v>
      </c>
      <c r="C139" s="81">
        <v>23.216589820904598</v>
      </c>
      <c r="D139" s="84">
        <v>16.0851609921658</v>
      </c>
      <c r="E139" s="81">
        <v>29.885187177997398</v>
      </c>
      <c r="F139" s="84">
        <v>13.3831326881891</v>
      </c>
      <c r="G139" s="81">
        <v>13.807225643667</v>
      </c>
      <c r="H139" s="84">
        <v>11.0710533523464</v>
      </c>
      <c r="I139" s="81">
        <v>11.5863540223556</v>
      </c>
      <c r="J139" s="84">
        <v>9.3113924503709509</v>
      </c>
      <c r="K139" s="84">
        <v>7.5124402878669203</v>
      </c>
      <c r="L139" s="84">
        <v>8.0591031527177801</v>
      </c>
      <c r="M139" s="84">
        <f t="shared" si="4"/>
        <v>14.391763958858155</v>
      </c>
    </row>
  </sheetData>
  <autoFilter ref="A5:M5" xr:uid="{E7872F2A-00EA-0749-8EC5-EF35B2DCE2B8}">
    <sortState xmlns:xlrd2="http://schemas.microsoft.com/office/spreadsheetml/2017/richdata2" ref="A6:M139">
      <sortCondition descending="1" ref="M5:M139"/>
    </sortState>
  </autoFilter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B6C8-FA7E-1440-8945-10AF952F1C65}">
  <dimension ref="A3:P18"/>
  <sheetViews>
    <sheetView zoomScale="90" zoomScaleNormal="90" workbookViewId="0">
      <selection activeCell="B1" sqref="B1"/>
    </sheetView>
  </sheetViews>
  <sheetFormatPr defaultColWidth="8.77734375" defaultRowHeight="14.4"/>
  <cols>
    <col min="4" max="4" width="9.109375" bestFit="1" customWidth="1"/>
    <col min="5" max="5" width="7.44140625" bestFit="1" customWidth="1"/>
  </cols>
  <sheetData>
    <row r="3" spans="1:16">
      <c r="A3" s="3" t="s">
        <v>236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" thickBot="1"/>
    <row r="5" spans="1:16">
      <c r="A5" s="191"/>
      <c r="B5" s="35"/>
      <c r="C5" s="35"/>
      <c r="D5" s="35"/>
      <c r="E5" s="35"/>
      <c r="F5" s="35"/>
      <c r="G5" s="35"/>
      <c r="H5" s="35"/>
      <c r="I5" s="35"/>
      <c r="J5" s="35"/>
      <c r="K5" s="35"/>
      <c r="L5" s="36"/>
    </row>
    <row r="6" spans="1:16" ht="15" thickBot="1">
      <c r="A6" s="192"/>
      <c r="B6" s="49">
        <v>2009</v>
      </c>
      <c r="C6" s="49">
        <v>2010</v>
      </c>
      <c r="D6" s="49">
        <v>2011</v>
      </c>
      <c r="E6" s="49">
        <v>2012</v>
      </c>
      <c r="F6" s="49">
        <v>2013</v>
      </c>
      <c r="G6" s="49">
        <v>2014</v>
      </c>
      <c r="H6" s="49">
        <v>2015</v>
      </c>
      <c r="I6" s="49">
        <v>2016</v>
      </c>
      <c r="J6" s="49">
        <v>2017</v>
      </c>
      <c r="K6" s="49">
        <v>2018</v>
      </c>
      <c r="L6" s="48" t="s">
        <v>28</v>
      </c>
    </row>
    <row r="7" spans="1:16" ht="20.399999999999999">
      <c r="A7" s="56">
        <v>1</v>
      </c>
      <c r="B7" s="56" t="s">
        <v>29</v>
      </c>
      <c r="C7" s="56" t="s">
        <v>29</v>
      </c>
      <c r="D7" s="56" t="s">
        <v>29</v>
      </c>
      <c r="E7" s="56" t="s">
        <v>29</v>
      </c>
      <c r="F7" s="56" t="s">
        <v>29</v>
      </c>
      <c r="G7" s="56" t="s">
        <v>29</v>
      </c>
      <c r="H7" s="56" t="s">
        <v>29</v>
      </c>
      <c r="I7" s="56" t="s">
        <v>146</v>
      </c>
      <c r="J7" s="56" t="s">
        <v>29</v>
      </c>
      <c r="K7" s="56" t="s">
        <v>29</v>
      </c>
      <c r="L7" s="89" t="s">
        <v>29</v>
      </c>
    </row>
    <row r="8" spans="1:16" ht="40.799999999999997">
      <c r="A8" s="55">
        <v>2</v>
      </c>
      <c r="B8" s="55" t="s">
        <v>83</v>
      </c>
      <c r="C8" s="55" t="s">
        <v>131</v>
      </c>
      <c r="D8" s="55" t="s">
        <v>52</v>
      </c>
      <c r="E8" s="55" t="s">
        <v>31</v>
      </c>
      <c r="F8" s="55" t="s">
        <v>31</v>
      </c>
      <c r="G8" s="55" t="s">
        <v>143</v>
      </c>
      <c r="H8" s="55" t="s">
        <v>146</v>
      </c>
      <c r="I8" s="55" t="s">
        <v>29</v>
      </c>
      <c r="J8" s="55" t="s">
        <v>31</v>
      </c>
      <c r="K8" s="55" t="s">
        <v>32</v>
      </c>
      <c r="L8" s="58" t="s">
        <v>146</v>
      </c>
    </row>
    <row r="9" spans="1:16" ht="20.399999999999999">
      <c r="A9" s="56">
        <v>3</v>
      </c>
      <c r="B9" s="56" t="s">
        <v>34</v>
      </c>
      <c r="C9" s="56" t="s">
        <v>52</v>
      </c>
      <c r="D9" s="56" t="s">
        <v>88</v>
      </c>
      <c r="E9" s="56" t="s">
        <v>42</v>
      </c>
      <c r="F9" s="56" t="s">
        <v>36</v>
      </c>
      <c r="G9" s="56" t="s">
        <v>31</v>
      </c>
      <c r="H9" s="56" t="s">
        <v>31</v>
      </c>
      <c r="I9" s="56" t="s">
        <v>93</v>
      </c>
      <c r="J9" s="56" t="s">
        <v>146</v>
      </c>
      <c r="K9" s="56" t="s">
        <v>94</v>
      </c>
      <c r="L9" s="57" t="s">
        <v>31</v>
      </c>
    </row>
    <row r="10" spans="1:16">
      <c r="A10" s="55">
        <v>4</v>
      </c>
      <c r="B10" s="55" t="s">
        <v>94</v>
      </c>
      <c r="C10" s="55" t="s">
        <v>122</v>
      </c>
      <c r="D10" s="55" t="s">
        <v>150</v>
      </c>
      <c r="E10" s="55" t="s">
        <v>30</v>
      </c>
      <c r="F10" s="55" t="s">
        <v>166</v>
      </c>
      <c r="G10" s="55" t="s">
        <v>152</v>
      </c>
      <c r="H10" s="55" t="s">
        <v>94</v>
      </c>
      <c r="I10" s="55" t="s">
        <v>152</v>
      </c>
      <c r="J10" s="55" t="s">
        <v>32</v>
      </c>
      <c r="K10" s="55" t="s">
        <v>34</v>
      </c>
      <c r="L10" s="58" t="s">
        <v>34</v>
      </c>
    </row>
    <row r="11" spans="1:16" ht="20.399999999999999">
      <c r="A11" s="56">
        <v>5</v>
      </c>
      <c r="B11" s="56" t="s">
        <v>38</v>
      </c>
      <c r="C11" s="56" t="s">
        <v>38</v>
      </c>
      <c r="D11" s="56" t="s">
        <v>147</v>
      </c>
      <c r="E11" s="56" t="s">
        <v>38</v>
      </c>
      <c r="F11" s="56" t="s">
        <v>32</v>
      </c>
      <c r="G11" s="56" t="s">
        <v>36</v>
      </c>
      <c r="H11" s="56" t="s">
        <v>152</v>
      </c>
      <c r="I11" s="56" t="s">
        <v>122</v>
      </c>
      <c r="J11" s="56" t="s">
        <v>34</v>
      </c>
      <c r="K11" s="56" t="s">
        <v>30</v>
      </c>
      <c r="L11" s="57" t="s">
        <v>38</v>
      </c>
    </row>
    <row r="12" spans="1:16" ht="20.399999999999999">
      <c r="A12" s="55">
        <v>6</v>
      </c>
      <c r="B12" s="55" t="s">
        <v>155</v>
      </c>
      <c r="C12" s="55" t="s">
        <v>34</v>
      </c>
      <c r="D12" s="55" t="s">
        <v>132</v>
      </c>
      <c r="E12" s="55" t="s">
        <v>131</v>
      </c>
      <c r="F12" s="55" t="s">
        <v>42</v>
      </c>
      <c r="G12" s="55" t="s">
        <v>39</v>
      </c>
      <c r="H12" s="55" t="s">
        <v>38</v>
      </c>
      <c r="I12" s="55" t="s">
        <v>31</v>
      </c>
      <c r="J12" s="55" t="s">
        <v>35</v>
      </c>
      <c r="K12" s="55" t="s">
        <v>35</v>
      </c>
      <c r="L12" s="58" t="s">
        <v>152</v>
      </c>
    </row>
    <row r="13" spans="1:16" ht="30.6">
      <c r="A13" s="56">
        <v>7</v>
      </c>
      <c r="B13" s="56" t="s">
        <v>52</v>
      </c>
      <c r="C13" s="56" t="s">
        <v>152</v>
      </c>
      <c r="D13" s="56" t="s">
        <v>38</v>
      </c>
      <c r="E13" s="56" t="s">
        <v>132</v>
      </c>
      <c r="F13" s="56" t="s">
        <v>38</v>
      </c>
      <c r="G13" s="56" t="s">
        <v>222</v>
      </c>
      <c r="H13" s="56" t="s">
        <v>34</v>
      </c>
      <c r="I13" s="56" t="s">
        <v>35</v>
      </c>
      <c r="J13" s="56" t="s">
        <v>30</v>
      </c>
      <c r="K13" s="56" t="s">
        <v>152</v>
      </c>
      <c r="L13" s="57" t="s">
        <v>30</v>
      </c>
      <c r="M13" s="71"/>
    </row>
    <row r="14" spans="1:16">
      <c r="A14" s="55">
        <v>8</v>
      </c>
      <c r="B14" s="55" t="s">
        <v>42</v>
      </c>
      <c r="C14" s="55" t="s">
        <v>110</v>
      </c>
      <c r="D14" s="55" t="s">
        <v>34</v>
      </c>
      <c r="E14" s="55" t="s">
        <v>83</v>
      </c>
      <c r="F14" s="55" t="s">
        <v>93</v>
      </c>
      <c r="G14" s="55" t="s">
        <v>30</v>
      </c>
      <c r="H14" s="55" t="s">
        <v>35</v>
      </c>
      <c r="I14" s="55" t="s">
        <v>34</v>
      </c>
      <c r="J14" s="55" t="s">
        <v>52</v>
      </c>
      <c r="K14" s="55" t="s">
        <v>93</v>
      </c>
      <c r="L14" s="58" t="s">
        <v>52</v>
      </c>
    </row>
    <row r="15" spans="1:16" ht="20.399999999999999">
      <c r="A15" s="56">
        <v>9</v>
      </c>
      <c r="B15" s="56" t="s">
        <v>44</v>
      </c>
      <c r="C15" s="56" t="s">
        <v>43</v>
      </c>
      <c r="D15" s="56" t="s">
        <v>30</v>
      </c>
      <c r="E15" s="56" t="s">
        <v>43</v>
      </c>
      <c r="F15" s="56" t="s">
        <v>34</v>
      </c>
      <c r="G15" s="56" t="s">
        <v>38</v>
      </c>
      <c r="H15" s="56" t="s">
        <v>43</v>
      </c>
      <c r="I15" s="56" t="s">
        <v>241</v>
      </c>
      <c r="J15" s="56" t="s">
        <v>93</v>
      </c>
      <c r="K15" s="56" t="s">
        <v>43</v>
      </c>
      <c r="L15" s="57" t="s">
        <v>94</v>
      </c>
    </row>
    <row r="16" spans="1:16" ht="21" thickBot="1">
      <c r="A16" s="19">
        <v>10</v>
      </c>
      <c r="B16" s="19" t="s">
        <v>32</v>
      </c>
      <c r="C16" s="19" t="s">
        <v>44</v>
      </c>
      <c r="D16" s="19" t="s">
        <v>43</v>
      </c>
      <c r="E16" s="19" t="s">
        <v>93</v>
      </c>
      <c r="F16" s="19" t="s">
        <v>48</v>
      </c>
      <c r="G16" s="19" t="s">
        <v>128</v>
      </c>
      <c r="H16" s="19" t="s">
        <v>36</v>
      </c>
      <c r="I16" s="19" t="s">
        <v>44</v>
      </c>
      <c r="J16" s="19" t="s">
        <v>42</v>
      </c>
      <c r="K16" s="19" t="s">
        <v>83</v>
      </c>
      <c r="L16" s="90" t="s">
        <v>42</v>
      </c>
    </row>
    <row r="18" spans="6:12">
      <c r="F18" s="71"/>
      <c r="L18" s="71"/>
    </row>
  </sheetData>
  <mergeCells count="1">
    <mergeCell ref="A5:A6"/>
  </mergeCells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2D8F-40AC-3448-93FA-FEC5E616AACF}">
  <dimension ref="A3:M139"/>
  <sheetViews>
    <sheetView zoomScale="90" zoomScaleNormal="90" workbookViewId="0">
      <selection activeCell="J1" sqref="J1"/>
    </sheetView>
  </sheetViews>
  <sheetFormatPr defaultColWidth="11.5546875" defaultRowHeight="14.4"/>
  <sheetData>
    <row r="3" spans="1:13">
      <c r="A3" s="1" t="s">
        <v>238</v>
      </c>
    </row>
    <row r="4" spans="1:13" ht="15" thickBot="1"/>
    <row r="5" spans="1:13" ht="15" thickBot="1">
      <c r="A5" s="31"/>
      <c r="B5" s="31"/>
      <c r="C5" s="54">
        <v>2009</v>
      </c>
      <c r="D5" s="54">
        <v>2010</v>
      </c>
      <c r="E5" s="54">
        <v>2011</v>
      </c>
      <c r="F5" s="54">
        <v>2012</v>
      </c>
      <c r="G5" s="54">
        <v>2013</v>
      </c>
      <c r="H5" s="54">
        <v>2014</v>
      </c>
      <c r="I5" s="54">
        <v>2015</v>
      </c>
      <c r="J5" s="54">
        <v>2016</v>
      </c>
      <c r="K5" s="54">
        <v>2017</v>
      </c>
      <c r="L5" s="54">
        <v>2018</v>
      </c>
      <c r="M5" s="53" t="s">
        <v>28</v>
      </c>
    </row>
    <row r="6" spans="1:13">
      <c r="A6" s="131">
        <v>1</v>
      </c>
      <c r="B6" s="131" t="s">
        <v>70</v>
      </c>
      <c r="C6" s="150">
        <f>('Table A'!C6/'Table E'!C6)*100</f>
        <v>2.6935543528502151</v>
      </c>
      <c r="D6" s="150">
        <f>('Table A'!D6/'Table E'!D6)*100</f>
        <v>3.6664499983088983</v>
      </c>
      <c r="E6" s="150">
        <f>('Table A'!E6/'Table E'!E6)*100</f>
        <v>13.273925707133378</v>
      </c>
      <c r="F6" s="150" t="s">
        <v>71</v>
      </c>
      <c r="G6" s="150" t="s">
        <v>71</v>
      </c>
      <c r="H6" s="150" t="s">
        <v>71</v>
      </c>
      <c r="I6" s="150">
        <f>('Table A'!I6/'Table E'!I6)*100</f>
        <v>2.5489731490457359</v>
      </c>
      <c r="J6" s="150">
        <f>('Table A'!J6/'Table E'!J6)*100</f>
        <v>3.3305323196689129</v>
      </c>
      <c r="K6" s="150" t="s">
        <v>71</v>
      </c>
      <c r="L6" s="150">
        <f>('Table A'!L6/'Table E'!L6)*100</f>
        <v>2.5939238462138872</v>
      </c>
      <c r="M6" s="151">
        <f t="shared" ref="M6" si="0">AVERAGE(C6:L6)</f>
        <v>4.6845598955368377</v>
      </c>
    </row>
    <row r="7" spans="1:13">
      <c r="A7" s="148">
        <v>26</v>
      </c>
      <c r="B7" s="148" t="s">
        <v>89</v>
      </c>
      <c r="C7" s="150">
        <f>('Table A'!C31/'Table E'!C31)*100</f>
        <v>99.485407897922585</v>
      </c>
      <c r="D7" s="150">
        <f>('Table A'!D31/'Table E'!D31)*100</f>
        <v>99.980203781918945</v>
      </c>
      <c r="E7" s="150">
        <f>('Table A'!E31/'Table E'!E31)*100</f>
        <v>99.866160389364239</v>
      </c>
      <c r="F7" s="150">
        <f>('Table A'!F31/'Table E'!F31)*100</f>
        <v>94.725626610380303</v>
      </c>
      <c r="G7" s="150">
        <f>('Table A'!G31/'Table E'!G31)*100</f>
        <v>99.95198288539072</v>
      </c>
      <c r="H7" s="150">
        <f>('Table A'!H31/'Table E'!H31)*100</f>
        <v>98.931887679927101</v>
      </c>
      <c r="I7" s="150">
        <f>('Table A'!I31/'Table E'!I31)*100</f>
        <v>97.828999584806581</v>
      </c>
      <c r="J7" s="150">
        <f>('Table A'!J31/'Table E'!J31)*100</f>
        <v>97.774534800160041</v>
      </c>
      <c r="K7" s="150">
        <f>('Table A'!K31/'Table E'!K31)*100</f>
        <v>99.717505218639872</v>
      </c>
      <c r="L7" s="150">
        <f>('Table A'!L31/'Table E'!L31)*100</f>
        <v>100</v>
      </c>
      <c r="M7" s="152">
        <f t="shared" ref="M7:M38" si="1">AVERAGE(C7:L7)</f>
        <v>98.826230884851029</v>
      </c>
    </row>
    <row r="8" spans="1:13" ht="20.399999999999999">
      <c r="A8" s="61">
        <v>105</v>
      </c>
      <c r="B8" s="61" t="s">
        <v>44</v>
      </c>
      <c r="C8" s="150">
        <f>('Table A'!C110/'Table E'!C110)*100</f>
        <v>99.805414934471045</v>
      </c>
      <c r="D8" s="150">
        <f>('Table A'!D110/'Table E'!D110)*100</f>
        <v>99.943481920682018</v>
      </c>
      <c r="E8" s="150">
        <f>('Table A'!E110/'Table E'!E110)*100</f>
        <v>99.671022967121331</v>
      </c>
      <c r="F8" s="150">
        <f>('Table A'!F110/'Table E'!F110)*100</f>
        <v>100</v>
      </c>
      <c r="G8" s="150">
        <f>('Table A'!G110/'Table E'!G110)*100</f>
        <v>97.039339195900226</v>
      </c>
      <c r="H8" s="150">
        <f>('Table A'!H110/'Table E'!H110)*100</f>
        <v>99.922578202842189</v>
      </c>
      <c r="I8" s="150">
        <f>('Table A'!I110/'Table E'!I110)*100</f>
        <v>99.533824168589675</v>
      </c>
      <c r="J8" s="150">
        <f>('Table A'!J110/'Table E'!J110)*100</f>
        <v>96.978446878270901</v>
      </c>
      <c r="K8" s="150">
        <f>('Table A'!K110/'Table E'!K110)*100</f>
        <v>97.070539336341639</v>
      </c>
      <c r="L8" s="150">
        <f>('Table A'!L110/'Table E'!L110)*100</f>
        <v>94.05457928737151</v>
      </c>
      <c r="M8" s="153">
        <f t="shared" si="1"/>
        <v>98.401922689159065</v>
      </c>
    </row>
    <row r="9" spans="1:13">
      <c r="A9" s="148">
        <v>10</v>
      </c>
      <c r="B9" s="148" t="s">
        <v>36</v>
      </c>
      <c r="C9" s="150">
        <f>('Table A'!C15/'Table E'!C15)*100</f>
        <v>96.735105026692054</v>
      </c>
      <c r="D9" s="150">
        <f>('Table A'!D15/'Table E'!D15)*100</f>
        <v>97.644774422246002</v>
      </c>
      <c r="E9" s="150">
        <f>('Table A'!E15/'Table E'!E15)*100</f>
        <v>97.885528286399321</v>
      </c>
      <c r="F9" s="150">
        <f>('Table A'!F15/'Table E'!F15)*100</f>
        <v>98.138994021961409</v>
      </c>
      <c r="G9" s="150">
        <f>('Table A'!G15/'Table E'!G15)*100</f>
        <v>98.539850727234992</v>
      </c>
      <c r="H9" s="150">
        <f>('Table A'!H15/'Table E'!H15)*100</f>
        <v>98.146221737766353</v>
      </c>
      <c r="I9" s="150">
        <f>('Table A'!I15/'Table E'!I15)*100</f>
        <v>94.670711439195728</v>
      </c>
      <c r="J9" s="150">
        <f>('Table A'!J15/'Table E'!J15)*100</f>
        <v>98.348938921991831</v>
      </c>
      <c r="K9" s="150">
        <f>('Table A'!K15/'Table E'!K15)*100</f>
        <v>96.149752294730789</v>
      </c>
      <c r="L9" s="150">
        <f>('Table A'!L15/'Table E'!L15)*100</f>
        <v>93.2404135843571</v>
      </c>
      <c r="M9" s="152">
        <f t="shared" si="1"/>
        <v>96.950029046257555</v>
      </c>
    </row>
    <row r="10" spans="1:13">
      <c r="A10" s="148">
        <v>8</v>
      </c>
      <c r="B10" s="148" t="s">
        <v>77</v>
      </c>
      <c r="C10" s="150">
        <f>('Table A'!C13/'Table E'!C13)*100</f>
        <v>74.940152596946561</v>
      </c>
      <c r="D10" s="150">
        <f>('Table A'!D13/'Table E'!D13)*100</f>
        <v>73.419587972907337</v>
      </c>
      <c r="E10" s="150">
        <f>('Table A'!E13/'Table E'!E13)*100</f>
        <v>83.7285674766227</v>
      </c>
      <c r="F10" s="150">
        <f>('Table A'!F13/'Table E'!F13)*100</f>
        <v>87.373135392052973</v>
      </c>
      <c r="G10" s="150">
        <f>('Table A'!G13/'Table E'!G13)*100</f>
        <v>80.91645026469763</v>
      </c>
      <c r="H10" s="150">
        <f>('Table A'!H13/'Table E'!H13)*100</f>
        <v>85.573971839562418</v>
      </c>
      <c r="I10" s="150">
        <f>('Table A'!I13/'Table E'!I13)*100</f>
        <v>91.556633647763633</v>
      </c>
      <c r="J10" s="150">
        <f>('Table A'!J13/'Table E'!J13)*100</f>
        <v>91.225836692088365</v>
      </c>
      <c r="K10" s="150">
        <f>('Table A'!K13/'Table E'!K13)*100</f>
        <v>100</v>
      </c>
      <c r="L10" s="150">
        <f>('Table A'!L13/'Table E'!L13)*100</f>
        <v>100</v>
      </c>
      <c r="M10" s="152">
        <f t="shared" si="1"/>
        <v>86.873433588264163</v>
      </c>
    </row>
    <row r="11" spans="1:13">
      <c r="A11" s="62">
        <v>120</v>
      </c>
      <c r="B11" s="62" t="s">
        <v>154</v>
      </c>
      <c r="C11" s="150">
        <f>('Table A'!C125/'Table E'!C125)*100</f>
        <v>91.08078578680751</v>
      </c>
      <c r="D11" s="150">
        <f>('Table A'!D125/'Table E'!D125)*100</f>
        <v>83.810930524999861</v>
      </c>
      <c r="E11" s="150">
        <f>('Table A'!E125/'Table E'!E125)*100</f>
        <v>83.14697564448548</v>
      </c>
      <c r="F11" s="150">
        <f>('Table A'!F125/'Table E'!F125)*100</f>
        <v>86.453319482729398</v>
      </c>
      <c r="G11" s="150">
        <f>('Table A'!G125/'Table E'!G125)*100</f>
        <v>87.258970730618856</v>
      </c>
      <c r="H11" s="150">
        <f>('Table A'!H125/'Table E'!H125)*100</f>
        <v>86.942733476401585</v>
      </c>
      <c r="I11" s="150" t="s">
        <v>71</v>
      </c>
      <c r="J11" s="150" t="s">
        <v>71</v>
      </c>
      <c r="K11" s="150" t="s">
        <v>71</v>
      </c>
      <c r="L11" s="150" t="s">
        <v>71</v>
      </c>
      <c r="M11" s="152">
        <f t="shared" si="1"/>
        <v>86.448952607673775</v>
      </c>
    </row>
    <row r="12" spans="1:13" ht="20.399999999999999">
      <c r="A12" s="149">
        <v>101</v>
      </c>
      <c r="B12" s="149" t="s">
        <v>141</v>
      </c>
      <c r="C12" s="150">
        <f>('Table A'!C106/'Table E'!C106)*100</f>
        <v>80.018483040565982</v>
      </c>
      <c r="D12" s="150">
        <f>('Table A'!D106/'Table E'!D106)*100</f>
        <v>75.73432961665813</v>
      </c>
      <c r="E12" s="150">
        <f>('Table A'!E106/'Table E'!E106)*100</f>
        <v>75.711465495096604</v>
      </c>
      <c r="F12" s="150">
        <f>('Table A'!F106/'Table E'!F106)*100</f>
        <v>81.217468338961964</v>
      </c>
      <c r="G12" s="150">
        <f>('Table A'!G106/'Table E'!G106)*100</f>
        <v>79.075274016675564</v>
      </c>
      <c r="H12" s="150">
        <f>('Table A'!H106/'Table E'!H106)*100</f>
        <v>84.514614169448549</v>
      </c>
      <c r="I12" s="150">
        <f>('Table A'!I106/'Table E'!I106)*100</f>
        <v>78.884592677959574</v>
      </c>
      <c r="J12" s="150">
        <f>('Table A'!J106/'Table E'!J106)*100</f>
        <v>93.632810784302578</v>
      </c>
      <c r="K12" s="150">
        <f>('Table A'!K106/'Table E'!K106)*100</f>
        <v>90.778756773568034</v>
      </c>
      <c r="L12" s="150" t="s">
        <v>71</v>
      </c>
      <c r="M12" s="153">
        <f t="shared" si="1"/>
        <v>82.174199434804109</v>
      </c>
    </row>
    <row r="13" spans="1:13" ht="20.399999999999999">
      <c r="A13" s="149">
        <v>5</v>
      </c>
      <c r="B13" s="149" t="s">
        <v>39</v>
      </c>
      <c r="C13" s="150">
        <f>('Table A'!C10/'Table E'!C10)*100</f>
        <v>81.189244063244786</v>
      </c>
      <c r="D13" s="150">
        <f>('Table A'!D10/'Table E'!D10)*100</f>
        <v>72.627279065650058</v>
      </c>
      <c r="E13" s="150">
        <f>('Table A'!E10/'Table E'!E10)*100</f>
        <v>80.649815605414261</v>
      </c>
      <c r="F13" s="150">
        <f>('Table A'!F10/'Table E'!F10)*100</f>
        <v>79.738164927248462</v>
      </c>
      <c r="G13" s="150">
        <f>('Table A'!G10/'Table E'!G10)*100</f>
        <v>41.167025652328626</v>
      </c>
      <c r="H13" s="150">
        <f>('Table A'!H10/'Table E'!H10)*100</f>
        <v>89.968514465512655</v>
      </c>
      <c r="I13" s="150">
        <f>('Table A'!I10/'Table E'!I10)*100</f>
        <v>78.553046770498696</v>
      </c>
      <c r="J13" s="150">
        <f>('Table A'!J10/'Table E'!J10)*100</f>
        <v>76.719083962978189</v>
      </c>
      <c r="K13" s="150">
        <f>('Table A'!K10/'Table E'!K10)*100</f>
        <v>92.124150740958044</v>
      </c>
      <c r="L13" s="150">
        <f>('Table A'!L10/'Table E'!L10)*100</f>
        <v>90.547918462647274</v>
      </c>
      <c r="M13" s="153">
        <f t="shared" si="1"/>
        <v>78.328424371648111</v>
      </c>
    </row>
    <row r="14" spans="1:13">
      <c r="A14" s="62">
        <v>96</v>
      </c>
      <c r="B14" s="62" t="s">
        <v>18</v>
      </c>
      <c r="C14" s="150">
        <f>('Table A'!C101/'Table E'!C101)*100</f>
        <v>79.652181948068673</v>
      </c>
      <c r="D14" s="150">
        <f>('Table A'!D101/'Table E'!D101)*100</f>
        <v>79.747056013852685</v>
      </c>
      <c r="E14" s="150">
        <f>('Table A'!E101/'Table E'!E101)*100</f>
        <v>78.301278886426701</v>
      </c>
      <c r="F14" s="150">
        <f>('Table A'!F101/'Table E'!F101)*100</f>
        <v>77.15083575334431</v>
      </c>
      <c r="G14" s="150">
        <f>('Table A'!G101/'Table E'!G101)*100</f>
        <v>76.937020317082712</v>
      </c>
      <c r="H14" s="150">
        <f>('Table A'!H101/'Table E'!H101)*100</f>
        <v>78.221464544937831</v>
      </c>
      <c r="I14" s="150">
        <f>('Table A'!I101/'Table E'!I101)*100</f>
        <v>79.007938530676498</v>
      </c>
      <c r="J14" s="150">
        <f>('Table A'!J101/'Table E'!J101)*100</f>
        <v>78.125410926297263</v>
      </c>
      <c r="K14" s="150">
        <f>('Table A'!K101/'Table E'!K101)*100</f>
        <v>77.927490859087769</v>
      </c>
      <c r="L14" s="150">
        <f>('Table A'!L101/'Table E'!L101)*100</f>
        <v>76.701997961582308</v>
      </c>
      <c r="M14" s="152">
        <f t="shared" si="1"/>
        <v>78.177267574135684</v>
      </c>
    </row>
    <row r="15" spans="1:13">
      <c r="A15" s="60">
        <v>104</v>
      </c>
      <c r="B15" s="60" t="s">
        <v>144</v>
      </c>
      <c r="C15" s="150">
        <f>('Table A'!C109/'Table E'!C109)*100</f>
        <v>89.914610785283926</v>
      </c>
      <c r="D15" s="150">
        <f>('Table A'!D109/'Table E'!D109)*100</f>
        <v>77.854395298146088</v>
      </c>
      <c r="E15" s="150">
        <f>('Table A'!E109/'Table E'!E109)*100</f>
        <v>82.664859514740499</v>
      </c>
      <c r="F15" s="150">
        <f>('Table A'!F109/'Table E'!F109)*100</f>
        <v>93.124952591673278</v>
      </c>
      <c r="G15" s="150">
        <f>('Table A'!G109/'Table E'!G109)*100</f>
        <v>88.984350296898413</v>
      </c>
      <c r="H15" s="150">
        <f>('Table A'!H109/'Table E'!H109)*100</f>
        <v>89.899530439627995</v>
      </c>
      <c r="I15" s="150">
        <f>('Table A'!I109/'Table E'!I109)*100</f>
        <v>64.756426237217553</v>
      </c>
      <c r="J15" s="150">
        <f>('Table A'!J109/'Table E'!J109)*100</f>
        <v>55.82592262444772</v>
      </c>
      <c r="K15" s="150">
        <f>('Table A'!K109/'Table E'!K109)*100</f>
        <v>71.764492300540823</v>
      </c>
      <c r="L15" s="150">
        <f>('Table A'!L109/'Table E'!L109)*100</f>
        <v>64.321018716889739</v>
      </c>
      <c r="M15" s="152">
        <f t="shared" si="1"/>
        <v>77.911055880546598</v>
      </c>
    </row>
    <row r="16" spans="1:13">
      <c r="A16" s="148">
        <v>122</v>
      </c>
      <c r="B16" s="148" t="s">
        <v>156</v>
      </c>
      <c r="C16" s="150">
        <f>('Table A'!C127/'Table E'!C127)*100</f>
        <v>76.070361740215191</v>
      </c>
      <c r="D16" s="150">
        <f>('Table A'!D127/'Table E'!D127)*100</f>
        <v>79.093943650676962</v>
      </c>
      <c r="E16" s="150">
        <f>('Table A'!E127/'Table E'!E127)*100</f>
        <v>78.475848496774958</v>
      </c>
      <c r="F16" s="150">
        <f>('Table A'!F127/'Table E'!F127)*100</f>
        <v>75.239057143123361</v>
      </c>
      <c r="G16" s="150">
        <f>('Table A'!G127/'Table E'!G127)*100</f>
        <v>76.568778274779831</v>
      </c>
      <c r="H16" s="150">
        <f>('Table A'!H127/'Table E'!H127)*100</f>
        <v>76.180826134778343</v>
      </c>
      <c r="I16" s="150">
        <f>('Table A'!I127/'Table E'!I127)*100</f>
        <v>76.593961347549651</v>
      </c>
      <c r="J16" s="150">
        <f>('Table A'!J127/'Table E'!J127)*100</f>
        <v>72.615936800478067</v>
      </c>
      <c r="K16" s="150">
        <f>('Table A'!K127/'Table E'!K127)*100</f>
        <v>74.696415391092685</v>
      </c>
      <c r="L16" s="150">
        <f>('Table A'!L127/'Table E'!L127)*100</f>
        <v>74.22863070373927</v>
      </c>
      <c r="M16" s="152">
        <f t="shared" si="1"/>
        <v>75.976375968320824</v>
      </c>
    </row>
    <row r="17" spans="1:13">
      <c r="A17" s="149">
        <v>77</v>
      </c>
      <c r="B17" s="149" t="s">
        <v>17</v>
      </c>
      <c r="C17" s="150">
        <f>('Table A'!C82/'Table E'!C82)*100</f>
        <v>76.174699744223219</v>
      </c>
      <c r="D17" s="150">
        <f>('Table A'!D82/'Table E'!D82)*100</f>
        <v>74.618398606786968</v>
      </c>
      <c r="E17" s="150">
        <f>('Table A'!E82/'Table E'!E82)*100</f>
        <v>74.157065504875789</v>
      </c>
      <c r="F17" s="150">
        <f>('Table A'!F82/'Table E'!F82)*100</f>
        <v>73.768233867355221</v>
      </c>
      <c r="G17" s="150">
        <f>('Table A'!G82/'Table E'!G82)*100</f>
        <v>74.470542782975073</v>
      </c>
      <c r="H17" s="150">
        <f>('Table A'!H82/'Table E'!H82)*100</f>
        <v>76.62636175840872</v>
      </c>
      <c r="I17" s="150">
        <f>('Table A'!I82/'Table E'!I82)*100</f>
        <v>76.204652977937641</v>
      </c>
      <c r="J17" s="150">
        <f>('Table A'!J82/'Table E'!J82)*100</f>
        <v>77.813522747087333</v>
      </c>
      <c r="K17" s="150">
        <f>('Table A'!K82/'Table E'!K82)*100</f>
        <v>76.353577385430683</v>
      </c>
      <c r="L17" s="150">
        <f>('Table A'!L82/'Table E'!L82)*100</f>
        <v>70.828210514393845</v>
      </c>
      <c r="M17" s="153">
        <f t="shared" si="1"/>
        <v>75.101526588947451</v>
      </c>
    </row>
    <row r="18" spans="1:13">
      <c r="A18" s="62">
        <v>54</v>
      </c>
      <c r="B18" s="62" t="s">
        <v>26</v>
      </c>
      <c r="C18" s="150">
        <f>('Table A'!C59/'Table E'!C59)*100</f>
        <v>76.054957255089533</v>
      </c>
      <c r="D18" s="150">
        <f>('Table A'!D59/'Table E'!D59)*100</f>
        <v>77.084276716264611</v>
      </c>
      <c r="E18" s="150">
        <f>('Table A'!E59/'Table E'!E59)*100</f>
        <v>74.796521125153419</v>
      </c>
      <c r="F18" s="150">
        <f>('Table A'!F59/'Table E'!F59)*100</f>
        <v>72.472353110240931</v>
      </c>
      <c r="G18" s="150">
        <f>('Table A'!G59/'Table E'!G59)*100</f>
        <v>74.146669111664394</v>
      </c>
      <c r="H18" s="150">
        <f>('Table A'!H59/'Table E'!H59)*100</f>
        <v>75.020938196016871</v>
      </c>
      <c r="I18" s="150">
        <f>('Table A'!I59/'Table E'!I59)*100</f>
        <v>76.342222188528822</v>
      </c>
      <c r="J18" s="150">
        <f>('Table A'!J59/'Table E'!J59)*100</f>
        <v>75.689898554972117</v>
      </c>
      <c r="K18" s="150">
        <f>('Table A'!K59/'Table E'!K59)*100</f>
        <v>74.609527058863819</v>
      </c>
      <c r="L18" s="150">
        <f>('Table A'!L59/'Table E'!L59)*100</f>
        <v>73.581780948520247</v>
      </c>
      <c r="M18" s="152">
        <f t="shared" si="1"/>
        <v>74.979914426531465</v>
      </c>
    </row>
    <row r="19" spans="1:13" ht="20.399999999999999">
      <c r="A19" s="149">
        <v>29</v>
      </c>
      <c r="B19" s="149" t="s">
        <v>222</v>
      </c>
      <c r="C19" s="150">
        <f>('Table A'!C34/'Table E'!C34)*100</f>
        <v>68.23370458471058</v>
      </c>
      <c r="D19" s="150">
        <f>('Table A'!D34/'Table E'!D34)*100</f>
        <v>69.023615203074911</v>
      </c>
      <c r="E19" s="150">
        <f>('Table A'!E34/'Table E'!E34)*100</f>
        <v>87.994333442848713</v>
      </c>
      <c r="F19" s="150">
        <f>('Table A'!F34/'Table E'!F34)*100</f>
        <v>86.243655150310687</v>
      </c>
      <c r="G19" s="150">
        <f>('Table A'!G34/'Table E'!G34)*100</f>
        <v>65.451294180823922</v>
      </c>
      <c r="H19" s="150">
        <f>('Table A'!H34/'Table E'!H34)*100</f>
        <v>84.844597433363646</v>
      </c>
      <c r="I19" s="150">
        <f>('Table A'!I34/'Table E'!I34)*100</f>
        <v>62.005107236271961</v>
      </c>
      <c r="J19" s="150">
        <f>('Table A'!J34/'Table E'!J34)*100</f>
        <v>71.660750572368997</v>
      </c>
      <c r="K19" s="150">
        <f>('Table A'!K34/'Table E'!K34)*100</f>
        <v>48.18803034281089</v>
      </c>
      <c r="L19" s="150">
        <f>('Table A'!L34/'Table E'!L34)*100</f>
        <v>60.287352047132593</v>
      </c>
      <c r="M19" s="153">
        <f t="shared" si="1"/>
        <v>70.393244019371693</v>
      </c>
    </row>
    <row r="20" spans="1:13">
      <c r="A20" s="148">
        <v>80</v>
      </c>
      <c r="B20" s="148" t="s">
        <v>126</v>
      </c>
      <c r="C20" s="150">
        <f>('Table A'!C85/'Table E'!C85)*100</f>
        <v>73.483888720010796</v>
      </c>
      <c r="D20" s="150">
        <f>('Table A'!D85/'Table E'!D85)*100</f>
        <v>70.072297735351668</v>
      </c>
      <c r="E20" s="150">
        <f>('Table A'!E85/'Table E'!E85)*100</f>
        <v>69.010838185062156</v>
      </c>
      <c r="F20" s="150">
        <f>('Table A'!F85/'Table E'!F85)*100</f>
        <v>67.501488495528818</v>
      </c>
      <c r="G20" s="150">
        <f>('Table A'!G85/'Table E'!G85)*100</f>
        <v>67.937890541390573</v>
      </c>
      <c r="H20" s="150">
        <f>('Table A'!H85/'Table E'!H85)*100</f>
        <v>70.373318377676995</v>
      </c>
      <c r="I20" s="150">
        <f>('Table A'!I85/'Table E'!I85)*100</f>
        <v>69.161589171531929</v>
      </c>
      <c r="J20" s="150">
        <f>('Table A'!J85/'Table E'!J85)*100</f>
        <v>71.151131878164392</v>
      </c>
      <c r="K20" s="150">
        <f>('Table A'!K85/'Table E'!K85)*100</f>
        <v>71.014087650753936</v>
      </c>
      <c r="L20" s="150">
        <f>('Table A'!L85/'Table E'!L85)*100</f>
        <v>70.103324088341196</v>
      </c>
      <c r="M20" s="152">
        <f t="shared" si="1"/>
        <v>69.98098548438125</v>
      </c>
    </row>
    <row r="21" spans="1:13">
      <c r="A21" s="129">
        <v>2</v>
      </c>
      <c r="B21" s="129" t="s">
        <v>72</v>
      </c>
      <c r="C21" s="150">
        <f>('Table A'!C7/'Table E'!C7)*100</f>
        <v>73.654916389080924</v>
      </c>
      <c r="D21" s="150">
        <f>('Table A'!D7/'Table E'!D7)*100</f>
        <v>67.170764945833199</v>
      </c>
      <c r="E21" s="150">
        <f>('Table A'!E7/'Table E'!E7)*100</f>
        <v>68.571474121889281</v>
      </c>
      <c r="F21" s="150">
        <f>('Table A'!F7/'Table E'!F7)*100</f>
        <v>68.267007893612529</v>
      </c>
      <c r="G21" s="150">
        <f>('Table A'!G7/'Table E'!G7)*100</f>
        <v>66.607567122711259</v>
      </c>
      <c r="H21" s="150">
        <f>('Table A'!H7/'Table E'!H7)*100</f>
        <v>73.469066645068921</v>
      </c>
      <c r="I21" s="150">
        <f>('Table A'!I7/'Table E'!I7)*100</f>
        <v>68.78545262215782</v>
      </c>
      <c r="J21" s="150">
        <f>('Table A'!J7/'Table E'!J7)*100</f>
        <v>66.910673712120939</v>
      </c>
      <c r="K21" s="150">
        <f>('Table A'!K7/'Table E'!K7)*100</f>
        <v>69.57827989281094</v>
      </c>
      <c r="L21" s="150">
        <f>('Table A'!L7/'Table E'!L7)*100</f>
        <v>68.550561496662681</v>
      </c>
      <c r="M21" s="152">
        <f t="shared" si="1"/>
        <v>69.156576484194858</v>
      </c>
    </row>
    <row r="22" spans="1:13">
      <c r="A22" s="61">
        <v>45</v>
      </c>
      <c r="B22" s="61" t="s">
        <v>103</v>
      </c>
      <c r="C22" s="150">
        <f>('Table A'!C50/'Table E'!C50)*100</f>
        <v>82.555959897340131</v>
      </c>
      <c r="D22" s="150">
        <f>('Table A'!D50/'Table E'!D50)*100</f>
        <v>73.173788946171157</v>
      </c>
      <c r="E22" s="150">
        <f>('Table A'!E50/'Table E'!E50)*100</f>
        <v>69.789698573149934</v>
      </c>
      <c r="F22" s="150">
        <f>('Table A'!F50/'Table E'!F50)*100</f>
        <v>72.709498541476549</v>
      </c>
      <c r="G22" s="150">
        <f>('Table A'!G50/'Table E'!G50)*100</f>
        <v>71.494265373850695</v>
      </c>
      <c r="H22" s="150">
        <f>('Table A'!H50/'Table E'!H50)*100</f>
        <v>60.711004669153745</v>
      </c>
      <c r="I22" s="150">
        <f>('Table A'!I50/'Table E'!I50)*100</f>
        <v>71.215554658602272</v>
      </c>
      <c r="J22" s="150">
        <f>('Table A'!J50/'Table E'!J50)*100</f>
        <v>58.289116609105449</v>
      </c>
      <c r="K22" s="150">
        <f>('Table A'!K50/'Table E'!K50)*100</f>
        <v>65.278166372652464</v>
      </c>
      <c r="L22" s="150">
        <f>('Table A'!L50/'Table E'!L50)*100</f>
        <v>64.247888685631978</v>
      </c>
      <c r="M22" s="153">
        <f t="shared" si="1"/>
        <v>68.946494232713434</v>
      </c>
    </row>
    <row r="23" spans="1:13" ht="20.399999999999999">
      <c r="A23" s="148">
        <v>40</v>
      </c>
      <c r="B23" s="148" t="s">
        <v>186</v>
      </c>
      <c r="C23" s="150">
        <f>('Table A'!C45/'Table E'!C45)*100</f>
        <v>70.128263986765234</v>
      </c>
      <c r="D23" s="150">
        <f>('Table A'!D45/'Table E'!D45)*100</f>
        <v>68.15686150439565</v>
      </c>
      <c r="E23" s="150">
        <f>('Table A'!E45/'Table E'!E45)*100</f>
        <v>65.908611360934913</v>
      </c>
      <c r="F23" s="150">
        <f>('Table A'!F45/'Table E'!F45)*100</f>
        <v>67.316866625937905</v>
      </c>
      <c r="G23" s="150">
        <f>('Table A'!G45/'Table E'!G45)*100</f>
        <v>66.592620043958078</v>
      </c>
      <c r="H23" s="150">
        <f>('Table A'!H45/'Table E'!H45)*100</f>
        <v>71.442576485675076</v>
      </c>
      <c r="I23" s="150">
        <f>('Table A'!I45/'Table E'!I45)*100</f>
        <v>67.458650031662643</v>
      </c>
      <c r="J23" s="150">
        <f>('Table A'!J45/'Table E'!J45)*100</f>
        <v>67.695995882726763</v>
      </c>
      <c r="K23" s="150">
        <f>('Table A'!K45/'Table E'!K45)*100</f>
        <v>70.590807798590802</v>
      </c>
      <c r="L23" s="150">
        <f>('Table A'!L45/'Table E'!L45)*100</f>
        <v>69.658408489587742</v>
      </c>
      <c r="M23" s="152">
        <f t="shared" si="1"/>
        <v>68.494966221023475</v>
      </c>
    </row>
    <row r="24" spans="1:13">
      <c r="A24" s="61">
        <v>129</v>
      </c>
      <c r="B24" s="61" t="s">
        <v>162</v>
      </c>
      <c r="C24" s="150">
        <f>('Table A'!C134/'Table E'!C134)*100</f>
        <v>72.667563323458054</v>
      </c>
      <c r="D24" s="150">
        <f>('Table A'!D134/'Table E'!D134)*100</f>
        <v>72.210573047380478</v>
      </c>
      <c r="E24" s="150">
        <f>('Table A'!E134/'Table E'!E134)*100</f>
        <v>59.404666026889394</v>
      </c>
      <c r="F24" s="150" t="s">
        <v>71</v>
      </c>
      <c r="G24" s="150" t="s">
        <v>71</v>
      </c>
      <c r="H24" s="150" t="s">
        <v>71</v>
      </c>
      <c r="I24" s="150" t="s">
        <v>71</v>
      </c>
      <c r="J24" s="150" t="s">
        <v>71</v>
      </c>
      <c r="K24" s="150" t="s">
        <v>71</v>
      </c>
      <c r="L24" s="150" t="s">
        <v>71</v>
      </c>
      <c r="M24" s="153">
        <f t="shared" si="1"/>
        <v>68.094267465909311</v>
      </c>
    </row>
    <row r="25" spans="1:13">
      <c r="A25" s="60">
        <v>98</v>
      </c>
      <c r="B25" s="60" t="s">
        <v>139</v>
      </c>
      <c r="C25" s="150">
        <f>('Table A'!C103/'Table E'!C103)*100</f>
        <v>67.664310234085818</v>
      </c>
      <c r="D25" s="150">
        <f>('Table A'!D103/'Table E'!D103)*100</f>
        <v>68.10651151279373</v>
      </c>
      <c r="E25" s="150">
        <f>('Table A'!E103/'Table E'!E103)*100</f>
        <v>67.115924664548871</v>
      </c>
      <c r="F25" s="150">
        <f>('Table A'!F103/'Table E'!F103)*100</f>
        <v>66.224061286843238</v>
      </c>
      <c r="G25" s="150">
        <f>('Table A'!G103/'Table E'!G103)*100</f>
        <v>68.518675929602139</v>
      </c>
      <c r="H25" s="150">
        <f>('Table A'!H103/'Table E'!H103)*100</f>
        <v>67.472678211004805</v>
      </c>
      <c r="I25" s="150">
        <f>('Table A'!I103/'Table E'!I103)*100</f>
        <v>67.972839127058833</v>
      </c>
      <c r="J25" s="150">
        <f>('Table A'!J103/'Table E'!J103)*100</f>
        <v>69.232029753506197</v>
      </c>
      <c r="K25" s="150">
        <f>('Table A'!K103/'Table E'!K103)*100</f>
        <v>68.840009796298389</v>
      </c>
      <c r="L25" s="150">
        <f>('Table A'!L103/'Table E'!L103)*100</f>
        <v>67.170096666658253</v>
      </c>
      <c r="M25" s="152">
        <f t="shared" si="1"/>
        <v>67.831713718240024</v>
      </c>
    </row>
    <row r="26" spans="1:13">
      <c r="A26" s="148">
        <v>38</v>
      </c>
      <c r="B26" s="148" t="s">
        <v>97</v>
      </c>
      <c r="C26" s="150">
        <f>('Table A'!C43/'Table E'!C43)*100</f>
        <v>66.049743949624144</v>
      </c>
      <c r="D26" s="150" t="s">
        <v>71</v>
      </c>
      <c r="E26" s="150" t="s">
        <v>71</v>
      </c>
      <c r="F26" s="150" t="s">
        <v>71</v>
      </c>
      <c r="G26" s="150" t="s">
        <v>71</v>
      </c>
      <c r="H26" s="150" t="s">
        <v>71</v>
      </c>
      <c r="I26" s="150" t="s">
        <v>71</v>
      </c>
      <c r="J26" s="150" t="s">
        <v>71</v>
      </c>
      <c r="K26" s="150" t="s">
        <v>71</v>
      </c>
      <c r="L26" s="150" t="s">
        <v>71</v>
      </c>
      <c r="M26" s="152">
        <f t="shared" si="1"/>
        <v>66.049743949624144</v>
      </c>
    </row>
    <row r="27" spans="1:13">
      <c r="A27" s="62">
        <v>102</v>
      </c>
      <c r="B27" s="62" t="s">
        <v>142</v>
      </c>
      <c r="C27" s="150">
        <f>('Table A'!C107/'Table E'!C107)*100</f>
        <v>70.216573731083471</v>
      </c>
      <c r="D27" s="150">
        <f>('Table A'!D107/'Table E'!D107)*100</f>
        <v>69.353675594546104</v>
      </c>
      <c r="E27" s="150">
        <f>('Table A'!E107/'Table E'!E107)*100</f>
        <v>64.681602528660818</v>
      </c>
      <c r="F27" s="150">
        <f>('Table A'!F107/'Table E'!F107)*100</f>
        <v>33.12708785740309</v>
      </c>
      <c r="G27" s="150">
        <f>('Table A'!G107/'Table E'!G107)*100</f>
        <v>57.411948421518218</v>
      </c>
      <c r="H27" s="150">
        <f>('Table A'!H107/'Table E'!H107)*100</f>
        <v>50.831016396425497</v>
      </c>
      <c r="I27" s="150">
        <f>('Table A'!I107/'Table E'!I107)*100</f>
        <v>63.161191599605758</v>
      </c>
      <c r="J27" s="150">
        <f>('Table A'!J107/'Table E'!J107)*100</f>
        <v>80.106198616043827</v>
      </c>
      <c r="K27" s="150">
        <f>('Table A'!K107/'Table E'!K107)*100</f>
        <v>83.831158060503569</v>
      </c>
      <c r="L27" s="150">
        <f>('Table A'!L107/'Table E'!L107)*100</f>
        <v>81.5078348735194</v>
      </c>
      <c r="M27" s="152">
        <f t="shared" si="1"/>
        <v>65.422828767930966</v>
      </c>
    </row>
    <row r="28" spans="1:13" ht="20.399999999999999">
      <c r="A28" s="148">
        <v>92</v>
      </c>
      <c r="B28" s="148" t="s">
        <v>137</v>
      </c>
      <c r="C28" s="150" t="s">
        <v>71</v>
      </c>
      <c r="D28" s="150" t="s">
        <v>71</v>
      </c>
      <c r="E28" s="150">
        <f>('Table A'!E97/'Table E'!E97)*100</f>
        <v>65.63750019441882</v>
      </c>
      <c r="F28" s="150">
        <f>('Table A'!F97/'Table E'!F97)*100</f>
        <v>65.096254712542347</v>
      </c>
      <c r="G28" s="150" t="s">
        <v>71</v>
      </c>
      <c r="H28" s="150" t="s">
        <v>71</v>
      </c>
      <c r="I28" s="150" t="s">
        <v>71</v>
      </c>
      <c r="J28" s="150" t="s">
        <v>71</v>
      </c>
      <c r="K28" s="150" t="s">
        <v>71</v>
      </c>
      <c r="L28" s="150" t="s">
        <v>71</v>
      </c>
      <c r="M28" s="152">
        <f t="shared" si="1"/>
        <v>65.366877453480583</v>
      </c>
    </row>
    <row r="29" spans="1:13">
      <c r="A29" s="149">
        <v>37</v>
      </c>
      <c r="B29" s="149" t="s">
        <v>96</v>
      </c>
      <c r="C29" s="150">
        <f>('Table A'!C42/'Table E'!C42)*100</f>
        <v>68.073214280048049</v>
      </c>
      <c r="D29" s="150">
        <f>('Table A'!D42/'Table E'!D42)*100</f>
        <v>66.552858090811938</v>
      </c>
      <c r="E29" s="150">
        <f>('Table A'!E42/'Table E'!E42)*100</f>
        <v>61.256455696301906</v>
      </c>
      <c r="F29" s="150">
        <f>('Table A'!F42/'Table E'!F42)*100</f>
        <v>64.088158090176307</v>
      </c>
      <c r="G29" s="150">
        <f>('Table A'!G42/'Table E'!G42)*100</f>
        <v>64.178788093763472</v>
      </c>
      <c r="H29" s="150">
        <f>('Table A'!H42/'Table E'!H42)*100</f>
        <v>61.652358661604943</v>
      </c>
      <c r="I29" s="150">
        <f>('Table A'!I42/'Table E'!I42)*100</f>
        <v>64.801516957289778</v>
      </c>
      <c r="J29" s="150">
        <f>('Table A'!J42/'Table E'!J42)*100</f>
        <v>68.529266432391395</v>
      </c>
      <c r="K29" s="150">
        <f>('Table A'!K42/'Table E'!K42)*100</f>
        <v>66.78701056662905</v>
      </c>
      <c r="L29" s="150">
        <f>('Table A'!L42/'Table E'!L42)*100</f>
        <v>65.864601668102097</v>
      </c>
      <c r="M29" s="153">
        <f t="shared" si="1"/>
        <v>65.178422853711893</v>
      </c>
    </row>
    <row r="30" spans="1:13">
      <c r="A30" s="61">
        <v>15</v>
      </c>
      <c r="B30" s="61" t="s">
        <v>82</v>
      </c>
      <c r="C30" s="150">
        <f>('Table A'!C20/'Table E'!C20)*100</f>
        <v>73.01942735582432</v>
      </c>
      <c r="D30" s="150">
        <f>('Table A'!D20/'Table E'!D20)*100</f>
        <v>64.635695926318803</v>
      </c>
      <c r="E30" s="150">
        <f>('Table A'!E20/'Table E'!E20)*100</f>
        <v>66.274418290459053</v>
      </c>
      <c r="F30" s="150">
        <f>('Table A'!F20/'Table E'!F20)*100</f>
        <v>58.819900339392881</v>
      </c>
      <c r="G30" s="150">
        <f>('Table A'!G20/'Table E'!G20)*100</f>
        <v>60.130260288722525</v>
      </c>
      <c r="H30" s="150">
        <f>('Table A'!H20/'Table E'!H20)*100</f>
        <v>70.765024969451559</v>
      </c>
      <c r="I30" s="150">
        <f>('Table A'!I20/'Table E'!I20)*100</f>
        <v>55.961056995494864</v>
      </c>
      <c r="J30" s="150">
        <f>('Table A'!J20/'Table E'!J20)*100</f>
        <v>64.163929246216284</v>
      </c>
      <c r="K30" s="150">
        <f>('Table A'!K20/'Table E'!K20)*100</f>
        <v>53.800507740421601</v>
      </c>
      <c r="L30" s="150">
        <f>('Table A'!L20/'Table E'!L20)*100</f>
        <v>72.352820886435737</v>
      </c>
      <c r="M30" s="153">
        <f t="shared" si="1"/>
        <v>63.992304203873758</v>
      </c>
    </row>
    <row r="31" spans="1:13">
      <c r="A31" s="62">
        <v>108</v>
      </c>
      <c r="B31" s="62" t="s">
        <v>46</v>
      </c>
      <c r="C31" s="150" t="s">
        <v>71</v>
      </c>
      <c r="D31" s="150">
        <f>('Table A'!D113/'Table E'!D113)*100</f>
        <v>75.496588923442502</v>
      </c>
      <c r="E31" s="150">
        <f>('Table A'!E113/'Table E'!E113)*100</f>
        <v>75.987650015475609</v>
      </c>
      <c r="F31" s="150">
        <f>('Table A'!F113/'Table E'!F113)*100</f>
        <v>75.239663746896952</v>
      </c>
      <c r="G31" s="150">
        <f>('Table A'!G113/'Table E'!G113)*100</f>
        <v>71.591792050183827</v>
      </c>
      <c r="H31" s="150">
        <f>('Table A'!H113/'Table E'!H113)*100</f>
        <v>63.538111136690091</v>
      </c>
      <c r="I31" s="150">
        <f>('Table A'!I113/'Table E'!I113)*100</f>
        <v>47.058204286798265</v>
      </c>
      <c r="J31" s="150">
        <f>('Table A'!J113/'Table E'!J113)*100</f>
        <v>58.43094927715903</v>
      </c>
      <c r="K31" s="150">
        <f>('Table A'!K113/'Table E'!K113)*100</f>
        <v>57.729793769897384</v>
      </c>
      <c r="L31" s="150">
        <f>('Table A'!L113/'Table E'!L113)*100</f>
        <v>50.255703090045699</v>
      </c>
      <c r="M31" s="152">
        <f t="shared" si="1"/>
        <v>63.925384032954376</v>
      </c>
    </row>
    <row r="32" spans="1:13">
      <c r="A32" s="149">
        <v>35</v>
      </c>
      <c r="B32" s="149" t="s">
        <v>95</v>
      </c>
      <c r="C32" s="150">
        <f>('Table A'!C40/'Table E'!C40)*100</f>
        <v>66.199830131733307</v>
      </c>
      <c r="D32" s="150">
        <f>('Table A'!D40/'Table E'!D40)*100</f>
        <v>58.271839968794062</v>
      </c>
      <c r="E32" s="150">
        <f>('Table A'!E40/'Table E'!E40)*100</f>
        <v>60.124134194222101</v>
      </c>
      <c r="F32" s="150">
        <f>('Table A'!F40/'Table E'!F40)*100</f>
        <v>64.525404012707625</v>
      </c>
      <c r="G32" s="150">
        <f>('Table A'!G40/'Table E'!G40)*100</f>
        <v>65.488714821572401</v>
      </c>
      <c r="H32" s="150">
        <f>('Table A'!H40/'Table E'!H40)*100</f>
        <v>66.713754965113637</v>
      </c>
      <c r="I32" s="150">
        <f>('Table A'!I40/'Table E'!I40)*100</f>
        <v>63.118189079593456</v>
      </c>
      <c r="J32" s="150">
        <f>('Table A'!J40/'Table E'!J40)*100</f>
        <v>60.863017022098319</v>
      </c>
      <c r="K32" s="150">
        <f>('Table A'!K40/'Table E'!K40)*100</f>
        <v>65.592066316757865</v>
      </c>
      <c r="L32" s="150">
        <f>('Table A'!L40/'Table E'!L40)*100</f>
        <v>66.228315530429825</v>
      </c>
      <c r="M32" s="153">
        <f t="shared" si="1"/>
        <v>63.712526604302255</v>
      </c>
    </row>
    <row r="33" spans="1:13">
      <c r="A33" s="60">
        <v>4</v>
      </c>
      <c r="B33" s="60" t="s">
        <v>74</v>
      </c>
      <c r="C33" s="150">
        <f>('Table A'!C9/'Table E'!C9)*100</f>
        <v>78.746946298441088</v>
      </c>
      <c r="D33" s="150">
        <f>('Table A'!D9/'Table E'!D9)*100</f>
        <v>78.989161013756217</v>
      </c>
      <c r="E33" s="150">
        <f>('Table A'!E9/'Table E'!E9)*100</f>
        <v>66.887201065389092</v>
      </c>
      <c r="F33" s="150">
        <f>('Table A'!F9/'Table E'!F9)*100</f>
        <v>80.907675090105371</v>
      </c>
      <c r="G33" s="150">
        <f>('Table A'!G9/'Table E'!G9)*100</f>
        <v>61.013259038961301</v>
      </c>
      <c r="H33" s="150">
        <f>('Table A'!H9/'Table E'!H9)*100</f>
        <v>73.268662124191025</v>
      </c>
      <c r="I33" s="150">
        <f>('Table A'!I9/'Table E'!I9)*100</f>
        <v>45.767911259126834</v>
      </c>
      <c r="J33" s="150">
        <f>('Table A'!J9/'Table E'!J9)*100</f>
        <v>58.252974971373661</v>
      </c>
      <c r="K33" s="150">
        <f>('Table A'!K9/'Table E'!K9)*100</f>
        <v>48.290726578831098</v>
      </c>
      <c r="L33" s="150">
        <f>('Table A'!L9/'Table E'!L9)*100</f>
        <v>35.625676965853494</v>
      </c>
      <c r="M33" s="152">
        <f t="shared" si="1"/>
        <v>62.775019440602918</v>
      </c>
    </row>
    <row r="34" spans="1:13" ht="20.399999999999999">
      <c r="A34" s="148">
        <v>88</v>
      </c>
      <c r="B34" s="148" t="s">
        <v>133</v>
      </c>
      <c r="C34" s="150">
        <f>('Table A'!C93/'Table E'!C93)*100</f>
        <v>57.609081097635084</v>
      </c>
      <c r="D34" s="150">
        <f>('Table A'!D93/'Table E'!D93)*100</f>
        <v>56.117052629652676</v>
      </c>
      <c r="E34" s="150">
        <f>('Table A'!E93/'Table E'!E93)*100</f>
        <v>57.161099951104596</v>
      </c>
      <c r="F34" s="150">
        <f>('Table A'!F93/'Table E'!F93)*100</f>
        <v>60.73394091992791</v>
      </c>
      <c r="G34" s="150">
        <f>('Table A'!G93/'Table E'!G93)*100</f>
        <v>61.208201557176011</v>
      </c>
      <c r="H34" s="150">
        <f>('Table A'!H93/'Table E'!H93)*100</f>
        <v>65.118787310811101</v>
      </c>
      <c r="I34" s="150">
        <f>('Table A'!I93/'Table E'!I93)*100</f>
        <v>63.807005985650775</v>
      </c>
      <c r="J34" s="150">
        <f>('Table A'!J93/'Table E'!J93)*100</f>
        <v>63.464052081161668</v>
      </c>
      <c r="K34" s="150">
        <f>('Table A'!K93/'Table E'!K93)*100</f>
        <v>68.157687961952703</v>
      </c>
      <c r="L34" s="150">
        <f>('Table A'!L93/'Table E'!L93)*100</f>
        <v>67.817790071231414</v>
      </c>
      <c r="M34" s="152">
        <f t="shared" si="1"/>
        <v>62.119469956630397</v>
      </c>
    </row>
    <row r="35" spans="1:13">
      <c r="A35" s="61">
        <v>3</v>
      </c>
      <c r="B35" s="61" t="s">
        <v>73</v>
      </c>
      <c r="C35" s="150">
        <f>('Table A'!C8/'Table E'!C8)*100</f>
        <v>62.849808858628897</v>
      </c>
      <c r="D35" s="150">
        <f>('Table A'!D8/'Table E'!D8)*100</f>
        <v>69.767749791168299</v>
      </c>
      <c r="E35" s="150">
        <f>('Table A'!E8/'Table E'!E8)*100</f>
        <v>71.706882509965794</v>
      </c>
      <c r="F35" s="150">
        <f>('Table A'!F8/'Table E'!F8)*100</f>
        <v>65.907191531784534</v>
      </c>
      <c r="G35" s="150">
        <f>('Table A'!G8/'Table E'!G8)*100</f>
        <v>62.842357831237052</v>
      </c>
      <c r="H35" s="150">
        <f>('Table A'!H8/'Table E'!H8)*100</f>
        <v>59.489709387105407</v>
      </c>
      <c r="I35" s="150">
        <f>('Table A'!I8/'Table E'!I8)*100</f>
        <v>52.398414044579297</v>
      </c>
      <c r="J35" s="150">
        <f>('Table A'!J8/'Table E'!J8)*100</f>
        <v>57.358516352003022</v>
      </c>
      <c r="K35" s="150">
        <f>('Table A'!K8/'Table E'!K8)*100</f>
        <v>51.877434907196587</v>
      </c>
      <c r="L35" s="150" t="s">
        <v>71</v>
      </c>
      <c r="M35" s="153">
        <f t="shared" si="1"/>
        <v>61.577562801518766</v>
      </c>
    </row>
    <row r="36" spans="1:13">
      <c r="A36" s="149">
        <v>59</v>
      </c>
      <c r="B36" s="149" t="s">
        <v>112</v>
      </c>
      <c r="C36" s="150">
        <f>('Table A'!C64/'Table E'!C64)*100</f>
        <v>64.840769336568044</v>
      </c>
      <c r="D36" s="150">
        <f>('Table A'!D64/'Table E'!D64)*100</f>
        <v>61.220334079587012</v>
      </c>
      <c r="E36" s="150">
        <f>('Table A'!E64/'Table E'!E64)*100</f>
        <v>55.630510334883375</v>
      </c>
      <c r="F36" s="150">
        <f>('Table A'!F64/'Table E'!F64)*100</f>
        <v>57.565135069318231</v>
      </c>
      <c r="G36" s="150">
        <f>('Table A'!G64/'Table E'!G64)*100</f>
        <v>58.993166562104449</v>
      </c>
      <c r="H36" s="150">
        <f>('Table A'!H64/'Table E'!H64)*100</f>
        <v>64.497989524972283</v>
      </c>
      <c r="I36" s="150">
        <f>('Table A'!I64/'Table E'!I64)*100</f>
        <v>60.435173529752639</v>
      </c>
      <c r="J36" s="150">
        <f>('Table A'!J64/'Table E'!J64)*100</f>
        <v>62.124966010824224</v>
      </c>
      <c r="K36" s="150">
        <f>('Table A'!K64/'Table E'!K64)*100</f>
        <v>63.781518823008795</v>
      </c>
      <c r="L36" s="150">
        <f>('Table A'!L64/'Table E'!L64)*100</f>
        <v>64.985118766737543</v>
      </c>
      <c r="M36" s="153">
        <f t="shared" si="1"/>
        <v>61.407468203775657</v>
      </c>
    </row>
    <row r="37" spans="1:13">
      <c r="A37" s="148">
        <v>52</v>
      </c>
      <c r="B37" s="148" t="s">
        <v>108</v>
      </c>
      <c r="C37" s="150">
        <f>('Table A'!C57/'Table E'!C57)*100</f>
        <v>67.40359449630229</v>
      </c>
      <c r="D37" s="150">
        <f>('Table A'!D57/'Table E'!D57)*100</f>
        <v>58.74244331597037</v>
      </c>
      <c r="E37" s="150">
        <f>('Table A'!E57/'Table E'!E57)*100</f>
        <v>61.479799181355254</v>
      </c>
      <c r="F37" s="150">
        <f>('Table A'!F57/'Table E'!F57)*100</f>
        <v>59.042570077221043</v>
      </c>
      <c r="G37" s="150">
        <f>('Table A'!G57/'Table E'!G57)*100</f>
        <v>51.891194822449563</v>
      </c>
      <c r="H37" s="150">
        <f>('Table A'!H57/'Table E'!H57)*100</f>
        <v>61.411281391648586</v>
      </c>
      <c r="I37" s="150">
        <f>('Table A'!I57/'Table E'!I57)*100</f>
        <v>62.332590407007416</v>
      </c>
      <c r="J37" s="150">
        <f>('Table A'!J57/'Table E'!J57)*100</f>
        <v>67.141462194790307</v>
      </c>
      <c r="K37" s="150">
        <f>('Table A'!K57/'Table E'!K57)*100</f>
        <v>61.737937677585784</v>
      </c>
      <c r="L37" s="150">
        <f>('Table A'!L57/'Table E'!L57)*100</f>
        <v>58.330680351423162</v>
      </c>
      <c r="M37" s="152">
        <f t="shared" si="1"/>
        <v>60.951355391575383</v>
      </c>
    </row>
    <row r="38" spans="1:13">
      <c r="A38" s="149">
        <v>113</v>
      </c>
      <c r="B38" s="149" t="s">
        <v>32</v>
      </c>
      <c r="C38" s="150">
        <f>('Table A'!C118/'Table E'!C118)*100</f>
        <v>76.145346687655589</v>
      </c>
      <c r="D38" s="150">
        <f>('Table A'!D118/'Table E'!D118)*100</f>
        <v>56.893742772642739</v>
      </c>
      <c r="E38" s="150">
        <f>('Table A'!E118/'Table E'!E118)*100</f>
        <v>41.510437260914948</v>
      </c>
      <c r="F38" s="150">
        <f>('Table A'!F118/'Table E'!F118)*100</f>
        <v>45.109704350225961</v>
      </c>
      <c r="G38" s="150">
        <f>('Table A'!G118/'Table E'!G118)*100</f>
        <v>39.983271424437753</v>
      </c>
      <c r="H38" s="150">
        <f>('Table A'!H118/'Table E'!H118)*100</f>
        <v>61.855857113633647</v>
      </c>
      <c r="I38" s="150">
        <f>('Table A'!I118/'Table E'!I118)*100</f>
        <v>51.918251237252669</v>
      </c>
      <c r="J38" s="150">
        <f>('Table A'!J118/'Table E'!J118)*100</f>
        <v>76.767631893187058</v>
      </c>
      <c r="K38" s="150">
        <f>('Table A'!K118/'Table E'!K118)*100</f>
        <v>85.663498173706316</v>
      </c>
      <c r="L38" s="150">
        <f>('Table A'!L118/'Table E'!L118)*100</f>
        <v>68.250686208836868</v>
      </c>
      <c r="M38" s="153">
        <f t="shared" si="1"/>
        <v>60.409842712249358</v>
      </c>
    </row>
    <row r="39" spans="1:13">
      <c r="A39" s="61">
        <v>69</v>
      </c>
      <c r="B39" s="61" t="s">
        <v>121</v>
      </c>
      <c r="C39" s="150">
        <f>('Table A'!C74/'Table E'!C74)*100</f>
        <v>53.394112722428545</v>
      </c>
      <c r="D39" s="150">
        <f>('Table A'!D74/'Table E'!D74)*100</f>
        <v>65.9002602260163</v>
      </c>
      <c r="E39" s="150" t="s">
        <v>71</v>
      </c>
      <c r="F39" s="150" t="s">
        <v>71</v>
      </c>
      <c r="G39" s="150" t="s">
        <v>71</v>
      </c>
      <c r="H39" s="150" t="s">
        <v>71</v>
      </c>
      <c r="I39" s="150" t="s">
        <v>71</v>
      </c>
      <c r="J39" s="150">
        <f>('Table A'!J74/'Table E'!J74)*100</f>
        <v>62.142251045253836</v>
      </c>
      <c r="K39" s="150" t="s">
        <v>71</v>
      </c>
      <c r="L39" s="150">
        <f>('Table A'!L74/'Table E'!L74)*100</f>
        <v>59.589536047339244</v>
      </c>
      <c r="M39" s="153">
        <f t="shared" ref="M39:M70" si="2">AVERAGE(C39:L39)</f>
        <v>60.256540010259478</v>
      </c>
    </row>
    <row r="40" spans="1:13">
      <c r="A40" s="148">
        <v>28</v>
      </c>
      <c r="B40" s="148" t="s">
        <v>37</v>
      </c>
      <c r="C40" s="150">
        <f>('Table A'!C33/'Table E'!C33)*100</f>
        <v>64.595846175038872</v>
      </c>
      <c r="D40" s="150">
        <f>('Table A'!D33/'Table E'!D33)*100</f>
        <v>68.166479898352634</v>
      </c>
      <c r="E40" s="150">
        <f>('Table A'!E33/'Table E'!E33)*100</f>
        <v>61.458740379992825</v>
      </c>
      <c r="F40" s="150">
        <f>('Table A'!F33/'Table E'!F33)*100</f>
        <v>56.996078400693818</v>
      </c>
      <c r="G40" s="150">
        <f>('Table A'!G33/'Table E'!G33)*100</f>
        <v>68.439500905892444</v>
      </c>
      <c r="H40" s="150">
        <f>('Table A'!H33/'Table E'!H33)*100</f>
        <v>57.347363419182685</v>
      </c>
      <c r="I40" s="150">
        <f>('Table A'!I33/'Table E'!I33)*100</f>
        <v>51.983868829506449</v>
      </c>
      <c r="J40" s="150">
        <f>('Table A'!J33/'Table E'!J33)*100</f>
        <v>53.412505791550899</v>
      </c>
      <c r="K40" s="150">
        <f>('Table A'!K33/'Table E'!K33)*100</f>
        <v>56.980703485116891</v>
      </c>
      <c r="L40" s="150" t="s">
        <v>71</v>
      </c>
      <c r="M40" s="152">
        <f t="shared" si="2"/>
        <v>59.931231920591955</v>
      </c>
    </row>
    <row r="41" spans="1:13">
      <c r="A41" s="61">
        <v>39</v>
      </c>
      <c r="B41" s="61" t="s">
        <v>98</v>
      </c>
      <c r="C41" s="150">
        <f>('Table A'!C44/'Table E'!C44)*100</f>
        <v>52.519821304830671</v>
      </c>
      <c r="D41" s="150">
        <f>('Table A'!D44/'Table E'!D44)*100</f>
        <v>60.076447706180367</v>
      </c>
      <c r="E41" s="150" t="s">
        <v>71</v>
      </c>
      <c r="F41" s="150">
        <f>('Table A'!F44/'Table E'!F44)*100</f>
        <v>66.50027830204337</v>
      </c>
      <c r="G41" s="150" t="s">
        <v>71</v>
      </c>
      <c r="H41" s="150" t="s">
        <v>71</v>
      </c>
      <c r="I41" s="150" t="s">
        <v>71</v>
      </c>
      <c r="J41" s="150" t="s">
        <v>71</v>
      </c>
      <c r="K41" s="150" t="s">
        <v>71</v>
      </c>
      <c r="L41" s="150" t="s">
        <v>71</v>
      </c>
      <c r="M41" s="153">
        <f t="shared" si="2"/>
        <v>59.698849104351467</v>
      </c>
    </row>
    <row r="42" spans="1:13">
      <c r="A42" s="131">
        <v>23</v>
      </c>
      <c r="B42" s="131" t="s">
        <v>87</v>
      </c>
      <c r="C42" s="150">
        <f>('Table A'!C28/'Table E'!C28)*100</f>
        <v>60.425921961729891</v>
      </c>
      <c r="D42" s="150">
        <f>('Table A'!D28/'Table E'!D28)*100</f>
        <v>59.612839830586196</v>
      </c>
      <c r="E42" s="150">
        <f>('Table A'!E28/'Table E'!E28)*100</f>
        <v>58.371028320312149</v>
      </c>
      <c r="F42" s="150">
        <f>('Table A'!F28/'Table E'!F28)*100</f>
        <v>59.234472727536058</v>
      </c>
      <c r="G42" s="150">
        <f>('Table A'!G28/'Table E'!G28)*100</f>
        <v>60.543458489114457</v>
      </c>
      <c r="H42" s="150">
        <f>('Table A'!H28/'Table E'!H28)*100</f>
        <v>58.779318532958136</v>
      </c>
      <c r="I42" s="150">
        <f>('Table A'!I28/'Table E'!I28)*100</f>
        <v>59.655801876090031</v>
      </c>
      <c r="J42" s="150">
        <f>('Table A'!J28/'Table E'!J28)*100</f>
        <v>60.951882033115766</v>
      </c>
      <c r="K42" s="150">
        <f>('Table A'!K28/'Table E'!K28)*100</f>
        <v>57.62908778434317</v>
      </c>
      <c r="L42" s="150">
        <f>('Table A'!L28/'Table E'!L28)*100</f>
        <v>58.343072087321168</v>
      </c>
      <c r="M42" s="153">
        <f t="shared" si="2"/>
        <v>59.354688364310697</v>
      </c>
    </row>
    <row r="43" spans="1:13">
      <c r="A43" s="129">
        <v>34</v>
      </c>
      <c r="B43" s="129" t="s">
        <v>94</v>
      </c>
      <c r="C43" s="150">
        <f>('Table A'!C39/'Table E'!C39)*100</f>
        <v>43.645129518865808</v>
      </c>
      <c r="D43" s="150">
        <f>('Table A'!D39/'Table E'!D39)*100</f>
        <v>34.295876563080867</v>
      </c>
      <c r="E43" s="150">
        <f>('Table A'!E39/'Table E'!E39)*100</f>
        <v>51.903281920387975</v>
      </c>
      <c r="F43" s="150">
        <f>('Table A'!F39/'Table E'!F39)*100</f>
        <v>76.997697649794659</v>
      </c>
      <c r="G43" s="150">
        <f>('Table A'!G39/'Table E'!G39)*100</f>
        <v>65.066565836096103</v>
      </c>
      <c r="H43" s="150">
        <f>('Table A'!H39/'Table E'!H39)*100</f>
        <v>67.014016807990757</v>
      </c>
      <c r="I43" s="150">
        <f>('Table A'!I39/'Table E'!I39)*100</f>
        <v>68.257792199877244</v>
      </c>
      <c r="J43" s="150">
        <f>('Table A'!J39/'Table E'!J39)*100</f>
        <v>76.783241185788995</v>
      </c>
      <c r="K43" s="150">
        <f>('Table A'!K39/'Table E'!K39)*100</f>
        <v>52.438739782502189</v>
      </c>
      <c r="L43" s="150">
        <f>('Table A'!L39/'Table E'!L39)*100</f>
        <v>50.07160331931567</v>
      </c>
      <c r="M43" s="152">
        <f t="shared" si="2"/>
        <v>58.647394478370032</v>
      </c>
    </row>
    <row r="44" spans="1:13">
      <c r="A44" s="149">
        <v>13</v>
      </c>
      <c r="B44" s="149" t="s">
        <v>80</v>
      </c>
      <c r="C44" s="150">
        <f>('Table A'!C18/'Table E'!C18)*100</f>
        <v>54.131150003781329</v>
      </c>
      <c r="D44" s="150">
        <f>('Table A'!D18/'Table E'!D18)*100</f>
        <v>70.683483039726212</v>
      </c>
      <c r="E44" s="150">
        <f>('Table A'!E18/'Table E'!E18)*100</f>
        <v>50.359647420039153</v>
      </c>
      <c r="F44" s="150">
        <f>('Table A'!F18/'Table E'!F18)*100</f>
        <v>33.882218883644228</v>
      </c>
      <c r="G44" s="150">
        <f>('Table A'!G18/'Table E'!G18)*100</f>
        <v>36.688541147615204</v>
      </c>
      <c r="H44" s="150">
        <f>('Table A'!H18/'Table E'!H18)*100</f>
        <v>50.237622698701401</v>
      </c>
      <c r="I44" s="150">
        <f>('Table A'!I18/'Table E'!I18)*100</f>
        <v>61.802187916714132</v>
      </c>
      <c r="J44" s="150">
        <f>('Table A'!J18/'Table E'!J18)*100</f>
        <v>74.395018302297544</v>
      </c>
      <c r="K44" s="150">
        <f>('Table A'!K18/'Table E'!K18)*100</f>
        <v>74.428410805000922</v>
      </c>
      <c r="L44" s="150">
        <f>('Table A'!L18/'Table E'!L18)*100</f>
        <v>73.831843065494013</v>
      </c>
      <c r="M44" s="153">
        <f t="shared" si="2"/>
        <v>58.044012328301413</v>
      </c>
    </row>
    <row r="45" spans="1:13">
      <c r="A45" s="61">
        <v>123</v>
      </c>
      <c r="B45" s="61" t="s">
        <v>24</v>
      </c>
      <c r="C45" s="150">
        <f>('Table A'!C128/'Table E'!C128)*100</f>
        <v>60.526382740834265</v>
      </c>
      <c r="D45" s="150">
        <f>('Table A'!D128/'Table E'!D128)*100</f>
        <v>57.432995528895482</v>
      </c>
      <c r="E45" s="150">
        <f>('Table A'!E128/'Table E'!E128)*100</f>
        <v>58.209167273132408</v>
      </c>
      <c r="F45" s="150">
        <f>('Table A'!F128/'Table E'!F128)*100</f>
        <v>56.626598988558541</v>
      </c>
      <c r="G45" s="150">
        <f>('Table A'!G128/'Table E'!G128)*100</f>
        <v>55.314508223465289</v>
      </c>
      <c r="H45" s="150">
        <f>('Table A'!H128/'Table E'!H128)*100</f>
        <v>55.279217264291411</v>
      </c>
      <c r="I45" s="150">
        <f>('Table A'!I128/'Table E'!I128)*100</f>
        <v>55.83296954351372</v>
      </c>
      <c r="J45" s="150">
        <f>('Table A'!J128/'Table E'!J128)*100</f>
        <v>58.157328816516454</v>
      </c>
      <c r="K45" s="150">
        <f>('Table A'!K128/'Table E'!K128)*100</f>
        <v>58.508018021780693</v>
      </c>
      <c r="L45" s="150">
        <f>('Table A'!L128/'Table E'!L128)*100</f>
        <v>58.972368588246859</v>
      </c>
      <c r="M45" s="153">
        <f t="shared" si="2"/>
        <v>57.485955498923509</v>
      </c>
    </row>
    <row r="46" spans="1:13">
      <c r="A46" s="131">
        <v>53</v>
      </c>
      <c r="B46" s="131" t="s">
        <v>109</v>
      </c>
      <c r="C46" s="150">
        <f>('Table A'!C58/'Table E'!C58)*100</f>
        <v>55.469659045628383</v>
      </c>
      <c r="D46" s="150">
        <f>('Table A'!D58/'Table E'!D58)*100</f>
        <v>55.494074590618503</v>
      </c>
      <c r="E46" s="150">
        <f>('Table A'!E58/'Table E'!E58)*100</f>
        <v>59.886774915078966</v>
      </c>
      <c r="F46" s="150">
        <f>('Table A'!F58/'Table E'!F58)*100</f>
        <v>54.466690199778419</v>
      </c>
      <c r="G46" s="150" t="s">
        <v>71</v>
      </c>
      <c r="H46" s="150">
        <f>('Table A'!H58/'Table E'!H58)*100</f>
        <v>56.987082110193022</v>
      </c>
      <c r="I46" s="150">
        <f>('Table A'!I58/'Table E'!I58)*100</f>
        <v>57.192054783773095</v>
      </c>
      <c r="J46" s="150">
        <f>('Table A'!J58/'Table E'!J58)*100</f>
        <v>55.566235394595687</v>
      </c>
      <c r="K46" s="150">
        <f>('Table A'!K58/'Table E'!K58)*100</f>
        <v>60.517136527832683</v>
      </c>
      <c r="L46" s="150">
        <f>('Table A'!L58/'Table E'!L58)*100</f>
        <v>58.993080642330256</v>
      </c>
      <c r="M46" s="153">
        <f t="shared" si="2"/>
        <v>57.174754245536555</v>
      </c>
    </row>
    <row r="47" spans="1:13">
      <c r="A47" s="148">
        <v>46</v>
      </c>
      <c r="B47" s="148" t="s">
        <v>104</v>
      </c>
      <c r="C47" s="150">
        <f>('Table A'!C51/'Table E'!C51)*100</f>
        <v>57.036775270839946</v>
      </c>
      <c r="D47" s="150" t="s">
        <v>71</v>
      </c>
      <c r="E47" s="150" t="s">
        <v>71</v>
      </c>
      <c r="F47" s="150" t="s">
        <v>71</v>
      </c>
      <c r="G47" s="150" t="s">
        <v>71</v>
      </c>
      <c r="H47" s="150" t="s">
        <v>71</v>
      </c>
      <c r="I47" s="150" t="s">
        <v>71</v>
      </c>
      <c r="J47" s="150" t="s">
        <v>71</v>
      </c>
      <c r="K47" s="150" t="s">
        <v>71</v>
      </c>
      <c r="L47" s="150" t="s">
        <v>71</v>
      </c>
      <c r="M47" s="152">
        <f t="shared" si="2"/>
        <v>57.036775270839946</v>
      </c>
    </row>
    <row r="48" spans="1:13">
      <c r="A48" s="148">
        <v>50</v>
      </c>
      <c r="B48" s="148" t="s">
        <v>106</v>
      </c>
      <c r="C48" s="150">
        <f>('Table A'!C55/'Table E'!C55)*100</f>
        <v>54.976399701185983</v>
      </c>
      <c r="D48" s="150">
        <f>('Table A'!D55/'Table E'!D55)*100</f>
        <v>56.809367276732779</v>
      </c>
      <c r="E48" s="150">
        <f>('Table A'!E55/'Table E'!E55)*100</f>
        <v>57.174227478381447</v>
      </c>
      <c r="F48" s="150">
        <f>('Table A'!F55/'Table E'!F55)*100</f>
        <v>56.39893284394747</v>
      </c>
      <c r="G48" s="150">
        <f>('Table A'!G55/'Table E'!G55)*100</f>
        <v>60.066393099175109</v>
      </c>
      <c r="H48" s="150">
        <f>('Table A'!H55/'Table E'!H55)*100</f>
        <v>59.752127615555693</v>
      </c>
      <c r="I48" s="150">
        <f>('Table A'!I55/'Table E'!I55)*100</f>
        <v>54.556567738330571</v>
      </c>
      <c r="J48" s="150">
        <f>('Table A'!J55/'Table E'!J55)*100</f>
        <v>53.3281088169432</v>
      </c>
      <c r="K48" s="150">
        <f>('Table A'!K55/'Table E'!K55)*100</f>
        <v>54.992085860124661</v>
      </c>
      <c r="L48" s="150">
        <f>('Table A'!L55/'Table E'!L55)*100</f>
        <v>57.5872280866948</v>
      </c>
      <c r="M48" s="152">
        <f t="shared" si="2"/>
        <v>56.564143851707172</v>
      </c>
    </row>
    <row r="49" spans="1:13">
      <c r="A49" s="149">
        <v>31</v>
      </c>
      <c r="B49" s="149" t="s">
        <v>16</v>
      </c>
      <c r="C49" s="150">
        <f>('Table A'!C36/'Table E'!C36)*100</f>
        <v>62.861930749031437</v>
      </c>
      <c r="D49" s="150">
        <f>('Table A'!D36/'Table E'!D36)*100</f>
        <v>60.10926513900592</v>
      </c>
      <c r="E49" s="150">
        <f>('Table A'!E36/'Table E'!E36)*100</f>
        <v>58.652303858346123</v>
      </c>
      <c r="F49" s="150">
        <f>('Table A'!F36/'Table E'!F36)*100</f>
        <v>55.661700686940797</v>
      </c>
      <c r="G49" s="150">
        <f>('Table A'!G36/'Table E'!G36)*100</f>
        <v>54.549756279579334</v>
      </c>
      <c r="H49" s="150">
        <f>('Table A'!H36/'Table E'!H36)*100</f>
        <v>53.450109744653652</v>
      </c>
      <c r="I49" s="150">
        <f>('Table A'!I36/'Table E'!I36)*100</f>
        <v>53.349955031576513</v>
      </c>
      <c r="J49" s="150">
        <f>('Table A'!J36/'Table E'!J36)*100</f>
        <v>55.721961195014558</v>
      </c>
      <c r="K49" s="150">
        <f>('Table A'!K36/'Table E'!K36)*100</f>
        <v>54.880100658916845</v>
      </c>
      <c r="L49" s="150">
        <f>('Table A'!L36/'Table E'!L36)*100</f>
        <v>55.829415627437164</v>
      </c>
      <c r="M49" s="153">
        <f t="shared" si="2"/>
        <v>56.506649897050238</v>
      </c>
    </row>
    <row r="50" spans="1:13" ht="20.399999999999999">
      <c r="A50" s="149">
        <v>19</v>
      </c>
      <c r="B50" s="149" t="s">
        <v>220</v>
      </c>
      <c r="C50" s="150">
        <f>('Table A'!C24/'Table E'!C24)*100</f>
        <v>54.277398016995868</v>
      </c>
      <c r="D50" s="150">
        <f>('Table A'!D24/'Table E'!D24)*100</f>
        <v>55.239391618710933</v>
      </c>
      <c r="E50" s="150">
        <f>('Table A'!E24/'Table E'!E24)*100</f>
        <v>55.122268869959477</v>
      </c>
      <c r="F50" s="150">
        <f>('Table A'!F24/'Table E'!F24)*100</f>
        <v>55.245033393030987</v>
      </c>
      <c r="G50" s="150">
        <f>('Table A'!G24/'Table E'!G24)*100</f>
        <v>54.943635639505295</v>
      </c>
      <c r="H50" s="150">
        <f>('Table A'!H24/'Table E'!H24)*100</f>
        <v>55.629462636307537</v>
      </c>
      <c r="I50" s="150">
        <f>('Table A'!I24/'Table E'!I24)*100</f>
        <v>56.268878096431727</v>
      </c>
      <c r="J50" s="150">
        <f>('Table A'!J24/'Table E'!J24)*100</f>
        <v>59.993038019784464</v>
      </c>
      <c r="K50" s="150">
        <f>('Table A'!K24/'Table E'!K24)*100</f>
        <v>60.925636843737777</v>
      </c>
      <c r="L50" s="150">
        <f>('Table A'!L24/'Table E'!L24)*100</f>
        <v>57.324381453407049</v>
      </c>
      <c r="M50" s="153">
        <f t="shared" si="2"/>
        <v>56.496912458787108</v>
      </c>
    </row>
    <row r="51" spans="1:13" ht="20.399999999999999">
      <c r="A51" s="149">
        <v>121</v>
      </c>
      <c r="B51" s="149" t="s">
        <v>155</v>
      </c>
      <c r="C51" s="150">
        <f>('Table A'!C126/'Table E'!C126)*100</f>
        <v>68.812222139514432</v>
      </c>
      <c r="D51" s="150">
        <f>('Table A'!D126/'Table E'!D126)*100</f>
        <v>55.8602595646826</v>
      </c>
      <c r="E51" s="150">
        <f>('Table A'!E126/'Table E'!E126)*100</f>
        <v>54.540146526308277</v>
      </c>
      <c r="F51" s="150">
        <f>('Table A'!F126/'Table E'!F126)*100</f>
        <v>55.338348141616123</v>
      </c>
      <c r="G51" s="150">
        <f>('Table A'!G126/'Table E'!G126)*100</f>
        <v>46.578963364928072</v>
      </c>
      <c r="H51" s="150">
        <f>('Table A'!H126/'Table E'!H126)*100</f>
        <v>55.996767644070978</v>
      </c>
      <c r="I51" s="150">
        <f>('Table A'!I126/'Table E'!I126)*100</f>
        <v>56.126627285296237</v>
      </c>
      <c r="J51" s="150" t="s">
        <v>71</v>
      </c>
      <c r="K51" s="150" t="s">
        <v>71</v>
      </c>
      <c r="L51" s="150" t="s">
        <v>71</v>
      </c>
      <c r="M51" s="153">
        <f t="shared" si="2"/>
        <v>56.179047809488104</v>
      </c>
    </row>
    <row r="52" spans="1:13">
      <c r="A52" s="149">
        <v>109</v>
      </c>
      <c r="B52" s="149" t="s">
        <v>146</v>
      </c>
      <c r="C52" s="150" t="s">
        <v>71</v>
      </c>
      <c r="D52" s="150" t="s">
        <v>71</v>
      </c>
      <c r="E52" s="150" t="s">
        <v>71</v>
      </c>
      <c r="F52" s="150" t="s">
        <v>71</v>
      </c>
      <c r="G52" s="150" t="s">
        <v>71</v>
      </c>
      <c r="H52" s="150">
        <f>('Table A'!H114/'Table E'!H114)*100</f>
        <v>55.123969370752903</v>
      </c>
      <c r="I52" s="150">
        <f>('Table A'!I114/'Table E'!I114)*100</f>
        <v>65.572496931245311</v>
      </c>
      <c r="J52" s="150">
        <f>('Table A'!J114/'Table E'!J114)*100</f>
        <v>79.252072947733907</v>
      </c>
      <c r="K52" s="150">
        <f>('Table A'!K114/'Table E'!K114)*100</f>
        <v>39.166202025385743</v>
      </c>
      <c r="L52" s="150">
        <f>('Table A'!L114/'Table E'!L114)*100</f>
        <v>35.207097638420812</v>
      </c>
      <c r="M52" s="153">
        <f t="shared" si="2"/>
        <v>54.864367782707731</v>
      </c>
    </row>
    <row r="53" spans="1:13">
      <c r="A53" s="62">
        <v>36</v>
      </c>
      <c r="B53" s="62" t="s">
        <v>223</v>
      </c>
      <c r="C53" s="150">
        <f>('Table A'!C41/'Table E'!C41)*100</f>
        <v>61.27614657880266</v>
      </c>
      <c r="D53" s="150">
        <f>('Table A'!D41/'Table E'!D41)*100</f>
        <v>61.434506820268595</v>
      </c>
      <c r="E53" s="150">
        <f>('Table A'!E41/'Table E'!E41)*100</f>
        <v>55.825359605900957</v>
      </c>
      <c r="F53" s="150">
        <f>('Table A'!F41/'Table E'!F41)*100</f>
        <v>45.766236939691666</v>
      </c>
      <c r="G53" s="150">
        <f>('Table A'!G41/'Table E'!G41)*100</f>
        <v>51.687638946209859</v>
      </c>
      <c r="H53" s="150">
        <f>('Table A'!H41/'Table E'!H41)*100</f>
        <v>55.876711016949208</v>
      </c>
      <c r="I53" s="150">
        <f>('Table A'!I41/'Table E'!I41)*100</f>
        <v>54.829875512169743</v>
      </c>
      <c r="J53" s="150">
        <f>('Table A'!J41/'Table E'!J41)*100</f>
        <v>50.356800163689627</v>
      </c>
      <c r="K53" s="150">
        <f>('Table A'!K41/'Table E'!K41)*100</f>
        <v>50.589875610690363</v>
      </c>
      <c r="L53" s="150">
        <f>('Table A'!L41/'Table E'!L41)*100</f>
        <v>57.884280280943671</v>
      </c>
      <c r="M53" s="152">
        <f t="shared" si="2"/>
        <v>54.552743147531636</v>
      </c>
    </row>
    <row r="54" spans="1:13">
      <c r="A54" s="59">
        <v>67</v>
      </c>
      <c r="B54" s="59" t="s">
        <v>119</v>
      </c>
      <c r="C54" s="150">
        <f>('Table A'!C72/'Table E'!C72)*100</f>
        <v>59.361349798206732</v>
      </c>
      <c r="D54" s="150">
        <f>('Table A'!D72/'Table E'!D72)*100</f>
        <v>56.160341876833066</v>
      </c>
      <c r="E54" s="150">
        <f>('Table A'!E72/'Table E'!E72)*100</f>
        <v>55.623210814158007</v>
      </c>
      <c r="F54" s="150">
        <f>('Table A'!F72/'Table E'!F72)*100</f>
        <v>54.320237532442981</v>
      </c>
      <c r="G54" s="150">
        <f>('Table A'!G72/'Table E'!G72)*100</f>
        <v>48.979088890565606</v>
      </c>
      <c r="H54" s="150">
        <f>('Table A'!H72/'Table E'!H72)*100</f>
        <v>49.674585268343399</v>
      </c>
      <c r="I54" s="150">
        <f>('Table A'!I72/'Table E'!I72)*100</f>
        <v>48.59858190545696</v>
      </c>
      <c r="J54" s="150">
        <f>('Table A'!J72/'Table E'!J72)*100</f>
        <v>51.954947229313944</v>
      </c>
      <c r="K54" s="150">
        <f>('Table A'!K72/'Table E'!K72)*100</f>
        <v>52.638589613022589</v>
      </c>
      <c r="L54" s="150">
        <f>('Table A'!L72/'Table E'!L72)*100</f>
        <v>48.940975874131688</v>
      </c>
      <c r="M54" s="153">
        <f t="shared" si="2"/>
        <v>52.625190880247487</v>
      </c>
    </row>
    <row r="55" spans="1:13">
      <c r="A55" s="149">
        <v>43</v>
      </c>
      <c r="B55" s="149" t="s">
        <v>101</v>
      </c>
      <c r="C55" s="150">
        <f>('Table A'!C48/'Table E'!C48)*100</f>
        <v>54.065460689727765</v>
      </c>
      <c r="D55" s="150">
        <f>('Table A'!D48/'Table E'!D48)*100</f>
        <v>48.123271703876227</v>
      </c>
      <c r="E55" s="150">
        <f>('Table A'!E48/'Table E'!E48)*100</f>
        <v>50.195880141071761</v>
      </c>
      <c r="F55" s="150">
        <f>('Table A'!F48/'Table E'!F48)*100</f>
        <v>52.587245126701085</v>
      </c>
      <c r="G55" s="150">
        <f>('Table A'!G48/'Table E'!G48)*100</f>
        <v>57.288034539013225</v>
      </c>
      <c r="H55" s="150">
        <f>('Table A'!H48/'Table E'!H48)*100</f>
        <v>59.683446019027386</v>
      </c>
      <c r="I55" s="150">
        <f>('Table A'!I48/'Table E'!I48)*100</f>
        <v>55.718792901739342</v>
      </c>
      <c r="J55" s="150">
        <f>('Table A'!J48/'Table E'!J48)*100</f>
        <v>51.102585601921533</v>
      </c>
      <c r="K55" s="150">
        <f>('Table A'!K48/'Table E'!K48)*100</f>
        <v>46.298789561147387</v>
      </c>
      <c r="L55" s="150">
        <f>('Table A'!L48/'Table E'!L48)*100</f>
        <v>51.070108150846508</v>
      </c>
      <c r="M55" s="153">
        <f t="shared" si="2"/>
        <v>52.613361443507223</v>
      </c>
    </row>
    <row r="56" spans="1:13">
      <c r="A56" s="148">
        <v>110</v>
      </c>
      <c r="B56" s="148" t="s">
        <v>147</v>
      </c>
      <c r="C56" s="150">
        <f>('Table A'!C115/'Table E'!C115)*100</f>
        <v>67.204251490192561</v>
      </c>
      <c r="D56" s="150" t="s">
        <v>71</v>
      </c>
      <c r="E56" s="150">
        <f>('Table A'!E115/'Table E'!E115)*100</f>
        <v>54.157453649498322</v>
      </c>
      <c r="F56" s="150">
        <f>('Table A'!F115/'Table E'!F115)*100</f>
        <v>37.968920741138376</v>
      </c>
      <c r="G56" s="150">
        <f>('Table A'!G115/'Table E'!G115)*100</f>
        <v>71.997943037654125</v>
      </c>
      <c r="H56" s="150">
        <f>('Table A'!H115/'Table E'!H115)*100</f>
        <v>57.873744644506921</v>
      </c>
      <c r="I56" s="150">
        <f>('Table A'!I115/'Table E'!I115)*100</f>
        <v>54.793206876048536</v>
      </c>
      <c r="J56" s="150">
        <f>('Table A'!J115/'Table E'!J115)*100</f>
        <v>53.913763302754127</v>
      </c>
      <c r="K56" s="150">
        <f>('Table A'!K115/'Table E'!K115)*100</f>
        <v>28.298625973639659</v>
      </c>
      <c r="L56" s="150">
        <f>('Table A'!L115/'Table E'!L115)*100</f>
        <v>31.156340192199139</v>
      </c>
      <c r="M56" s="152">
        <f t="shared" si="2"/>
        <v>50.81824998973687</v>
      </c>
    </row>
    <row r="57" spans="1:13" ht="30.6">
      <c r="A57" s="149">
        <v>103</v>
      </c>
      <c r="B57" s="149" t="s">
        <v>143</v>
      </c>
      <c r="C57" s="150">
        <f>('Table A'!C108/'Table E'!C108)*100</f>
        <v>44.590729516993036</v>
      </c>
      <c r="D57" s="150">
        <f>('Table A'!D108/'Table E'!D108)*100</f>
        <v>41.433364526476772</v>
      </c>
      <c r="E57" s="150">
        <f>('Table A'!E108/'Table E'!E108)*100</f>
        <v>43.415615735447162</v>
      </c>
      <c r="F57" s="150">
        <f>('Table A'!F108/'Table E'!F108)*100</f>
        <v>43.851736817637274</v>
      </c>
      <c r="G57" s="150">
        <f>('Table A'!G108/'Table E'!G108)*100</f>
        <v>53.610627919996709</v>
      </c>
      <c r="H57" s="150">
        <f>('Table A'!H108/'Table E'!H108)*100</f>
        <v>14.283722834714879</v>
      </c>
      <c r="I57" s="150">
        <f>('Table A'!I108/'Table E'!I108)*100</f>
        <v>50.027227815208121</v>
      </c>
      <c r="J57" s="150">
        <f>('Table A'!J108/'Table E'!J108)*100</f>
        <v>66.829660438478427</v>
      </c>
      <c r="K57" s="150">
        <f>('Table A'!K108/'Table E'!K108)*100</f>
        <v>72.843352409013789</v>
      </c>
      <c r="L57" s="150">
        <f>('Table A'!L108/'Table E'!L108)*100</f>
        <v>75.540307129598929</v>
      </c>
      <c r="M57" s="153">
        <f t="shared" si="2"/>
        <v>50.642634514356509</v>
      </c>
    </row>
    <row r="58" spans="1:13">
      <c r="A58" s="61">
        <v>33</v>
      </c>
      <c r="B58" s="61" t="s">
        <v>93</v>
      </c>
      <c r="C58" s="150">
        <f>('Table A'!C38/'Table E'!C38)*100</f>
        <v>62.671444465835101</v>
      </c>
      <c r="D58" s="150">
        <f>('Table A'!D38/'Table E'!D38)*100</f>
        <v>48.297505126852826</v>
      </c>
      <c r="E58" s="150">
        <f>('Table A'!E38/'Table E'!E38)*100</f>
        <v>63.497466521863601</v>
      </c>
      <c r="F58" s="150">
        <f>('Table A'!F38/'Table E'!F38)*100</f>
        <v>69.226345978795294</v>
      </c>
      <c r="G58" s="150">
        <f>('Table A'!G38/'Table E'!G38)*100</f>
        <v>91.340210851695787</v>
      </c>
      <c r="H58" s="150">
        <f>('Table A'!H38/'Table E'!H38)*100</f>
        <v>43.163608999933075</v>
      </c>
      <c r="I58" s="150">
        <f>('Table A'!I38/'Table E'!I38)*100</f>
        <v>37.343593746123119</v>
      </c>
      <c r="J58" s="150">
        <f>('Table A'!J38/'Table E'!J38)*100</f>
        <v>20.6326430325446</v>
      </c>
      <c r="K58" s="150">
        <f>('Table A'!K38/'Table E'!K38)*100</f>
        <v>46.189216982854852</v>
      </c>
      <c r="L58" s="150">
        <f>('Table A'!L38/'Table E'!L38)*100</f>
        <v>21.433407635168329</v>
      </c>
      <c r="M58" s="153">
        <f t="shared" si="2"/>
        <v>50.379544334166667</v>
      </c>
    </row>
    <row r="59" spans="1:13">
      <c r="A59" s="148">
        <v>32</v>
      </c>
      <c r="B59" s="148" t="s">
        <v>92</v>
      </c>
      <c r="C59" s="150">
        <f>('Table A'!C37/'Table E'!C37)*100</f>
        <v>50.423660233372992</v>
      </c>
      <c r="D59" s="150">
        <f>('Table A'!D37/'Table E'!D37)*100</f>
        <v>48.997635719639</v>
      </c>
      <c r="E59" s="150">
        <f>('Table A'!E37/'Table E'!E37)*100</f>
        <v>50.582013281951646</v>
      </c>
      <c r="F59" s="150">
        <f>('Table A'!F37/'Table E'!F37)*100</f>
        <v>45.226864733833693</v>
      </c>
      <c r="G59" s="150">
        <f>('Table A'!G37/'Table E'!G37)*100</f>
        <v>47.694329126147856</v>
      </c>
      <c r="H59" s="150">
        <f>('Table A'!H37/'Table E'!H37)*100</f>
        <v>50.415528565517988</v>
      </c>
      <c r="I59" s="150">
        <f>('Table A'!I37/'Table E'!I37)*100</f>
        <v>51.845618503544863</v>
      </c>
      <c r="J59" s="150">
        <f>('Table A'!J37/'Table E'!J37)*100</f>
        <v>50.585975610124343</v>
      </c>
      <c r="K59" s="150">
        <f>('Table A'!K37/'Table E'!K37)*100</f>
        <v>53.123126078375904</v>
      </c>
      <c r="L59" s="150">
        <f>('Table A'!L37/'Table E'!L37)*100</f>
        <v>50.371769431880629</v>
      </c>
      <c r="M59" s="152">
        <f t="shared" si="2"/>
        <v>49.926652128438896</v>
      </c>
    </row>
    <row r="60" spans="1:13">
      <c r="A60" s="61">
        <v>21</v>
      </c>
      <c r="B60" s="61" t="s">
        <v>25</v>
      </c>
      <c r="C60" s="150">
        <f>('Table A'!C26/'Table E'!C26)*100</f>
        <v>51.672081501901232</v>
      </c>
      <c r="D60" s="150">
        <f>('Table A'!D26/'Table E'!D26)*100</f>
        <v>50.680230923501526</v>
      </c>
      <c r="E60" s="150">
        <f>('Table A'!E26/'Table E'!E26)*100</f>
        <v>49.310846472553266</v>
      </c>
      <c r="F60" s="150">
        <f>('Table A'!F26/'Table E'!F26)*100</f>
        <v>51.21945056943629</v>
      </c>
      <c r="G60" s="150">
        <f>('Table A'!G26/'Table E'!G26)*100</f>
        <v>50.068215708246797</v>
      </c>
      <c r="H60" s="150">
        <f>('Table A'!H26/'Table E'!H26)*100</f>
        <v>50.718374010624956</v>
      </c>
      <c r="I60" s="150">
        <f>('Table A'!I26/'Table E'!I26)*100</f>
        <v>50.845966589023604</v>
      </c>
      <c r="J60" s="150">
        <f>('Table A'!J26/'Table E'!J26)*100</f>
        <v>47.71341630643964</v>
      </c>
      <c r="K60" s="150">
        <f>('Table A'!K26/'Table E'!K26)*100</f>
        <v>48.898418750120499</v>
      </c>
      <c r="L60" s="150">
        <f>('Table A'!L26/'Table E'!L26)*100</f>
        <v>47.91269190223553</v>
      </c>
      <c r="M60" s="153">
        <f t="shared" si="2"/>
        <v>49.903969273408322</v>
      </c>
    </row>
    <row r="61" spans="1:13">
      <c r="A61" s="61">
        <v>111</v>
      </c>
      <c r="B61" s="61" t="s">
        <v>148</v>
      </c>
      <c r="C61" s="150">
        <f>('Table A'!C116/'Table E'!C116)*100</f>
        <v>57.95106576452028</v>
      </c>
      <c r="D61" s="150">
        <f>('Table A'!D116/'Table E'!D116)*100</f>
        <v>52.909899542406535</v>
      </c>
      <c r="E61" s="150">
        <f>('Table A'!E116/'Table E'!E116)*100</f>
        <v>48.957337764592893</v>
      </c>
      <c r="F61" s="150">
        <f>('Table A'!F116/'Table E'!F116)*100</f>
        <v>48.499570340498508</v>
      </c>
      <c r="G61" s="150">
        <f>('Table A'!G116/'Table E'!G116)*100</f>
        <v>44.198667637753758</v>
      </c>
      <c r="H61" s="150">
        <f>('Table A'!H116/'Table E'!H116)*100</f>
        <v>45.412223813084843</v>
      </c>
      <c r="I61" s="150">
        <f>('Table A'!I116/'Table E'!I116)*100</f>
        <v>47.393096183251792</v>
      </c>
      <c r="J61" s="150">
        <f>('Table A'!J116/'Table E'!J116)*100</f>
        <v>47.949814960914836</v>
      </c>
      <c r="K61" s="150">
        <f>('Table A'!K116/'Table E'!K116)*100</f>
        <v>48.010781455604679</v>
      </c>
      <c r="L61" s="150">
        <f>('Table A'!L116/'Table E'!L116)*100</f>
        <v>49.741392174999142</v>
      </c>
      <c r="M61" s="153">
        <f t="shared" si="2"/>
        <v>49.102384963762724</v>
      </c>
    </row>
    <row r="62" spans="1:13">
      <c r="A62" s="148">
        <v>70</v>
      </c>
      <c r="B62" s="148" t="s">
        <v>51</v>
      </c>
      <c r="C62" s="150">
        <f>('Table A'!C75/'Table E'!C75)*100</f>
        <v>49.531136257458883</v>
      </c>
      <c r="D62" s="150">
        <f>('Table A'!D75/'Table E'!D75)*100</f>
        <v>54.906062816337538</v>
      </c>
      <c r="E62" s="150">
        <f>('Table A'!E75/'Table E'!E75)*100</f>
        <v>52.570176176271602</v>
      </c>
      <c r="F62" s="150">
        <f>('Table A'!F75/'Table E'!F75)*100</f>
        <v>46.17763426892283</v>
      </c>
      <c r="G62" s="150">
        <f>('Table A'!G75/'Table E'!G75)*100</f>
        <v>49.78756726116044</v>
      </c>
      <c r="H62" s="150">
        <f>('Table A'!H75/'Table E'!H75)*100</f>
        <v>49.361972975400235</v>
      </c>
      <c r="I62" s="150">
        <f>('Table A'!I75/'Table E'!I75)*100</f>
        <v>44.69484636107196</v>
      </c>
      <c r="J62" s="150">
        <f>('Table A'!J75/'Table E'!J75)*100</f>
        <v>46.191356173561282</v>
      </c>
      <c r="K62" s="150">
        <f>('Table A'!K75/'Table E'!K75)*100</f>
        <v>44.456818914432525</v>
      </c>
      <c r="L62" s="150">
        <f>('Table A'!L75/'Table E'!L75)*100</f>
        <v>50.719353628365994</v>
      </c>
      <c r="M62" s="152">
        <f t="shared" si="2"/>
        <v>48.839692483298322</v>
      </c>
    </row>
    <row r="63" spans="1:13">
      <c r="A63" s="148">
        <v>94</v>
      </c>
      <c r="B63" s="148" t="s">
        <v>138</v>
      </c>
      <c r="C63" s="150">
        <f>('Table A'!C99/'Table E'!C99)*100</f>
        <v>53.674864157036062</v>
      </c>
      <c r="D63" s="150">
        <f>('Table A'!D99/'Table E'!D99)*100</f>
        <v>47.817231912465211</v>
      </c>
      <c r="E63" s="150">
        <f>('Table A'!E99/'Table E'!E99)*100</f>
        <v>52.929955634192375</v>
      </c>
      <c r="F63" s="150">
        <f>('Table A'!F99/'Table E'!F99)*100</f>
        <v>48.740734170625295</v>
      </c>
      <c r="G63" s="150">
        <f>('Table A'!G99/'Table E'!G99)*100</f>
        <v>47.343080958870594</v>
      </c>
      <c r="H63" s="150">
        <f>('Table A'!H99/'Table E'!H99)*100</f>
        <v>47.466599430091705</v>
      </c>
      <c r="I63" s="150">
        <f>('Table A'!I99/'Table E'!I99)*100</f>
        <v>47.535089777963847</v>
      </c>
      <c r="J63" s="150">
        <f>('Table A'!J99/'Table E'!J99)*100</f>
        <v>47.916731001324202</v>
      </c>
      <c r="K63" s="150">
        <f>('Table A'!K99/'Table E'!K99)*100</f>
        <v>47.526715619678924</v>
      </c>
      <c r="L63" s="150">
        <f>('Table A'!L99/'Table E'!L99)*100</f>
        <v>44.36373834066184</v>
      </c>
      <c r="M63" s="152">
        <f t="shared" si="2"/>
        <v>48.531474100291007</v>
      </c>
    </row>
    <row r="64" spans="1:13">
      <c r="A64" s="148">
        <v>56</v>
      </c>
      <c r="B64" s="148" t="s">
        <v>27</v>
      </c>
      <c r="C64" s="150">
        <f>('Table A'!C61/'Table E'!C61)*100</f>
        <v>54.15396026673973</v>
      </c>
      <c r="D64" s="150">
        <f>('Table A'!D61/'Table E'!D61)*100</f>
        <v>50.394292095771185</v>
      </c>
      <c r="E64" s="150">
        <f>('Table A'!E61/'Table E'!E61)*100</f>
        <v>51.036988849150056</v>
      </c>
      <c r="F64" s="150">
        <f>('Table A'!F61/'Table E'!F61)*100</f>
        <v>49.357500945223713</v>
      </c>
      <c r="G64" s="150">
        <f>('Table A'!G61/'Table E'!G61)*100</f>
        <v>47.112263609330576</v>
      </c>
      <c r="H64" s="150">
        <f>('Table A'!H61/'Table E'!H61)*100</f>
        <v>47.252002419555851</v>
      </c>
      <c r="I64" s="150">
        <f>('Table A'!I61/'Table E'!I61)*100</f>
        <v>47.824797605451963</v>
      </c>
      <c r="J64" s="150">
        <f>('Table A'!J61/'Table E'!J61)*100</f>
        <v>46.93422230167382</v>
      </c>
      <c r="K64" s="150">
        <f>('Table A'!K61/'Table E'!K61)*100</f>
        <v>44.69149142934215</v>
      </c>
      <c r="L64" s="150">
        <f>('Table A'!L61/'Table E'!L61)*100</f>
        <v>43.840161166212262</v>
      </c>
      <c r="M64" s="152">
        <f t="shared" si="2"/>
        <v>48.259768068845133</v>
      </c>
    </row>
    <row r="65" spans="1:13" ht="20.399999999999999">
      <c r="A65" s="61">
        <v>99</v>
      </c>
      <c r="B65" s="61" t="s">
        <v>224</v>
      </c>
      <c r="C65" s="150">
        <f>('Table A'!C104/'Table E'!C104)*100</f>
        <v>53.797331527749051</v>
      </c>
      <c r="D65" s="150">
        <f>('Table A'!D104/'Table E'!D104)*100</f>
        <v>53.176227624880198</v>
      </c>
      <c r="E65" s="150">
        <f>('Table A'!E104/'Table E'!E104)*100</f>
        <v>53.942768410818196</v>
      </c>
      <c r="F65" s="150">
        <f>('Table A'!F104/'Table E'!F104)*100</f>
        <v>46.407867351607365</v>
      </c>
      <c r="G65" s="150">
        <f>('Table A'!G104/'Table E'!G104)*100</f>
        <v>47.522197170683555</v>
      </c>
      <c r="H65" s="150">
        <f>('Table A'!H104/'Table E'!H104)*100</f>
        <v>48.138203334910891</v>
      </c>
      <c r="I65" s="150">
        <f>('Table A'!I104/'Table E'!I104)*100</f>
        <v>43.214524593518348</v>
      </c>
      <c r="J65" s="150">
        <f>('Table A'!J104/'Table E'!J104)*100</f>
        <v>42.723177731692168</v>
      </c>
      <c r="K65" s="150">
        <f>('Table A'!K104/'Table E'!K104)*100</f>
        <v>44.358272027566812</v>
      </c>
      <c r="L65" s="150">
        <f>('Table A'!L104/'Table E'!L104)*100</f>
        <v>46.357175539399698</v>
      </c>
      <c r="M65" s="153">
        <f t="shared" si="2"/>
        <v>47.963774531282624</v>
      </c>
    </row>
    <row r="66" spans="1:13">
      <c r="A66" s="62">
        <v>42</v>
      </c>
      <c r="B66" s="62" t="s">
        <v>100</v>
      </c>
      <c r="C66" s="150">
        <f>('Table A'!C47/'Table E'!C47)*100</f>
        <v>58.541204841609371</v>
      </c>
      <c r="D66" s="150">
        <f>('Table A'!D47/'Table E'!D47)*100</f>
        <v>49.943632528122407</v>
      </c>
      <c r="E66" s="150">
        <f>('Table A'!E47/'Table E'!E47)*100</f>
        <v>50.555136644922072</v>
      </c>
      <c r="F66" s="150">
        <f>('Table A'!F47/'Table E'!F47)*100</f>
        <v>51.806190900511361</v>
      </c>
      <c r="G66" s="150">
        <f>('Table A'!G47/'Table E'!G47)*100</f>
        <v>45.018458803073976</v>
      </c>
      <c r="H66" s="150">
        <f>('Table A'!H47/'Table E'!H47)*100</f>
        <v>47.632987210154241</v>
      </c>
      <c r="I66" s="150">
        <f>('Table A'!I47/'Table E'!I47)*100</f>
        <v>44.656759240593075</v>
      </c>
      <c r="J66" s="150">
        <f>('Table A'!J47/'Table E'!J47)*100</f>
        <v>43.149518301368971</v>
      </c>
      <c r="K66" s="150">
        <f>('Table A'!K47/'Table E'!K47)*100</f>
        <v>44.758704661645723</v>
      </c>
      <c r="L66" s="150">
        <f>('Table A'!L47/'Table E'!L47)*100</f>
        <v>43.519742767192909</v>
      </c>
      <c r="M66" s="152">
        <f t="shared" si="2"/>
        <v>47.958233589919409</v>
      </c>
    </row>
    <row r="67" spans="1:13">
      <c r="A67" s="149">
        <v>85</v>
      </c>
      <c r="B67" s="149" t="s">
        <v>130</v>
      </c>
      <c r="C67" s="150">
        <f>('Table A'!C90/'Table E'!C90)*100</f>
        <v>41.277223302115281</v>
      </c>
      <c r="D67" s="150">
        <f>('Table A'!D90/'Table E'!D90)*100</f>
        <v>44.381083300126321</v>
      </c>
      <c r="E67" s="150">
        <f>('Table A'!E90/'Table E'!E90)*100</f>
        <v>43.627013476484962</v>
      </c>
      <c r="F67" s="150">
        <f>('Table A'!F90/'Table E'!F90)*100</f>
        <v>44.586019435112036</v>
      </c>
      <c r="G67" s="150">
        <f>('Table A'!G90/'Table E'!G90)*100</f>
        <v>40.69665736476653</v>
      </c>
      <c r="H67" s="150">
        <f>('Table A'!H90/'Table E'!H90)*100</f>
        <v>54.468582939109346</v>
      </c>
      <c r="I67" s="150">
        <f>('Table A'!I90/'Table E'!I90)*100</f>
        <v>55.501283851253177</v>
      </c>
      <c r="J67" s="150">
        <f>('Table A'!J90/'Table E'!J90)*100</f>
        <v>52.163717814298479</v>
      </c>
      <c r="K67" s="150">
        <f>('Table A'!K90/'Table E'!K90)*100</f>
        <v>49.455493700913912</v>
      </c>
      <c r="L67" s="150">
        <f>('Table A'!L90/'Table E'!L90)*100</f>
        <v>51.368490223382068</v>
      </c>
      <c r="M67" s="153">
        <f t="shared" si="2"/>
        <v>47.75255654075621</v>
      </c>
    </row>
    <row r="68" spans="1:13">
      <c r="A68" s="149">
        <v>73</v>
      </c>
      <c r="B68" s="149" t="s">
        <v>33</v>
      </c>
      <c r="C68" s="150">
        <f>('Table A'!C78/'Table E'!C78)*100</f>
        <v>36.603072022420939</v>
      </c>
      <c r="D68" s="150">
        <f>('Table A'!D78/'Table E'!D78)*100</f>
        <v>61.028238014286003</v>
      </c>
      <c r="E68" s="150">
        <f>('Table A'!E78/'Table E'!E78)*100</f>
        <v>58.933873280296055</v>
      </c>
      <c r="F68" s="150">
        <f>('Table A'!F78/'Table E'!F78)*100</f>
        <v>54.120782027264738</v>
      </c>
      <c r="G68" s="150">
        <f>('Table A'!G78/'Table E'!G78)*100</f>
        <v>48.861984861910351</v>
      </c>
      <c r="H68" s="150">
        <f>('Table A'!H78/'Table E'!H78)*100</f>
        <v>52.053582731125616</v>
      </c>
      <c r="I68" s="150">
        <f>('Table A'!I78/'Table E'!I78)*100</f>
        <v>46.817313647393597</v>
      </c>
      <c r="J68" s="150">
        <f>('Table A'!J78/'Table E'!J78)*100</f>
        <v>38.036132315250306</v>
      </c>
      <c r="K68" s="150">
        <f>('Table A'!K78/'Table E'!K78)*100</f>
        <v>37.384191857639273</v>
      </c>
      <c r="L68" s="150">
        <f>('Table A'!L78/'Table E'!L78)*100</f>
        <v>38.282240302015488</v>
      </c>
      <c r="M68" s="153">
        <f t="shared" si="2"/>
        <v>47.212141105960242</v>
      </c>
    </row>
    <row r="69" spans="1:13">
      <c r="A69" s="149">
        <v>107</v>
      </c>
      <c r="B69" s="149" t="s">
        <v>50</v>
      </c>
      <c r="C69" s="150">
        <f>('Table A'!C112/'Table E'!C112)*100</f>
        <v>56.213860834480414</v>
      </c>
      <c r="D69" s="150">
        <f>('Table A'!D112/'Table E'!D112)*100</f>
        <v>52.860758314632129</v>
      </c>
      <c r="E69" s="150">
        <f>('Table A'!E112/'Table E'!E112)*100</f>
        <v>56.073670618955518</v>
      </c>
      <c r="F69" s="150">
        <f>('Table A'!F112/'Table E'!F112)*100</f>
        <v>52.110877210592257</v>
      </c>
      <c r="G69" s="150">
        <f>('Table A'!G112/'Table E'!G112)*100</f>
        <v>60.180457373201236</v>
      </c>
      <c r="H69" s="150">
        <f>('Table A'!H112/'Table E'!H112)*100</f>
        <v>47.026614388017805</v>
      </c>
      <c r="I69" s="150">
        <f>('Table A'!I112/'Table E'!I112)*100</f>
        <v>42.493221892245238</v>
      </c>
      <c r="J69" s="150">
        <f>('Table A'!J112/'Table E'!J112)*100</f>
        <v>34.693967166560327</v>
      </c>
      <c r="K69" s="150">
        <f>('Table A'!K112/'Table E'!K112)*100</f>
        <v>29.13028755261282</v>
      </c>
      <c r="L69" s="150">
        <f>('Table A'!L112/'Table E'!L112)*100</f>
        <v>40.105099439110006</v>
      </c>
      <c r="M69" s="153">
        <f t="shared" si="2"/>
        <v>47.088881479040772</v>
      </c>
    </row>
    <row r="70" spans="1:13">
      <c r="A70" s="149">
        <v>95</v>
      </c>
      <c r="B70" s="149" t="s">
        <v>38</v>
      </c>
      <c r="C70" s="150">
        <f>('Table A'!C100/'Table E'!C100)*100</f>
        <v>54.311379401543867</v>
      </c>
      <c r="D70" s="150">
        <f>('Table A'!D100/'Table E'!D100)*100</f>
        <v>48.637234308193953</v>
      </c>
      <c r="E70" s="150">
        <f>('Table A'!E100/'Table E'!E100)*100</f>
        <v>49.378076141229961</v>
      </c>
      <c r="F70" s="150">
        <f>('Table A'!F100/'Table E'!F100)*100</f>
        <v>46.873649292411791</v>
      </c>
      <c r="G70" s="150">
        <f>('Table A'!G100/'Table E'!G100)*100</f>
        <v>44.707294109309601</v>
      </c>
      <c r="H70" s="150">
        <f>('Table A'!H100/'Table E'!H100)*100</f>
        <v>47.273789462571891</v>
      </c>
      <c r="I70" s="150">
        <f>('Table A'!I100/'Table E'!I100)*100</f>
        <v>44.371089882415738</v>
      </c>
      <c r="J70" s="150">
        <f>('Table A'!J100/'Table E'!J100)*100</f>
        <v>41.021721621292699</v>
      </c>
      <c r="K70" s="150">
        <f>('Table A'!K100/'Table E'!K100)*100</f>
        <v>44.233868986594686</v>
      </c>
      <c r="L70" s="150">
        <f>('Table A'!L100/'Table E'!L100)*100</f>
        <v>45.894615933919965</v>
      </c>
      <c r="M70" s="153">
        <f t="shared" si="2"/>
        <v>46.670271913948419</v>
      </c>
    </row>
    <row r="71" spans="1:13">
      <c r="A71" s="62">
        <v>30</v>
      </c>
      <c r="B71" s="62" t="s">
        <v>91</v>
      </c>
      <c r="C71" s="150">
        <f>('Table A'!C35/'Table E'!C35)*100</f>
        <v>50.471372963584393</v>
      </c>
      <c r="D71" s="150">
        <f>('Table A'!D35/'Table E'!D35)*100</f>
        <v>48.604168225106278</v>
      </c>
      <c r="E71" s="150">
        <f>('Table A'!E35/'Table E'!E35)*100</f>
        <v>46.900138532642508</v>
      </c>
      <c r="F71" s="150">
        <f>('Table A'!F35/'Table E'!F35)*100</f>
        <v>46.075247204793023</v>
      </c>
      <c r="G71" s="150">
        <f>('Table A'!G35/'Table E'!G35)*100</f>
        <v>46.717613195958165</v>
      </c>
      <c r="H71" s="150">
        <f>('Table A'!H35/'Table E'!H35)*100</f>
        <v>46.332299581761433</v>
      </c>
      <c r="I71" s="150">
        <f>('Table A'!I35/'Table E'!I35)*100</f>
        <v>46.962992859617607</v>
      </c>
      <c r="J71" s="150">
        <f>('Table A'!J35/'Table E'!J35)*100</f>
        <v>43.524390468838028</v>
      </c>
      <c r="K71" s="150">
        <f>('Table A'!K35/'Table E'!K35)*100</f>
        <v>46.033377211652052</v>
      </c>
      <c r="L71" s="150">
        <f>('Table A'!L35/'Table E'!L35)*100</f>
        <v>44.883112161867281</v>
      </c>
      <c r="M71" s="152">
        <f t="shared" ref="M71:M102" si="3">AVERAGE(C71:L71)</f>
        <v>46.650471240582078</v>
      </c>
    </row>
    <row r="72" spans="1:13">
      <c r="A72" s="131">
        <v>41</v>
      </c>
      <c r="B72" s="131" t="s">
        <v>99</v>
      </c>
      <c r="C72" s="150">
        <f>('Table A'!C46/'Table E'!C46)*100</f>
        <v>51.42560711903171</v>
      </c>
      <c r="D72" s="150">
        <f>('Table A'!D46/'Table E'!D46)*100</f>
        <v>49.736657811495668</v>
      </c>
      <c r="E72" s="150">
        <f>('Table A'!E46/'Table E'!E46)*100</f>
        <v>48.98139960730191</v>
      </c>
      <c r="F72" s="150">
        <f>('Table A'!F46/'Table E'!F46)*100</f>
        <v>40.687776142772883</v>
      </c>
      <c r="G72" s="150">
        <f>('Table A'!G46/'Table E'!G46)*100</f>
        <v>48.851008388476025</v>
      </c>
      <c r="H72" s="150">
        <f>('Table A'!H46/'Table E'!H46)*100</f>
        <v>49.176795577170665</v>
      </c>
      <c r="I72" s="150">
        <f>('Table A'!I46/'Table E'!I46)*100</f>
        <v>46.40042378707362</v>
      </c>
      <c r="J72" s="150">
        <f>('Table A'!J46/'Table E'!J46)*100</f>
        <v>44.153444328230961</v>
      </c>
      <c r="K72" s="150">
        <f>('Table A'!K46/'Table E'!K46)*100</f>
        <v>44.293535718273205</v>
      </c>
      <c r="L72" s="150">
        <f>('Table A'!L46/'Table E'!L46)*100</f>
        <v>39.717343759743798</v>
      </c>
      <c r="M72" s="153">
        <f t="shared" si="3"/>
        <v>46.342399223957059</v>
      </c>
    </row>
    <row r="73" spans="1:13">
      <c r="A73" s="62">
        <v>72</v>
      </c>
      <c r="B73" s="62" t="s">
        <v>20</v>
      </c>
      <c r="C73" s="150">
        <f>('Table A'!C77/'Table E'!C77)*100</f>
        <v>53.704436221440787</v>
      </c>
      <c r="D73" s="150">
        <f>('Table A'!D77/'Table E'!D77)*100</f>
        <v>50.755873732115063</v>
      </c>
      <c r="E73" s="150">
        <f>('Table A'!E77/'Table E'!E77)*100</f>
        <v>49.630523652247788</v>
      </c>
      <c r="F73" s="150">
        <f>('Table A'!F77/'Table E'!F77)*100</f>
        <v>45.348332144472877</v>
      </c>
      <c r="G73" s="150">
        <f>('Table A'!G77/'Table E'!G77)*100</f>
        <v>40.275228634051139</v>
      </c>
      <c r="H73" s="150">
        <f>('Table A'!H77/'Table E'!H77)*100</f>
        <v>45.768915071242169</v>
      </c>
      <c r="I73" s="150">
        <f>('Table A'!I77/'Table E'!I77)*100</f>
        <v>43.546084962621578</v>
      </c>
      <c r="J73" s="150">
        <f>('Table A'!J77/'Table E'!J77)*100</f>
        <v>45.178400866698254</v>
      </c>
      <c r="K73" s="150">
        <f>('Table A'!K77/'Table E'!K77)*100</f>
        <v>46.055603089953998</v>
      </c>
      <c r="L73" s="150">
        <f>('Table A'!L77/'Table E'!L77)*100</f>
        <v>43.049469433518453</v>
      </c>
      <c r="M73" s="152">
        <f t="shared" si="3"/>
        <v>46.331286780836216</v>
      </c>
    </row>
    <row r="74" spans="1:13">
      <c r="A74" s="149">
        <v>55</v>
      </c>
      <c r="B74" s="149" t="s">
        <v>21</v>
      </c>
      <c r="C74" s="150">
        <f>('Table A'!C60/'Table E'!C60)*100</f>
        <v>52.16371601761346</v>
      </c>
      <c r="D74" s="150">
        <f>('Table A'!D60/'Table E'!D60)*100</f>
        <v>47.305972946204527</v>
      </c>
      <c r="E74" s="150">
        <f>('Table A'!E60/'Table E'!E60)*100</f>
        <v>47.13083838315891</v>
      </c>
      <c r="F74" s="150">
        <f>('Table A'!F60/'Table E'!F60)*100</f>
        <v>44.412538228527161</v>
      </c>
      <c r="G74" s="150">
        <f>('Table A'!G60/'Table E'!G60)*100</f>
        <v>43.316675293532221</v>
      </c>
      <c r="H74" s="150">
        <f>('Table A'!H60/'Table E'!H60)*100</f>
        <v>43.476976058079174</v>
      </c>
      <c r="I74" s="150">
        <f>('Table A'!I60/'Table E'!I60)*100</f>
        <v>42.581090004674685</v>
      </c>
      <c r="J74" s="150">
        <f>('Table A'!J60/'Table E'!J60)*100</f>
        <v>44.332307981586062</v>
      </c>
      <c r="K74" s="150">
        <f>('Table A'!K60/'Table E'!K60)*100</f>
        <v>46.505179446962885</v>
      </c>
      <c r="L74" s="150">
        <f>('Table A'!L60/'Table E'!L60)*100</f>
        <v>45.830573181533182</v>
      </c>
      <c r="M74" s="153">
        <f t="shared" si="3"/>
        <v>45.705586754187223</v>
      </c>
    </row>
    <row r="75" spans="1:13">
      <c r="A75" s="148">
        <v>76</v>
      </c>
      <c r="B75" s="148" t="s">
        <v>123</v>
      </c>
      <c r="C75" s="150">
        <f>('Table A'!C81/'Table E'!C81)*100</f>
        <v>44.023934845523023</v>
      </c>
      <c r="D75" s="150">
        <f>('Table A'!D81/'Table E'!D81)*100</f>
        <v>50.825098788640219</v>
      </c>
      <c r="E75" s="150">
        <f>('Table A'!E81/'Table E'!E81)*100</f>
        <v>52.493481969999792</v>
      </c>
      <c r="F75" s="150">
        <f>('Table A'!F81/'Table E'!F81)*100</f>
        <v>51.974148578880673</v>
      </c>
      <c r="G75" s="150">
        <f>('Table A'!G81/'Table E'!G81)*100</f>
        <v>39.664671095339784</v>
      </c>
      <c r="H75" s="150">
        <f>('Table A'!H81/'Table E'!H81)*100</f>
        <v>43.29747019184515</v>
      </c>
      <c r="I75" s="150">
        <f>('Table A'!I81/'Table E'!I81)*100</f>
        <v>39.558508861950159</v>
      </c>
      <c r="J75" s="150">
        <f>('Table A'!J81/'Table E'!J81)*100</f>
        <v>43.527429031860024</v>
      </c>
      <c r="K75" s="150">
        <f>('Table A'!K81/'Table E'!K81)*100</f>
        <v>47.337596776320474</v>
      </c>
      <c r="L75" s="150">
        <f>('Table A'!L81/'Table E'!L81)*100</f>
        <v>43.172607628633564</v>
      </c>
      <c r="M75" s="152">
        <f t="shared" si="3"/>
        <v>45.587494776899284</v>
      </c>
    </row>
    <row r="76" spans="1:13">
      <c r="A76" s="131">
        <v>97</v>
      </c>
      <c r="B76" s="131" t="s">
        <v>40</v>
      </c>
      <c r="C76" s="150" t="s">
        <v>71</v>
      </c>
      <c r="D76" s="150">
        <f>('Table A'!D102/'Table E'!D102)*100</f>
        <v>52.739845754179825</v>
      </c>
      <c r="E76" s="150" t="s">
        <v>71</v>
      </c>
      <c r="F76" s="150">
        <f>('Table A'!F102/'Table E'!F102)*100</f>
        <v>9.562595790206716</v>
      </c>
      <c r="G76" s="150">
        <f>('Table A'!G102/'Table E'!G102)*100</f>
        <v>43.657700252665819</v>
      </c>
      <c r="H76" s="150">
        <f>('Table A'!H102/'Table E'!H102)*100</f>
        <v>46.430680558641953</v>
      </c>
      <c r="I76" s="150">
        <f>('Table A'!I102/'Table E'!I102)*100</f>
        <v>50.545693593282195</v>
      </c>
      <c r="J76" s="150">
        <f>('Table A'!J102/'Table E'!J102)*100</f>
        <v>47.07382451937471</v>
      </c>
      <c r="K76" s="150">
        <f>('Table A'!K102/'Table E'!K102)*100</f>
        <v>54.54742853628769</v>
      </c>
      <c r="L76" s="150">
        <f>('Table A'!L102/'Table E'!L102)*100</f>
        <v>59.328211246798759</v>
      </c>
      <c r="M76" s="153">
        <f t="shared" si="3"/>
        <v>45.485747531429709</v>
      </c>
    </row>
    <row r="77" spans="1:13">
      <c r="A77" s="61">
        <v>87</v>
      </c>
      <c r="B77" s="61" t="s">
        <v>132</v>
      </c>
      <c r="C77" s="150">
        <f>('Table A'!C92/'Table E'!C92)*100</f>
        <v>54.440356445389739</v>
      </c>
      <c r="D77" s="150">
        <f>('Table A'!D92/'Table E'!D92)*100</f>
        <v>40.978849079942556</v>
      </c>
      <c r="E77" s="150">
        <f>('Table A'!E92/'Table E'!E92)*100</f>
        <v>54.725346169139179</v>
      </c>
      <c r="F77" s="150">
        <f>('Table A'!F92/'Table E'!F92)*100</f>
        <v>57.312955294742515</v>
      </c>
      <c r="G77" s="150">
        <f>('Table A'!G92/'Table E'!G92)*100</f>
        <v>46.743324583093937</v>
      </c>
      <c r="H77" s="150">
        <f>('Table A'!H92/'Table E'!H92)*100</f>
        <v>41.735312957612827</v>
      </c>
      <c r="I77" s="150">
        <f>('Table A'!I92/'Table E'!I92)*100</f>
        <v>37.956618210464178</v>
      </c>
      <c r="J77" s="150">
        <f>('Table A'!J92/'Table E'!J92)*100</f>
        <v>46.877956308414973</v>
      </c>
      <c r="K77" s="150">
        <f>('Table A'!K92/'Table E'!K92)*100</f>
        <v>39.371727767198145</v>
      </c>
      <c r="L77" s="150">
        <f>('Table A'!L92/'Table E'!L92)*100</f>
        <v>34.288546329735716</v>
      </c>
      <c r="M77" s="153">
        <f t="shared" si="3"/>
        <v>45.443099314573381</v>
      </c>
    </row>
    <row r="78" spans="1:13">
      <c r="A78" s="148">
        <v>106</v>
      </c>
      <c r="B78" s="148" t="s">
        <v>145</v>
      </c>
      <c r="C78" s="150">
        <f>('Table A'!C111/'Table E'!C111)*100</f>
        <v>53.062500884942786</v>
      </c>
      <c r="D78" s="150">
        <f>('Table A'!D111/'Table E'!D111)*100</f>
        <v>48.930173262117648</v>
      </c>
      <c r="E78" s="150">
        <f>('Table A'!E111/'Table E'!E111)*100</f>
        <v>48.308560247527332</v>
      </c>
      <c r="F78" s="150">
        <f>('Table A'!F111/'Table E'!F111)*100</f>
        <v>46.198187709470361</v>
      </c>
      <c r="G78" s="150">
        <f>('Table A'!G111/'Table E'!G111)*100</f>
        <v>47.929612191151669</v>
      </c>
      <c r="H78" s="150">
        <f>('Table A'!H111/'Table E'!H111)*100</f>
        <v>44.220586226226438</v>
      </c>
      <c r="I78" s="150">
        <f>('Table A'!I111/'Table E'!I111)*100</f>
        <v>43.659478629537851</v>
      </c>
      <c r="J78" s="150">
        <f>('Table A'!J111/'Table E'!J111)*100</f>
        <v>42.85064909983253</v>
      </c>
      <c r="K78" s="150">
        <f>('Table A'!K111/'Table E'!K111)*100</f>
        <v>38.301562966877881</v>
      </c>
      <c r="L78" s="150">
        <f>('Table A'!L111/'Table E'!L111)*100</f>
        <v>38.402255204232112</v>
      </c>
      <c r="M78" s="152">
        <f t="shared" si="3"/>
        <v>45.186356642191662</v>
      </c>
    </row>
    <row r="79" spans="1:13">
      <c r="A79" s="129">
        <v>130</v>
      </c>
      <c r="B79" s="129" t="s">
        <v>163</v>
      </c>
      <c r="C79" s="150">
        <f>('Table A'!C135/'Table E'!C135)*100</f>
        <v>49.081304636992478</v>
      </c>
      <c r="D79" s="150">
        <f>('Table A'!D135/'Table E'!D135)*100</f>
        <v>46.567048205667319</v>
      </c>
      <c r="E79" s="150">
        <f>('Table A'!E135/'Table E'!E135)*100</f>
        <v>47.736914303999228</v>
      </c>
      <c r="F79" s="150">
        <f>('Table A'!F135/'Table E'!F135)*100</f>
        <v>42.844315960315221</v>
      </c>
      <c r="G79" s="150">
        <f>('Table A'!G135/'Table E'!G135)*100</f>
        <v>37.306034897852115</v>
      </c>
      <c r="H79" s="150" t="s">
        <v>71</v>
      </c>
      <c r="I79" s="150"/>
      <c r="J79" s="150" t="s">
        <v>71</v>
      </c>
      <c r="K79" s="150" t="s">
        <v>71</v>
      </c>
      <c r="L79" s="150" t="s">
        <v>71</v>
      </c>
      <c r="M79" s="152">
        <f t="shared" si="3"/>
        <v>44.707123600965268</v>
      </c>
    </row>
    <row r="80" spans="1:13">
      <c r="A80" s="149">
        <v>131</v>
      </c>
      <c r="B80" s="149" t="s">
        <v>164</v>
      </c>
      <c r="C80" s="150">
        <f>('Table A'!C136/'Table E'!C136)*100</f>
        <v>47.20057650241511</v>
      </c>
      <c r="D80" s="150">
        <f>('Table A'!D136/'Table E'!D136)*100</f>
        <v>42.885922508023164</v>
      </c>
      <c r="E80" s="150">
        <f>('Table A'!E136/'Table E'!E136)*100</f>
        <v>43.985693077882182</v>
      </c>
      <c r="F80" s="150">
        <f>('Table A'!F136/'Table E'!F136)*100</f>
        <v>31.149200517440534</v>
      </c>
      <c r="G80" s="150">
        <f>('Table A'!G136/'Table E'!G136)*100</f>
        <v>46.787371457971474</v>
      </c>
      <c r="H80" s="150">
        <f>('Table A'!H136/'Table E'!H136)*100</f>
        <v>48.404606204560075</v>
      </c>
      <c r="I80" s="150">
        <f>('Table A'!I136/'Table E'!I136)*100</f>
        <v>46.544148369226036</v>
      </c>
      <c r="J80" s="150">
        <f>('Table A'!J136/'Table E'!J136)*100</f>
        <v>46.436315669859084</v>
      </c>
      <c r="K80" s="150">
        <f>('Table A'!K136/'Table E'!K136)*100</f>
        <v>47.030250142022858</v>
      </c>
      <c r="L80" s="150">
        <f>('Table A'!L136/'Table E'!L136)*100</f>
        <v>45.838390061883906</v>
      </c>
      <c r="M80" s="153">
        <f t="shared" si="3"/>
        <v>44.626247451128442</v>
      </c>
    </row>
    <row r="81" spans="1:13">
      <c r="A81" s="129">
        <v>64</v>
      </c>
      <c r="B81" s="129" t="s">
        <v>117</v>
      </c>
      <c r="C81" s="150" t="s">
        <v>71</v>
      </c>
      <c r="D81" s="150">
        <f>('Table A'!D69/'Table E'!D69)*100</f>
        <v>54.7348283863763</v>
      </c>
      <c r="E81" s="150">
        <f>('Table A'!E69/'Table E'!E69)*100</f>
        <v>47.8046980198637</v>
      </c>
      <c r="F81" s="150" t="s">
        <v>71</v>
      </c>
      <c r="G81" s="150">
        <f>('Table A'!G69/'Table E'!G69)*100</f>
        <v>48.131199532551975</v>
      </c>
      <c r="H81" s="150">
        <f>('Table A'!H69/'Table E'!H69)*100</f>
        <v>41.396785259984519</v>
      </c>
      <c r="I81" s="150">
        <f>('Table A'!I69/'Table E'!I69)*100</f>
        <v>40.096298297431403</v>
      </c>
      <c r="J81" s="150">
        <f>('Table A'!J69/'Table E'!J69)*100</f>
        <v>44.658541155891307</v>
      </c>
      <c r="K81" s="150">
        <f>('Table A'!K69/'Table E'!K69)*100</f>
        <v>43.187544261707075</v>
      </c>
      <c r="L81" s="150">
        <f>('Table A'!L69/'Table E'!L69)*100</f>
        <v>34.867877144208379</v>
      </c>
      <c r="M81" s="152">
        <f t="shared" si="3"/>
        <v>44.359721507251834</v>
      </c>
    </row>
    <row r="82" spans="1:13">
      <c r="A82" s="61">
        <v>117</v>
      </c>
      <c r="B82" s="61" t="s">
        <v>23</v>
      </c>
      <c r="C82" s="150">
        <f>('Table A'!C122/'Table E'!C122)*100</f>
        <v>54.029240833494249</v>
      </c>
      <c r="D82" s="150">
        <f>('Table A'!D122/'Table E'!D122)*100</f>
        <v>50.560629649155786</v>
      </c>
      <c r="E82" s="150">
        <f>('Table A'!E122/'Table E'!E122)*100</f>
        <v>47.143337195979733</v>
      </c>
      <c r="F82" s="150">
        <f>('Table A'!F122/'Table E'!F122)*100</f>
        <v>45.202236728881822</v>
      </c>
      <c r="G82" s="150">
        <f>('Table A'!G122/'Table E'!G122)*100</f>
        <v>40.858617224082742</v>
      </c>
      <c r="H82" s="150">
        <f>('Table A'!H122/'Table E'!H122)*100</f>
        <v>39.586127645170649</v>
      </c>
      <c r="I82" s="150">
        <f>('Table A'!I122/'Table E'!I122)*100</f>
        <v>40.023003238250112</v>
      </c>
      <c r="J82" s="150">
        <f>('Table A'!J122/'Table E'!J122)*100</f>
        <v>41.024367263022569</v>
      </c>
      <c r="K82" s="150">
        <f>('Table A'!K122/'Table E'!K122)*100</f>
        <v>42.534277518654918</v>
      </c>
      <c r="L82" s="150">
        <f>('Table A'!L122/'Table E'!L122)*100</f>
        <v>40.555162412235006</v>
      </c>
      <c r="M82" s="153">
        <f t="shared" si="3"/>
        <v>44.151699970892757</v>
      </c>
    </row>
    <row r="83" spans="1:13">
      <c r="A83" s="148">
        <v>112</v>
      </c>
      <c r="B83" s="148" t="s">
        <v>149</v>
      </c>
      <c r="C83" s="150">
        <f>('Table A'!C117/'Table E'!C117)*100</f>
        <v>57.068924974081014</v>
      </c>
      <c r="D83" s="150">
        <f>('Table A'!D117/'Table E'!D117)*100</f>
        <v>48.44976230642694</v>
      </c>
      <c r="E83" s="150">
        <f>('Table A'!E117/'Table E'!E117)*100</f>
        <v>45.463829924587252</v>
      </c>
      <c r="F83" s="150">
        <f>('Table A'!F117/'Table E'!F117)*100</f>
        <v>42.441299455808974</v>
      </c>
      <c r="G83" s="150">
        <f>('Table A'!G117/'Table E'!G117)*100</f>
        <v>40.89124489107153</v>
      </c>
      <c r="H83" s="150">
        <f>('Table A'!H117/'Table E'!H117)*100</f>
        <v>40.781668666229507</v>
      </c>
      <c r="I83" s="150">
        <f>('Table A'!I117/'Table E'!I117)*100</f>
        <v>38.328682676258993</v>
      </c>
      <c r="J83" s="150">
        <f>('Table A'!J117/'Table E'!J117)*100</f>
        <v>40.459531416356228</v>
      </c>
      <c r="K83" s="150">
        <f>('Table A'!K117/'Table E'!K117)*100</f>
        <v>40.879838615711883</v>
      </c>
      <c r="L83" s="150" t="s">
        <v>71</v>
      </c>
      <c r="M83" s="152">
        <f t="shared" si="3"/>
        <v>43.862753658503593</v>
      </c>
    </row>
    <row r="84" spans="1:13">
      <c r="A84" s="62">
        <v>12</v>
      </c>
      <c r="B84" s="62" t="s">
        <v>79</v>
      </c>
      <c r="C84" s="150">
        <f>('Table A'!C17/'Table E'!C17)*100</f>
        <v>48.646919652214564</v>
      </c>
      <c r="D84" s="150">
        <f>('Table A'!D17/'Table E'!D17)*100</f>
        <v>46.764166647986315</v>
      </c>
      <c r="E84" s="150">
        <f>('Table A'!E17/'Table E'!E17)*100</f>
        <v>39.469826204120373</v>
      </c>
      <c r="F84" s="150">
        <f>('Table A'!F17/'Table E'!F17)*100</f>
        <v>43.238799532655051</v>
      </c>
      <c r="G84" s="150">
        <f>('Table A'!G17/'Table E'!G17)*100</f>
        <v>42.128025286271637</v>
      </c>
      <c r="H84" s="150" t="s">
        <v>71</v>
      </c>
      <c r="I84" s="150">
        <f>('Table A'!I17/'Table E'!I17)*100</f>
        <v>41.970059223452779</v>
      </c>
      <c r="J84" s="150" t="s">
        <v>71</v>
      </c>
      <c r="K84" s="150" t="s">
        <v>71</v>
      </c>
      <c r="L84" s="150" t="s">
        <v>71</v>
      </c>
      <c r="M84" s="152">
        <f t="shared" si="3"/>
        <v>43.702966091116785</v>
      </c>
    </row>
    <row r="85" spans="1:13">
      <c r="A85" s="149">
        <v>49</v>
      </c>
      <c r="B85" s="149" t="s">
        <v>34</v>
      </c>
      <c r="C85" s="150">
        <f>('Table A'!C54/'Table E'!C54)*100</f>
        <v>48.172323282720427</v>
      </c>
      <c r="D85" s="150">
        <f>('Table A'!D54/'Table E'!D54)*100</f>
        <v>53.163956974456795</v>
      </c>
      <c r="E85" s="150">
        <f>('Table A'!E54/'Table E'!E54)*100</f>
        <v>51.952109174500926</v>
      </c>
      <c r="F85" s="150">
        <f>('Table A'!F54/'Table E'!F54)*100</f>
        <v>38.271888997397156</v>
      </c>
      <c r="G85" s="150">
        <f>('Table A'!G54/'Table E'!G54)*100</f>
        <v>31.509656549097652</v>
      </c>
      <c r="H85" s="150">
        <f>('Table A'!H54/'Table E'!H54)*100</f>
        <v>37.595856199764341</v>
      </c>
      <c r="I85" s="150">
        <f>('Table A'!I54/'Table E'!I54)*100</f>
        <v>49.288639585388374</v>
      </c>
      <c r="J85" s="150">
        <f>('Table A'!J54/'Table E'!J54)*100</f>
        <v>31.065388363125678</v>
      </c>
      <c r="K85" s="150">
        <f>('Table A'!K54/'Table E'!K54)*100</f>
        <v>51.522099825411061</v>
      </c>
      <c r="L85" s="150">
        <f>('Table A'!L54/'Table E'!L54)*100</f>
        <v>36.029806804240927</v>
      </c>
      <c r="M85" s="153">
        <f t="shared" si="3"/>
        <v>42.857172575610335</v>
      </c>
    </row>
    <row r="86" spans="1:13">
      <c r="A86" s="61">
        <v>75</v>
      </c>
      <c r="B86" s="61" t="s">
        <v>52</v>
      </c>
      <c r="C86" s="150">
        <f>('Table A'!C80/'Table E'!C80)*100</f>
        <v>70.353746619396759</v>
      </c>
      <c r="D86" s="150">
        <f>('Table A'!D80/'Table E'!D80)*100</f>
        <v>24.677142429080469</v>
      </c>
      <c r="E86" s="150">
        <f>('Table A'!E80/'Table E'!E80)*100</f>
        <v>28.623011074626266</v>
      </c>
      <c r="F86" s="150">
        <f>('Table A'!F80/'Table E'!F80)*100</f>
        <v>49.868567331016642</v>
      </c>
      <c r="G86" s="150">
        <f>('Table A'!G80/'Table E'!G80)*100</f>
        <v>49.002746965302713</v>
      </c>
      <c r="H86" s="150">
        <f>('Table A'!H80/'Table E'!H80)*100</f>
        <v>43.479380151114341</v>
      </c>
      <c r="I86" s="150">
        <f>('Table A'!I80/'Table E'!I80)*100</f>
        <v>51.297702955574643</v>
      </c>
      <c r="J86" s="150">
        <f>('Table A'!J80/'Table E'!J80)*100</f>
        <v>47.575673661240458</v>
      </c>
      <c r="K86" s="150">
        <f>('Table A'!K80/'Table E'!K80)*100</f>
        <v>30.191282380353119</v>
      </c>
      <c r="L86" s="150">
        <f>('Table A'!L80/'Table E'!L80)*100</f>
        <v>26.696271697250239</v>
      </c>
      <c r="M86" s="153">
        <f t="shared" si="3"/>
        <v>42.17655252649557</v>
      </c>
    </row>
    <row r="87" spans="1:13">
      <c r="A87" s="62">
        <v>90</v>
      </c>
      <c r="B87" s="62" t="s">
        <v>135</v>
      </c>
      <c r="C87" s="150">
        <f>('Table A'!C95/'Table E'!C95)*100</f>
        <v>48.763512551927775</v>
      </c>
      <c r="D87" s="150">
        <f>('Table A'!D95/'Table E'!D95)*100</f>
        <v>44.270739527229289</v>
      </c>
      <c r="E87" s="150">
        <f>('Table A'!E95/'Table E'!E95)*100</f>
        <v>44.271945802639188</v>
      </c>
      <c r="F87" s="150">
        <f>('Table A'!F95/'Table E'!F95)*100</f>
        <v>39.407319554563244</v>
      </c>
      <c r="G87" s="150">
        <f>('Table A'!G95/'Table E'!G95)*100</f>
        <v>38.284590444902335</v>
      </c>
      <c r="H87" s="150">
        <f>('Table A'!H95/'Table E'!H95)*100</f>
        <v>41.275338114709179</v>
      </c>
      <c r="I87" s="150">
        <f>('Table A'!I95/'Table E'!I95)*100</f>
        <v>39.467448622256349</v>
      </c>
      <c r="J87" s="150">
        <f>('Table A'!J95/'Table E'!J95)*100</f>
        <v>38.809629148367172</v>
      </c>
      <c r="K87" s="150">
        <f>('Table A'!K95/'Table E'!K95)*100</f>
        <v>43.566467580585382</v>
      </c>
      <c r="L87" s="150">
        <f>('Table A'!L95/'Table E'!L95)*100</f>
        <v>42.91147859429848</v>
      </c>
      <c r="M87" s="152">
        <f t="shared" si="3"/>
        <v>42.102846994147839</v>
      </c>
    </row>
    <row r="88" spans="1:13">
      <c r="A88" s="62">
        <v>18</v>
      </c>
      <c r="B88" s="62" t="s">
        <v>41</v>
      </c>
      <c r="C88" s="150">
        <f>('Table A'!C23/'Table E'!C23)*100</f>
        <v>34.483694863685763</v>
      </c>
      <c r="D88" s="150">
        <f>('Table A'!D23/'Table E'!D23)*100</f>
        <v>39.043063330159832</v>
      </c>
      <c r="E88" s="150">
        <f>('Table A'!E23/'Table E'!E23)*100</f>
        <v>43.926920206903283</v>
      </c>
      <c r="F88" s="150">
        <f>('Table A'!F23/'Table E'!F23)*100</f>
        <v>47.796435292520606</v>
      </c>
      <c r="G88" s="150">
        <f>('Table A'!G23/'Table E'!G23)*100</f>
        <v>48.66780268395717</v>
      </c>
      <c r="H88" s="150">
        <f>('Table A'!H23/'Table E'!H23)*100</f>
        <v>42.718630172399727</v>
      </c>
      <c r="I88" s="150">
        <f>('Table A'!I23/'Table E'!I23)*100</f>
        <v>46.649740418654446</v>
      </c>
      <c r="J88" s="150">
        <f>('Table A'!J23/'Table E'!J23)*100</f>
        <v>45.389325828678295</v>
      </c>
      <c r="K88" s="150">
        <f>('Table A'!K23/'Table E'!K23)*100</f>
        <v>37.035251179915562</v>
      </c>
      <c r="L88" s="150">
        <f>('Table A'!L23/'Table E'!L23)*100</f>
        <v>30.186711297998848</v>
      </c>
      <c r="M88" s="152">
        <f t="shared" si="3"/>
        <v>41.589757527487357</v>
      </c>
    </row>
    <row r="89" spans="1:13" ht="20.399999999999999">
      <c r="A89" s="148">
        <v>22</v>
      </c>
      <c r="B89" s="148" t="s">
        <v>221</v>
      </c>
      <c r="C89" s="150">
        <f>('Table A'!C27/'Table E'!C27)*100</f>
        <v>40.496916951173503</v>
      </c>
      <c r="D89" s="150">
        <f>('Table A'!D27/'Table E'!D27)*100</f>
        <v>52.658069946987077</v>
      </c>
      <c r="E89" s="150">
        <f>('Table A'!E27/'Table E'!E27)*100</f>
        <v>46.517510684328641</v>
      </c>
      <c r="F89" s="150">
        <f>('Table A'!F27/'Table E'!F27)*100</f>
        <v>59.342292274002958</v>
      </c>
      <c r="G89" s="150">
        <f>('Table A'!G27/'Table E'!G27)*100</f>
        <v>37.619054086590801</v>
      </c>
      <c r="H89" s="150">
        <f>('Table A'!H27/'Table E'!H27)*100</f>
        <v>42.371193812395774</v>
      </c>
      <c r="I89" s="150">
        <f>('Table A'!I27/'Table E'!I27)*100</f>
        <v>31.240667631210083</v>
      </c>
      <c r="J89" s="150">
        <f>('Table A'!J27/'Table E'!J27)*100</f>
        <v>34.898084763666951</v>
      </c>
      <c r="K89" s="150">
        <f>('Table A'!K27/'Table E'!K27)*100</f>
        <v>35.403133568028075</v>
      </c>
      <c r="L89" s="150">
        <f>('Table A'!L27/'Table E'!L27)*100</f>
        <v>32.755293206468025</v>
      </c>
      <c r="M89" s="152">
        <f t="shared" si="3"/>
        <v>41.330221692485189</v>
      </c>
    </row>
    <row r="90" spans="1:13">
      <c r="A90" s="61">
        <v>51</v>
      </c>
      <c r="B90" s="61" t="s">
        <v>107</v>
      </c>
      <c r="C90" s="150" t="s">
        <v>71</v>
      </c>
      <c r="D90" s="150" t="s">
        <v>71</v>
      </c>
      <c r="E90" s="150" t="s">
        <v>71</v>
      </c>
      <c r="F90" s="150" t="s">
        <v>71</v>
      </c>
      <c r="G90" s="150">
        <f>('Table A'!G56/'Table E'!G56)*100</f>
        <v>47.661859832630206</v>
      </c>
      <c r="H90" s="150">
        <f>('Table A'!H56/'Table E'!H56)*100</f>
        <v>38.782832406169462</v>
      </c>
      <c r="I90" s="150">
        <f>('Table A'!I56/'Table E'!I56)*100</f>
        <v>33.876209796820753</v>
      </c>
      <c r="J90" s="150">
        <f>('Table A'!J56/'Table E'!J56)*100</f>
        <v>42.252931303783861</v>
      </c>
      <c r="K90" s="150" t="s">
        <v>71</v>
      </c>
      <c r="L90" s="150" t="s">
        <v>71</v>
      </c>
      <c r="M90" s="153">
        <f t="shared" si="3"/>
        <v>40.643458334851069</v>
      </c>
    </row>
    <row r="91" spans="1:13">
      <c r="A91" s="148">
        <v>86</v>
      </c>
      <c r="B91" s="148" t="s">
        <v>131</v>
      </c>
      <c r="C91" s="150">
        <f>('Table A'!C91/'Table E'!C91)*100</f>
        <v>49.705470914759772</v>
      </c>
      <c r="D91" s="150">
        <f>('Table A'!D91/'Table E'!D91)*100</f>
        <v>25.318235766452407</v>
      </c>
      <c r="E91" s="150">
        <f>('Table A'!E91/'Table E'!E91)*100</f>
        <v>67.904509298204758</v>
      </c>
      <c r="F91" s="150">
        <f>('Table A'!F91/'Table E'!F91)*100</f>
        <v>36.469350483957953</v>
      </c>
      <c r="G91" s="150">
        <f>('Table A'!G91/'Table E'!G91)*100</f>
        <v>43.764838311486791</v>
      </c>
      <c r="H91" s="150">
        <f>('Table A'!H91/'Table E'!H91)*100</f>
        <v>28.821928872199969</v>
      </c>
      <c r="I91" s="150">
        <f>('Table A'!I91/'Table E'!I91)*100</f>
        <v>29.238186512578963</v>
      </c>
      <c r="J91" s="150">
        <f>('Table A'!J91/'Table E'!J91)*100</f>
        <v>38.320551559743762</v>
      </c>
      <c r="K91" s="150">
        <f>('Table A'!K91/'Table E'!K91)*100</f>
        <v>56.188622738950542</v>
      </c>
      <c r="L91" s="150">
        <f>('Table A'!L91/'Table E'!L91)*100</f>
        <v>27.629509898661674</v>
      </c>
      <c r="M91" s="152">
        <f t="shared" si="3"/>
        <v>40.336120435699662</v>
      </c>
    </row>
    <row r="92" spans="1:13">
      <c r="A92" s="61">
        <v>63</v>
      </c>
      <c r="B92" s="61" t="s">
        <v>116</v>
      </c>
      <c r="C92" s="150">
        <f>('Table A'!C68/'Table E'!C68)*100</f>
        <v>61.519146461909372</v>
      </c>
      <c r="D92" s="150">
        <f>('Table A'!D68/'Table E'!D68)*100</f>
        <v>61.06911904602925</v>
      </c>
      <c r="E92" s="150">
        <f>('Table A'!E68/'Table E'!E68)*100</f>
        <v>39.506545863985778</v>
      </c>
      <c r="F92" s="150">
        <f>('Table A'!F68/'Table E'!F68)*100</f>
        <v>15.468660585722205</v>
      </c>
      <c r="G92" s="150">
        <f>('Table A'!G68/'Table E'!G68)*100</f>
        <v>35.723401196947229</v>
      </c>
      <c r="H92" s="150">
        <f>('Table A'!H68/'Table E'!H68)*100</f>
        <v>41.200870798233986</v>
      </c>
      <c r="I92" s="150">
        <f>('Table A'!I68/'Table E'!I68)*100</f>
        <v>46.243427743901208</v>
      </c>
      <c r="J92" s="150">
        <f>('Table A'!J68/'Table E'!J68)*100</f>
        <v>18.519548247025945</v>
      </c>
      <c r="K92" s="150" t="s">
        <v>71</v>
      </c>
      <c r="L92" s="150" t="s">
        <v>71</v>
      </c>
      <c r="M92" s="153">
        <f t="shared" si="3"/>
        <v>39.906339992969372</v>
      </c>
    </row>
    <row r="93" spans="1:13">
      <c r="A93" s="62">
        <v>6</v>
      </c>
      <c r="B93" s="62" t="s">
        <v>75</v>
      </c>
      <c r="C93" s="150">
        <f>('Table A'!C11/'Table E'!C11)*100</f>
        <v>36.018260117323329</v>
      </c>
      <c r="D93" s="150">
        <f>('Table A'!D11/'Table E'!D11)*100</f>
        <v>38.176174039493119</v>
      </c>
      <c r="E93" s="150">
        <f>('Table A'!E11/'Table E'!E11)*100</f>
        <v>38.061503526938914</v>
      </c>
      <c r="F93" s="150">
        <f>('Table A'!F11/'Table E'!F11)*100</f>
        <v>41.151214837231471</v>
      </c>
      <c r="G93" s="150">
        <f>('Table A'!G11/'Table E'!G11)*100</f>
        <v>38.946997228183982</v>
      </c>
      <c r="H93" s="150">
        <f>('Table A'!H11/'Table E'!H11)*100</f>
        <v>42.431422329548745</v>
      </c>
      <c r="I93" s="150">
        <f>('Table A'!I11/'Table E'!I11)*100</f>
        <v>43.934956697698659</v>
      </c>
      <c r="J93" s="150">
        <f>('Table A'!J11/'Table E'!J11)*100</f>
        <v>38.974697633086954</v>
      </c>
      <c r="K93" s="150">
        <f>('Table A'!K11/'Table E'!K11)*100</f>
        <v>40.48631759987969</v>
      </c>
      <c r="L93" s="150">
        <f>('Table A'!L11/'Table E'!L11)*100</f>
        <v>40.865719081755799</v>
      </c>
      <c r="M93" s="152">
        <f t="shared" si="3"/>
        <v>39.904726309114068</v>
      </c>
    </row>
    <row r="94" spans="1:13" ht="20.399999999999999">
      <c r="A94" s="62">
        <v>126</v>
      </c>
      <c r="B94" s="62" t="s">
        <v>159</v>
      </c>
      <c r="C94" s="150" t="s">
        <v>71</v>
      </c>
      <c r="D94" s="150" t="s">
        <v>71</v>
      </c>
      <c r="E94" s="150" t="s">
        <v>71</v>
      </c>
      <c r="F94" s="150">
        <f>('Table A'!F131/'Table E'!F131)*100</f>
        <v>45.814583386052981</v>
      </c>
      <c r="G94" s="150">
        <f>('Table A'!G131/'Table E'!G131)*100</f>
        <v>36.760063501147691</v>
      </c>
      <c r="H94" s="150">
        <f>('Table A'!H131/'Table E'!H131)*100</f>
        <v>36.329981826768879</v>
      </c>
      <c r="I94" s="150">
        <f>('Table A'!I131/'Table E'!I131)*100</f>
        <v>39.873973210578107</v>
      </c>
      <c r="J94" s="150">
        <f>('Table A'!J131/'Table E'!J131)*100</f>
        <v>39.546005165449408</v>
      </c>
      <c r="K94" s="150">
        <f>('Table A'!K131/'Table E'!K131)*100</f>
        <v>39.689013826709527</v>
      </c>
      <c r="L94" s="150">
        <f>('Table A'!L131/'Table E'!L131)*100</f>
        <v>35.374654944707927</v>
      </c>
      <c r="M94" s="152">
        <f t="shared" si="3"/>
        <v>39.055467980202074</v>
      </c>
    </row>
    <row r="95" spans="1:13">
      <c r="A95" s="149">
        <v>11</v>
      </c>
      <c r="B95" s="149" t="s">
        <v>78</v>
      </c>
      <c r="C95" s="150">
        <f>('Table A'!C16/'Table E'!C16)*100</f>
        <v>48.848568963664242</v>
      </c>
      <c r="D95" s="150">
        <f>('Table A'!D16/'Table E'!D16)*100</f>
        <v>41.686092087013854</v>
      </c>
      <c r="E95" s="150">
        <f>('Table A'!E16/'Table E'!E16)*100</f>
        <v>46.009715572395251</v>
      </c>
      <c r="F95" s="150">
        <f>('Table A'!F16/'Table E'!F16)*100</f>
        <v>38.496035520196479</v>
      </c>
      <c r="G95" s="150">
        <f>('Table A'!G16/'Table E'!G16)*100</f>
        <v>30.554396480629652</v>
      </c>
      <c r="H95" s="150">
        <f>('Table A'!H16/'Table E'!H16)*100</f>
        <v>40.061878062978188</v>
      </c>
      <c r="I95" s="150">
        <f>('Table A'!I16/'Table E'!I16)*100</f>
        <v>35.474535543343706</v>
      </c>
      <c r="J95" s="150">
        <f>('Table A'!J16/'Table E'!J16)*100</f>
        <v>37.932457941104467</v>
      </c>
      <c r="K95" s="150">
        <f>('Table A'!K16/'Table E'!K16)*100</f>
        <v>38.804873397729729</v>
      </c>
      <c r="L95" s="150">
        <f>('Table A'!L16/'Table E'!L16)*100</f>
        <v>31.495156551282687</v>
      </c>
      <c r="M95" s="153">
        <f t="shared" si="3"/>
        <v>38.936371012033831</v>
      </c>
    </row>
    <row r="96" spans="1:13">
      <c r="A96" s="149">
        <v>7</v>
      </c>
      <c r="B96" s="149" t="s">
        <v>76</v>
      </c>
      <c r="C96" s="150">
        <f>('Table A'!C12/'Table E'!C12)*100</f>
        <v>41.953693071315065</v>
      </c>
      <c r="D96" s="150">
        <f>('Table A'!D12/'Table E'!D12)*100</f>
        <v>41.527066048876407</v>
      </c>
      <c r="E96" s="150">
        <f>('Table A'!E12/'Table E'!E12)*100</f>
        <v>49.646018845162288</v>
      </c>
      <c r="F96" s="150">
        <f>('Table A'!F12/'Table E'!F12)*100</f>
        <v>49.265448234561759</v>
      </c>
      <c r="G96" s="150">
        <f>('Table A'!G12/'Table E'!G12)*100</f>
        <v>42.884590128599115</v>
      </c>
      <c r="H96" s="150">
        <f>('Table A'!H12/'Table E'!H12)*100</f>
        <v>40.055970844571</v>
      </c>
      <c r="I96" s="150">
        <f>('Table A'!I12/'Table E'!I12)*100</f>
        <v>33.47443818067962</v>
      </c>
      <c r="J96" s="150">
        <f>('Table A'!J12/'Table E'!J12)*100</f>
        <v>29.209024108635916</v>
      </c>
      <c r="K96" s="150">
        <f>('Table A'!K12/'Table E'!K12)*100</f>
        <v>26.446172766053117</v>
      </c>
      <c r="L96" s="150">
        <f>('Table A'!L12/'Table E'!L12)*100</f>
        <v>26.975911682831633</v>
      </c>
      <c r="M96" s="153">
        <f t="shared" si="3"/>
        <v>38.143833391128588</v>
      </c>
    </row>
    <row r="97" spans="1:13">
      <c r="A97" s="149">
        <v>71</v>
      </c>
      <c r="B97" s="149" t="s">
        <v>30</v>
      </c>
      <c r="C97" s="150">
        <f>('Table A'!C76/'Table E'!C76)*100</f>
        <v>32.127941010568676</v>
      </c>
      <c r="D97" s="150">
        <f>('Table A'!D76/'Table E'!D76)*100</f>
        <v>43.481881902046858</v>
      </c>
      <c r="E97" s="150">
        <f>('Table A'!E76/'Table E'!E76)*100</f>
        <v>37.402001146624571</v>
      </c>
      <c r="F97" s="150">
        <f>('Table A'!F76/'Table E'!F76)*100</f>
        <v>36.931191294220746</v>
      </c>
      <c r="G97" s="150">
        <f>('Table A'!G76/'Table E'!G76)*100</f>
        <v>34.326838382846915</v>
      </c>
      <c r="H97" s="150">
        <f>('Table A'!H76/'Table E'!H76)*100</f>
        <v>38.895119524572067</v>
      </c>
      <c r="I97" s="150">
        <f>('Table A'!I76/'Table E'!I76)*100</f>
        <v>33.042931727258612</v>
      </c>
      <c r="J97" s="150">
        <f>('Table A'!J76/'Table E'!J76)*100</f>
        <v>33.363353323084539</v>
      </c>
      <c r="K97" s="150">
        <f>('Table A'!K76/'Table E'!K76)*100</f>
        <v>46.476274067297737</v>
      </c>
      <c r="L97" s="150">
        <f>('Table A'!L76/'Table E'!L76)*100</f>
        <v>42.828880404024439</v>
      </c>
      <c r="M97" s="153">
        <f t="shared" si="3"/>
        <v>37.88764127825452</v>
      </c>
    </row>
    <row r="98" spans="1:13">
      <c r="A98" s="149">
        <v>125</v>
      </c>
      <c r="B98" s="149" t="s">
        <v>158</v>
      </c>
      <c r="C98" s="150">
        <f>('Table A'!C130/'Table E'!C130)*100</f>
        <v>35.252265262185936</v>
      </c>
      <c r="D98" s="150">
        <f>('Table A'!D130/'Table E'!D130)*100</f>
        <v>36.852612525992555</v>
      </c>
      <c r="E98" s="150">
        <f>('Table A'!E130/'Table E'!E130)*100</f>
        <v>36.335828367005121</v>
      </c>
      <c r="F98" s="150">
        <f>('Table A'!F130/'Table E'!F130)*100</f>
        <v>36.6986878824885</v>
      </c>
      <c r="G98" s="150">
        <f>('Table A'!G130/'Table E'!G130)*100</f>
        <v>36.718997629417501</v>
      </c>
      <c r="H98" s="150">
        <f>('Table A'!H130/'Table E'!H130)*100</f>
        <v>37.539231466412232</v>
      </c>
      <c r="I98" s="150">
        <f>('Table A'!I130/'Table E'!I130)*100</f>
        <v>37.725017927752184</v>
      </c>
      <c r="J98" s="150">
        <f>('Table A'!J130/'Table E'!J130)*100</f>
        <v>39.739192053308301</v>
      </c>
      <c r="K98" s="150">
        <f>('Table A'!K130/'Table E'!K130)*100</f>
        <v>39.625522673185017</v>
      </c>
      <c r="L98" s="150">
        <f>('Table A'!L130/'Table E'!L130)*100</f>
        <v>42.146464508108338</v>
      </c>
      <c r="M98" s="153">
        <f t="shared" si="3"/>
        <v>37.863382029585566</v>
      </c>
    </row>
    <row r="99" spans="1:13">
      <c r="A99" s="61">
        <v>27</v>
      </c>
      <c r="B99" s="61" t="s">
        <v>90</v>
      </c>
      <c r="C99" s="150">
        <f>('Table A'!C32/'Table E'!C32)*100</f>
        <v>34.685204225150414</v>
      </c>
      <c r="D99" s="150">
        <f>('Table A'!D32/'Table E'!D32)*100</f>
        <v>29.267081290186798</v>
      </c>
      <c r="E99" s="150">
        <f>('Table A'!E32/'Table E'!E32)*100</f>
        <v>32.907455581879077</v>
      </c>
      <c r="F99" s="150">
        <f>('Table A'!F32/'Table E'!F32)*100</f>
        <v>38.328734718842199</v>
      </c>
      <c r="G99" s="150">
        <f>('Table A'!G32/'Table E'!G32)*100</f>
        <v>39.085570490732159</v>
      </c>
      <c r="H99" s="150">
        <f>('Table A'!H32/'Table E'!H32)*100</f>
        <v>41.218081373875748</v>
      </c>
      <c r="I99" s="150">
        <f>('Table A'!I32/'Table E'!I32)*100</f>
        <v>41.206469539298908</v>
      </c>
      <c r="J99" s="150">
        <f>('Table A'!J32/'Table E'!J32)*100</f>
        <v>41.144416438643141</v>
      </c>
      <c r="K99" s="150">
        <f>('Table A'!K32/'Table E'!K32)*100</f>
        <v>38.588341296312059</v>
      </c>
      <c r="L99" s="150">
        <f>('Table A'!L32/'Table E'!L32)*100</f>
        <v>41.063163264052307</v>
      </c>
      <c r="M99" s="153">
        <f t="shared" si="3"/>
        <v>37.749451821897281</v>
      </c>
    </row>
    <row r="100" spans="1:13">
      <c r="A100" s="149">
        <v>91</v>
      </c>
      <c r="B100" s="149" t="s">
        <v>136</v>
      </c>
      <c r="C100" s="150">
        <f>('Table A'!C96/'Table E'!C96)*100</f>
        <v>35.229684766400268</v>
      </c>
      <c r="D100" s="150">
        <f>('Table A'!D96/'Table E'!D96)*100</f>
        <v>33.933350081264926</v>
      </c>
      <c r="E100" s="150">
        <f>('Table A'!E96/'Table E'!E96)*100</f>
        <v>31.709870534451127</v>
      </c>
      <c r="F100" s="150">
        <f>('Table A'!F96/'Table E'!F96)*100</f>
        <v>31.352518785148963</v>
      </c>
      <c r="G100" s="150">
        <f>('Table A'!G96/'Table E'!G96)*100</f>
        <v>37.409978162739485</v>
      </c>
      <c r="H100" s="150">
        <f>('Table A'!H96/'Table E'!H96)*100</f>
        <v>46.567091589961649</v>
      </c>
      <c r="I100" s="150">
        <f>('Table A'!I96/'Table E'!I96)*100</f>
        <v>31.05043715553057</v>
      </c>
      <c r="J100" s="150">
        <f>('Table A'!J96/'Table E'!J96)*100</f>
        <v>36.618245081177939</v>
      </c>
      <c r="K100" s="150">
        <f>('Table A'!K96/'Table E'!K96)*100</f>
        <v>43.097023134714121</v>
      </c>
      <c r="L100" s="150" t="s">
        <v>71</v>
      </c>
      <c r="M100" s="153">
        <f t="shared" si="3"/>
        <v>36.329799921265447</v>
      </c>
    </row>
    <row r="101" spans="1:13">
      <c r="A101" s="62">
        <v>60</v>
      </c>
      <c r="B101" s="62" t="s">
        <v>113</v>
      </c>
      <c r="C101" s="150">
        <f>('Table A'!C65/'Table E'!C65)*100</f>
        <v>45.633700548079752</v>
      </c>
      <c r="D101" s="150">
        <f>('Table A'!D65/'Table E'!D65)*100</f>
        <v>38.836794156864926</v>
      </c>
      <c r="E101" s="150">
        <f>('Table A'!E65/'Table E'!E65)*100</f>
        <v>38.471050358034489</v>
      </c>
      <c r="F101" s="150">
        <f>('Table A'!F65/'Table E'!F65)*100</f>
        <v>29.519670489737276</v>
      </c>
      <c r="G101" s="150">
        <f>('Table A'!G65/'Table E'!G65)*100</f>
        <v>35.9209497888749</v>
      </c>
      <c r="H101" s="150">
        <f>('Table A'!H65/'Table E'!H65)*100</f>
        <v>33.895573392010157</v>
      </c>
      <c r="I101" s="150">
        <f>('Table A'!I65/'Table E'!I65)*100</f>
        <v>33.803912038003773</v>
      </c>
      <c r="J101" s="150">
        <f>('Table A'!J65/'Table E'!J65)*100</f>
        <v>32.354819617567827</v>
      </c>
      <c r="K101" s="150">
        <f>('Table A'!K65/'Table E'!K65)*100</f>
        <v>37.168872988502123</v>
      </c>
      <c r="L101" s="150">
        <f>('Table A'!L65/'Table E'!L65)*100</f>
        <v>35.30401600900278</v>
      </c>
      <c r="M101" s="152">
        <f t="shared" si="3"/>
        <v>36.090935938667805</v>
      </c>
    </row>
    <row r="102" spans="1:13">
      <c r="A102" s="131">
        <v>115</v>
      </c>
      <c r="B102" s="131" t="s">
        <v>151</v>
      </c>
      <c r="C102" s="150">
        <f>('Table A'!C120/'Table E'!C120)*100</f>
        <v>36.372469518259877</v>
      </c>
      <c r="D102" s="150">
        <f>('Table A'!D120/'Table E'!D120)*100</f>
        <v>34.834139911684673</v>
      </c>
      <c r="E102" s="150" t="s">
        <v>71</v>
      </c>
      <c r="F102" s="150" t="s">
        <v>71</v>
      </c>
      <c r="G102" s="150" t="s">
        <v>71</v>
      </c>
      <c r="H102" s="150" t="s">
        <v>71</v>
      </c>
      <c r="I102" s="150" t="s">
        <v>71</v>
      </c>
      <c r="J102" s="150" t="s">
        <v>71</v>
      </c>
      <c r="K102" s="150" t="s">
        <v>71</v>
      </c>
      <c r="L102" s="150" t="s">
        <v>71</v>
      </c>
      <c r="M102" s="153">
        <f t="shared" si="3"/>
        <v>35.603304714972275</v>
      </c>
    </row>
    <row r="103" spans="1:13">
      <c r="A103" s="61">
        <v>9</v>
      </c>
      <c r="B103" s="61" t="s">
        <v>43</v>
      </c>
      <c r="C103" s="150">
        <f>('Table A'!C14/'Table E'!C14)*100</f>
        <v>42.403299364634393</v>
      </c>
      <c r="D103" s="150">
        <f>('Table A'!D14/'Table E'!D14)*100</f>
        <v>25.53490608178134</v>
      </c>
      <c r="E103" s="150">
        <f>('Table A'!E14/'Table E'!E14)*100</f>
        <v>31.097215959542858</v>
      </c>
      <c r="F103" s="150">
        <f>('Table A'!F14/'Table E'!F14)*100</f>
        <v>38.449567312538967</v>
      </c>
      <c r="G103" s="150">
        <f>('Table A'!G14/'Table E'!G14)*100</f>
        <v>37.599099789253835</v>
      </c>
      <c r="H103" s="150">
        <f>('Table A'!H14/'Table E'!H14)*100</f>
        <v>39.309959580895779</v>
      </c>
      <c r="I103" s="150">
        <f>('Table A'!I14/'Table E'!I14)*100</f>
        <v>40.817286069205011</v>
      </c>
      <c r="J103" s="150">
        <f>('Table A'!J14/'Table E'!J14)*100</f>
        <v>39.160518177023476</v>
      </c>
      <c r="K103" s="150">
        <f>('Table A'!K14/'Table E'!K14)*100</f>
        <v>30.642805920424959</v>
      </c>
      <c r="L103" s="150">
        <f>('Table A'!L14/'Table E'!L14)*100</f>
        <v>29.171773947734469</v>
      </c>
      <c r="M103" s="153">
        <f t="shared" ref="M103:M134" si="4">AVERAGE(C103:L103)</f>
        <v>35.418643220303515</v>
      </c>
    </row>
    <row r="104" spans="1:13">
      <c r="A104" s="148">
        <v>124</v>
      </c>
      <c r="B104" s="148" t="s">
        <v>157</v>
      </c>
      <c r="C104" s="150">
        <f>('Table A'!C129/'Table E'!C129)*100</f>
        <v>39.467131216187575</v>
      </c>
      <c r="D104" s="150">
        <f>('Table A'!D129/'Table E'!D129)*100</f>
        <v>41.870296133959535</v>
      </c>
      <c r="E104" s="150">
        <f>('Table A'!E129/'Table E'!E129)*100</f>
        <v>47.463750185507578</v>
      </c>
      <c r="F104" s="150">
        <f>('Table A'!F129/'Table E'!F129)*100</f>
        <v>39.076433560257691</v>
      </c>
      <c r="G104" s="150">
        <f>('Table A'!G129/'Table E'!G129)*100</f>
        <v>34.729754303823754</v>
      </c>
      <c r="H104" s="150">
        <f>('Table A'!H129/'Table E'!H129)*100</f>
        <v>35.571010266099826</v>
      </c>
      <c r="I104" s="150">
        <f>('Table A'!I129/'Table E'!I129)*100</f>
        <v>29.026783713073311</v>
      </c>
      <c r="J104" s="150">
        <f>('Table A'!J129/'Table E'!J129)*100</f>
        <v>23.803263213297132</v>
      </c>
      <c r="K104" s="150">
        <f>('Table A'!K129/'Table E'!K129)*100</f>
        <v>35.648578004257686</v>
      </c>
      <c r="L104" s="150">
        <f>('Table A'!L129/'Table E'!L129)*100</f>
        <v>27.472463374742095</v>
      </c>
      <c r="M104" s="152">
        <f t="shared" si="4"/>
        <v>35.412946397120621</v>
      </c>
    </row>
    <row r="105" spans="1:13">
      <c r="A105" s="148">
        <v>74</v>
      </c>
      <c r="B105" s="148" t="s">
        <v>122</v>
      </c>
      <c r="C105" s="150" t="s">
        <v>71</v>
      </c>
      <c r="D105" s="150">
        <f>('Table A'!D79/'Table E'!D79)*100</f>
        <v>42.81804544044752</v>
      </c>
      <c r="E105" s="150">
        <f>('Table A'!E79/'Table E'!E79)*100</f>
        <v>30.969099404678079</v>
      </c>
      <c r="F105" s="150">
        <f>('Table A'!F79/'Table E'!F79)*100</f>
        <v>42.525178877645189</v>
      </c>
      <c r="G105" s="150" t="s">
        <v>71</v>
      </c>
      <c r="H105" s="150" t="s">
        <v>71</v>
      </c>
      <c r="I105" s="150" t="s">
        <v>71</v>
      </c>
      <c r="J105" s="150">
        <f>('Table A'!J79/'Table E'!J79)*100</f>
        <v>21.32169364342414</v>
      </c>
      <c r="K105" s="150">
        <f>('Table A'!K79/'Table E'!K79)*100</f>
        <v>39.158568795525419</v>
      </c>
      <c r="L105" s="150" t="s">
        <v>71</v>
      </c>
      <c r="M105" s="152">
        <f t="shared" si="4"/>
        <v>35.35851723234407</v>
      </c>
    </row>
    <row r="106" spans="1:13">
      <c r="A106" s="59">
        <v>47</v>
      </c>
      <c r="B106" s="59" t="s">
        <v>29</v>
      </c>
      <c r="C106" s="150">
        <f>('Table A'!C52/'Table E'!C52)*100</f>
        <v>56.743496023178196</v>
      </c>
      <c r="D106" s="150">
        <f>('Table A'!D52/'Table E'!D52)*100</f>
        <v>45.835094063397605</v>
      </c>
      <c r="E106" s="150">
        <f>('Table A'!E52/'Table E'!E52)*100</f>
        <v>21.209663317568232</v>
      </c>
      <c r="F106" s="150">
        <f>('Table A'!F52/'Table E'!F52)*100</f>
        <v>14.417644098064278</v>
      </c>
      <c r="G106" s="150">
        <f>('Table A'!G52/'Table E'!G52)*100</f>
        <v>36.597095139829207</v>
      </c>
      <c r="H106" s="150">
        <f>('Table A'!H52/'Table E'!H52)*100</f>
        <v>40.805669930343456</v>
      </c>
      <c r="I106" s="150">
        <f>('Table A'!I52/'Table E'!I52)*100</f>
        <v>27.972246344928099</v>
      </c>
      <c r="J106" s="150">
        <f>('Table A'!J52/'Table E'!J52)*100</f>
        <v>49.35920588003539</v>
      </c>
      <c r="K106" s="150">
        <f>('Table A'!K52/'Table E'!K52)*100</f>
        <v>28.456593316211958</v>
      </c>
      <c r="L106" s="150">
        <f>('Table A'!L52/'Table E'!L52)*100</f>
        <v>24.742238894756941</v>
      </c>
      <c r="M106" s="153">
        <f t="shared" si="4"/>
        <v>34.613894700831338</v>
      </c>
    </row>
    <row r="107" spans="1:13">
      <c r="A107" s="149">
        <v>127</v>
      </c>
      <c r="B107" s="149" t="s">
        <v>160</v>
      </c>
      <c r="C107" s="150">
        <f>('Table A'!C132/'Table E'!C132)*100</f>
        <v>31.498016681251272</v>
      </c>
      <c r="D107" s="150">
        <f>('Table A'!D132/'Table E'!D132)*100</f>
        <v>33.061609822929078</v>
      </c>
      <c r="E107" s="150">
        <f>('Table A'!E132/'Table E'!E132)*100</f>
        <v>32.447305881332952</v>
      </c>
      <c r="F107" s="150">
        <f>('Table A'!F132/'Table E'!F132)*100</f>
        <v>30.093557602852268</v>
      </c>
      <c r="G107" s="150">
        <f>('Table A'!G132/'Table E'!G132)*100</f>
        <v>38.581833961626089</v>
      </c>
      <c r="H107" s="150">
        <f>('Table A'!H132/'Table E'!H132)*100</f>
        <v>32.502132221955677</v>
      </c>
      <c r="I107" s="150">
        <f>('Table A'!I132/'Table E'!I132)*100</f>
        <v>39.989623610779041</v>
      </c>
      <c r="J107" s="150">
        <f>('Table A'!J132/'Table E'!J132)*100</f>
        <v>38.126579101810549</v>
      </c>
      <c r="K107" s="150">
        <f>('Table A'!K132/'Table E'!K132)*100</f>
        <v>35.949896447616268</v>
      </c>
      <c r="L107" s="150">
        <f>('Table A'!L132/'Table E'!L132)*100</f>
        <v>33.298330920236928</v>
      </c>
      <c r="M107" s="153">
        <f t="shared" si="4"/>
        <v>34.554888625239009</v>
      </c>
    </row>
    <row r="108" spans="1:13">
      <c r="A108" s="149">
        <v>25</v>
      </c>
      <c r="B108" s="149" t="s">
        <v>42</v>
      </c>
      <c r="C108" s="150">
        <f>('Table A'!C30/'Table E'!C30)*100</f>
        <v>65.854732962365276</v>
      </c>
      <c r="D108" s="150">
        <f>('Table A'!D30/'Table E'!D30)*100</f>
        <v>30.451717139383366</v>
      </c>
      <c r="E108" s="150">
        <f>('Table A'!E30/'Table E'!E30)*100</f>
        <v>42.876294549068646</v>
      </c>
      <c r="F108" s="150">
        <f>('Table A'!F30/'Table E'!F30)*100</f>
        <v>29.082621092816126</v>
      </c>
      <c r="G108" s="150">
        <f>('Table A'!G30/'Table E'!G30)*100</f>
        <v>25.449659624147138</v>
      </c>
      <c r="H108" s="150">
        <f>('Table A'!H30/'Table E'!H30)*100</f>
        <v>42.620491599330322</v>
      </c>
      <c r="I108" s="150">
        <f>('Table A'!I30/'Table E'!I30)*100</f>
        <v>33.028008933363772</v>
      </c>
      <c r="J108" s="150">
        <f>('Table A'!J30/'Table E'!J30)*100</f>
        <v>21.873692361774751</v>
      </c>
      <c r="K108" s="150">
        <f>('Table A'!K30/'Table E'!K30)*100</f>
        <v>23.948576624529768</v>
      </c>
      <c r="L108" s="150">
        <f>('Table A'!L30/'Table E'!L30)*100</f>
        <v>23.178334124302481</v>
      </c>
      <c r="M108" s="153">
        <f t="shared" si="4"/>
        <v>33.836412901108169</v>
      </c>
    </row>
    <row r="109" spans="1:13">
      <c r="A109" s="148">
        <v>44</v>
      </c>
      <c r="B109" s="148" t="s">
        <v>102</v>
      </c>
      <c r="C109" s="150">
        <f>('Table A'!C49/'Table E'!C49)*100</f>
        <v>36.222183498465967</v>
      </c>
      <c r="D109" s="150">
        <f>('Table A'!D49/'Table E'!D49)*100</f>
        <v>47.109451313411931</v>
      </c>
      <c r="E109" s="150">
        <f>('Table A'!E49/'Table E'!E49)*100</f>
        <v>46.469439014463809</v>
      </c>
      <c r="F109" s="150">
        <f>('Table A'!F49/'Table E'!F49)*100</f>
        <v>33.360703920509074</v>
      </c>
      <c r="G109" s="150">
        <f>('Table A'!G49/'Table E'!G49)*100</f>
        <v>37.361929644345871</v>
      </c>
      <c r="H109" s="150">
        <f>('Table A'!H49/'Table E'!H49)*100</f>
        <v>23.827761219083566</v>
      </c>
      <c r="I109" s="150">
        <f>('Table A'!I49/'Table E'!I49)*100</f>
        <v>27.76492469884063</v>
      </c>
      <c r="J109" s="150">
        <f>('Table A'!J49/'Table E'!J49)*100</f>
        <v>24.534283412616446</v>
      </c>
      <c r="K109" s="150">
        <f>('Table A'!K49/'Table E'!K49)*100</f>
        <v>33.559356537085264</v>
      </c>
      <c r="L109" s="150">
        <f>('Table A'!L49/'Table E'!L49)*100</f>
        <v>27.769673354912843</v>
      </c>
      <c r="M109" s="152">
        <f t="shared" si="4"/>
        <v>33.79797066137354</v>
      </c>
    </row>
    <row r="110" spans="1:13">
      <c r="A110" s="62">
        <v>48</v>
      </c>
      <c r="B110" s="62" t="s">
        <v>105</v>
      </c>
      <c r="C110" s="150">
        <f>('Table A'!C53/'Table E'!C53)*100</f>
        <v>37.17403368660775</v>
      </c>
      <c r="D110" s="150">
        <f>('Table A'!D53/'Table E'!D53)*100</f>
        <v>35.823821269781561</v>
      </c>
      <c r="E110" s="150">
        <f>('Table A'!E53/'Table E'!E53)*100</f>
        <v>34.873237038524564</v>
      </c>
      <c r="F110" s="150">
        <f>('Table A'!F53/'Table E'!F53)*100</f>
        <v>31.205220327341642</v>
      </c>
      <c r="G110" s="150">
        <f>('Table A'!G53/'Table E'!G53)*100</f>
        <v>31.659063721241999</v>
      </c>
      <c r="H110" s="150">
        <f>('Table A'!H53/'Table E'!H53)*100</f>
        <v>35.240164313787943</v>
      </c>
      <c r="I110" s="150">
        <f>('Table A'!I53/'Table E'!I53)*100</f>
        <v>32.204866101461086</v>
      </c>
      <c r="J110" s="150">
        <f>('Table A'!J53/'Table E'!J53)*100</f>
        <v>35.09783238881343</v>
      </c>
      <c r="K110" s="150">
        <f>('Table A'!K53/'Table E'!K53)*100</f>
        <v>30.390064453341488</v>
      </c>
      <c r="L110" s="150">
        <f>('Table A'!L53/'Table E'!L53)*100</f>
        <v>32.399889397099663</v>
      </c>
      <c r="M110" s="152">
        <f t="shared" si="4"/>
        <v>33.606819269800113</v>
      </c>
    </row>
    <row r="111" spans="1:13">
      <c r="A111" s="62">
        <v>24</v>
      </c>
      <c r="B111" s="62" t="s">
        <v>88</v>
      </c>
      <c r="C111" s="150">
        <f>('Table A'!C29/'Table E'!C29)*100</f>
        <v>37.885319747109968</v>
      </c>
      <c r="D111" s="150">
        <f>('Table A'!D29/'Table E'!D29)*100</f>
        <v>42.051869263278959</v>
      </c>
      <c r="E111" s="150">
        <f>('Table A'!E29/'Table E'!E29)*100</f>
        <v>25.650603903571639</v>
      </c>
      <c r="F111" s="150">
        <f>('Table A'!F29/'Table E'!F29)*100</f>
        <v>27.241150694884265</v>
      </c>
      <c r="G111" s="150">
        <f>('Table A'!G29/'Table E'!G29)*100</f>
        <v>22.025150986685343</v>
      </c>
      <c r="H111" s="150">
        <f>('Table A'!H29/'Table E'!H29)*100</f>
        <v>52.6769533098118</v>
      </c>
      <c r="I111" s="150">
        <f>('Table A'!I29/'Table E'!I29)*100</f>
        <v>38.808303195237578</v>
      </c>
      <c r="J111" s="150">
        <f>('Table A'!J29/'Table E'!J29)*100</f>
        <v>26.279146433397717</v>
      </c>
      <c r="K111" s="150">
        <f>('Table A'!K29/'Table E'!K29)*100</f>
        <v>27.011171160872948</v>
      </c>
      <c r="L111" s="150">
        <f>('Table A'!L29/'Table E'!L29)*100</f>
        <v>30.750943855746094</v>
      </c>
      <c r="M111" s="152">
        <f t="shared" si="4"/>
        <v>33.038061255059624</v>
      </c>
    </row>
    <row r="112" spans="1:13">
      <c r="A112" s="149">
        <v>89</v>
      </c>
      <c r="B112" s="149" t="s">
        <v>134</v>
      </c>
      <c r="C112" s="150">
        <f>('Table A'!C94/'Table E'!C94)*100</f>
        <v>57.187798639419761</v>
      </c>
      <c r="D112" s="150">
        <f>('Table A'!D94/'Table E'!D94)*100</f>
        <v>61.493196639775292</v>
      </c>
      <c r="E112" s="150">
        <f>('Table A'!E94/'Table E'!E94)*100</f>
        <v>36.46251771673559</v>
      </c>
      <c r="F112" s="150">
        <f>('Table A'!F94/'Table E'!F94)*100</f>
        <v>25.424456299282681</v>
      </c>
      <c r="G112" s="150">
        <f>('Table A'!G94/'Table E'!G94)*100</f>
        <v>32.240892074299339</v>
      </c>
      <c r="H112" s="150">
        <f>('Table A'!H94/'Table E'!H94)*100</f>
        <v>21.141415093186346</v>
      </c>
      <c r="I112" s="150">
        <f>('Table A'!I94/'Table E'!I94)*100</f>
        <v>35.566886838129768</v>
      </c>
      <c r="J112" s="150">
        <f>('Table A'!J94/'Table E'!J94)*100</f>
        <v>26.14899682031994</v>
      </c>
      <c r="K112" s="150">
        <f>('Table A'!K94/'Table E'!K94)*100</f>
        <v>16.69339916623349</v>
      </c>
      <c r="L112" s="150">
        <f>('Table A'!L94/'Table E'!L94)*100</f>
        <v>16.270382276104367</v>
      </c>
      <c r="M112" s="153">
        <f t="shared" si="4"/>
        <v>32.862994156348663</v>
      </c>
    </row>
    <row r="113" spans="1:13">
      <c r="A113" s="149">
        <v>119</v>
      </c>
      <c r="B113" s="149" t="s">
        <v>31</v>
      </c>
      <c r="C113" s="150">
        <f>('Table A'!C124/'Table E'!C124)*100</f>
        <v>46.379407214825129</v>
      </c>
      <c r="D113" s="150">
        <f>('Table A'!D124/'Table E'!D124)*100</f>
        <v>45.58044271989089</v>
      </c>
      <c r="E113" s="150">
        <f>('Table A'!E124/'Table E'!E124)*100</f>
        <v>27.178432186066527</v>
      </c>
      <c r="F113" s="150">
        <f>('Table A'!F124/'Table E'!F124)*100</f>
        <v>45.077363932107758</v>
      </c>
      <c r="G113" s="150">
        <f>('Table A'!G124/'Table E'!G124)*100</f>
        <v>53.032528679342441</v>
      </c>
      <c r="H113" s="150">
        <f>('Table A'!H124/'Table E'!H124)*100</f>
        <v>36.817567614714491</v>
      </c>
      <c r="I113" s="150">
        <f>('Table A'!I124/'Table E'!I124)*100</f>
        <v>23.767943678928798</v>
      </c>
      <c r="J113" s="150">
        <f>('Table A'!J124/'Table E'!J124)*100</f>
        <v>13.57106843740921</v>
      </c>
      <c r="K113" s="150">
        <f>('Table A'!K124/'Table E'!K124)*100</f>
        <v>12.787173684032982</v>
      </c>
      <c r="L113" s="150">
        <f>('Table A'!L124/'Table E'!L124)*100</f>
        <v>18.756926671976814</v>
      </c>
      <c r="M113" s="153">
        <f t="shared" si="4"/>
        <v>32.294885481929512</v>
      </c>
    </row>
    <row r="114" spans="1:13">
      <c r="A114" s="62">
        <v>78</v>
      </c>
      <c r="B114" s="62" t="s">
        <v>124</v>
      </c>
      <c r="C114" s="150">
        <f>('Table A'!C83/'Table E'!C83)*100</f>
        <v>35.663442067469795</v>
      </c>
      <c r="D114" s="150">
        <f>('Table A'!D83/'Table E'!D83)*100</f>
        <v>32.477007292469864</v>
      </c>
      <c r="E114" s="150">
        <f>('Table A'!E83/'Table E'!E83)*100</f>
        <v>34.382551121093599</v>
      </c>
      <c r="F114" s="150">
        <f>('Table A'!F83/'Table E'!F83)*100</f>
        <v>30.781351337994167</v>
      </c>
      <c r="G114" s="150">
        <f>('Table A'!G83/'Table E'!G83)*100</f>
        <v>29.190886910512564</v>
      </c>
      <c r="H114" s="150">
        <f>('Table A'!H83/'Table E'!H83)*100</f>
        <v>31.168593066389583</v>
      </c>
      <c r="I114" s="150">
        <f>('Table A'!I83/'Table E'!I83)*100</f>
        <v>33.458989264078589</v>
      </c>
      <c r="J114" s="150">
        <f>('Table A'!J83/'Table E'!J83)*100</f>
        <v>30.626621827568894</v>
      </c>
      <c r="K114" s="150">
        <f>('Table A'!K83/'Table E'!K83)*100</f>
        <v>31.407082887460241</v>
      </c>
      <c r="L114" s="150">
        <f>('Table A'!L83/'Table E'!L83)*100</f>
        <v>32.596230170604997</v>
      </c>
      <c r="M114" s="152">
        <f t="shared" si="4"/>
        <v>32.175275594564233</v>
      </c>
    </row>
    <row r="115" spans="1:13">
      <c r="A115" s="149">
        <v>61</v>
      </c>
      <c r="B115" s="149" t="s">
        <v>114</v>
      </c>
      <c r="C115" s="150">
        <f>('Table A'!C66/'Table E'!C66)*100</f>
        <v>39.424662952253115</v>
      </c>
      <c r="D115" s="150">
        <f>('Table A'!D66/'Table E'!D66)*100</f>
        <v>47.932879738867513</v>
      </c>
      <c r="E115" s="150">
        <f>('Table A'!E66/'Table E'!E66)*100</f>
        <v>43.502493829810476</v>
      </c>
      <c r="F115" s="150">
        <f>('Table A'!F66/'Table E'!F66)*100</f>
        <v>31.32341736105273</v>
      </c>
      <c r="G115" s="150">
        <f>('Table A'!G66/'Table E'!G66)*100</f>
        <v>29.943823448471058</v>
      </c>
      <c r="H115" s="150">
        <f>('Table A'!H66/'Table E'!H66)*100</f>
        <v>29.470225603924444</v>
      </c>
      <c r="I115" s="150">
        <f>('Table A'!I66/'Table E'!I66)*100</f>
        <v>25.074862438318846</v>
      </c>
      <c r="J115" s="150">
        <f>('Table A'!J66/'Table E'!J66)*100</f>
        <v>24.845180140378613</v>
      </c>
      <c r="K115" s="150">
        <f>('Table A'!K66/'Table E'!K66)*100</f>
        <v>20.577828460270894</v>
      </c>
      <c r="L115" s="150">
        <f>('Table A'!L66/'Table E'!L66)*100</f>
        <v>27.426815955439469</v>
      </c>
      <c r="M115" s="153">
        <f t="shared" si="4"/>
        <v>31.952218992878709</v>
      </c>
    </row>
    <row r="116" spans="1:13">
      <c r="A116" s="148">
        <v>82</v>
      </c>
      <c r="B116" s="148" t="s">
        <v>128</v>
      </c>
      <c r="C116" s="150" t="s">
        <v>71</v>
      </c>
      <c r="D116" s="150">
        <f>('Table A'!D87/'Table E'!D87)*100</f>
        <v>29.667647196454727</v>
      </c>
      <c r="E116" s="150">
        <f>('Table A'!E87/'Table E'!E87)*100</f>
        <v>33.899917311783724</v>
      </c>
      <c r="F116" s="150">
        <f>('Table A'!F87/'Table E'!F87)*100</f>
        <v>30.08741045606731</v>
      </c>
      <c r="G116" s="150">
        <f>('Table A'!G87/'Table E'!G87)*100</f>
        <v>49.273258964826383</v>
      </c>
      <c r="H116" s="150">
        <f>('Table A'!H87/'Table E'!H87)*100</f>
        <v>39.093440646772137</v>
      </c>
      <c r="I116" s="150">
        <f>('Table A'!I87/'Table E'!I87)*100</f>
        <v>29.213240375423887</v>
      </c>
      <c r="J116" s="150">
        <f>('Table A'!J87/'Table E'!J87)*100</f>
        <v>23.503495899009312</v>
      </c>
      <c r="K116" s="150">
        <f>('Table A'!K87/'Table E'!K87)*100</f>
        <v>24.667513752154395</v>
      </c>
      <c r="L116" s="150">
        <f>('Table A'!L87/'Table E'!L87)*100</f>
        <v>23.219211599079546</v>
      </c>
      <c r="M116" s="152">
        <f t="shared" si="4"/>
        <v>31.402792911285715</v>
      </c>
    </row>
    <row r="117" spans="1:13">
      <c r="A117" s="148">
        <v>100</v>
      </c>
      <c r="B117" s="148" t="s">
        <v>140</v>
      </c>
      <c r="C117" s="150">
        <f>('Table A'!C105/'Table E'!C105)*100</f>
        <v>36.221208684598821</v>
      </c>
      <c r="D117" s="150">
        <f>('Table A'!D105/'Table E'!D105)*100</f>
        <v>28.405980572779892</v>
      </c>
      <c r="E117" s="150">
        <f>('Table A'!E105/'Table E'!E105)*100</f>
        <v>36.368009883145085</v>
      </c>
      <c r="F117" s="150">
        <f>('Table A'!F105/'Table E'!F105)*100</f>
        <v>33.132658153436694</v>
      </c>
      <c r="G117" s="150">
        <f>('Table A'!G105/'Table E'!G105)*100</f>
        <v>32.05738236810673</v>
      </c>
      <c r="H117" s="150">
        <f>('Table A'!H105/'Table E'!H105)*100</f>
        <v>36.159496161939195</v>
      </c>
      <c r="I117" s="150">
        <f>('Table A'!I105/'Table E'!I105)*100</f>
        <v>24.197933687563847</v>
      </c>
      <c r="J117" s="150">
        <f>('Table A'!J105/'Table E'!J105)*100</f>
        <v>23.502822294390775</v>
      </c>
      <c r="K117" s="150">
        <f>('Table A'!K105/'Table E'!K105)*100</f>
        <v>26.635994117422445</v>
      </c>
      <c r="L117" s="150">
        <f>('Table A'!L105/'Table E'!L105)*100</f>
        <v>19.305300425358592</v>
      </c>
      <c r="M117" s="152">
        <f t="shared" si="4"/>
        <v>29.598678634874204</v>
      </c>
    </row>
    <row r="118" spans="1:13">
      <c r="A118" s="148">
        <v>62</v>
      </c>
      <c r="B118" s="148" t="s">
        <v>115</v>
      </c>
      <c r="C118" s="150">
        <f>('Table A'!C67/'Table E'!C67)*100</f>
        <v>38.487210500177312</v>
      </c>
      <c r="D118" s="150">
        <f>('Table A'!D67/'Table E'!D67)*100</f>
        <v>37.360439203949184</v>
      </c>
      <c r="E118" s="150" t="s">
        <v>71</v>
      </c>
      <c r="F118" s="150" t="s">
        <v>71</v>
      </c>
      <c r="G118" s="150">
        <f>('Table A'!G67/'Table E'!G67)*100</f>
        <v>30.355238448303361</v>
      </c>
      <c r="H118" s="150" t="s">
        <v>71</v>
      </c>
      <c r="I118" s="150">
        <f>('Table A'!I67/'Table E'!I67)*100</f>
        <v>27.245758804819275</v>
      </c>
      <c r="J118" s="150">
        <f>('Table A'!J67/'Table E'!J67)*100</f>
        <v>20.556186049809519</v>
      </c>
      <c r="K118" s="150">
        <f>('Table A'!K67/'Table E'!K67)*100</f>
        <v>26.880250397585247</v>
      </c>
      <c r="L118" s="150">
        <f>('Table A'!L67/'Table E'!L67)*100</f>
        <v>25.752792222758746</v>
      </c>
      <c r="M118" s="152">
        <f t="shared" si="4"/>
        <v>29.519696518200384</v>
      </c>
    </row>
    <row r="119" spans="1:13">
      <c r="A119" s="61">
        <v>93</v>
      </c>
      <c r="B119" s="61" t="s">
        <v>47</v>
      </c>
      <c r="C119" s="150">
        <f>('Table A'!C98/'Table E'!C98)*100</f>
        <v>24.675593791553769</v>
      </c>
      <c r="D119" s="150">
        <f>('Table A'!D98/'Table E'!D98)*100</f>
        <v>25.567427937047331</v>
      </c>
      <c r="E119" s="150">
        <f>('Table A'!E98/'Table E'!E98)*100</f>
        <v>29.050664027072255</v>
      </c>
      <c r="F119" s="150">
        <f>('Table A'!F98/'Table E'!F98)*100</f>
        <v>27.826589581221743</v>
      </c>
      <c r="G119" s="150">
        <f>('Table A'!G98/'Table E'!G98)*100</f>
        <v>30.612743704180765</v>
      </c>
      <c r="H119" s="150">
        <f>('Table A'!H98/'Table E'!H98)*100</f>
        <v>32.214145054476276</v>
      </c>
      <c r="I119" s="150">
        <f>('Table A'!I98/'Table E'!I98)*100</f>
        <v>34.321474350193483</v>
      </c>
      <c r="J119" s="150">
        <f>('Table A'!J98/'Table E'!J98)*100</f>
        <v>30.399770970412909</v>
      </c>
      <c r="K119" s="150">
        <f>('Table A'!K98/'Table E'!K98)*100</f>
        <v>28.705735456990279</v>
      </c>
      <c r="L119" s="150">
        <f>('Table A'!L98/'Table E'!L98)*100</f>
        <v>28.354457433794021</v>
      </c>
      <c r="M119" s="153">
        <f t="shared" si="4"/>
        <v>29.172860230694283</v>
      </c>
    </row>
    <row r="120" spans="1:13">
      <c r="A120" s="148">
        <v>14</v>
      </c>
      <c r="B120" s="148" t="s">
        <v>81</v>
      </c>
      <c r="C120" s="150">
        <f>('Table A'!C19/'Table E'!C19)*100</f>
        <v>48.630662565731683</v>
      </c>
      <c r="D120" s="150">
        <f>('Table A'!D19/'Table E'!D19)*100</f>
        <v>41.780562100448456</v>
      </c>
      <c r="E120" s="150">
        <f>('Table A'!E19/'Table E'!E19)*100</f>
        <v>49.794867319790278</v>
      </c>
      <c r="F120" s="150">
        <f>('Table A'!F19/'Table E'!F19)*100</f>
        <v>20.685405270952803</v>
      </c>
      <c r="G120" s="150">
        <f>('Table A'!G19/'Table E'!G19)*100</f>
        <v>21.003625827856446</v>
      </c>
      <c r="H120" s="150">
        <f>('Table A'!H19/'Table E'!H19)*100</f>
        <v>25.357682421050693</v>
      </c>
      <c r="I120" s="150">
        <f>('Table A'!I19/'Table E'!I19)*100</f>
        <v>21.912226310761628</v>
      </c>
      <c r="J120" s="150">
        <f>('Table A'!J19/'Table E'!J19)*100</f>
        <v>19.621229357985921</v>
      </c>
      <c r="K120" s="150">
        <f>('Table A'!K19/'Table E'!K19)*100</f>
        <v>19.290776080382741</v>
      </c>
      <c r="L120" s="150">
        <f>('Table A'!L19/'Table E'!L19)*100</f>
        <v>23.582396626928336</v>
      </c>
      <c r="M120" s="152">
        <f t="shared" si="4"/>
        <v>29.1659433881889</v>
      </c>
    </row>
    <row r="121" spans="1:13">
      <c r="A121" s="129">
        <v>16</v>
      </c>
      <c r="B121" s="129" t="s">
        <v>83</v>
      </c>
      <c r="C121" s="150">
        <f>('Table A'!C21/'Table E'!C21)*100</f>
        <v>34.724238420926568</v>
      </c>
      <c r="D121" s="150">
        <f>('Table A'!D21/'Table E'!D21)*100</f>
        <v>35.616011774756366</v>
      </c>
      <c r="E121" s="150">
        <f>('Table A'!E21/'Table E'!E21)*100</f>
        <v>37.179154598925443</v>
      </c>
      <c r="F121" s="150">
        <f>('Table A'!F21/'Table E'!F21)*100</f>
        <v>31.625318957020003</v>
      </c>
      <c r="G121" s="150">
        <f>('Table A'!G21/'Table E'!G21)*100</f>
        <v>27.890511337878415</v>
      </c>
      <c r="H121" s="150">
        <f>('Table A'!H21/'Table E'!H21)*100</f>
        <v>34.473947276675531</v>
      </c>
      <c r="I121" s="150">
        <f>('Table A'!I21/'Table E'!I21)*100</f>
        <v>22.866095634532901</v>
      </c>
      <c r="J121" s="150">
        <f>('Table A'!J21/'Table E'!J21)*100</f>
        <v>23.526753837172993</v>
      </c>
      <c r="K121" s="150">
        <f>('Table A'!K21/'Table E'!K21)*100</f>
        <v>14.328289699329636</v>
      </c>
      <c r="L121" s="150">
        <f>('Table A'!L21/'Table E'!L21)*100</f>
        <v>13.901253781958081</v>
      </c>
      <c r="M121" s="152">
        <f t="shared" si="4"/>
        <v>27.61315753191759</v>
      </c>
    </row>
    <row r="122" spans="1:13">
      <c r="A122" s="149">
        <v>83</v>
      </c>
      <c r="B122" s="149" t="s">
        <v>129</v>
      </c>
      <c r="C122" s="150">
        <f>('Table A'!C88/'Table E'!C88)*100</f>
        <v>73.323249952493626</v>
      </c>
      <c r="D122" s="150">
        <f>('Table A'!D88/'Table E'!D88)*100</f>
        <v>30.149232313440066</v>
      </c>
      <c r="E122" s="150">
        <f>('Table A'!E88/'Table E'!E88)*100</f>
        <v>20.246423534783354</v>
      </c>
      <c r="F122" s="150">
        <f>('Table A'!F88/'Table E'!F88)*100</f>
        <v>23.080046800441519</v>
      </c>
      <c r="G122" s="150">
        <f>('Table A'!G88/'Table E'!G88)*100</f>
        <v>18.181860757729762</v>
      </c>
      <c r="H122" s="150">
        <f>('Table A'!H88/'Table E'!H88)*100</f>
        <v>20.336267858956667</v>
      </c>
      <c r="I122" s="150">
        <f>('Table A'!I88/'Table E'!I88)*100</f>
        <v>14.18260689093502</v>
      </c>
      <c r="J122" s="150">
        <f>('Table A'!J88/'Table E'!J88)*100</f>
        <v>20.606275026547376</v>
      </c>
      <c r="K122" s="150">
        <f>('Table A'!K88/'Table E'!K88)*100</f>
        <v>24.683811273336083</v>
      </c>
      <c r="L122" s="150">
        <f>('Table A'!L88/'Table E'!L88)*100</f>
        <v>21.461259224939585</v>
      </c>
      <c r="M122" s="153">
        <f t="shared" si="4"/>
        <v>26.625103363360303</v>
      </c>
    </row>
    <row r="123" spans="1:13">
      <c r="A123" s="148">
        <v>116</v>
      </c>
      <c r="B123" s="148" t="s">
        <v>152</v>
      </c>
      <c r="C123" s="150">
        <f>('Table A'!C121/'Table E'!C121)*100</f>
        <v>37.66377771629724</v>
      </c>
      <c r="D123" s="150">
        <f>('Table A'!D121/'Table E'!D121)*100</f>
        <v>34.991725625406808</v>
      </c>
      <c r="E123" s="150">
        <f>('Table A'!E121/'Table E'!E121)*100</f>
        <v>37.846453643620912</v>
      </c>
      <c r="F123" s="150">
        <f>('Table A'!F121/'Table E'!F121)*100</f>
        <v>36.439669518269177</v>
      </c>
      <c r="G123" s="150">
        <f>('Table A'!G121/'Table E'!G121)*100</f>
        <v>27.465570429231839</v>
      </c>
      <c r="H123" s="150">
        <f>('Table A'!H121/'Table E'!H121)*100</f>
        <v>18.626784853517321</v>
      </c>
      <c r="I123" s="150">
        <f>('Table A'!I121/'Table E'!I121)*100</f>
        <v>19.294713428579577</v>
      </c>
      <c r="J123" s="150">
        <f>('Table A'!J121/'Table E'!J121)*100</f>
        <v>21.376153855898483</v>
      </c>
      <c r="K123" s="150">
        <f>('Table A'!K121/'Table E'!K121)*100</f>
        <v>15.209424942563905</v>
      </c>
      <c r="L123" s="150">
        <f>('Table A'!L121/'Table E'!L121)*100</f>
        <v>16.196316343270787</v>
      </c>
      <c r="M123" s="152">
        <f t="shared" si="4"/>
        <v>26.511059035665607</v>
      </c>
    </row>
    <row r="124" spans="1:13">
      <c r="A124" s="61">
        <v>57</v>
      </c>
      <c r="B124" s="61" t="s">
        <v>110</v>
      </c>
      <c r="C124" s="150" t="s">
        <v>71</v>
      </c>
      <c r="D124" s="150">
        <f>('Table A'!D62/'Table E'!D62)*100</f>
        <v>34.693681665297312</v>
      </c>
      <c r="E124" s="150">
        <f>('Table A'!E62/'Table E'!E62)*100</f>
        <v>32.251016490563345</v>
      </c>
      <c r="F124" s="150" t="s">
        <v>71</v>
      </c>
      <c r="G124" s="150">
        <f>('Table A'!G62/'Table E'!G62)*100</f>
        <v>21.681162674251674</v>
      </c>
      <c r="H124" s="150">
        <f>('Table A'!H62/'Table E'!H62)*100</f>
        <v>17.930967473042557</v>
      </c>
      <c r="I124" s="150">
        <f>('Table A'!I62/'Table E'!I62)*100</f>
        <v>19.353301877816779</v>
      </c>
      <c r="J124" s="150">
        <f>('Table A'!J62/'Table E'!J62)*100</f>
        <v>21.109472611362278</v>
      </c>
      <c r="K124" s="150">
        <f>('Table A'!K62/'Table E'!K62)*100</f>
        <v>25.284340585419685</v>
      </c>
      <c r="L124" s="150">
        <f>('Table A'!L62/'Table E'!L62)*100</f>
        <v>19.875266037467277</v>
      </c>
      <c r="M124" s="153">
        <f t="shared" si="4"/>
        <v>24.022401176902612</v>
      </c>
    </row>
    <row r="125" spans="1:13">
      <c r="A125" s="62">
        <v>132</v>
      </c>
      <c r="B125" s="62" t="s">
        <v>165</v>
      </c>
      <c r="C125" s="150">
        <f>('Table A'!C137/'Table E'!C137)*100</f>
        <v>35.775575478264088</v>
      </c>
      <c r="D125" s="150">
        <f>('Table A'!D137/'Table E'!D137)*100</f>
        <v>36.208987030565467</v>
      </c>
      <c r="E125" s="150">
        <f>('Table A'!E137/'Table E'!E137)*100</f>
        <v>30.426830426884589</v>
      </c>
      <c r="F125" s="150">
        <f>('Table A'!F137/'Table E'!F137)*100</f>
        <v>23.233310829609835</v>
      </c>
      <c r="G125" s="150">
        <f>('Table A'!G137/'Table E'!G137)*100</f>
        <v>15.949448221597095</v>
      </c>
      <c r="H125" s="150">
        <f>('Table A'!H137/'Table E'!H137)*100</f>
        <v>24.358869503912373</v>
      </c>
      <c r="I125" s="150">
        <f>('Table A'!I137/'Table E'!I137)*100</f>
        <v>12.090316948113397</v>
      </c>
      <c r="J125" s="150" t="s">
        <v>71</v>
      </c>
      <c r="K125" s="150" t="s">
        <v>71</v>
      </c>
      <c r="L125" s="150">
        <f>('Table A'!L137/'Table E'!L137)*100</f>
        <v>2.5507849218983076</v>
      </c>
      <c r="M125" s="152">
        <f t="shared" si="4"/>
        <v>22.574265420105647</v>
      </c>
    </row>
    <row r="126" spans="1:13">
      <c r="A126" s="61">
        <v>81</v>
      </c>
      <c r="B126" s="61" t="s">
        <v>127</v>
      </c>
      <c r="C126" s="150">
        <f>('Table A'!C86/'Table E'!C86)*100</f>
        <v>28.271735729767894</v>
      </c>
      <c r="D126" s="150">
        <f>('Table A'!D86/'Table E'!D86)*100</f>
        <v>25.109896757930244</v>
      </c>
      <c r="E126" s="150">
        <f>('Table A'!E86/'Table E'!E86)*100</f>
        <v>25.876376173871694</v>
      </c>
      <c r="F126" s="150">
        <f>('Table A'!F86/'Table E'!F86)*100</f>
        <v>23.98578968989959</v>
      </c>
      <c r="G126" s="150">
        <f>('Table A'!G86/'Table E'!G86)*100</f>
        <v>22.735869508087784</v>
      </c>
      <c r="H126" s="150">
        <f>('Table A'!H86/'Table E'!H86)*100</f>
        <v>21.978059158441301</v>
      </c>
      <c r="I126" s="150" t="s">
        <v>71</v>
      </c>
      <c r="J126" s="150">
        <f>('Table A'!J86/'Table E'!J86)*100</f>
        <v>15.507873912281859</v>
      </c>
      <c r="K126" s="150">
        <f>('Table A'!K86/'Table E'!K86)*100</f>
        <v>13.307080813494354</v>
      </c>
      <c r="L126" s="150">
        <f>('Table A'!L86/'Table E'!L86)*100</f>
        <v>12.187130506690549</v>
      </c>
      <c r="M126" s="153">
        <f t="shared" si="4"/>
        <v>20.995534694496143</v>
      </c>
    </row>
    <row r="127" spans="1:13">
      <c r="A127" s="60">
        <v>20</v>
      </c>
      <c r="B127" s="60" t="s">
        <v>85</v>
      </c>
      <c r="C127" s="150">
        <f>('Table A'!C25/'Table E'!C25)*100</f>
        <v>76.870920986201313</v>
      </c>
      <c r="D127" s="150">
        <f>('Table A'!D25/'Table E'!D25)*100</f>
        <v>14.98923188209575</v>
      </c>
      <c r="E127" s="150">
        <f>('Table A'!E25/'Table E'!E25)*100</f>
        <v>4.5134927045756381</v>
      </c>
      <c r="F127" s="150">
        <f>('Table A'!F25/'Table E'!F25)*100</f>
        <v>14.382216717894647</v>
      </c>
      <c r="G127" s="150">
        <f>('Table A'!G25/'Table E'!G25)*100</f>
        <v>17.392200034954381</v>
      </c>
      <c r="H127" s="150">
        <f>('Table A'!H25/'Table E'!H25)*100</f>
        <v>7.5421303939502122</v>
      </c>
      <c r="I127" s="150">
        <f>('Table A'!I25/'Table E'!I25)*100</f>
        <v>7.9087684866826864</v>
      </c>
      <c r="J127" s="150">
        <f>('Table A'!J25/'Table E'!J25)*100</f>
        <v>14.263799990783205</v>
      </c>
      <c r="K127" s="150">
        <f>('Table A'!K25/'Table E'!K25)*100</f>
        <v>6.8002224783979175</v>
      </c>
      <c r="L127" s="150">
        <f>('Table A'!L25/'Table E'!L25)*100</f>
        <v>43.843505268961231</v>
      </c>
      <c r="M127" s="152">
        <f t="shared" si="4"/>
        <v>20.850648894449698</v>
      </c>
    </row>
    <row r="128" spans="1:13">
      <c r="A128" s="148">
        <v>118</v>
      </c>
      <c r="B128" s="148" t="s">
        <v>153</v>
      </c>
      <c r="C128" s="150" t="s">
        <v>71</v>
      </c>
      <c r="D128" s="150" t="s">
        <v>71</v>
      </c>
      <c r="E128" s="150" t="s">
        <v>71</v>
      </c>
      <c r="F128" s="150" t="s">
        <v>71</v>
      </c>
      <c r="G128" s="150">
        <f>('Table A'!G123/'Table E'!G123)*100</f>
        <v>26.675582645354158</v>
      </c>
      <c r="H128" s="150" t="s">
        <v>71</v>
      </c>
      <c r="I128" s="150" t="s">
        <v>71</v>
      </c>
      <c r="J128" s="150" t="s">
        <v>71</v>
      </c>
      <c r="K128" s="150">
        <f>('Table A'!K123/'Table E'!K123)*100</f>
        <v>14.825045569030051</v>
      </c>
      <c r="L128" s="150" t="s">
        <v>71</v>
      </c>
      <c r="M128" s="152">
        <f t="shared" si="4"/>
        <v>20.750314107192104</v>
      </c>
    </row>
    <row r="129" spans="1:13">
      <c r="A129" s="149">
        <v>79</v>
      </c>
      <c r="B129" s="149" t="s">
        <v>125</v>
      </c>
      <c r="C129" s="150" t="s">
        <v>71</v>
      </c>
      <c r="D129" s="150" t="s">
        <v>71</v>
      </c>
      <c r="E129" s="150" t="s">
        <v>71</v>
      </c>
      <c r="F129" s="150" t="s">
        <v>71</v>
      </c>
      <c r="G129" s="150">
        <f>('Table A'!G84/'Table E'!G84)*100</f>
        <v>27.419735527715627</v>
      </c>
      <c r="H129" s="150">
        <f>('Table A'!H84/'Table E'!H84)*100</f>
        <v>22.357956032500802</v>
      </c>
      <c r="I129" s="150">
        <f>('Table A'!I84/'Table E'!I84)*100</f>
        <v>21.573169447943545</v>
      </c>
      <c r="J129" s="150">
        <f>('Table A'!J84/'Table E'!J84)*100</f>
        <v>15.147005717511389</v>
      </c>
      <c r="K129" s="150">
        <f>('Table A'!K84/'Table E'!K84)*100</f>
        <v>14.741381768026807</v>
      </c>
      <c r="L129" s="150">
        <f>('Table A'!L84/'Table E'!L84)*100</f>
        <v>19.091211446013443</v>
      </c>
      <c r="M129" s="153">
        <f t="shared" si="4"/>
        <v>20.055076656618603</v>
      </c>
    </row>
    <row r="130" spans="1:13">
      <c r="A130" s="62">
        <v>114</v>
      </c>
      <c r="B130" s="62" t="s">
        <v>150</v>
      </c>
      <c r="C130" s="150">
        <f>('Table A'!C119/'Table E'!C119)*100</f>
        <v>42.53891002137415</v>
      </c>
      <c r="D130" s="150">
        <f>('Table A'!D119/'Table E'!D119)*100</f>
        <v>5.2655821078222189</v>
      </c>
      <c r="E130" s="150">
        <f>('Table A'!E119/'Table E'!E119)*100</f>
        <v>3.9154461934356912</v>
      </c>
      <c r="F130" s="150">
        <f>('Table A'!F119/'Table E'!F119)*100</f>
        <v>10.079842596061354</v>
      </c>
      <c r="G130" s="150">
        <f>('Table A'!G119/'Table E'!G119)*100</f>
        <v>22.531464504180722</v>
      </c>
      <c r="H130" s="150">
        <f>('Table A'!H119/'Table E'!H119)*100</f>
        <v>27.214170471626037</v>
      </c>
      <c r="I130" s="150">
        <f>('Table A'!I119/'Table E'!I119)*100</f>
        <v>19.373187167139367</v>
      </c>
      <c r="J130" s="150">
        <f>('Table A'!J119/'Table E'!J119)*100</f>
        <v>27.547526559859374</v>
      </c>
      <c r="K130" s="150">
        <f>('Table A'!K119/'Table E'!K119)*100</f>
        <v>18.612895765305652</v>
      </c>
      <c r="L130" s="150">
        <f>('Table A'!L119/'Table E'!L119)*100</f>
        <v>14.809000767750721</v>
      </c>
      <c r="M130" s="152">
        <f t="shared" si="4"/>
        <v>19.188802615455529</v>
      </c>
    </row>
    <row r="131" spans="1:13">
      <c r="A131" s="148">
        <v>128</v>
      </c>
      <c r="B131" s="148" t="s">
        <v>161</v>
      </c>
      <c r="C131" s="150" t="s">
        <v>71</v>
      </c>
      <c r="D131" s="150" t="s">
        <v>71</v>
      </c>
      <c r="E131" s="150" t="s">
        <v>71</v>
      </c>
      <c r="F131" s="150" t="s">
        <v>71</v>
      </c>
      <c r="G131" s="150" t="s">
        <v>71</v>
      </c>
      <c r="H131" s="150" t="s">
        <v>71</v>
      </c>
      <c r="I131" s="150" t="s">
        <v>71</v>
      </c>
      <c r="J131" s="150" t="s">
        <v>71</v>
      </c>
      <c r="K131" s="150">
        <f>('Table A'!K133/'Table E'!K133)*100</f>
        <v>18.100394182038979</v>
      </c>
      <c r="L131" s="150">
        <f>('Table A'!L133/'Table E'!L133)*100</f>
        <v>19.190245046115898</v>
      </c>
      <c r="M131" s="152">
        <f t="shared" si="4"/>
        <v>18.645319614077437</v>
      </c>
    </row>
    <row r="132" spans="1:13">
      <c r="A132" s="149">
        <v>133</v>
      </c>
      <c r="B132" s="149" t="s">
        <v>48</v>
      </c>
      <c r="C132" s="150">
        <f>('Table A'!C138/'Table E'!C138)*100</f>
        <v>15.074852168657509</v>
      </c>
      <c r="D132" s="150">
        <f>('Table A'!D138/'Table E'!D138)*100</f>
        <v>13.060686101230209</v>
      </c>
      <c r="E132" s="150">
        <f>('Table A'!E138/'Table E'!E138)*100</f>
        <v>11.943641610840945</v>
      </c>
      <c r="F132" s="150">
        <f>('Table A'!F138/'Table E'!F138)*100</f>
        <v>10.662215003265185</v>
      </c>
      <c r="G132" s="150">
        <f>('Table A'!G138/'Table E'!G138)*100</f>
        <v>18.768541638081516</v>
      </c>
      <c r="H132" s="150">
        <f>('Table A'!H138/'Table E'!H138)*100</f>
        <v>12.056633149959193</v>
      </c>
      <c r="I132" s="150">
        <f>('Table A'!I138/'Table E'!I138)*100</f>
        <v>19.119770236010957</v>
      </c>
      <c r="J132" s="150">
        <f>('Table A'!J138/'Table E'!J138)*100</f>
        <v>12.787996545539476</v>
      </c>
      <c r="K132" s="150">
        <f>('Table A'!K138/'Table E'!K138)*100</f>
        <v>10.569370963411123</v>
      </c>
      <c r="L132" s="150">
        <f>('Table A'!L138/'Table E'!L138)*100</f>
        <v>14.512758869536535</v>
      </c>
      <c r="M132" s="153">
        <f t="shared" si="4"/>
        <v>13.855646628653265</v>
      </c>
    </row>
    <row r="133" spans="1:13">
      <c r="A133" s="149">
        <v>65</v>
      </c>
      <c r="B133" s="149" t="s">
        <v>35</v>
      </c>
      <c r="C133" s="150">
        <f>('Table A'!C70/'Table E'!C70)*100</f>
        <v>7.1613827340672591</v>
      </c>
      <c r="D133" s="150">
        <f>('Table A'!D70/'Table E'!D70)*100</f>
        <v>10.928350612171826</v>
      </c>
      <c r="E133" s="150">
        <f>('Table A'!E70/'Table E'!E70)*100</f>
        <v>13.146911712445828</v>
      </c>
      <c r="F133" s="150">
        <f>('Table A'!F70/'Table E'!F70)*100</f>
        <v>23.672982336455426</v>
      </c>
      <c r="G133" s="150">
        <f>('Table A'!G70/'Table E'!G70)*100</f>
        <v>21.135579739654752</v>
      </c>
      <c r="H133" s="150">
        <f>('Table A'!H70/'Table E'!H70)*100</f>
        <v>24.032926034374352</v>
      </c>
      <c r="I133" s="150">
        <f>('Table A'!I70/'Table E'!I70)*100</f>
        <v>13.362856740122314</v>
      </c>
      <c r="J133" s="150">
        <f>('Table A'!J70/'Table E'!J70)*100</f>
        <v>6.5794514400694792</v>
      </c>
      <c r="K133" s="150">
        <f>('Table A'!K70/'Table E'!K70)*100</f>
        <v>9.3050017314470104</v>
      </c>
      <c r="L133" s="150">
        <f>('Table A'!L70/'Table E'!L70)*100</f>
        <v>5.7213934081759437</v>
      </c>
      <c r="M133" s="153">
        <f t="shared" si="4"/>
        <v>13.504683648898418</v>
      </c>
    </row>
    <row r="134" spans="1:13">
      <c r="A134" s="148">
        <v>68</v>
      </c>
      <c r="B134" s="148" t="s">
        <v>120</v>
      </c>
      <c r="C134" s="150" t="s">
        <v>71</v>
      </c>
      <c r="D134" s="150">
        <f>('Table A'!D73/'Table E'!D73)*100</f>
        <v>10.78300607418254</v>
      </c>
      <c r="E134" s="150">
        <f>('Table A'!E73/'Table E'!E73)*100</f>
        <v>7.4537002417013252</v>
      </c>
      <c r="F134" s="150">
        <f>('Table A'!F73/'Table E'!F73)*100</f>
        <v>10.866334359492646</v>
      </c>
      <c r="G134" s="150">
        <f>('Table A'!G73/'Table E'!G73)*100</f>
        <v>7.7361169061155381</v>
      </c>
      <c r="H134" s="150">
        <f>('Table A'!H73/'Table E'!H73)*100</f>
        <v>20.534505040591515</v>
      </c>
      <c r="I134" s="150">
        <f>('Table A'!I73/'Table E'!I73)*100</f>
        <v>18.213895099895254</v>
      </c>
      <c r="J134" s="150">
        <f>('Table A'!J73/'Table E'!J73)*100</f>
        <v>13.682164440551137</v>
      </c>
      <c r="K134" s="150">
        <f>('Table A'!K73/'Table E'!K73)*100</f>
        <v>10.938112665318677</v>
      </c>
      <c r="L134" s="150" t="s">
        <v>71</v>
      </c>
      <c r="M134" s="152">
        <f t="shared" si="4"/>
        <v>12.52597935348108</v>
      </c>
    </row>
    <row r="135" spans="1:13">
      <c r="A135" s="148">
        <v>134</v>
      </c>
      <c r="B135" s="148" t="s">
        <v>166</v>
      </c>
      <c r="C135" s="150">
        <f>('Table A'!C139/'Table E'!C139)*100</f>
        <v>18.60019422460147</v>
      </c>
      <c r="D135" s="150">
        <f>('Table A'!D139/'Table E'!D139)*100</f>
        <v>14.762943342744366</v>
      </c>
      <c r="E135" s="150">
        <f>('Table A'!E139/'Table E'!E139)*100</f>
        <v>12.0329834089847</v>
      </c>
      <c r="F135" s="150">
        <f>('Table A'!F139/'Table E'!F139)*100</f>
        <v>11.571832820641999</v>
      </c>
      <c r="G135" s="150">
        <f>('Table A'!G139/'Table E'!G139)*100</f>
        <v>8.8792226606854729</v>
      </c>
      <c r="H135" s="150">
        <f>('Table A'!H139/'Table E'!H139)*100</f>
        <v>14.640387889540632</v>
      </c>
      <c r="I135" s="150">
        <f>('Table A'!I139/'Table E'!I139)*100</f>
        <v>16.368222537620941</v>
      </c>
      <c r="J135" s="150">
        <f>('Table A'!J139/'Table E'!J139)*100</f>
        <v>10.63934110929571</v>
      </c>
      <c r="K135" s="150">
        <f>('Table A'!K139/'Table E'!K139)*100</f>
        <v>8.6320451326046665</v>
      </c>
      <c r="L135" s="150">
        <f>('Table A'!L139/'Table E'!L139)*100</f>
        <v>8.3718798347377881</v>
      </c>
      <c r="M135" s="152">
        <f t="shared" ref="M135:M139" si="5">AVERAGE(C135:L135)</f>
        <v>12.449905296145774</v>
      </c>
    </row>
    <row r="136" spans="1:13">
      <c r="A136" s="62">
        <v>66</v>
      </c>
      <c r="B136" s="62" t="s">
        <v>118</v>
      </c>
      <c r="C136" s="150" t="s">
        <v>71</v>
      </c>
      <c r="D136" s="150">
        <f>('Table A'!D71/'Table E'!D71)*100</f>
        <v>12.86250991287527</v>
      </c>
      <c r="E136" s="150">
        <f>('Table A'!E71/'Table E'!E71)*100</f>
        <v>14.374771989739491</v>
      </c>
      <c r="F136" s="150">
        <f>('Table A'!F71/'Table E'!F71)*100</f>
        <v>12.753914129196689</v>
      </c>
      <c r="G136" s="150">
        <f>('Table A'!G71/'Table E'!G71)*100</f>
        <v>13.879748407649403</v>
      </c>
      <c r="H136" s="150">
        <f>('Table A'!H71/'Table E'!H71)*100</f>
        <v>11.293680498267587</v>
      </c>
      <c r="I136" s="150">
        <f>('Table A'!I71/'Table E'!I71)*100</f>
        <v>8.3845370781107924</v>
      </c>
      <c r="J136" s="150">
        <f>('Table A'!J71/'Table E'!J71)*100</f>
        <v>11.616665458454959</v>
      </c>
      <c r="K136" s="150">
        <f>('Table A'!K71/'Table E'!K71)*100</f>
        <v>10.146369365528244</v>
      </c>
      <c r="L136" s="150">
        <f>('Table A'!L71/'Table E'!L71)*100</f>
        <v>6.7585731455317903</v>
      </c>
      <c r="M136" s="152">
        <f t="shared" si="5"/>
        <v>11.341196665039357</v>
      </c>
    </row>
    <row r="137" spans="1:13">
      <c r="A137" s="62">
        <v>84</v>
      </c>
      <c r="B137" s="62" t="s">
        <v>49</v>
      </c>
      <c r="C137" s="150">
        <f>('Table A'!C89/'Table E'!C89)*100</f>
        <v>10.311196744946061</v>
      </c>
      <c r="D137" s="150">
        <f>('Table A'!D89/'Table E'!D89)*100</f>
        <v>10.142676813662771</v>
      </c>
      <c r="E137" s="150">
        <f>('Table A'!E89/'Table E'!E89)*100</f>
        <v>7.9262617567885885</v>
      </c>
      <c r="F137" s="150">
        <f>('Table A'!F89/'Table E'!F89)*100</f>
        <v>5.2960569716289116</v>
      </c>
      <c r="G137" s="150">
        <f>('Table A'!G89/'Table E'!G89)*100</f>
        <v>6.8015689875878689</v>
      </c>
      <c r="H137" s="150">
        <f>('Table A'!H89/'Table E'!H89)*100</f>
        <v>7.5398928820308662</v>
      </c>
      <c r="I137" s="150">
        <f>('Table A'!I89/'Table E'!I89)*100</f>
        <v>14.543140426625989</v>
      </c>
      <c r="J137" s="150">
        <f>('Table A'!J89/'Table E'!J89)*100</f>
        <v>7.5606078541179604</v>
      </c>
      <c r="K137" s="150">
        <f>('Table A'!K89/'Table E'!K89)*100</f>
        <v>6.749784345834585</v>
      </c>
      <c r="L137" s="150" t="s">
        <v>71</v>
      </c>
      <c r="M137" s="152">
        <f t="shared" si="5"/>
        <v>8.5412429759137325</v>
      </c>
    </row>
    <row r="138" spans="1:13">
      <c r="A138" s="55">
        <v>17</v>
      </c>
      <c r="B138" s="55" t="s">
        <v>84</v>
      </c>
      <c r="C138" s="150">
        <f>('Table A'!C22/'Table E'!C22)*100</f>
        <v>3.7556271354053234</v>
      </c>
      <c r="D138" s="150">
        <f>('Table A'!D22/'Table E'!D22)*100</f>
        <v>5.4743988407380675</v>
      </c>
      <c r="E138" s="150">
        <f>('Table A'!E22/'Table E'!E22)*100</f>
        <v>8.3371664865520803</v>
      </c>
      <c r="F138" s="150">
        <f>('Table A'!F22/'Table E'!F22)*100</f>
        <v>3.9808662299437891</v>
      </c>
      <c r="G138" s="150" t="s">
        <v>71</v>
      </c>
      <c r="H138" s="150" t="s">
        <v>71</v>
      </c>
      <c r="I138" s="150" t="s">
        <v>71</v>
      </c>
      <c r="J138" s="150" t="s">
        <v>71</v>
      </c>
      <c r="K138" s="150" t="s">
        <v>71</v>
      </c>
      <c r="L138" s="150" t="s">
        <v>71</v>
      </c>
      <c r="M138" s="153">
        <f t="shared" si="5"/>
        <v>5.3870146731598156</v>
      </c>
    </row>
    <row r="139" spans="1:13">
      <c r="A139" s="148">
        <v>58</v>
      </c>
      <c r="B139" s="148" t="s">
        <v>111</v>
      </c>
      <c r="C139" s="150" t="s">
        <v>71</v>
      </c>
      <c r="D139" s="150" t="s">
        <v>71</v>
      </c>
      <c r="E139" s="150" t="s">
        <v>71</v>
      </c>
      <c r="F139" s="150" t="s">
        <v>71</v>
      </c>
      <c r="G139" s="150" t="s">
        <v>71</v>
      </c>
      <c r="H139" s="150">
        <f>('Table A'!H63/'Table E'!H63)*100</f>
        <v>4.1529938822106063</v>
      </c>
      <c r="I139" s="150" t="s">
        <v>71</v>
      </c>
      <c r="J139" s="150" t="s">
        <v>71</v>
      </c>
      <c r="K139" s="150" t="s">
        <v>71</v>
      </c>
      <c r="L139" s="150" t="s">
        <v>71</v>
      </c>
      <c r="M139" s="152">
        <f t="shared" si="5"/>
        <v>4.1529938822106063</v>
      </c>
    </row>
  </sheetData>
  <sortState xmlns:xlrd2="http://schemas.microsoft.com/office/spreadsheetml/2017/richdata2" ref="A7:M139">
    <sortCondition descending="1" ref="M6:M139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D34B-C068-8D48-8030-E9D23B3DE311}">
  <dimension ref="A3:S18"/>
  <sheetViews>
    <sheetView zoomScaleNormal="100" workbookViewId="0">
      <selection activeCell="B21" sqref="B21"/>
    </sheetView>
  </sheetViews>
  <sheetFormatPr defaultColWidth="8.77734375" defaultRowHeight="14.4"/>
  <cols>
    <col min="1" max="1" width="7.44140625" customWidth="1"/>
    <col min="2" max="2" width="11" customWidth="1"/>
    <col min="3" max="3" width="11.109375" customWidth="1"/>
    <col min="4" max="4" width="11" customWidth="1"/>
    <col min="5" max="5" width="13.109375" customWidth="1"/>
  </cols>
  <sheetData>
    <row r="3" spans="1:19">
      <c r="A3" s="1" t="s">
        <v>245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" thickBot="1">
      <c r="B4" s="163">
        <v>2018</v>
      </c>
      <c r="C4" s="163"/>
      <c r="D4" s="163" t="s">
        <v>28</v>
      </c>
      <c r="E4" s="163"/>
    </row>
    <row r="5" spans="1:19">
      <c r="A5" s="12">
        <v>1</v>
      </c>
      <c r="B5" s="56" t="s">
        <v>29</v>
      </c>
      <c r="C5" s="64">
        <v>45.009894161054198</v>
      </c>
      <c r="D5" s="89" t="s">
        <v>146</v>
      </c>
      <c r="E5" s="117">
        <v>42.615207323275953</v>
      </c>
    </row>
    <row r="6" spans="1:19">
      <c r="A6" s="14">
        <v>2</v>
      </c>
      <c r="B6" s="55" t="s">
        <v>30</v>
      </c>
      <c r="C6" s="63">
        <v>36.5663782991723</v>
      </c>
      <c r="D6" s="58" t="s">
        <v>29</v>
      </c>
      <c r="E6" s="118">
        <v>42.437025622389726</v>
      </c>
    </row>
    <row r="7" spans="1:19">
      <c r="A7" s="16">
        <v>3</v>
      </c>
      <c r="B7" s="56" t="s">
        <v>32</v>
      </c>
      <c r="C7" s="64">
        <v>31.906736700269299</v>
      </c>
      <c r="D7" s="57" t="s">
        <v>93</v>
      </c>
      <c r="E7" s="119">
        <v>31.177945945966623</v>
      </c>
    </row>
    <row r="8" spans="1:19">
      <c r="A8" s="14">
        <v>4</v>
      </c>
      <c r="B8" s="55" t="s">
        <v>35</v>
      </c>
      <c r="C8" s="63">
        <v>30.6266023634088</v>
      </c>
      <c r="D8" s="58" t="s">
        <v>31</v>
      </c>
      <c r="E8" s="118">
        <v>29.004100201764654</v>
      </c>
    </row>
    <row r="9" spans="1:19">
      <c r="A9" s="16">
        <v>5</v>
      </c>
      <c r="B9" s="56" t="s">
        <v>82</v>
      </c>
      <c r="C9" s="64">
        <v>29.1909364939544</v>
      </c>
      <c r="D9" s="57" t="s">
        <v>30</v>
      </c>
      <c r="E9" s="119">
        <v>28.53409139213413</v>
      </c>
    </row>
    <row r="10" spans="1:19">
      <c r="A10" s="14">
        <v>6</v>
      </c>
      <c r="B10" s="55" t="s">
        <v>40</v>
      </c>
      <c r="C10" s="63">
        <v>28.5858736888759</v>
      </c>
      <c r="D10" s="58" t="s">
        <v>33</v>
      </c>
      <c r="E10" s="118">
        <v>27.744180344136922</v>
      </c>
    </row>
    <row r="11" spans="1:19">
      <c r="A11" s="16">
        <v>7</v>
      </c>
      <c r="B11" s="56" t="s">
        <v>33</v>
      </c>
      <c r="C11" s="64">
        <v>27.875409101240699</v>
      </c>
      <c r="D11" s="57" t="s">
        <v>122</v>
      </c>
      <c r="E11" s="119">
        <v>26.943123555500598</v>
      </c>
    </row>
    <row r="12" spans="1:19">
      <c r="A12" s="14">
        <v>8</v>
      </c>
      <c r="B12" s="55" t="s">
        <v>85</v>
      </c>
      <c r="C12" s="63">
        <v>26.979133811750099</v>
      </c>
      <c r="D12" s="58" t="s">
        <v>166</v>
      </c>
      <c r="E12" s="118">
        <v>25.882206532429656</v>
      </c>
    </row>
    <row r="13" spans="1:19">
      <c r="A13" s="16">
        <v>9</v>
      </c>
      <c r="B13" s="56" t="s">
        <v>43</v>
      </c>
      <c r="C13" s="64">
        <v>26.189901326616098</v>
      </c>
      <c r="D13" s="57" t="s">
        <v>43</v>
      </c>
      <c r="E13" s="119">
        <v>25.725804242493258</v>
      </c>
    </row>
    <row r="14" spans="1:19" ht="15" thickBot="1">
      <c r="A14" s="18">
        <v>10</v>
      </c>
      <c r="B14" s="19" t="s">
        <v>48</v>
      </c>
      <c r="C14" s="100">
        <v>25.953380561711</v>
      </c>
      <c r="D14" s="90" t="s">
        <v>42</v>
      </c>
      <c r="E14" s="120">
        <v>25.446451612992487</v>
      </c>
    </row>
    <row r="18" spans="1:1">
      <c r="A18" t="s">
        <v>242</v>
      </c>
    </row>
  </sheetData>
  <mergeCells count="2">
    <mergeCell ref="B4:C4"/>
    <mergeCell ref="D4:E4"/>
  </mergeCells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9A6C-DA0D-DA4A-8C55-14DE2517DBB2}">
  <dimension ref="A3:P16"/>
  <sheetViews>
    <sheetView zoomScale="90" zoomScaleNormal="90" workbookViewId="0">
      <selection activeCell="Q1" sqref="Q1"/>
    </sheetView>
  </sheetViews>
  <sheetFormatPr defaultColWidth="11.5546875" defaultRowHeight="14.4"/>
  <sheetData>
    <row r="3" spans="1:16">
      <c r="A3" s="1" t="s">
        <v>240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" thickBot="1"/>
    <row r="5" spans="1:16">
      <c r="A5" s="191"/>
      <c r="B5" s="35"/>
      <c r="C5" s="35"/>
      <c r="D5" s="35"/>
      <c r="E5" s="35"/>
      <c r="F5" s="35"/>
      <c r="G5" s="35"/>
      <c r="H5" s="35"/>
      <c r="I5" s="35"/>
      <c r="J5" s="35"/>
      <c r="K5" s="35"/>
      <c r="L5" s="36"/>
    </row>
    <row r="6" spans="1:16" ht="15" thickBot="1">
      <c r="A6" s="192"/>
      <c r="B6" s="49">
        <v>2009</v>
      </c>
      <c r="C6" s="49">
        <v>2010</v>
      </c>
      <c r="D6" s="49">
        <v>2011</v>
      </c>
      <c r="E6" s="49">
        <v>2012</v>
      </c>
      <c r="F6" s="49">
        <v>2013</v>
      </c>
      <c r="G6" s="49">
        <v>2014</v>
      </c>
      <c r="H6" s="49">
        <v>2015</v>
      </c>
      <c r="I6" s="49">
        <v>2016</v>
      </c>
      <c r="J6" s="49">
        <v>2017</v>
      </c>
      <c r="K6" s="49">
        <v>2018</v>
      </c>
      <c r="L6" s="48" t="s">
        <v>28</v>
      </c>
    </row>
    <row r="7" spans="1:16" ht="20.399999999999999">
      <c r="A7" s="56">
        <v>1</v>
      </c>
      <c r="B7" s="56" t="s">
        <v>44</v>
      </c>
      <c r="C7" s="56" t="s">
        <v>89</v>
      </c>
      <c r="D7" s="56" t="s">
        <v>89</v>
      </c>
      <c r="E7" s="56" t="s">
        <v>44</v>
      </c>
      <c r="F7" s="56" t="s">
        <v>89</v>
      </c>
      <c r="G7" s="56" t="s">
        <v>44</v>
      </c>
      <c r="H7" s="56" t="s">
        <v>44</v>
      </c>
      <c r="I7" s="56" t="s">
        <v>36</v>
      </c>
      <c r="J7" s="56" t="s">
        <v>77</v>
      </c>
      <c r="K7" s="56" t="s">
        <v>77</v>
      </c>
      <c r="L7" s="89" t="s">
        <v>89</v>
      </c>
    </row>
    <row r="8" spans="1:16" ht="20.399999999999999">
      <c r="A8" s="55">
        <v>2</v>
      </c>
      <c r="B8" s="55" t="s">
        <v>89</v>
      </c>
      <c r="C8" s="55" t="s">
        <v>44</v>
      </c>
      <c r="D8" s="55" t="s">
        <v>44</v>
      </c>
      <c r="E8" s="55" t="s">
        <v>36</v>
      </c>
      <c r="F8" s="55" t="s">
        <v>36</v>
      </c>
      <c r="G8" s="55" t="s">
        <v>89</v>
      </c>
      <c r="H8" s="55" t="s">
        <v>89</v>
      </c>
      <c r="I8" s="55" t="s">
        <v>89</v>
      </c>
      <c r="J8" s="55" t="s">
        <v>89</v>
      </c>
      <c r="K8" s="55" t="s">
        <v>89</v>
      </c>
      <c r="L8" s="58" t="s">
        <v>44</v>
      </c>
    </row>
    <row r="9" spans="1:16" ht="20.399999999999999">
      <c r="A9" s="56">
        <v>3</v>
      </c>
      <c r="B9" s="56" t="s">
        <v>36</v>
      </c>
      <c r="C9" s="56" t="s">
        <v>36</v>
      </c>
      <c r="D9" s="56" t="s">
        <v>36</v>
      </c>
      <c r="E9" s="56" t="s">
        <v>89</v>
      </c>
      <c r="F9" s="56" t="s">
        <v>44</v>
      </c>
      <c r="G9" s="56" t="s">
        <v>36</v>
      </c>
      <c r="H9" s="56" t="s">
        <v>36</v>
      </c>
      <c r="I9" s="56" t="s">
        <v>44</v>
      </c>
      <c r="J9" s="56" t="s">
        <v>44</v>
      </c>
      <c r="K9" s="56" t="s">
        <v>44</v>
      </c>
      <c r="L9" s="57" t="s">
        <v>36</v>
      </c>
    </row>
    <row r="10" spans="1:16" ht="20.399999999999999">
      <c r="A10" s="55">
        <v>4</v>
      </c>
      <c r="B10" s="55" t="s">
        <v>154</v>
      </c>
      <c r="C10" s="55" t="s">
        <v>154</v>
      </c>
      <c r="D10" s="55" t="s">
        <v>222</v>
      </c>
      <c r="E10" s="55" t="s">
        <v>144</v>
      </c>
      <c r="F10" s="55" t="s">
        <v>93</v>
      </c>
      <c r="G10" s="55" t="s">
        <v>39</v>
      </c>
      <c r="H10" s="55" t="s">
        <v>77</v>
      </c>
      <c r="I10" s="55" t="s">
        <v>141</v>
      </c>
      <c r="J10" s="55" t="s">
        <v>36</v>
      </c>
      <c r="K10" s="55" t="s">
        <v>36</v>
      </c>
      <c r="L10" s="58" t="s">
        <v>77</v>
      </c>
    </row>
    <row r="11" spans="1:16" ht="20.399999999999999">
      <c r="A11" s="56">
        <v>5</v>
      </c>
      <c r="B11" s="56" t="s">
        <v>144</v>
      </c>
      <c r="C11" s="56" t="s">
        <v>18</v>
      </c>
      <c r="D11" s="56" t="s">
        <v>77</v>
      </c>
      <c r="E11" s="56" t="s">
        <v>77</v>
      </c>
      <c r="F11" s="56" t="s">
        <v>144</v>
      </c>
      <c r="G11" s="56" t="s">
        <v>144</v>
      </c>
      <c r="H11" s="56" t="s">
        <v>18</v>
      </c>
      <c r="I11" s="56" t="s">
        <v>77</v>
      </c>
      <c r="J11" s="56" t="s">
        <v>39</v>
      </c>
      <c r="K11" s="56" t="s">
        <v>39</v>
      </c>
      <c r="L11" s="57" t="s">
        <v>154</v>
      </c>
    </row>
    <row r="12" spans="1:16" ht="20.399999999999999">
      <c r="A12" s="55">
        <v>6</v>
      </c>
      <c r="B12" s="55" t="s">
        <v>103</v>
      </c>
      <c r="C12" s="55" t="s">
        <v>156</v>
      </c>
      <c r="D12" s="55" t="s">
        <v>154</v>
      </c>
      <c r="E12" s="55" t="s">
        <v>154</v>
      </c>
      <c r="F12" s="55" t="s">
        <v>154</v>
      </c>
      <c r="G12" s="55" t="s">
        <v>154</v>
      </c>
      <c r="H12" s="55" t="s">
        <v>141</v>
      </c>
      <c r="I12" s="55" t="s">
        <v>142</v>
      </c>
      <c r="J12" s="55" t="s">
        <v>141</v>
      </c>
      <c r="K12" s="55" t="s">
        <v>142</v>
      </c>
      <c r="L12" s="58" t="s">
        <v>141</v>
      </c>
    </row>
    <row r="13" spans="1:16" ht="20.399999999999999">
      <c r="A13" s="56">
        <v>7</v>
      </c>
      <c r="B13" s="56" t="s">
        <v>39</v>
      </c>
      <c r="C13" s="56" t="s">
        <v>74</v>
      </c>
      <c r="D13" s="56" t="s">
        <v>144</v>
      </c>
      <c r="E13" s="56" t="s">
        <v>222</v>
      </c>
      <c r="F13" s="56" t="s">
        <v>77</v>
      </c>
      <c r="G13" s="56" t="s">
        <v>77</v>
      </c>
      <c r="H13" s="56" t="s">
        <v>39</v>
      </c>
      <c r="I13" s="56" t="s">
        <v>146</v>
      </c>
      <c r="J13" s="56" t="s">
        <v>32</v>
      </c>
      <c r="K13" s="56" t="s">
        <v>18</v>
      </c>
      <c r="L13" s="57" t="s">
        <v>39</v>
      </c>
    </row>
    <row r="14" spans="1:16" ht="30.6">
      <c r="A14" s="55">
        <v>8</v>
      </c>
      <c r="B14" s="55" t="s">
        <v>141</v>
      </c>
      <c r="C14" s="55" t="s">
        <v>144</v>
      </c>
      <c r="D14" s="55" t="s">
        <v>39</v>
      </c>
      <c r="E14" s="55" t="s">
        <v>141</v>
      </c>
      <c r="F14" s="55" t="s">
        <v>141</v>
      </c>
      <c r="G14" s="55" t="s">
        <v>222</v>
      </c>
      <c r="H14" s="55" t="s">
        <v>156</v>
      </c>
      <c r="I14" s="55" t="s">
        <v>18</v>
      </c>
      <c r="J14" s="55" t="s">
        <v>142</v>
      </c>
      <c r="K14" s="55" t="s">
        <v>143</v>
      </c>
      <c r="L14" s="58" t="s">
        <v>18</v>
      </c>
    </row>
    <row r="15" spans="1:16" ht="20.399999999999999">
      <c r="A15" s="56">
        <v>9</v>
      </c>
      <c r="B15" s="56" t="s">
        <v>18</v>
      </c>
      <c r="C15" s="56" t="s">
        <v>26</v>
      </c>
      <c r="D15" s="56" t="s">
        <v>156</v>
      </c>
      <c r="E15" s="56" t="s">
        <v>74</v>
      </c>
      <c r="F15" s="56" t="s">
        <v>18</v>
      </c>
      <c r="G15" s="56" t="s">
        <v>141</v>
      </c>
      <c r="H15" s="56" t="s">
        <v>26</v>
      </c>
      <c r="I15" s="56" t="s">
        <v>17</v>
      </c>
      <c r="J15" s="56" t="s">
        <v>18</v>
      </c>
      <c r="K15" s="56" t="s">
        <v>156</v>
      </c>
      <c r="L15" s="57" t="s">
        <v>144</v>
      </c>
    </row>
    <row r="16" spans="1:16" ht="21" thickBot="1">
      <c r="A16" s="19">
        <v>10</v>
      </c>
      <c r="B16" s="19" t="s">
        <v>74</v>
      </c>
      <c r="C16" s="19" t="s">
        <v>141</v>
      </c>
      <c r="D16" s="19" t="s">
        <v>18</v>
      </c>
      <c r="E16" s="19" t="s">
        <v>39</v>
      </c>
      <c r="F16" s="19" t="s">
        <v>156</v>
      </c>
      <c r="G16" s="19" t="s">
        <v>18</v>
      </c>
      <c r="H16" s="19" t="s">
        <v>17</v>
      </c>
      <c r="I16" s="19" t="s">
        <v>94</v>
      </c>
      <c r="J16" s="19" t="s">
        <v>17</v>
      </c>
      <c r="K16" s="19" t="s">
        <v>80</v>
      </c>
      <c r="L16" s="90" t="s">
        <v>156</v>
      </c>
    </row>
  </sheetData>
  <mergeCells count="1">
    <mergeCell ref="A5:A6"/>
  </mergeCell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EFEB-80F0-8C4C-9263-C26D783746DD}">
  <dimension ref="A3:J48"/>
  <sheetViews>
    <sheetView tabSelected="1" zoomScale="90" zoomScaleNormal="90" workbookViewId="0"/>
  </sheetViews>
  <sheetFormatPr defaultColWidth="8.77734375" defaultRowHeight="14.4"/>
  <cols>
    <col min="1" max="1" width="13.77734375" customWidth="1"/>
    <col min="2" max="2" width="20.44140625" customWidth="1"/>
    <col min="3" max="3" width="21.109375" customWidth="1"/>
    <col min="4" max="4" width="26.6640625" customWidth="1"/>
    <col min="5" max="5" width="23.109375" customWidth="1"/>
    <col min="6" max="6" width="25.44140625" customWidth="1"/>
  </cols>
  <sheetData>
    <row r="3" spans="1:6">
      <c r="A3" s="3" t="s">
        <v>237</v>
      </c>
      <c r="B3" s="1"/>
      <c r="C3" s="1"/>
      <c r="D3" s="1"/>
      <c r="E3" s="1"/>
      <c r="F3" s="1"/>
    </row>
    <row r="4" spans="1:6">
      <c r="A4" s="3"/>
      <c r="B4" s="1"/>
      <c r="C4" s="1"/>
      <c r="D4" s="1"/>
      <c r="E4" s="1"/>
      <c r="F4" s="1"/>
    </row>
    <row r="5" spans="1:6">
      <c r="A5" s="193" t="s">
        <v>227</v>
      </c>
      <c r="B5" s="193"/>
      <c r="C5" s="193"/>
      <c r="D5" s="193"/>
      <c r="E5" s="193"/>
      <c r="F5" s="194" t="s">
        <v>219</v>
      </c>
    </row>
    <row r="6" spans="1:6" ht="15" thickBot="1">
      <c r="A6" t="s">
        <v>216</v>
      </c>
      <c r="B6" t="s">
        <v>217</v>
      </c>
      <c r="C6" t="s">
        <v>215</v>
      </c>
      <c r="D6" t="s">
        <v>218</v>
      </c>
      <c r="E6" t="s">
        <v>225</v>
      </c>
      <c r="F6" s="195"/>
    </row>
    <row r="7" spans="1:6">
      <c r="A7" s="33" t="s">
        <v>74</v>
      </c>
      <c r="B7" s="33" t="s">
        <v>79</v>
      </c>
      <c r="C7" s="33" t="s">
        <v>72</v>
      </c>
      <c r="D7" s="33" t="s">
        <v>70</v>
      </c>
      <c r="E7" s="33" t="s">
        <v>39</v>
      </c>
      <c r="F7" s="40" t="s">
        <v>170</v>
      </c>
    </row>
    <row r="8" spans="1:6">
      <c r="A8" s="56" t="s">
        <v>83</v>
      </c>
      <c r="B8" s="56" t="s">
        <v>84</v>
      </c>
      <c r="C8" s="56" t="s">
        <v>76</v>
      </c>
      <c r="D8" s="56" t="s">
        <v>73</v>
      </c>
      <c r="E8" s="56" t="s">
        <v>75</v>
      </c>
      <c r="F8" s="21" t="s">
        <v>171</v>
      </c>
    </row>
    <row r="9" spans="1:6">
      <c r="A9" s="55" t="s">
        <v>85</v>
      </c>
      <c r="B9" s="55" t="s">
        <v>86</v>
      </c>
      <c r="C9" s="55" t="s">
        <v>43</v>
      </c>
      <c r="D9" s="55" t="s">
        <v>78</v>
      </c>
      <c r="E9" s="55" t="s">
        <v>77</v>
      </c>
      <c r="F9" s="20" t="s">
        <v>172</v>
      </c>
    </row>
    <row r="10" spans="1:6">
      <c r="A10" s="56" t="s">
        <v>88</v>
      </c>
      <c r="B10" s="56" t="s">
        <v>90</v>
      </c>
      <c r="C10" s="56" t="s">
        <v>81</v>
      </c>
      <c r="D10" s="56" t="s">
        <v>97</v>
      </c>
      <c r="E10" s="56" t="s">
        <v>36</v>
      </c>
      <c r="F10" s="21" t="s">
        <v>173</v>
      </c>
    </row>
    <row r="11" spans="1:6">
      <c r="A11" s="196" t="s">
        <v>42</v>
      </c>
      <c r="B11" s="197" t="s">
        <v>16</v>
      </c>
      <c r="C11" s="197" t="s">
        <v>220</v>
      </c>
      <c r="D11" s="197" t="s">
        <v>100</v>
      </c>
      <c r="E11" s="197" t="s">
        <v>80</v>
      </c>
      <c r="F11" s="198" t="s">
        <v>174</v>
      </c>
    </row>
    <row r="12" spans="1:6">
      <c r="A12" s="196"/>
      <c r="B12" s="197"/>
      <c r="C12" s="197"/>
      <c r="D12" s="197"/>
      <c r="E12" s="197"/>
      <c r="F12" s="198"/>
    </row>
    <row r="13" spans="1:6">
      <c r="A13" s="56" t="s">
        <v>175</v>
      </c>
      <c r="B13" s="56" t="s">
        <v>103</v>
      </c>
      <c r="C13" s="56" t="s">
        <v>87</v>
      </c>
      <c r="D13" s="56" t="s">
        <v>110</v>
      </c>
      <c r="E13" s="56" t="s">
        <v>82</v>
      </c>
      <c r="F13" s="21" t="s">
        <v>176</v>
      </c>
    </row>
    <row r="14" spans="1:6">
      <c r="A14" s="55" t="s">
        <v>89</v>
      </c>
      <c r="B14" s="55" t="s">
        <v>21</v>
      </c>
      <c r="C14" s="55" t="s">
        <v>96</v>
      </c>
      <c r="D14" s="55" t="s">
        <v>111</v>
      </c>
      <c r="E14" s="55" t="s">
        <v>41</v>
      </c>
      <c r="F14" s="20" t="s">
        <v>177</v>
      </c>
    </row>
    <row r="15" spans="1:6">
      <c r="A15" s="56" t="s">
        <v>37</v>
      </c>
      <c r="B15" s="56" t="s">
        <v>27</v>
      </c>
      <c r="C15" s="56" t="s">
        <v>105</v>
      </c>
      <c r="D15" s="56" t="s">
        <v>113</v>
      </c>
      <c r="E15" s="56" t="s">
        <v>25</v>
      </c>
      <c r="F15" s="21" t="s">
        <v>178</v>
      </c>
    </row>
    <row r="16" spans="1:6">
      <c r="A16" s="55" t="s">
        <v>179</v>
      </c>
      <c r="B16" s="197" t="s">
        <v>116</v>
      </c>
      <c r="C16" s="197" t="s">
        <v>26</v>
      </c>
      <c r="D16" s="197" t="s">
        <v>117</v>
      </c>
      <c r="E16" s="197" t="s">
        <v>91</v>
      </c>
      <c r="F16" s="198" t="s">
        <v>181</v>
      </c>
    </row>
    <row r="17" spans="1:10">
      <c r="A17" s="55" t="s">
        <v>180</v>
      </c>
      <c r="B17" s="197"/>
      <c r="C17" s="197"/>
      <c r="D17" s="197"/>
      <c r="E17" s="197"/>
      <c r="F17" s="198"/>
      <c r="J17" s="38"/>
    </row>
    <row r="18" spans="1:10">
      <c r="A18" s="56" t="s">
        <v>93</v>
      </c>
      <c r="B18" s="56" t="s">
        <v>118</v>
      </c>
      <c r="C18" s="56" t="s">
        <v>114</v>
      </c>
      <c r="D18" s="56" t="s">
        <v>119</v>
      </c>
      <c r="E18" s="56" t="s">
        <v>92</v>
      </c>
      <c r="F18" s="21" t="s">
        <v>182</v>
      </c>
    </row>
    <row r="19" spans="1:10">
      <c r="A19" s="55" t="s">
        <v>94</v>
      </c>
      <c r="B19" s="55" t="s">
        <v>20</v>
      </c>
      <c r="C19" s="55" t="s">
        <v>35</v>
      </c>
      <c r="D19" s="55" t="s">
        <v>121</v>
      </c>
      <c r="E19" s="55" t="s">
        <v>95</v>
      </c>
      <c r="F19" s="20" t="s">
        <v>183</v>
      </c>
    </row>
    <row r="20" spans="1:10" ht="20.399999999999999">
      <c r="A20" s="56" t="s">
        <v>184</v>
      </c>
      <c r="B20" s="56" t="s">
        <v>33</v>
      </c>
      <c r="C20" s="56" t="s">
        <v>124</v>
      </c>
      <c r="D20" s="56" t="s">
        <v>52</v>
      </c>
      <c r="E20" s="56" t="s">
        <v>98</v>
      </c>
      <c r="F20" s="21" t="s">
        <v>185</v>
      </c>
    </row>
    <row r="21" spans="1:10">
      <c r="A21" s="55" t="s">
        <v>102</v>
      </c>
      <c r="B21" s="55" t="s">
        <v>125</v>
      </c>
      <c r="C21" s="55" t="s">
        <v>133</v>
      </c>
      <c r="D21" s="55" t="s">
        <v>126</v>
      </c>
      <c r="E21" s="55" t="s">
        <v>186</v>
      </c>
      <c r="F21" s="20" t="s">
        <v>187</v>
      </c>
    </row>
    <row r="22" spans="1:10">
      <c r="A22" s="56" t="s">
        <v>104</v>
      </c>
      <c r="B22" s="56" t="s">
        <v>128</v>
      </c>
      <c r="C22" s="56" t="s">
        <v>18</v>
      </c>
      <c r="D22" s="56" t="s">
        <v>134</v>
      </c>
      <c r="E22" s="56" t="s">
        <v>99</v>
      </c>
      <c r="F22" s="21" t="s">
        <v>188</v>
      </c>
    </row>
    <row r="23" spans="1:10">
      <c r="A23" s="55" t="s">
        <v>29</v>
      </c>
      <c r="B23" s="55" t="s">
        <v>49</v>
      </c>
      <c r="C23" s="55" t="s">
        <v>139</v>
      </c>
      <c r="D23" s="55" t="s">
        <v>135</v>
      </c>
      <c r="E23" s="55" t="s">
        <v>101</v>
      </c>
      <c r="F23" s="20" t="s">
        <v>189</v>
      </c>
    </row>
    <row r="24" spans="1:10">
      <c r="A24" s="56" t="s">
        <v>34</v>
      </c>
      <c r="B24" s="56" t="s">
        <v>137</v>
      </c>
      <c r="C24" s="56" t="s">
        <v>19</v>
      </c>
      <c r="D24" s="56" t="s">
        <v>40</v>
      </c>
      <c r="E24" s="56" t="s">
        <v>106</v>
      </c>
      <c r="F24" s="21" t="s">
        <v>190</v>
      </c>
    </row>
    <row r="25" spans="1:10">
      <c r="A25" s="55" t="s">
        <v>107</v>
      </c>
      <c r="B25" s="55" t="s">
        <v>38</v>
      </c>
      <c r="C25" s="55" t="s">
        <v>24</v>
      </c>
      <c r="D25" s="55" t="s">
        <v>145</v>
      </c>
      <c r="E25" s="55" t="s">
        <v>108</v>
      </c>
      <c r="F25" s="20" t="s">
        <v>191</v>
      </c>
    </row>
    <row r="26" spans="1:10">
      <c r="A26" s="56" t="s">
        <v>115</v>
      </c>
      <c r="B26" s="56" t="s">
        <v>144</v>
      </c>
      <c r="C26" s="56" t="s">
        <v>158</v>
      </c>
      <c r="D26" s="56" t="s">
        <v>151</v>
      </c>
      <c r="E26" s="56" t="s">
        <v>109</v>
      </c>
      <c r="F26" s="21" t="s">
        <v>192</v>
      </c>
    </row>
    <row r="27" spans="1:10">
      <c r="A27" s="55" t="s">
        <v>120</v>
      </c>
      <c r="B27" s="55" t="s">
        <v>147</v>
      </c>
      <c r="C27" s="55" t="s">
        <v>161</v>
      </c>
      <c r="D27" s="55" t="s">
        <v>156</v>
      </c>
      <c r="E27" s="55" t="s">
        <v>112</v>
      </c>
      <c r="F27" s="20" t="s">
        <v>193</v>
      </c>
    </row>
    <row r="28" spans="1:10">
      <c r="A28" s="56" t="s">
        <v>51</v>
      </c>
      <c r="B28" s="56" t="s">
        <v>149</v>
      </c>
      <c r="C28" s="37"/>
      <c r="D28" s="56" t="s">
        <v>45</v>
      </c>
      <c r="E28" s="56" t="s">
        <v>17</v>
      </c>
      <c r="F28" s="21" t="s">
        <v>194</v>
      </c>
    </row>
    <row r="29" spans="1:10">
      <c r="A29" s="55" t="s">
        <v>30</v>
      </c>
      <c r="B29" s="55" t="s">
        <v>23</v>
      </c>
      <c r="C29" s="41"/>
      <c r="D29" s="55" t="s">
        <v>165</v>
      </c>
      <c r="E29" s="55" t="s">
        <v>130</v>
      </c>
      <c r="F29" s="20" t="s">
        <v>195</v>
      </c>
    </row>
    <row r="30" spans="1:10">
      <c r="A30" s="56" t="s">
        <v>122</v>
      </c>
      <c r="B30" s="56" t="s">
        <v>153</v>
      </c>
      <c r="C30" s="37"/>
      <c r="D30" s="37"/>
      <c r="E30" s="56" t="s">
        <v>136</v>
      </c>
      <c r="F30" s="21" t="s">
        <v>196</v>
      </c>
    </row>
    <row r="31" spans="1:10">
      <c r="A31" s="55" t="s">
        <v>123</v>
      </c>
      <c r="B31" s="55" t="s">
        <v>154</v>
      </c>
      <c r="C31" s="41"/>
      <c r="D31" s="41"/>
      <c r="E31" s="55" t="s">
        <v>47</v>
      </c>
      <c r="F31" s="20" t="s">
        <v>197</v>
      </c>
    </row>
    <row r="32" spans="1:10">
      <c r="A32" s="56" t="s">
        <v>127</v>
      </c>
      <c r="B32" s="56" t="s">
        <v>162</v>
      </c>
      <c r="C32" s="37"/>
      <c r="D32" s="37"/>
      <c r="E32" s="56" t="s">
        <v>138</v>
      </c>
      <c r="F32" s="21" t="s">
        <v>198</v>
      </c>
    </row>
    <row r="33" spans="1:6">
      <c r="A33" s="55" t="s">
        <v>129</v>
      </c>
      <c r="B33" s="55" t="s">
        <v>22</v>
      </c>
      <c r="C33" s="41"/>
      <c r="D33" s="41"/>
      <c r="E33" s="55" t="s">
        <v>200</v>
      </c>
      <c r="F33" s="20" t="s">
        <v>199</v>
      </c>
    </row>
    <row r="34" spans="1:6">
      <c r="A34" s="56" t="s">
        <v>131</v>
      </c>
      <c r="B34" s="37"/>
      <c r="C34" s="37"/>
      <c r="D34" s="37"/>
      <c r="E34" s="94" t="s">
        <v>202</v>
      </c>
      <c r="F34" s="21" t="s">
        <v>201</v>
      </c>
    </row>
    <row r="35" spans="1:6" ht="20.399999999999999">
      <c r="A35" s="55" t="s">
        <v>132</v>
      </c>
      <c r="B35" s="41"/>
      <c r="C35" s="41"/>
      <c r="D35" s="41"/>
      <c r="E35" s="55" t="s">
        <v>226</v>
      </c>
      <c r="F35" s="20" t="s">
        <v>203</v>
      </c>
    </row>
    <row r="36" spans="1:6">
      <c r="A36" s="167" t="s">
        <v>140</v>
      </c>
      <c r="B36" s="199"/>
      <c r="C36" s="199"/>
      <c r="D36" s="199"/>
      <c r="E36" s="201" t="s">
        <v>32</v>
      </c>
      <c r="F36" s="200" t="s">
        <v>204</v>
      </c>
    </row>
    <row r="37" spans="1:6">
      <c r="A37" s="167"/>
      <c r="B37" s="199"/>
      <c r="C37" s="199"/>
      <c r="D37" s="199"/>
      <c r="E37" s="201"/>
      <c r="F37" s="200"/>
    </row>
    <row r="38" spans="1:6">
      <c r="A38" s="55" t="s">
        <v>205</v>
      </c>
      <c r="B38" s="202"/>
      <c r="C38" s="202"/>
      <c r="D38" s="202"/>
      <c r="E38" s="203" t="s">
        <v>155</v>
      </c>
      <c r="F38" s="198" t="s">
        <v>207</v>
      </c>
    </row>
    <row r="39" spans="1:6">
      <c r="A39" s="55" t="s">
        <v>206</v>
      </c>
      <c r="B39" s="202"/>
      <c r="C39" s="202"/>
      <c r="D39" s="202"/>
      <c r="E39" s="203"/>
      <c r="F39" s="198"/>
    </row>
    <row r="40" spans="1:6">
      <c r="A40" s="56" t="s">
        <v>50</v>
      </c>
      <c r="B40" s="37"/>
      <c r="C40" s="37"/>
      <c r="D40" s="37"/>
      <c r="E40" s="94" t="s">
        <v>160</v>
      </c>
      <c r="F40" s="21" t="s">
        <v>208</v>
      </c>
    </row>
    <row r="41" spans="1:6">
      <c r="A41" s="55" t="s">
        <v>46</v>
      </c>
      <c r="B41" s="41"/>
      <c r="C41" s="41"/>
      <c r="D41" s="41"/>
      <c r="E41" s="55" t="s">
        <v>163</v>
      </c>
      <c r="F41" s="20" t="s">
        <v>209</v>
      </c>
    </row>
    <row r="42" spans="1:6">
      <c r="A42" s="56" t="s">
        <v>146</v>
      </c>
      <c r="B42" s="37"/>
      <c r="C42" s="37"/>
      <c r="D42" s="37"/>
      <c r="E42" s="91"/>
      <c r="F42" s="21" t="s">
        <v>210</v>
      </c>
    </row>
    <row r="43" spans="1:6">
      <c r="A43" s="55" t="s">
        <v>148</v>
      </c>
      <c r="B43" s="41"/>
      <c r="C43" s="41"/>
      <c r="D43" s="41"/>
      <c r="E43" s="92"/>
      <c r="F43" s="20" t="s">
        <v>211</v>
      </c>
    </row>
    <row r="44" spans="1:6">
      <c r="A44" s="56" t="s">
        <v>152</v>
      </c>
      <c r="B44" s="37"/>
      <c r="C44" s="37"/>
      <c r="D44" s="37"/>
      <c r="E44" s="91"/>
      <c r="F44" s="21" t="s">
        <v>212</v>
      </c>
    </row>
    <row r="45" spans="1:6">
      <c r="A45" s="55" t="s">
        <v>31</v>
      </c>
      <c r="B45" s="41"/>
      <c r="C45" s="41"/>
      <c r="D45" s="41"/>
      <c r="E45" s="92"/>
      <c r="F45" s="20" t="s">
        <v>213</v>
      </c>
    </row>
    <row r="46" spans="1:6">
      <c r="A46" s="56" t="s">
        <v>157</v>
      </c>
      <c r="B46" s="37"/>
      <c r="C46" s="37"/>
      <c r="D46" s="37"/>
      <c r="E46" s="91"/>
      <c r="F46" s="21" t="s">
        <v>214</v>
      </c>
    </row>
    <row r="47" spans="1:6">
      <c r="A47" s="55" t="s">
        <v>48</v>
      </c>
      <c r="B47" s="41"/>
      <c r="C47" s="41"/>
      <c r="D47" s="41"/>
      <c r="E47" s="92"/>
      <c r="F47" s="34"/>
    </row>
    <row r="48" spans="1:6" ht="15" thickBot="1">
      <c r="A48" s="28" t="s">
        <v>166</v>
      </c>
      <c r="B48" s="32"/>
      <c r="C48" s="32"/>
      <c r="D48" s="32"/>
      <c r="E48" s="93"/>
      <c r="F48" s="42"/>
    </row>
  </sheetData>
  <mergeCells count="24">
    <mergeCell ref="B38:B39"/>
    <mergeCell ref="C38:C39"/>
    <mergeCell ref="D38:D39"/>
    <mergeCell ref="E38:E39"/>
    <mergeCell ref="F38:F39"/>
    <mergeCell ref="F16:F17"/>
    <mergeCell ref="A36:A37"/>
    <mergeCell ref="B36:B37"/>
    <mergeCell ref="C36:C37"/>
    <mergeCell ref="D36:D37"/>
    <mergeCell ref="F36:F37"/>
    <mergeCell ref="E36:E37"/>
    <mergeCell ref="B16:B17"/>
    <mergeCell ref="C16:C17"/>
    <mergeCell ref="D16:D17"/>
    <mergeCell ref="E16:E17"/>
    <mergeCell ref="A5:E5"/>
    <mergeCell ref="F5:F6"/>
    <mergeCell ref="A11:A12"/>
    <mergeCell ref="B11:B12"/>
    <mergeCell ref="D11:D12"/>
    <mergeCell ref="E11:E12"/>
    <mergeCell ref="F11:F12"/>
    <mergeCell ref="C11:C1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1DC5-3AB1-8043-9A03-4126D5520FBE}">
  <dimension ref="A3:L20"/>
  <sheetViews>
    <sheetView workbookViewId="0"/>
  </sheetViews>
  <sheetFormatPr defaultColWidth="11.5546875" defaultRowHeight="14.4"/>
  <sheetData>
    <row r="3" spans="1:12" ht="15" thickBot="1">
      <c r="A3" s="1" t="s">
        <v>246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B4" s="4"/>
      <c r="C4" s="6"/>
      <c r="D4" s="6"/>
      <c r="E4" s="6"/>
      <c r="F4" s="6"/>
      <c r="G4" s="6"/>
      <c r="H4" s="6"/>
      <c r="I4" s="6"/>
      <c r="J4" s="6"/>
      <c r="K4" s="8"/>
    </row>
    <row r="5" spans="1:12" ht="15" thickBot="1">
      <c r="B5" s="5">
        <v>2009</v>
      </c>
      <c r="C5" s="7">
        <v>2010</v>
      </c>
      <c r="D5" s="5">
        <v>2011</v>
      </c>
      <c r="E5" s="7">
        <v>2012</v>
      </c>
      <c r="F5" s="5">
        <v>2013</v>
      </c>
      <c r="G5" s="7">
        <v>2014</v>
      </c>
      <c r="H5" s="5">
        <v>2015</v>
      </c>
      <c r="I5" s="7">
        <v>2016</v>
      </c>
      <c r="J5" s="5">
        <v>2017</v>
      </c>
      <c r="K5" s="9">
        <v>2018</v>
      </c>
      <c r="L5" s="71"/>
    </row>
    <row r="6" spans="1:12">
      <c r="A6" s="160" t="s">
        <v>15</v>
      </c>
      <c r="B6" s="95"/>
      <c r="C6" s="97"/>
      <c r="D6" s="97"/>
      <c r="E6" s="97"/>
      <c r="F6" s="97"/>
      <c r="G6" s="97"/>
      <c r="H6" s="97"/>
      <c r="I6" s="97"/>
      <c r="J6" s="97"/>
      <c r="K6" s="10"/>
    </row>
    <row r="7" spans="1:12" ht="15" thickBot="1">
      <c r="A7" s="161"/>
      <c r="B7" s="96">
        <v>934129.87778535613</v>
      </c>
      <c r="C7" s="98">
        <v>1208136.8612004723</v>
      </c>
      <c r="D7" s="98">
        <v>1438111.5545556028</v>
      </c>
      <c r="E7" s="98">
        <v>1426586.9853074574</v>
      </c>
      <c r="F7" s="98">
        <v>1550774.7012081442</v>
      </c>
      <c r="G7" s="98">
        <v>1465151.0014555287</v>
      </c>
      <c r="H7" s="98">
        <v>1386227.186952373</v>
      </c>
      <c r="I7" s="11">
        <v>1320994.9507438098</v>
      </c>
      <c r="J7" s="98">
        <v>1452092.7091738912</v>
      </c>
      <c r="K7" s="11">
        <v>1626939.3113624547</v>
      </c>
      <c r="L7" s="109"/>
    </row>
    <row r="14" spans="1:12">
      <c r="J14" s="71"/>
    </row>
    <row r="20" spans="4:4">
      <c r="D20" s="71"/>
    </row>
  </sheetData>
  <mergeCells count="1">
    <mergeCell ref="A6:A7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3F62-F36A-EF46-BAAF-601300FE937F}">
  <dimension ref="A3:S17"/>
  <sheetViews>
    <sheetView zoomScaleNormal="100" workbookViewId="0">
      <selection activeCell="A17" sqref="A17:E17"/>
    </sheetView>
  </sheetViews>
  <sheetFormatPr defaultColWidth="8.77734375" defaultRowHeight="14.4"/>
  <cols>
    <col min="1" max="1" width="7.44140625" customWidth="1"/>
    <col min="2" max="2" width="11" customWidth="1"/>
    <col min="3" max="3" width="11.109375" customWidth="1"/>
    <col min="4" max="4" width="11" customWidth="1"/>
    <col min="5" max="5" width="13.109375" customWidth="1"/>
  </cols>
  <sheetData>
    <row r="3" spans="1:19">
      <c r="A3" s="1" t="s">
        <v>247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" thickBot="1">
      <c r="B4" s="163">
        <v>2018</v>
      </c>
      <c r="C4" s="163"/>
      <c r="D4" s="163" t="s">
        <v>28</v>
      </c>
      <c r="E4" s="163"/>
    </row>
    <row r="5" spans="1:19">
      <c r="A5" s="12">
        <v>1</v>
      </c>
      <c r="B5" s="12" t="s">
        <v>16</v>
      </c>
      <c r="C5" s="112">
        <v>546.35314967960403</v>
      </c>
      <c r="D5" s="64" t="s">
        <v>16</v>
      </c>
      <c r="E5" s="105">
        <v>445.34959859452198</v>
      </c>
    </row>
    <row r="6" spans="1:19">
      <c r="A6" s="14">
        <v>2</v>
      </c>
      <c r="B6" s="14" t="s">
        <v>21</v>
      </c>
      <c r="C6" s="113">
        <v>84.853708618273998</v>
      </c>
      <c r="D6" s="63" t="s">
        <v>21</v>
      </c>
      <c r="E6" s="106">
        <v>67.493801790976207</v>
      </c>
    </row>
    <row r="7" spans="1:19" ht="20.399999999999999">
      <c r="A7" s="16">
        <v>3</v>
      </c>
      <c r="B7" s="16" t="s">
        <v>18</v>
      </c>
      <c r="C7" s="114">
        <v>81.209729384854995</v>
      </c>
      <c r="D7" s="64" t="s">
        <v>224</v>
      </c>
      <c r="E7" s="107">
        <v>63.660138227510501</v>
      </c>
    </row>
    <row r="8" spans="1:19">
      <c r="A8" s="14">
        <v>4</v>
      </c>
      <c r="B8" s="14" t="s">
        <v>20</v>
      </c>
      <c r="C8" s="113">
        <v>71.365885269295006</v>
      </c>
      <c r="D8" s="63" t="s">
        <v>18</v>
      </c>
      <c r="E8" s="106">
        <v>61.141940244240097</v>
      </c>
    </row>
    <row r="9" spans="1:19" ht="20.399999999999999">
      <c r="A9" s="16">
        <v>5</v>
      </c>
      <c r="B9" s="16" t="s">
        <v>224</v>
      </c>
      <c r="C9" s="114">
        <v>70.293752873547007</v>
      </c>
      <c r="D9" s="64" t="s">
        <v>20</v>
      </c>
      <c r="E9" s="107">
        <v>60.753821275673303</v>
      </c>
    </row>
    <row r="10" spans="1:19">
      <c r="A10" s="14">
        <v>6</v>
      </c>
      <c r="B10" s="14" t="s">
        <v>23</v>
      </c>
      <c r="C10" s="113">
        <v>69.855239204168996</v>
      </c>
      <c r="D10" s="63" t="s">
        <v>23</v>
      </c>
      <c r="E10" s="106">
        <v>60.480400468730501</v>
      </c>
    </row>
    <row r="11" spans="1:19">
      <c r="A11" s="16">
        <v>7</v>
      </c>
      <c r="B11" s="16" t="s">
        <v>164</v>
      </c>
      <c r="C11" s="114">
        <v>56.309042690611001</v>
      </c>
      <c r="D11" s="64" t="s">
        <v>17</v>
      </c>
      <c r="E11" s="107">
        <v>47.245213557783202</v>
      </c>
    </row>
    <row r="12" spans="1:19">
      <c r="A12" s="14">
        <v>8</v>
      </c>
      <c r="B12" s="14" t="s">
        <v>24</v>
      </c>
      <c r="C12" s="113">
        <v>50.689684939343998</v>
      </c>
      <c r="D12" s="63" t="s">
        <v>25</v>
      </c>
      <c r="E12" s="106">
        <v>45.513218215629102</v>
      </c>
    </row>
    <row r="13" spans="1:19">
      <c r="A13" s="16">
        <v>9</v>
      </c>
      <c r="B13" s="16" t="s">
        <v>27</v>
      </c>
      <c r="C13" s="114">
        <v>48.273166497938</v>
      </c>
      <c r="D13" s="64" t="s">
        <v>24</v>
      </c>
      <c r="E13" s="107">
        <v>44.217845909298298</v>
      </c>
    </row>
    <row r="14" spans="1:19" ht="15" thickBot="1">
      <c r="A14" s="18">
        <v>10</v>
      </c>
      <c r="B14" s="18" t="s">
        <v>25</v>
      </c>
      <c r="C14" s="115">
        <v>45.533896452680999</v>
      </c>
      <c r="D14" s="100" t="s">
        <v>27</v>
      </c>
      <c r="E14" s="108">
        <v>40.233484482243497</v>
      </c>
    </row>
    <row r="17" spans="1:1">
      <c r="A17" t="s">
        <v>242</v>
      </c>
    </row>
  </sheetData>
  <mergeCells count="2">
    <mergeCell ref="B4:C4"/>
    <mergeCell ref="D4:E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3F5B-E241-E54E-BD98-E0A15D2DE35C}">
  <dimension ref="A3:S17"/>
  <sheetViews>
    <sheetView zoomScaleNormal="100" workbookViewId="0"/>
  </sheetViews>
  <sheetFormatPr defaultColWidth="8.77734375" defaultRowHeight="14.4"/>
  <cols>
    <col min="1" max="1" width="7.44140625" customWidth="1"/>
    <col min="2" max="2" width="11" customWidth="1"/>
    <col min="3" max="3" width="11.109375" customWidth="1"/>
    <col min="4" max="4" width="11" customWidth="1"/>
    <col min="5" max="5" width="13.109375" customWidth="1"/>
  </cols>
  <sheetData>
    <row r="3" spans="1:19">
      <c r="A3" s="1" t="s">
        <v>248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" thickBot="1">
      <c r="B4" s="163">
        <v>2018</v>
      </c>
      <c r="C4" s="163"/>
      <c r="D4" s="163" t="s">
        <v>28</v>
      </c>
      <c r="E4" s="163"/>
    </row>
    <row r="5" spans="1:19">
      <c r="A5" s="12">
        <v>1</v>
      </c>
      <c r="B5" s="56" t="s">
        <v>29</v>
      </c>
      <c r="C5" s="64">
        <v>58.1439129727706</v>
      </c>
      <c r="D5" s="89" t="s">
        <v>29</v>
      </c>
      <c r="E5" s="105">
        <v>51.889827251167233</v>
      </c>
    </row>
    <row r="6" spans="1:19">
      <c r="A6" s="14">
        <v>2</v>
      </c>
      <c r="B6" s="55" t="s">
        <v>32</v>
      </c>
      <c r="C6" s="63">
        <v>30.706575572077501</v>
      </c>
      <c r="D6" s="58" t="s">
        <v>146</v>
      </c>
      <c r="E6" s="106">
        <v>35.370611923989664</v>
      </c>
    </row>
    <row r="7" spans="1:19">
      <c r="A7" s="16">
        <v>3</v>
      </c>
      <c r="B7" s="56" t="s">
        <v>94</v>
      </c>
      <c r="C7" s="64">
        <v>29.1570646097429</v>
      </c>
      <c r="D7" s="57" t="s">
        <v>31</v>
      </c>
      <c r="E7" s="107">
        <v>29.247260063561491</v>
      </c>
    </row>
    <row r="8" spans="1:19">
      <c r="A8" s="14">
        <v>4</v>
      </c>
      <c r="B8" s="55" t="s">
        <v>34</v>
      </c>
      <c r="C8" s="63">
        <v>28.752346440068099</v>
      </c>
      <c r="D8" s="58" t="s">
        <v>34</v>
      </c>
      <c r="E8" s="106">
        <v>26.431639656002631</v>
      </c>
    </row>
    <row r="9" spans="1:19">
      <c r="A9" s="16">
        <v>5</v>
      </c>
      <c r="B9" s="56" t="s">
        <v>30</v>
      </c>
      <c r="C9" s="64">
        <v>28.457228565381801</v>
      </c>
      <c r="D9" s="57" t="s">
        <v>38</v>
      </c>
      <c r="E9" s="107">
        <v>26.102973565045989</v>
      </c>
    </row>
    <row r="10" spans="1:19">
      <c r="A10" s="14">
        <v>6</v>
      </c>
      <c r="B10" s="55" t="s">
        <v>35</v>
      </c>
      <c r="C10" s="63">
        <v>26.3157647296904</v>
      </c>
      <c r="D10" s="58" t="s">
        <v>152</v>
      </c>
      <c r="E10" s="106">
        <v>25.931258401035286</v>
      </c>
    </row>
    <row r="11" spans="1:19">
      <c r="A11" s="16">
        <v>7</v>
      </c>
      <c r="B11" s="56" t="s">
        <v>152</v>
      </c>
      <c r="C11" s="64">
        <v>26.309417596533901</v>
      </c>
      <c r="D11" s="57" t="s">
        <v>30</v>
      </c>
      <c r="E11" s="107">
        <v>25.79291902335595</v>
      </c>
    </row>
    <row r="12" spans="1:19">
      <c r="A12" s="14">
        <v>8</v>
      </c>
      <c r="B12" s="55" t="s">
        <v>93</v>
      </c>
      <c r="C12" s="63">
        <v>26.238406269538402</v>
      </c>
      <c r="D12" s="58" t="s">
        <v>52</v>
      </c>
      <c r="E12" s="106">
        <v>25.658113959641959</v>
      </c>
    </row>
    <row r="13" spans="1:19">
      <c r="A13" s="16">
        <v>9</v>
      </c>
      <c r="B13" s="56" t="s">
        <v>43</v>
      </c>
      <c r="C13" s="64">
        <v>26.136077347700802</v>
      </c>
      <c r="D13" s="57" t="s">
        <v>94</v>
      </c>
      <c r="E13" s="107">
        <v>25.333863913497879</v>
      </c>
    </row>
    <row r="14" spans="1:19" ht="15" thickBot="1">
      <c r="A14" s="18">
        <v>10</v>
      </c>
      <c r="B14" s="19" t="s">
        <v>83</v>
      </c>
      <c r="C14" s="100">
        <v>25.936081915567598</v>
      </c>
      <c r="D14" s="90" t="s">
        <v>42</v>
      </c>
      <c r="E14" s="108">
        <v>25.039796828969667</v>
      </c>
    </row>
    <row r="15" spans="1:19">
      <c r="C15" s="116"/>
      <c r="D15" s="116"/>
      <c r="E15" s="116"/>
    </row>
    <row r="17" spans="1:1">
      <c r="A17" t="s">
        <v>242</v>
      </c>
    </row>
  </sheetData>
  <mergeCells count="2">
    <mergeCell ref="B4:C4"/>
    <mergeCell ref="D4:E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CF85-E845-D44F-B459-950C78971359}">
  <dimension ref="A3:S17"/>
  <sheetViews>
    <sheetView zoomScaleNormal="100" workbookViewId="0"/>
  </sheetViews>
  <sheetFormatPr defaultColWidth="8.77734375" defaultRowHeight="14.4"/>
  <cols>
    <col min="1" max="1" width="7.44140625" customWidth="1"/>
    <col min="2" max="2" width="11" customWidth="1"/>
    <col min="3" max="3" width="11.109375" customWidth="1"/>
    <col min="4" max="4" width="11" customWidth="1"/>
    <col min="5" max="5" width="13.109375" customWidth="1"/>
  </cols>
  <sheetData>
    <row r="3" spans="1:19">
      <c r="A3" s="1" t="s">
        <v>249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" thickBot="1">
      <c r="B4" s="163">
        <v>2018</v>
      </c>
      <c r="C4" s="163"/>
      <c r="D4" s="163" t="s">
        <v>28</v>
      </c>
      <c r="E4" s="163"/>
    </row>
    <row r="5" spans="1:19">
      <c r="A5" s="12">
        <v>1</v>
      </c>
      <c r="B5" s="64" t="s">
        <v>77</v>
      </c>
      <c r="C5" s="64">
        <v>100</v>
      </c>
      <c r="D5" s="64" t="s">
        <v>89</v>
      </c>
      <c r="E5" s="101">
        <v>98.6</v>
      </c>
    </row>
    <row r="6" spans="1:19" ht="20.399999999999999">
      <c r="A6" s="14">
        <v>2</v>
      </c>
      <c r="B6" s="63" t="s">
        <v>89</v>
      </c>
      <c r="C6" s="63">
        <v>100</v>
      </c>
      <c r="D6" s="63" t="s">
        <v>44</v>
      </c>
      <c r="E6" s="110">
        <v>98.1</v>
      </c>
    </row>
    <row r="7" spans="1:19" ht="20.399999999999999">
      <c r="A7" s="16">
        <v>3</v>
      </c>
      <c r="B7" s="64" t="s">
        <v>44</v>
      </c>
      <c r="C7" s="64">
        <v>94.05457928737151</v>
      </c>
      <c r="D7" s="64" t="s">
        <v>36</v>
      </c>
      <c r="E7" s="111">
        <v>96.9</v>
      </c>
    </row>
    <row r="8" spans="1:19">
      <c r="A8" s="14">
        <v>4</v>
      </c>
      <c r="B8" s="63" t="s">
        <v>36</v>
      </c>
      <c r="C8" s="63">
        <v>93.2404135843571</v>
      </c>
      <c r="D8" s="63" t="s">
        <v>77</v>
      </c>
      <c r="E8" s="110">
        <v>89.7</v>
      </c>
    </row>
    <row r="9" spans="1:19" ht="20.399999999999999">
      <c r="A9" s="16">
        <v>5</v>
      </c>
      <c r="B9" s="64" t="s">
        <v>39</v>
      </c>
      <c r="C9" s="64">
        <v>90.547918462647274</v>
      </c>
      <c r="D9" s="64" t="s">
        <v>154</v>
      </c>
      <c r="E9" s="111">
        <v>86.1</v>
      </c>
    </row>
    <row r="10" spans="1:19" ht="20.399999999999999">
      <c r="A10" s="14">
        <v>6</v>
      </c>
      <c r="B10" s="63" t="s">
        <v>142</v>
      </c>
      <c r="C10" s="63">
        <v>81.5078348735194</v>
      </c>
      <c r="D10" s="63" t="s">
        <v>141</v>
      </c>
      <c r="E10" s="110">
        <v>83.2</v>
      </c>
    </row>
    <row r="11" spans="1:19" ht="20.399999999999999">
      <c r="A11" s="16">
        <v>7</v>
      </c>
      <c r="B11" s="64" t="s">
        <v>18</v>
      </c>
      <c r="C11" s="64">
        <v>76.701997961582308</v>
      </c>
      <c r="D11" s="64" t="s">
        <v>39</v>
      </c>
      <c r="E11" s="111">
        <v>78.599999999999994</v>
      </c>
    </row>
    <row r="12" spans="1:19" ht="30.6">
      <c r="A12" s="14">
        <v>8</v>
      </c>
      <c r="B12" s="63" t="s">
        <v>143</v>
      </c>
      <c r="C12" s="63">
        <v>75.540307129598929</v>
      </c>
      <c r="D12" s="63" t="s">
        <v>18</v>
      </c>
      <c r="E12" s="110">
        <v>77.8</v>
      </c>
    </row>
    <row r="13" spans="1:19">
      <c r="A13" s="16">
        <v>9</v>
      </c>
      <c r="B13" s="64" t="s">
        <v>156</v>
      </c>
      <c r="C13" s="64">
        <v>74.22863070373927</v>
      </c>
      <c r="D13" s="64" t="s">
        <v>144</v>
      </c>
      <c r="E13" s="111">
        <v>76.599999999999994</v>
      </c>
    </row>
    <row r="14" spans="1:19" ht="15" thickBot="1">
      <c r="A14" s="18">
        <v>10</v>
      </c>
      <c r="B14" s="100" t="s">
        <v>80</v>
      </c>
      <c r="C14" s="100">
        <v>73.831843065494013</v>
      </c>
      <c r="D14" s="100" t="s">
        <v>156</v>
      </c>
      <c r="E14" s="104">
        <v>75.599999999999994</v>
      </c>
    </row>
    <row r="15" spans="1:19">
      <c r="C15" s="116"/>
      <c r="D15" s="116"/>
      <c r="E15" s="121"/>
    </row>
    <row r="16" spans="1:19">
      <c r="E16" s="71"/>
    </row>
    <row r="17" spans="1:1">
      <c r="A17" t="s">
        <v>242</v>
      </c>
    </row>
  </sheetData>
  <mergeCells count="2">
    <mergeCell ref="B4:C4"/>
    <mergeCell ref="D4:E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0257-1440-FD42-95BB-AF538F84F820}">
  <dimension ref="A3:L11"/>
  <sheetViews>
    <sheetView zoomScaleNormal="100" workbookViewId="0"/>
  </sheetViews>
  <sheetFormatPr defaultColWidth="11.5546875" defaultRowHeight="14.4"/>
  <sheetData>
    <row r="3" spans="1:12">
      <c r="A3" s="1" t="s">
        <v>250</v>
      </c>
    </row>
    <row r="4" spans="1:12" ht="15" thickBot="1"/>
    <row r="5" spans="1:1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5" thickBot="1">
      <c r="A6" s="49" t="s">
        <v>53</v>
      </c>
      <c r="B6" s="49">
        <v>2009</v>
      </c>
      <c r="C6" s="49">
        <v>2010</v>
      </c>
      <c r="D6" s="49">
        <v>2011</v>
      </c>
      <c r="E6" s="49">
        <v>2012</v>
      </c>
      <c r="F6" s="49">
        <v>2013</v>
      </c>
      <c r="G6" s="49">
        <v>2014</v>
      </c>
      <c r="H6" s="49">
        <v>2015</v>
      </c>
      <c r="I6" s="49">
        <v>2016</v>
      </c>
      <c r="J6" s="49">
        <v>2017</v>
      </c>
      <c r="K6" s="49">
        <v>2018</v>
      </c>
      <c r="L6" s="48" t="s">
        <v>28</v>
      </c>
    </row>
    <row r="7" spans="1:12" ht="27" customHeight="1">
      <c r="A7" s="44" t="s">
        <v>54</v>
      </c>
      <c r="B7" s="64">
        <v>290.17517438777696</v>
      </c>
      <c r="C7" s="64">
        <v>361.23738888162194</v>
      </c>
      <c r="D7" s="64">
        <v>422.48141120981097</v>
      </c>
      <c r="E7" s="64">
        <v>386.20213700854003</v>
      </c>
      <c r="F7" s="64">
        <v>407.44289387805406</v>
      </c>
      <c r="G7" s="64">
        <v>391.92358317167793</v>
      </c>
      <c r="H7" s="64">
        <v>387.40947155868298</v>
      </c>
      <c r="I7" s="64">
        <v>373.39412375317897</v>
      </c>
      <c r="J7" s="64">
        <v>396.47348781256704</v>
      </c>
      <c r="K7" s="64">
        <v>469.08237615128689</v>
      </c>
      <c r="L7" s="103">
        <f>AVERAGE(B7:K7)</f>
        <v>388.58220478131977</v>
      </c>
    </row>
    <row r="8" spans="1:12" ht="31.05" customHeight="1">
      <c r="A8" s="45" t="s">
        <v>55</v>
      </c>
      <c r="B8" s="63">
        <v>114.565152922737</v>
      </c>
      <c r="C8" s="63">
        <v>137.86956243670198</v>
      </c>
      <c r="D8" s="63">
        <v>165.452473250868</v>
      </c>
      <c r="E8" s="63">
        <v>158.862764840594</v>
      </c>
      <c r="F8" s="63">
        <v>170.85906629611199</v>
      </c>
      <c r="G8" s="63">
        <v>172.74928755564602</v>
      </c>
      <c r="H8" s="63">
        <v>148.70389087221699</v>
      </c>
      <c r="I8" s="63">
        <v>151.94718578056501</v>
      </c>
      <c r="J8" s="63">
        <v>171.43572814403504</v>
      </c>
      <c r="K8" s="63">
        <v>193.59174578403301</v>
      </c>
      <c r="L8" s="102">
        <f>AVERAGE(B8:K8)</f>
        <v>158.6036857883509</v>
      </c>
    </row>
    <row r="9" spans="1:12" ht="33" customHeight="1">
      <c r="A9" s="44" t="s">
        <v>58</v>
      </c>
      <c r="B9" s="64">
        <v>84.470549728077984</v>
      </c>
      <c r="C9" s="64">
        <v>104.577240329727</v>
      </c>
      <c r="D9" s="64">
        <v>123.317540797563</v>
      </c>
      <c r="E9" s="64">
        <v>120.75911132642901</v>
      </c>
      <c r="F9" s="64">
        <v>122.69507766881399</v>
      </c>
      <c r="G9" s="64">
        <v>88.564281870445981</v>
      </c>
      <c r="H9" s="64">
        <v>80.467997029720976</v>
      </c>
      <c r="I9" s="64">
        <v>74.335372176071019</v>
      </c>
      <c r="J9" s="64">
        <v>86.030506850442009</v>
      </c>
      <c r="K9" s="64">
        <v>88.602380779756999</v>
      </c>
      <c r="L9" s="103">
        <f>AVERAGE(B9:K9)</f>
        <v>97.38200585570479</v>
      </c>
    </row>
    <row r="10" spans="1:12" ht="20.399999999999999">
      <c r="A10" s="205" t="s">
        <v>56</v>
      </c>
      <c r="B10" s="206">
        <v>39.083271484782003</v>
      </c>
      <c r="C10" s="206">
        <v>54.193587916536003</v>
      </c>
      <c r="D10" s="206">
        <v>52.755449903307991</v>
      </c>
      <c r="E10" s="206">
        <v>58.182850830958003</v>
      </c>
      <c r="F10" s="206">
        <v>66.663182561961008</v>
      </c>
      <c r="G10" s="206">
        <v>68.793996442545009</v>
      </c>
      <c r="H10" s="206">
        <v>62.759997958521993</v>
      </c>
      <c r="I10" s="206">
        <v>59.961443025650993</v>
      </c>
      <c r="J10" s="206">
        <v>64.420589464264992</v>
      </c>
      <c r="K10" s="206">
        <v>59.329407708172006</v>
      </c>
      <c r="L10" s="207">
        <f>AVERAGE(B10:K10)</f>
        <v>58.614377729670004</v>
      </c>
    </row>
    <row r="11" spans="1:12" ht="20.399999999999999">
      <c r="A11" s="208" t="s">
        <v>57</v>
      </c>
      <c r="B11" s="209">
        <v>22.922560057154001</v>
      </c>
      <c r="C11" s="209">
        <v>21.911494069721002</v>
      </c>
      <c r="D11" s="209">
        <v>28.982696168865999</v>
      </c>
      <c r="E11" s="209">
        <v>28.283559428226003</v>
      </c>
      <c r="F11" s="209">
        <v>27.537101465883001</v>
      </c>
      <c r="G11" s="209">
        <v>25.942273049169</v>
      </c>
      <c r="H11" s="209">
        <v>23.114945798222003</v>
      </c>
      <c r="I11" s="209">
        <v>22.614755111665996</v>
      </c>
      <c r="J11" s="209">
        <v>26.226154340433002</v>
      </c>
      <c r="K11" s="209">
        <v>24.434313996968001</v>
      </c>
      <c r="L11" s="210">
        <f>AVERAGE(B11:K11)</f>
        <v>25.1969853486308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E6DD-290D-0C40-B141-FE33EED177BA}">
  <dimension ref="A3:R21"/>
  <sheetViews>
    <sheetView zoomScaleNormal="100" workbookViewId="0"/>
  </sheetViews>
  <sheetFormatPr defaultColWidth="8.77734375" defaultRowHeight="14.4"/>
  <cols>
    <col min="1" max="1" width="21" customWidth="1"/>
    <col min="2" max="12" width="11.6640625" bestFit="1" customWidth="1"/>
  </cols>
  <sheetData>
    <row r="3" spans="1:18">
      <c r="A3" s="1" t="s">
        <v>251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/>
    <row r="5" spans="1:18" ht="15" thickBot="1">
      <c r="A5" s="26" t="s">
        <v>53</v>
      </c>
      <c r="B5" s="27">
        <v>2009</v>
      </c>
      <c r="C5" s="27">
        <v>2010</v>
      </c>
      <c r="D5" s="27">
        <v>2011</v>
      </c>
      <c r="E5" s="27">
        <v>2012</v>
      </c>
      <c r="F5" s="27">
        <v>2013</v>
      </c>
      <c r="G5" s="27">
        <v>2014</v>
      </c>
      <c r="H5" s="27">
        <v>2015</v>
      </c>
      <c r="I5" s="27">
        <v>2016</v>
      </c>
      <c r="J5" s="27">
        <v>2017</v>
      </c>
      <c r="K5" s="27">
        <v>2018</v>
      </c>
      <c r="L5" s="122" t="s">
        <v>28</v>
      </c>
    </row>
    <row r="6" spans="1:18">
      <c r="A6" s="169" t="s">
        <v>57</v>
      </c>
      <c r="B6" s="172">
        <v>23.81551669473744</v>
      </c>
      <c r="C6" s="172">
        <v>20.561931521041231</v>
      </c>
      <c r="D6" s="172">
        <v>20.239640612790872</v>
      </c>
      <c r="E6" s="172">
        <v>23.10121120526194</v>
      </c>
      <c r="F6" s="172">
        <v>22.553154349772438</v>
      </c>
      <c r="G6" s="172">
        <v>23.26351306919522</v>
      </c>
      <c r="H6" s="172">
        <v>21.775698604357263</v>
      </c>
      <c r="I6" s="172">
        <v>20.544677412250852</v>
      </c>
      <c r="J6" s="172">
        <v>21.444529922916345</v>
      </c>
      <c r="K6" s="172">
        <v>19.45623557843588</v>
      </c>
      <c r="L6" s="175">
        <f>AVERAGE(B6:K7)</f>
        <v>21.675610897075948</v>
      </c>
    </row>
    <row r="7" spans="1:18" ht="15" thickBot="1">
      <c r="A7" s="169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5"/>
    </row>
    <row r="8" spans="1:18">
      <c r="A8" s="168" t="s">
        <v>54</v>
      </c>
      <c r="B8" s="171">
        <v>19.953422563730495</v>
      </c>
      <c r="C8" s="171">
        <v>19.544875431981865</v>
      </c>
      <c r="D8" s="171">
        <v>19.198345859342737</v>
      </c>
      <c r="E8" s="171">
        <v>20.095450533377921</v>
      </c>
      <c r="F8" s="171">
        <v>19.071686714376771</v>
      </c>
      <c r="G8" s="171">
        <v>19.192045118919452</v>
      </c>
      <c r="H8" s="171">
        <v>19.466361070999778</v>
      </c>
      <c r="I8" s="171">
        <v>20.891891563336863</v>
      </c>
      <c r="J8" s="171">
        <v>21.383731751405165</v>
      </c>
      <c r="K8" s="171">
        <v>21.145413741490199</v>
      </c>
      <c r="L8" s="176">
        <f>AVERAGE(B8:K9)</f>
        <v>19.994322434896123</v>
      </c>
    </row>
    <row r="9" spans="1:18">
      <c r="A9" s="164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73"/>
    </row>
    <row r="10" spans="1:18">
      <c r="A10" s="169" t="s">
        <v>55</v>
      </c>
      <c r="B10" s="172">
        <v>21.486895859161937</v>
      </c>
      <c r="C10" s="172">
        <v>20.679700896354856</v>
      </c>
      <c r="D10" s="172">
        <v>21.791562144997858</v>
      </c>
      <c r="E10" s="172">
        <v>20.198758688487779</v>
      </c>
      <c r="F10" s="172">
        <v>20.181428125779178</v>
      </c>
      <c r="G10" s="172">
        <v>19.956800230194403</v>
      </c>
      <c r="H10" s="172">
        <v>19.536259448461934</v>
      </c>
      <c r="I10" s="172">
        <v>19.927500920125102</v>
      </c>
      <c r="J10" s="172">
        <v>20.526685720781089</v>
      </c>
      <c r="K10" s="172">
        <v>20.415081224850724</v>
      </c>
      <c r="L10" s="175">
        <f>AVERAGE(B10:K11)</f>
        <v>20.470067325919484</v>
      </c>
    </row>
    <row r="11" spans="1:18">
      <c r="A11" s="169"/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5"/>
    </row>
    <row r="12" spans="1:18">
      <c r="A12" s="164" t="s">
        <v>56</v>
      </c>
      <c r="B12" s="166">
        <v>20.826668720740098</v>
      </c>
      <c r="C12" s="166">
        <v>20.086036120212611</v>
      </c>
      <c r="D12" s="166">
        <v>21.535726162342733</v>
      </c>
      <c r="E12" s="166">
        <v>19.538524799967249</v>
      </c>
      <c r="F12" s="166">
        <v>19.138631281062711</v>
      </c>
      <c r="G12" s="166">
        <v>19.837302070535628</v>
      </c>
      <c r="H12" s="166">
        <v>20.074401282859306</v>
      </c>
      <c r="I12" s="166">
        <v>18.992856700751481</v>
      </c>
      <c r="J12" s="166">
        <v>19.964724391048414</v>
      </c>
      <c r="K12" s="166">
        <v>18.827554663803124</v>
      </c>
      <c r="L12" s="173">
        <f>AVERAGE(B12:K13)</f>
        <v>19.882242619332334</v>
      </c>
    </row>
    <row r="13" spans="1:18">
      <c r="A13" s="164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73"/>
    </row>
    <row r="14" spans="1:18">
      <c r="A14" s="164" t="s">
        <v>58</v>
      </c>
      <c r="B14" s="166">
        <v>20.796273489952757</v>
      </c>
      <c r="C14" s="166">
        <v>19.988283928836356</v>
      </c>
      <c r="D14" s="166">
        <v>19.436988984252707</v>
      </c>
      <c r="E14" s="166">
        <v>19.24569809964169</v>
      </c>
      <c r="F14" s="166">
        <v>18.707148154201981</v>
      </c>
      <c r="G14" s="166">
        <v>20.295463466117379</v>
      </c>
      <c r="H14" s="166">
        <v>19.165504577934719</v>
      </c>
      <c r="I14" s="166">
        <v>18.27390624593869</v>
      </c>
      <c r="J14" s="166">
        <v>19.346923392095608</v>
      </c>
      <c r="K14" s="166">
        <v>19.91521958409313</v>
      </c>
      <c r="L14" s="173">
        <f>AVERAGE(B14:K15)</f>
        <v>19.517140992306501</v>
      </c>
    </row>
    <row r="15" spans="1:18" ht="15" thickBot="1">
      <c r="A15" s="165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4"/>
    </row>
    <row r="16" spans="1:18"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</row>
    <row r="21" spans="10:10">
      <c r="J21" s="71"/>
    </row>
  </sheetData>
  <mergeCells count="60">
    <mergeCell ref="K6:K7"/>
    <mergeCell ref="L6:L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H10:H11"/>
    <mergeCell ref="I10:I11"/>
    <mergeCell ref="K8:K9"/>
    <mergeCell ref="L8:L9"/>
    <mergeCell ref="E10:E11"/>
    <mergeCell ref="H8:H9"/>
    <mergeCell ref="J10:J11"/>
    <mergeCell ref="G8:G9"/>
    <mergeCell ref="I8:I9"/>
    <mergeCell ref="J8:J9"/>
    <mergeCell ref="K10:K11"/>
    <mergeCell ref="L10:L11"/>
    <mergeCell ref="G10:G11"/>
    <mergeCell ref="C8:C9"/>
    <mergeCell ref="D8:D9"/>
    <mergeCell ref="E8:E9"/>
    <mergeCell ref="F8:F9"/>
    <mergeCell ref="F10:F11"/>
    <mergeCell ref="L14:L15"/>
    <mergeCell ref="H14:H15"/>
    <mergeCell ref="I14:I15"/>
    <mergeCell ref="J14:J15"/>
    <mergeCell ref="K14:K15"/>
    <mergeCell ref="I12:I13"/>
    <mergeCell ref="J12:J13"/>
    <mergeCell ref="K12:K13"/>
    <mergeCell ref="L12:L13"/>
    <mergeCell ref="B12:B13"/>
    <mergeCell ref="C12:C13"/>
    <mergeCell ref="D12:D13"/>
    <mergeCell ref="E12:E13"/>
    <mergeCell ref="F12:F13"/>
    <mergeCell ref="G12:G13"/>
    <mergeCell ref="A14:A15"/>
    <mergeCell ref="H12:H13"/>
    <mergeCell ref="A12:A13"/>
    <mergeCell ref="A8:A9"/>
    <mergeCell ref="A10:A11"/>
    <mergeCell ref="B14:B15"/>
    <mergeCell ref="C14:C15"/>
    <mergeCell ref="D14:D15"/>
    <mergeCell ref="E14:E15"/>
    <mergeCell ref="F14:F15"/>
    <mergeCell ref="G14:G15"/>
    <mergeCell ref="B8:B9"/>
    <mergeCell ref="B10:B11"/>
    <mergeCell ref="C10:C11"/>
    <mergeCell ref="D10:D11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E1F8C1127D94A9EF7C9A049B841E7" ma:contentTypeVersion="4" ma:contentTypeDescription="Create a new document." ma:contentTypeScope="" ma:versionID="69efe6f401b97f8e817d44789592dc77">
  <xsd:schema xmlns:xsd="http://www.w3.org/2001/XMLSchema" xmlns:xs="http://www.w3.org/2001/XMLSchema" xmlns:p="http://schemas.microsoft.com/office/2006/metadata/properties" xmlns:ns2="e3d36b8b-345e-449d-8c9a-b7bdc8e37b72" targetNamespace="http://schemas.microsoft.com/office/2006/metadata/properties" ma:root="true" ma:fieldsID="56e1b0abd19deea4784b69ac93d516b9" ns2:_="">
    <xsd:import namespace="e3d36b8b-345e-449d-8c9a-b7bdc8e37b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d36b8b-345e-449d-8c9a-b7bdc8e37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DA9AC6-D7DC-469D-9A08-6A671FFF9A87}"/>
</file>

<file path=customXml/itemProps2.xml><?xml version="1.0" encoding="utf-8"?>
<ds:datastoreItem xmlns:ds="http://schemas.openxmlformats.org/officeDocument/2006/customXml" ds:itemID="{3BB67BA5-474C-43A4-B4F1-93591A5AC69E}"/>
</file>

<file path=customXml/itemProps3.xml><?xml version="1.0" encoding="utf-8"?>
<ds:datastoreItem xmlns:ds="http://schemas.openxmlformats.org/officeDocument/2006/customXml" ds:itemID="{985481B8-B1E8-4AB7-B47C-678887569B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Graphic 1</vt:lpstr>
      <vt:lpstr>Graphic 2a</vt:lpstr>
      <vt:lpstr>Graphic 2b</vt:lpstr>
      <vt:lpstr>Graphic 3</vt:lpstr>
      <vt:lpstr>Graphic 4a</vt:lpstr>
      <vt:lpstr>Graphic 4b</vt:lpstr>
      <vt:lpstr>Graphic 5</vt:lpstr>
      <vt:lpstr>Table 8</vt:lpstr>
      <vt:lpstr>Table 9</vt:lpstr>
      <vt:lpstr>Table 10</vt:lpstr>
      <vt:lpstr>Table 11</vt:lpstr>
      <vt:lpstr>Table 12</vt:lpstr>
      <vt:lpstr>Graphic 6</vt:lpstr>
      <vt:lpstr>Table 1</vt:lpstr>
      <vt:lpstr>Table 2</vt:lpstr>
      <vt:lpstr>Table 3</vt:lpstr>
      <vt:lpstr>Table 4</vt:lpstr>
      <vt:lpstr>Table 5</vt:lpstr>
      <vt:lpstr>Table 6</vt:lpstr>
      <vt:lpstr>Table 7</vt:lpstr>
      <vt:lpstr>Table A</vt:lpstr>
      <vt:lpstr>Table B</vt:lpstr>
      <vt:lpstr>Table C</vt:lpstr>
      <vt:lpstr>Table D</vt:lpstr>
      <vt:lpstr>Table E</vt:lpstr>
      <vt:lpstr>Table F</vt:lpstr>
      <vt:lpstr>Table G</vt:lpstr>
      <vt:lpstr>Table H</vt:lpstr>
      <vt:lpstr>Table I</vt:lpstr>
      <vt:lpstr>Table J</vt:lpstr>
      <vt:lpstr>Table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rowden</dc:creator>
  <cp:lastModifiedBy>rick rowden</cp:lastModifiedBy>
  <dcterms:created xsi:type="dcterms:W3CDTF">2020-04-28T14:39:52Z</dcterms:created>
  <dcterms:modified xsi:type="dcterms:W3CDTF">2022-02-03T19:09:59Z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0x0101008F5E1F8C1127D94A9EF7C9A049B841E7</vt:lpwstr>
  </property>
</Properties>
</file>