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bookViews>
    <workbookView xWindow="38660" yWindow="-1560" windowWidth="21860" windowHeight="18840" tabRatio="500"/>
  </bookViews>
  <sheets>
    <sheet name="Project Portfolio Dashboard" sheetId="1" r:id="rId1"/>
    <sheet name="Data" sheetId="2" r:id="rId2"/>
  </sheets>
  <definedNames>
    <definedName name="ProjectsActionsSum">OFFSET(Data!$M$4,COUNTA(Data!$M:$M) - COUNTA(Data!$M$1:$M$3) - 1,0,1,3)</definedName>
    <definedName name="ProjectsBegin">OFFSET(Data!$C$4,0,0,COUNTA(Data!$C:$C) - COUNTA(Data!$C$1:$C$3),1)</definedName>
    <definedName name="ProjectsBudgetActual">OFFSET(Data!$H$4,0,0,COUNTA(Data!$H:$H) - COUNTA(Data!$H$1:$H$3) - 1,1)</definedName>
    <definedName name="ProjectsBudgetProjected">OFFSET(Data!$G$4,0,0,COUNTA(Data!$G:$G) - COUNTA(Data!$G$1:$G$3) - 1,1)</definedName>
    <definedName name="ProjectsBudgetRemainder">OFFSET(Data!$I$4,0,0,COUNTA(Data!$I:$I) - COUNTA(Data!$I$1:$I$3) - 1,1)</definedName>
    <definedName name="ProjectsIssues">OFFSET(Data!$M$4,0,0,COUNTA(Data!$M:$M) - COUNTA(Data!$M$1:$M$3) - 1,1)</definedName>
    <definedName name="ProjectsName">OFFSET(Data!$A$4,0,0,COUNTA(Data!$A:$A) - COUNTA(Data!$A$1:$A$3),1)</definedName>
    <definedName name="ProjectsNumberOfDays">OFFSET(Data!$E$4,0,0,COUNTA(Data!$E:$E) - COUNTA(Data!$E$1:$E$3),1)</definedName>
    <definedName name="ProjectsNumberOfTeamMembers">OFFSET(Data!$F$4,0,0,COUNTA(Data!$F:$F) - COUNTA(Data!$F$1:$F$3),1)</definedName>
    <definedName name="ProjectsPendingActions">OFFSET(Data!$O$4,0,0,COUNTA(Data!$O:$O) - COUNTA(Data!$O$1:$O$3) - 1,1)</definedName>
    <definedName name="ProjectsRevisions">OFFSET(Data!$N$4,0,0,COUNTA(Data!$N:$N) - COUNTA(Data!$N$1:$N$3) - 1,1)</definedName>
    <definedName name="ProjectsRisksHigh">OFFSET(Data!$J$4,0,0,COUNTA(Data!$J:$J) - COUNTA(Data!$J$1:$J$3) - 1,1)</definedName>
    <definedName name="ProjectsRisksLow">OFFSET(Data!$L$4,0,0,COUNTA(Data!$L:$L) - COUNTA(Data!$L$1:$L$3) - 1,1)</definedName>
    <definedName name="ProjectsRisksMedium">OFFSET(Data!$K$4,0,0,COUNTA(Data!$K:$K) - COUNTA(Data!$K$1:$K$3) - 1,1)</definedName>
    <definedName name="ProjectsRisksSum">OFFSET(Data!$J$4,COUNTA(Data!$J:$J) - COUNTA(Data!$J$1:$J$3) - 1,0,1,3)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2" l="1"/>
  <c r="G1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4" i="2"/>
  <c r="J18" i="2"/>
  <c r="K18" i="2"/>
  <c r="L18" i="2"/>
  <c r="M18" i="2"/>
  <c r="N18" i="2"/>
  <c r="O18" i="2"/>
</calcChain>
</file>

<file path=xl/sharedStrings.xml><?xml version="1.0" encoding="utf-8"?>
<sst xmlns="http://schemas.openxmlformats.org/spreadsheetml/2006/main" count="39" uniqueCount="39">
  <si>
    <t>PROJECT NAME</t>
  </si>
  <si>
    <t>NUMBER OF TEAM MEMBERS</t>
  </si>
  <si>
    <t>RISKS</t>
  </si>
  <si>
    <t>HIGH</t>
  </si>
  <si>
    <t>MEDIUM</t>
  </si>
  <si>
    <t>LOW</t>
  </si>
  <si>
    <t>OPEN</t>
  </si>
  <si>
    <t>ISSUES</t>
  </si>
  <si>
    <t>REVISIONS</t>
  </si>
  <si>
    <t>PENDING ACTIONS</t>
  </si>
  <si>
    <t>TIMELINE</t>
  </si>
  <si>
    <t>BEGIN</t>
  </si>
  <si>
    <t>FINISH</t>
  </si>
  <si>
    <t># of DAYS</t>
  </si>
  <si>
    <t>BUDGET</t>
  </si>
  <si>
    <t>PROJECTED</t>
  </si>
  <si>
    <t>ACTUAL</t>
  </si>
  <si>
    <t>REMAINDER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</si>
  <si>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</si>
  <si>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</si>
  <si>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</si>
  <si>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</si>
  <si>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</si>
  <si>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</si>
  <si>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</si>
  <si>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Project H</t>
  </si>
  <si>
    <t>Project J</t>
  </si>
  <si>
    <t>Project K</t>
  </si>
  <si>
    <t>Project L</t>
  </si>
  <si>
    <t>Project M</t>
  </si>
  <si>
    <t>Project N</t>
  </si>
  <si>
    <t>Project P</t>
  </si>
  <si>
    <t>PROJECT PORTFOLIO DASHBOARD</t>
  </si>
  <si>
    <t>PROJECT PORTFOLIO DATA</t>
  </si>
  <si>
    <t>CALENDAR</t>
  </si>
  <si>
    <t>PROJECT FINANCIALS</t>
  </si>
  <si>
    <t>DELIVERY TIMELINE &amp; RESOURCES</t>
  </si>
  <si>
    <t>RISK ANALYSIS</t>
  </si>
  <si>
    <t>OPEN &amp; PENDING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</si>
</sst>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mm/dd/yy;@"/>
    <numFmt numFmtId="166" formatCode="&quot;$&quot;#,##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Arial"/>
    </font>
    <font>
      <b/>
      <sz val="10"/>
      <color indexed="9"/>
      <name val="Arial"/>
    </font>
    <font>
      <b/>
      <sz val="14"/>
      <color indexed="8"/>
      <name val="Arial"/>
    </font>
    <font>
      <sz val="10"/>
      <color indexed="8"/>
      <name val="Arial"/>
    </font>
    <font>
      <b/>
      <sz val="12"/>
      <color rgb="FF6A3AFF"/>
      <name val="Arial"/>
    </font>
    <font>
      <b/>
      <sz val="11"/>
      <color rgb="FF00B050"/>
      <name val="Arial"/>
    </font>
    <font>
      <b/>
      <sz val="11"/>
      <color rgb="FFC00000"/>
      <name val="Arial"/>
    </font>
    <font>
      <b/>
      <sz val="11"/>
      <color rgb="FFED7C00"/>
      <name val="Arial"/>
    </font>
    <font>
      <b/>
      <sz val="11"/>
      <color theme="7" tint="-0.249977111117893"/>
      <name val="Arial"/>
    </font>
    <font>
      <sz val="8"/>
      <name val="Verdana"/>
    </font>
    <font>
      <u/>
      <sz val="12"/>
      <color indexed="12"/>
      <name val="Calibri"/>
      <family val="2"/>
    </font>
    <font>
      <u/>
      <sz val="24"/>
      <color indexed="12"/>
      <name val="Calibri"/>
    </font>
    <font>
      <b/>
      <sz val="20"/>
      <color indexed="8"/>
      <name val="Arial"/>
    </font>
    <font>
      <b/>
      <sz val="14"/>
      <color indexed="9"/>
      <name val="Arial"/>
    </font>
  </fonts>
  <fills count="2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32EE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D7C00"/>
        <bgColor indexed="64"/>
      </patternFill>
    </fill>
    <fill>
      <patternFill patternType="solid">
        <fgColor rgb="FFF1B93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3DAFF"/>
        <bgColor indexed="64"/>
      </patternFill>
    </fill>
    <fill>
      <patternFill patternType="solid">
        <fgColor rgb="FFFFDCE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thin">
        <color theme="8" tint="0.59999389629810485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13" borderId="1" xfId="0" applyFont="1" applyFill="1" applyBorder="1"/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5" fillId="14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17" borderId="1" xfId="0" applyNumberFormat="1" applyFont="1" applyFill="1" applyBorder="1" applyAlignment="1">
      <alignment horizontal="center"/>
    </xf>
    <xf numFmtId="1" fontId="5" fillId="18" borderId="1" xfId="0" applyNumberFormat="1" applyFont="1" applyFill="1" applyBorder="1" applyAlignment="1">
      <alignment horizontal="center"/>
    </xf>
    <xf numFmtId="1" fontId="5" fillId="19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66" fontId="5" fillId="0" borderId="1" xfId="1" applyNumberFormat="1" applyFont="1" applyBorder="1" applyAlignment="1">
      <alignment horizontal="right"/>
    </xf>
    <xf numFmtId="166" fontId="5" fillId="15" borderId="1" xfId="1" applyNumberFormat="1" applyFont="1" applyFill="1" applyBorder="1" applyAlignment="1">
      <alignment horizontal="right"/>
    </xf>
    <xf numFmtId="166" fontId="7" fillId="0" borderId="0" xfId="0" applyNumberFormat="1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15" fillId="6" borderId="0" xfId="0" applyFont="1" applyFill="1" applyBorder="1" applyAlignment="1">
      <alignment vertical="center" wrapText="1"/>
    </xf>
    <xf numFmtId="0" fontId="15" fillId="2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indent="1"/>
    </xf>
    <xf numFmtId="0" fontId="13" fillId="0" borderId="0" xfId="2" applyFont="1" applyFill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 indent="1"/>
    </xf>
    <xf numFmtId="0" fontId="3" fillId="0" borderId="0" xfId="0" applyFont="1" applyFill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inden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9" defaultPivotStyle="PivotStyleMedium4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BEGIN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[0]!ProjectsName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[0]!ProjectsBegin</c:f>
              <c:numCache>
                <c:formatCode>mm/dd/yy;@</c:formatCode>
                <c:ptCount val="14"/>
                <c:pt idx="0">
                  <c:v>42495.0</c:v>
                </c:pt>
                <c:pt idx="1">
                  <c:v>42500.0</c:v>
                </c:pt>
                <c:pt idx="2">
                  <c:v>42531.0</c:v>
                </c:pt>
                <c:pt idx="3">
                  <c:v>42543.0</c:v>
                </c:pt>
                <c:pt idx="4">
                  <c:v>42565.0</c:v>
                </c:pt>
                <c:pt idx="5">
                  <c:v>42565.0</c:v>
                </c:pt>
                <c:pt idx="6">
                  <c:v>42583.0</c:v>
                </c:pt>
                <c:pt idx="7">
                  <c:v>42596.0</c:v>
                </c:pt>
                <c:pt idx="8">
                  <c:v>42614.0</c:v>
                </c:pt>
                <c:pt idx="9">
                  <c:v>42644.0</c:v>
                </c:pt>
                <c:pt idx="10">
                  <c:v>42644.0</c:v>
                </c:pt>
                <c:pt idx="11">
                  <c:v>42675.0</c:v>
                </c:pt>
                <c:pt idx="12">
                  <c:v>42684.0</c:v>
                </c:pt>
                <c:pt idx="13">
                  <c:v>42705.0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[0]!ProjectsName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[0]!ProjectsNumberOfDays</c:f>
              <c:numCache>
                <c:formatCode>General</c:formatCode>
                <c:ptCount val="14"/>
                <c:pt idx="0">
                  <c:v>57.0</c:v>
                </c:pt>
                <c:pt idx="1">
                  <c:v>92.0</c:v>
                </c:pt>
                <c:pt idx="2">
                  <c:v>264.0</c:v>
                </c:pt>
                <c:pt idx="3">
                  <c:v>43.0</c:v>
                </c:pt>
                <c:pt idx="4">
                  <c:v>110.0</c:v>
                </c:pt>
                <c:pt idx="5">
                  <c:v>190.0</c:v>
                </c:pt>
                <c:pt idx="6">
                  <c:v>61.0</c:v>
                </c:pt>
                <c:pt idx="7">
                  <c:v>16.0</c:v>
                </c:pt>
                <c:pt idx="8">
                  <c:v>100.0</c:v>
                </c:pt>
                <c:pt idx="9">
                  <c:v>45.0</c:v>
                </c:pt>
                <c:pt idx="10">
                  <c:v>61.0</c:v>
                </c:pt>
                <c:pt idx="11">
                  <c:v>30.0</c:v>
                </c:pt>
                <c:pt idx="12">
                  <c:v>30.0</c:v>
                </c:pt>
                <c:pt idx="13">
                  <c:v>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100"/>
        <c:axId val="-2130917520"/>
        <c:axId val="-2130913968"/>
      </c:barChart>
      <c:catAx>
        <c:axId val="-2130917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accent5"/>
                </a:solidFill>
                <a:latin typeface="Arial" charset="0"/>
                <a:ea typeface="Arial" charset="0"/>
                <a:cs typeface="Arial" charset="0"/>
              </a:defRPr>
            </a:pPr>
            <a:endParaRPr lang="es-ES_tradnl"/>
          </a:p>
        </c:txPr>
        <c:crossAx val="-2130913968"/>
        <c:crosses val="autoZero"/>
        <c:auto val="1"/>
        <c:lblAlgn val="ctr"/>
        <c:lblOffset val="100"/>
        <c:noMultiLvlLbl val="0"/>
      </c:catAx>
      <c:valAx>
        <c:axId val="-2130913968"/>
        <c:scaling>
          <c:orientation val="minMax"/>
          <c:max val="42800.0"/>
          <c:min val="42491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s-ES_tradnl"/>
          </a:p>
        </c:txPr>
        <c:crossAx val="-2130917520"/>
        <c:crosses val="autoZero"/>
        <c:crossBetween val="between"/>
        <c:majorUnit val="3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26000">
          <a:schemeClr val="accent1">
            <a:lumMod val="0"/>
            <a:lumOff val="100000"/>
          </a:schemeClr>
        </a:gs>
        <a:gs pos="100000">
          <a:schemeClr val="accent1">
            <a:lumMod val="30000"/>
            <a:lumOff val="70000"/>
          </a:schemeClr>
        </a:gs>
      </a:gsLst>
      <a:path path="circle">
        <a:fillToRect r="100000" b="100000"/>
      </a:path>
      <a:tileRect l="-100000" t="-100000"/>
    </a:gradFill>
    <a:ln w="9525" cap="flat" cmpd="sng" algn="ctr">
      <a:noFill/>
      <a:round/>
    </a:ln>
    <a:effectLst/>
  </c:spPr>
  <c:txPr>
    <a:bodyPr/>
    <a:lstStyle/>
    <a:p>
      <a:pPr>
        <a:defRPr b="0" i="0">
          <a:latin typeface="Arial" charset="0"/>
          <a:ea typeface="Arial" charset="0"/>
          <a:cs typeface="Arial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100" b="1">
                <a:solidFill>
                  <a:schemeClr val="accent5"/>
                </a:solidFill>
              </a:rPr>
              <a:t>DAYS per</a:t>
            </a:r>
            <a:r>
              <a:rPr lang="en-US" sz="1100" b="1" baseline="0">
                <a:solidFill>
                  <a:schemeClr val="accent5"/>
                </a:solidFill>
              </a:rPr>
              <a:t> </a:t>
            </a:r>
            <a:r>
              <a:rPr lang="en-US" sz="1100" b="1">
                <a:solidFill>
                  <a:schemeClr val="accent5"/>
                </a:solidFill>
              </a:rPr>
              <a:t>PROJECT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#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[0]!ProjectsName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[0]!ProjectsNumberOfDays</c:f>
              <c:numCache>
                <c:formatCode>General</c:formatCode>
                <c:ptCount val="14"/>
                <c:pt idx="0">
                  <c:v>57.0</c:v>
                </c:pt>
                <c:pt idx="1">
                  <c:v>92.0</c:v>
                </c:pt>
                <c:pt idx="2">
                  <c:v>264.0</c:v>
                </c:pt>
                <c:pt idx="3">
                  <c:v>43.0</c:v>
                </c:pt>
                <c:pt idx="4">
                  <c:v>110.0</c:v>
                </c:pt>
                <c:pt idx="5">
                  <c:v>190.0</c:v>
                </c:pt>
                <c:pt idx="6">
                  <c:v>61.0</c:v>
                </c:pt>
                <c:pt idx="7">
                  <c:v>16.0</c:v>
                </c:pt>
                <c:pt idx="8">
                  <c:v>100.0</c:v>
                </c:pt>
                <c:pt idx="9">
                  <c:v>45.0</c:v>
                </c:pt>
                <c:pt idx="10">
                  <c:v>61.0</c:v>
                </c:pt>
                <c:pt idx="11">
                  <c:v>30.0</c:v>
                </c:pt>
                <c:pt idx="12">
                  <c:v>30.0</c:v>
                </c:pt>
                <c:pt idx="13">
                  <c:v>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261024"/>
        <c:axId val="2063264592"/>
      </c:barChart>
      <c:catAx>
        <c:axId val="20632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s-ES_tradnl"/>
          </a:p>
        </c:txPr>
        <c:crossAx val="2063264592"/>
        <c:crosses val="autoZero"/>
        <c:auto val="1"/>
        <c:lblAlgn val="ctr"/>
        <c:lblOffset val="100"/>
        <c:noMultiLvlLbl val="0"/>
      </c:catAx>
      <c:valAx>
        <c:axId val="20632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s-ES_tradnl"/>
          </a:p>
        </c:txPr>
        <c:crossAx val="20632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accent5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100" b="1">
                <a:solidFill>
                  <a:schemeClr val="accent5"/>
                </a:solidFill>
              </a:rPr>
              <a:t>RESOURCE ALLOCATION</a:t>
            </a:r>
          </a:p>
        </c:rich>
      </c:tx>
      <c:layout>
        <c:manualLayout>
          <c:xMode val="edge"/>
          <c:yMode val="edge"/>
          <c:x val="0.132943143812709"/>
          <c:y val="0.0344827586206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accent5"/>
              </a:solidFill>
              <a:latin typeface="Arial" charset="0"/>
              <a:ea typeface="Arial" charset="0"/>
              <a:cs typeface="Arial" charset="0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0568528802320762"/>
          <c:y val="0.158068150963888"/>
          <c:w val="0.636162729658793"/>
          <c:h val="0.78149300841705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732EE0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EE57AD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[0]!ProjectsName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[0]!ProjectsNumberOfTeamMembers</c:f>
              <c:numCache>
                <c:formatCode>General</c:formatCode>
                <c:ptCount val="14"/>
                <c:pt idx="0">
                  <c:v>10.0</c:v>
                </c:pt>
                <c:pt idx="1">
                  <c:v>5.0</c:v>
                </c:pt>
                <c:pt idx="2">
                  <c:v>10.0</c:v>
                </c:pt>
                <c:pt idx="3">
                  <c:v>5.0</c:v>
                </c:pt>
                <c:pt idx="4">
                  <c:v>10.0</c:v>
                </c:pt>
                <c:pt idx="5">
                  <c:v>5.0</c:v>
                </c:pt>
                <c:pt idx="6">
                  <c:v>10.0</c:v>
                </c:pt>
                <c:pt idx="7">
                  <c:v>5.0</c:v>
                </c:pt>
                <c:pt idx="8">
                  <c:v>10.0</c:v>
                </c:pt>
                <c:pt idx="9">
                  <c:v>5.0</c:v>
                </c:pt>
                <c:pt idx="10">
                  <c:v>10.0</c:v>
                </c:pt>
                <c:pt idx="11">
                  <c:v>5.0</c:v>
                </c:pt>
                <c:pt idx="12">
                  <c:v>10.0</c:v>
                </c:pt>
                <c:pt idx="1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613778210834"/>
          <c:y val="0.019434564213956"/>
          <c:w val="0.201630368946357"/>
          <c:h val="0.980565435786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s-ES_tradn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Data!$G$3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[0]!ProjectsName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[0]!ProjectsBudgetProjected</c:f>
              <c:numCache>
                <c:formatCode>"$"#,##0</c:formatCode>
                <c:ptCount val="14"/>
                <c:pt idx="0">
                  <c:v>1.0E6</c:v>
                </c:pt>
                <c:pt idx="1">
                  <c:v>900000.0</c:v>
                </c:pt>
                <c:pt idx="2">
                  <c:v>860000.0</c:v>
                </c:pt>
                <c:pt idx="3">
                  <c:v>1.0E6</c:v>
                </c:pt>
                <c:pt idx="4">
                  <c:v>294000.0</c:v>
                </c:pt>
                <c:pt idx="5">
                  <c:v>123400.0</c:v>
                </c:pt>
                <c:pt idx="6">
                  <c:v>250500.0</c:v>
                </c:pt>
                <c:pt idx="7">
                  <c:v>127200.0</c:v>
                </c:pt>
                <c:pt idx="8">
                  <c:v>80000.0</c:v>
                </c:pt>
                <c:pt idx="9">
                  <c:v>77000.0</c:v>
                </c:pt>
                <c:pt idx="10">
                  <c:v>65000.0</c:v>
                </c:pt>
                <c:pt idx="11">
                  <c:v>550000.0</c:v>
                </c:pt>
                <c:pt idx="12">
                  <c:v>45000.0</c:v>
                </c:pt>
                <c:pt idx="13">
                  <c:v>32500.0</c:v>
                </c:pt>
              </c:numCache>
            </c:numRef>
          </c:val>
        </c:ser>
        <c:ser>
          <c:idx val="1"/>
          <c:order val="1"/>
          <c:tx>
            <c:strRef>
              <c:f>Data!$H$3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[0]!ProjectsName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[0]!ProjectsBudgetActual</c:f>
              <c:numCache>
                <c:formatCode>"$"#,##0</c:formatCode>
                <c:ptCount val="14"/>
                <c:pt idx="0">
                  <c:v>880000.0</c:v>
                </c:pt>
                <c:pt idx="1">
                  <c:v>920000.0</c:v>
                </c:pt>
                <c:pt idx="2">
                  <c:v>850000.0</c:v>
                </c:pt>
                <c:pt idx="3">
                  <c:v>998050.0</c:v>
                </c:pt>
                <c:pt idx="4">
                  <c:v>280000.0</c:v>
                </c:pt>
                <c:pt idx="5">
                  <c:v>125000.0</c:v>
                </c:pt>
                <c:pt idx="6">
                  <c:v>246000.0</c:v>
                </c:pt>
                <c:pt idx="7">
                  <c:v>126000.0</c:v>
                </c:pt>
                <c:pt idx="8">
                  <c:v>79900.0</c:v>
                </c:pt>
                <c:pt idx="9">
                  <c:v>77000.0</c:v>
                </c:pt>
                <c:pt idx="10">
                  <c:v>65000.0</c:v>
                </c:pt>
                <c:pt idx="11">
                  <c:v>551000.0</c:v>
                </c:pt>
                <c:pt idx="12">
                  <c:v>42000.0</c:v>
                </c:pt>
                <c:pt idx="13">
                  <c:v>33000.0</c:v>
                </c:pt>
              </c:numCache>
            </c:numRef>
          </c:val>
        </c:ser>
        <c:ser>
          <c:idx val="2"/>
          <c:order val="2"/>
          <c:tx>
            <c:strRef>
              <c:f>Data!$I$3</c:f>
              <c:strCache>
                <c:ptCount val="1"/>
                <c:pt idx="0">
                  <c:v>REMAINDER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[0]!ProjectsName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[0]!ProjectsBudgetRemainder</c:f>
              <c:numCache>
                <c:formatCode>"$"#,##0</c:formatCode>
                <c:ptCount val="14"/>
                <c:pt idx="0">
                  <c:v>120000.0</c:v>
                </c:pt>
                <c:pt idx="1">
                  <c:v>-20000.0</c:v>
                </c:pt>
                <c:pt idx="2">
                  <c:v>10000.0</c:v>
                </c:pt>
                <c:pt idx="3">
                  <c:v>1950.0</c:v>
                </c:pt>
                <c:pt idx="4">
                  <c:v>14000.0</c:v>
                </c:pt>
                <c:pt idx="5">
                  <c:v>-1600.0</c:v>
                </c:pt>
                <c:pt idx="6">
                  <c:v>4500.0</c:v>
                </c:pt>
                <c:pt idx="7">
                  <c:v>1200.0</c:v>
                </c:pt>
                <c:pt idx="8">
                  <c:v>100.0</c:v>
                </c:pt>
                <c:pt idx="9">
                  <c:v>0.0</c:v>
                </c:pt>
                <c:pt idx="10">
                  <c:v>0.0</c:v>
                </c:pt>
                <c:pt idx="11">
                  <c:v>-1000.0</c:v>
                </c:pt>
                <c:pt idx="12">
                  <c:v>3000.0</c:v>
                </c:pt>
                <c:pt idx="13">
                  <c:v>-500.0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433920"/>
        <c:axId val="2072437408"/>
      </c:barChart>
      <c:catAx>
        <c:axId val="20724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s-ES_tradnl"/>
          </a:p>
        </c:txPr>
        <c:crossAx val="2072437408"/>
        <c:crossesAt val="0.0"/>
        <c:auto val="1"/>
        <c:lblAlgn val="ctr"/>
        <c:lblOffset val="100"/>
        <c:noMultiLvlLbl val="0"/>
      </c:catAx>
      <c:valAx>
        <c:axId val="20724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s-ES_tradnl"/>
          </a:p>
        </c:txPr>
        <c:crossAx val="2072433920"/>
        <c:crosses val="autoZero"/>
        <c:crossBetween val="between"/>
        <c:majorUnit val="250000.0"/>
        <c:minorUnit val="50000.0"/>
      </c:valAx>
      <c:spPr>
        <a:noFill/>
        <a:ln cap="rnd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s-ES_tradnl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accent1">
            <a:lumMod val="30000"/>
            <a:lumOff val="70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Data!$J$3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[0]!ProjectsName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[0]!ProjectsRisksHigh</c:f>
              <c:numCache>
                <c:formatCode>0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8.0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0.0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5.0</c:v>
                </c:pt>
              </c:numCache>
            </c:numRef>
          </c:val>
        </c:ser>
        <c:ser>
          <c:idx val="1"/>
          <c:order val="1"/>
          <c:tx>
            <c:strRef>
              <c:f>Data!$K$3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6A3AFF"/>
            </a:solidFill>
            <a:ln>
              <a:noFill/>
            </a:ln>
            <a:effectLst/>
          </c:spPr>
          <c:invertIfNegative val="0"/>
          <c:cat>
            <c:strRef>
              <c:f>[0]!ProjectsName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[0]!ProjectsRisksMedium</c:f>
              <c:numCache>
                <c:formatCode>0</c:formatCode>
                <c:ptCount val="14"/>
                <c:pt idx="0">
                  <c:v>0.0</c:v>
                </c:pt>
                <c:pt idx="1">
                  <c:v>3.0</c:v>
                </c:pt>
                <c:pt idx="2">
                  <c:v>4.0</c:v>
                </c:pt>
                <c:pt idx="3">
                  <c:v>8.0</c:v>
                </c:pt>
                <c:pt idx="4">
                  <c:v>6.0</c:v>
                </c:pt>
                <c:pt idx="5">
                  <c:v>0.0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4.0</c:v>
                </c:pt>
                <c:pt idx="10">
                  <c:v>6.0</c:v>
                </c:pt>
                <c:pt idx="11">
                  <c:v>3.0</c:v>
                </c:pt>
                <c:pt idx="12">
                  <c:v>1.0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Data!$L$3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[0]!ProjectsName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[0]!ProjectsRisksLow</c:f>
              <c:numCache>
                <c:formatCode>0</c:formatCode>
                <c:ptCount val="14"/>
                <c:pt idx="0">
                  <c:v>4.0</c:v>
                </c:pt>
                <c:pt idx="1">
                  <c:v>5.0</c:v>
                </c:pt>
                <c:pt idx="2">
                  <c:v>3.0</c:v>
                </c:pt>
                <c:pt idx="3">
                  <c:v>1.0</c:v>
                </c:pt>
                <c:pt idx="4">
                  <c:v>4.0</c:v>
                </c:pt>
                <c:pt idx="5">
                  <c:v>0.0</c:v>
                </c:pt>
                <c:pt idx="6">
                  <c:v>0.0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4.0</c:v>
                </c:pt>
                <c:pt idx="11">
                  <c:v>6.0</c:v>
                </c:pt>
                <c:pt idx="12">
                  <c:v>7.0</c:v>
                </c:pt>
                <c:pt idx="1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2493376"/>
        <c:axId val="2072497136"/>
      </c:barChart>
      <c:catAx>
        <c:axId val="207249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s-ES_tradnl"/>
          </a:p>
        </c:txPr>
        <c:crossAx val="2072497136"/>
        <c:crosses val="autoZero"/>
        <c:auto val="1"/>
        <c:lblAlgn val="ctr"/>
        <c:lblOffset val="100"/>
        <c:noMultiLvlLbl val="0"/>
      </c:catAx>
      <c:valAx>
        <c:axId val="2072497136"/>
        <c:scaling>
          <c:orientation val="minMax"/>
          <c:max val="1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s-ES_tradnl"/>
          </a:p>
        </c:txPr>
        <c:crossAx val="207249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s-ES_tradnl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accent1">
            <a:lumMod val="30000"/>
            <a:lumOff val="70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accent5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>
                <a:solidFill>
                  <a:schemeClr val="accent5"/>
                </a:solidFill>
              </a:rPr>
              <a:t>RISK</a:t>
            </a:r>
            <a:r>
              <a:rPr lang="en-US" sz="1200" baseline="0">
                <a:solidFill>
                  <a:schemeClr val="accent5"/>
                </a:solidFill>
              </a:rPr>
              <a:t>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accent5"/>
              </a:solidFill>
              <a:latin typeface="Arial" charset="0"/>
              <a:ea typeface="Arial" charset="0"/>
              <a:cs typeface="Arial" charset="0"/>
            </a:defRPr>
          </a:pPr>
          <a:endParaRPr lang="es-ES_tradnl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Data!$J$3:$L$3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[0]!ProjectsRisksSum</c:f>
              <c:numCache>
                <c:formatCode>0</c:formatCode>
                <c:ptCount val="3"/>
                <c:pt idx="0">
                  <c:v>52.0</c:v>
                </c:pt>
                <c:pt idx="1">
                  <c:v>44.0</c:v>
                </c:pt>
                <c:pt idx="2">
                  <c:v>48.0</c:v>
                </c:pt>
              </c:numCache>
            </c:numRef>
          </c:val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s-ES_trad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Data!$J$3:$L$3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[0]!ProjectsRisksSum</c:f>
              <c:numCache>
                <c:formatCode>0</c:formatCode>
                <c:ptCount val="3"/>
                <c:pt idx="0">
                  <c:v>52.0</c:v>
                </c:pt>
                <c:pt idx="1">
                  <c:v>44.0</c:v>
                </c:pt>
                <c:pt idx="2">
                  <c:v>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11379440"/>
        <c:axId val="-2111375888"/>
      </c:barChart>
      <c:catAx>
        <c:axId val="-211137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s-ES_tradnl"/>
          </a:p>
        </c:txPr>
        <c:crossAx val="-2111375888"/>
        <c:crosses val="autoZero"/>
        <c:auto val="1"/>
        <c:lblAlgn val="ctr"/>
        <c:lblOffset val="100"/>
        <c:noMultiLvlLbl val="0"/>
      </c:catAx>
      <c:valAx>
        <c:axId val="-2111375888"/>
        <c:scaling>
          <c:orientation val="minMax"/>
          <c:max val="1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s-ES_tradnl"/>
          </a:p>
        </c:txPr>
        <c:crossAx val="-2111379440"/>
        <c:crosses val="autoZero"/>
        <c:crossBetween val="between"/>
        <c:majorUnit val="5.0"/>
        <c:min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OPEN ISSUES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[0]!ProjectsName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[0]!ProjectsIssues</c:f>
              <c:numCache>
                <c:formatCode>0</c:formatCode>
                <c:ptCount val="14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  <c:pt idx="5">
                  <c:v>2.0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0.0</c:v>
                </c:pt>
                <c:pt idx="12">
                  <c:v>1.0</c:v>
                </c:pt>
                <c:pt idx="13">
                  <c:v>2.0</c:v>
                </c:pt>
              </c:numCache>
            </c:numRef>
          </c:val>
        </c:ser>
        <c:ser>
          <c:idx val="1"/>
          <c:order val="1"/>
          <c:tx>
            <c:v>REVISIONS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[0]!ProjectsName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[0]!ProjectsRevisions</c:f>
              <c:numCache>
                <c:formatCode>0</c:formatCode>
                <c:ptCount val="14"/>
                <c:pt idx="0">
                  <c:v>0.0</c:v>
                </c:pt>
                <c:pt idx="1">
                  <c:v>2.0</c:v>
                </c:pt>
                <c:pt idx="2">
                  <c:v>1.0</c:v>
                </c:pt>
                <c:pt idx="3">
                  <c:v>0.0</c:v>
                </c:pt>
                <c:pt idx="4">
                  <c:v>3.0</c:v>
                </c:pt>
                <c:pt idx="5">
                  <c:v>0.0</c:v>
                </c:pt>
                <c:pt idx="6">
                  <c:v>2.0</c:v>
                </c:pt>
                <c:pt idx="7">
                  <c:v>1.0</c:v>
                </c:pt>
                <c:pt idx="8">
                  <c:v>3.0</c:v>
                </c:pt>
                <c:pt idx="9">
                  <c:v>0.0</c:v>
                </c:pt>
                <c:pt idx="10">
                  <c:v>2.0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</c:numCache>
            </c:numRef>
          </c:val>
        </c:ser>
        <c:ser>
          <c:idx val="2"/>
          <c:order val="2"/>
          <c:tx>
            <c:v>PENDING ACTIONS</c:v>
          </c:tx>
          <c:spPr>
            <a:solidFill>
              <a:srgbClr val="FFC11D"/>
            </a:solidFill>
            <a:ln>
              <a:noFill/>
            </a:ln>
            <a:effectLst/>
          </c:spPr>
          <c:invertIfNegative val="0"/>
          <c:cat>
            <c:strRef>
              <c:f>[0]!ProjectsName</c:f>
              <c:strCache>
                <c:ptCount val="14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  <c:pt idx="5">
                  <c:v>Project F</c:v>
                </c:pt>
                <c:pt idx="6">
                  <c:v>Project G</c:v>
                </c:pt>
                <c:pt idx="7">
                  <c:v>Project H</c:v>
                </c:pt>
                <c:pt idx="8">
                  <c:v>Project J</c:v>
                </c:pt>
                <c:pt idx="9">
                  <c:v>Project K</c:v>
                </c:pt>
                <c:pt idx="10">
                  <c:v>Project L</c:v>
                </c:pt>
                <c:pt idx="11">
                  <c:v>Project M</c:v>
                </c:pt>
                <c:pt idx="12">
                  <c:v>Project N</c:v>
                </c:pt>
                <c:pt idx="13">
                  <c:v>Project P</c:v>
                </c:pt>
              </c:strCache>
            </c:strRef>
          </c:cat>
          <c:val>
            <c:numRef>
              <c:f>[0]!ProjectsPendingActions</c:f>
              <c:numCache>
                <c:formatCode>0</c:formatCode>
                <c:ptCount val="14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13889200"/>
        <c:axId val="-2113892976"/>
      </c:barChart>
      <c:catAx>
        <c:axId val="-211388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s-ES_tradnl"/>
          </a:p>
        </c:txPr>
        <c:crossAx val="-2113892976"/>
        <c:crosses val="autoZero"/>
        <c:auto val="1"/>
        <c:lblAlgn val="ctr"/>
        <c:lblOffset val="100"/>
        <c:noMultiLvlLbl val="0"/>
      </c:catAx>
      <c:valAx>
        <c:axId val="-2113892976"/>
        <c:scaling>
          <c:orientation val="minMax"/>
          <c:max val="1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s-ES_tradnl"/>
          </a:p>
        </c:txPr>
        <c:crossAx val="-211388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s-ES_tradnl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accent1">
            <a:lumMod val="30000"/>
            <a:lumOff val="70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accent5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>
                <a:solidFill>
                  <a:schemeClr val="accent5"/>
                </a:solidFill>
              </a:rPr>
              <a:t>ACTION</a:t>
            </a:r>
            <a:r>
              <a:rPr lang="en-US" sz="1200" baseline="0">
                <a:solidFill>
                  <a:schemeClr val="accent5"/>
                </a:solidFill>
              </a:rPr>
              <a:t>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accent5"/>
              </a:solidFill>
              <a:latin typeface="Arial" charset="0"/>
              <a:ea typeface="Arial" charset="0"/>
              <a:cs typeface="Arial" charset="0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31801886306942"/>
          <c:y val="0.222382584529875"/>
          <c:w val="0.840443519060672"/>
          <c:h val="0.64364705882352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ED7C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s-ES_trad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Data!$M$2:$O$3</c:f>
              <c:multiLvlStrCache>
                <c:ptCount val="3"/>
                <c:lvl>
                  <c:pt idx="0">
                    <c:v>ISSUES</c:v>
                  </c:pt>
                  <c:pt idx="1">
                    <c:v>REVISIONS</c:v>
                  </c:pt>
                </c:lvl>
                <c:lvl>
                  <c:pt idx="0">
                    <c:v>OPEN</c:v>
                  </c:pt>
                  <c:pt idx="2">
                    <c:v>PENDING ACTIONS</c:v>
                  </c:pt>
                </c:lvl>
              </c:multiLvlStrCache>
            </c:multiLvlStrRef>
          </c:cat>
          <c:val>
            <c:numRef>
              <c:f>[0]!ProjectsActionsSum</c:f>
              <c:numCache>
                <c:formatCode>0</c:formatCode>
                <c:ptCount val="3"/>
                <c:pt idx="0">
                  <c:v>18.0</c:v>
                </c:pt>
                <c:pt idx="1">
                  <c:v>16.0</c:v>
                </c:pt>
                <c:pt idx="2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13928688"/>
        <c:axId val="-2109416720"/>
      </c:barChart>
      <c:catAx>
        <c:axId val="-2113928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109416720"/>
        <c:crosses val="autoZero"/>
        <c:auto val="1"/>
        <c:lblAlgn val="ctr"/>
        <c:lblOffset val="100"/>
        <c:noMultiLvlLbl val="0"/>
      </c:catAx>
      <c:valAx>
        <c:axId val="-2109416720"/>
        <c:scaling>
          <c:orientation val="minMax"/>
          <c:max val="5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s-ES_tradnl"/>
          </a:p>
        </c:txPr>
        <c:crossAx val="-2113928688"/>
        <c:crosses val="autoZero"/>
        <c:crossBetween val="between"/>
        <c:majorUnit val="5.0"/>
        <c:min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 rot="0" vert="horz"/>
    <a:lstStyle/>
    <a:p>
      <a:pPr>
        <a:defRPr>
          <a:latin typeface="Arial" charset="0"/>
          <a:ea typeface="Arial" charset="0"/>
          <a:cs typeface="Arial" charset="0"/>
        </a:defRPr>
      </a:pPr>
      <a:endParaRPr lang="es-ES_tradn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2</xdr:row>
      <xdr:rowOff>127000</xdr:rowOff>
    </xdr:from>
    <xdr:to>
      <xdr:col>10</xdr:col>
      <xdr:colOff>635000</xdr:colOff>
      <xdr:row>21</xdr:row>
      <xdr:rowOff>111125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728739</xdr:colOff>
      <xdr:row>2</xdr:row>
      <xdr:rowOff>104623</xdr:rowOff>
    </xdr:from>
    <xdr:to>
      <xdr:col>18</xdr:col>
      <xdr:colOff>793750</xdr:colOff>
      <xdr:row>11</xdr:row>
      <xdr:rowOff>158750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709991</xdr:colOff>
      <xdr:row>12</xdr:row>
      <xdr:rowOff>63500</xdr:rowOff>
    </xdr:from>
    <xdr:to>
      <xdr:col>18</xdr:col>
      <xdr:colOff>809625</xdr:colOff>
      <xdr:row>21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126998</xdr:colOff>
      <xdr:row>23</xdr:row>
      <xdr:rowOff>56242</xdr:rowOff>
    </xdr:from>
    <xdr:to>
      <xdr:col>9</xdr:col>
      <xdr:colOff>719666</xdr:colOff>
      <xdr:row>41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87690</xdr:colOff>
      <xdr:row>23</xdr:row>
      <xdr:rowOff>88295</xdr:rowOff>
    </xdr:from>
    <xdr:to>
      <xdr:col>18</xdr:col>
      <xdr:colOff>777875</xdr:colOff>
      <xdr:row>32</xdr:row>
      <xdr:rowOff>127000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108858</xdr:colOff>
      <xdr:row>33</xdr:row>
      <xdr:rowOff>42333</xdr:rowOff>
    </xdr:from>
    <xdr:to>
      <xdr:col>18</xdr:col>
      <xdr:colOff>730250</xdr:colOff>
      <xdr:row>41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84668</xdr:colOff>
      <xdr:row>43</xdr:row>
      <xdr:rowOff>45964</xdr:rowOff>
    </xdr:from>
    <xdr:to>
      <xdr:col>9</xdr:col>
      <xdr:colOff>743858</xdr:colOff>
      <xdr:row>53</xdr:row>
      <xdr:rowOff>18143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780144</xdr:colOff>
      <xdr:row>43</xdr:row>
      <xdr:rowOff>27214</xdr:rowOff>
    </xdr:from>
    <xdr:to>
      <xdr:col>18</xdr:col>
      <xdr:colOff>698500</xdr:colOff>
      <xdr:row>53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0.00617</cdr:x>
      <cdr:y>0.25294</cdr:y>
    </cdr:from>
    <cdr:to>
      <cdr:x>0.13719</cdr:x>
      <cdr:y>0.85294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46100"/>
          <a:ext cx="1079500" cy="1295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0.01696</cdr:x>
      <cdr:y>0.21659</cdr:y>
    </cdr:from>
    <cdr:to>
      <cdr:x>0.1187</cdr:x>
      <cdr:y>0.89412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3542" y="426357"/>
          <a:ext cx="681121" cy="1333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800">
              <a:latin typeface="Arial" charset="0"/>
              <a:ea typeface="Arial" charset="0"/>
              <a:cs typeface="Arial" charset="0"/>
            </a:rPr>
            <a:t>PENDING</a:t>
          </a:r>
          <a:r>
            <a:rPr lang="en-US" sz="800" baseline="0">
              <a:latin typeface="Arial" charset="0"/>
              <a:ea typeface="Arial" charset="0"/>
              <a:cs typeface="Arial" charset="0"/>
            </a:rPr>
            <a:t> ACTIONS</a:t>
          </a:r>
        </a:p>
        <a:p xmlns:a="http://schemas.openxmlformats.org/drawingml/2006/main">
          <a:pPr algn="r"/>
          <a:endParaRPr lang="en-US" sz="8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8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800" baseline="0">
              <a:latin typeface="Arial" charset="0"/>
              <a:ea typeface="Arial" charset="0"/>
              <a:cs typeface="Arial" charset="0"/>
            </a:rPr>
            <a:t>REVISIONS</a:t>
          </a:r>
        </a:p>
        <a:p xmlns:a="http://schemas.openxmlformats.org/drawingml/2006/main">
          <a:pPr algn="r"/>
          <a:endParaRPr lang="en-US" sz="8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8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800" baseline="0">
              <a:latin typeface="Arial" charset="0"/>
              <a:ea typeface="Arial" charset="0"/>
              <a:cs typeface="Arial" charset="0"/>
            </a:rPr>
            <a:t>OPEN ISSUES</a:t>
          </a:r>
          <a:endParaRPr lang="en-US" sz="800">
            <a:latin typeface="Arial" charset="0"/>
            <a:ea typeface="Arial" charset="0"/>
            <a:cs typeface="Arial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S147"/>
  <sheetViews>
    <sheetView showGridLines="0" tabSelected="1" zoomScale="80" zoomScaleNormal="80" zoomScalePageLayoutView="80" workbookViewId="0">
      <selection activeCell="J56" sqref="J56"/>
    </sheetView>
  </sheetViews>
  <sheetFormatPr baseColWidth="10" defaultRowHeight="16" x14ac:dyDescent="0.2"/>
  <cols>
    <col min="3" max="7" width="12" customWidth="1"/>
  </cols>
  <sheetData>
    <row r="1" spans="1:19" ht="32" customHeight="1" x14ac:dyDescent="0.2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1"/>
      <c r="K1" s="1"/>
    </row>
    <row r="2" spans="1:19" ht="24" customHeight="1" x14ac:dyDescent="0.2">
      <c r="A2" s="37" t="s">
        <v>36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3" spans="1:19" x14ac:dyDescent="0.2">
      <c r="A3" s="26"/>
    </row>
    <row r="23" spans="1:19" ht="18" customHeight="1" x14ac:dyDescent="0.2">
      <c r="A23" s="37" t="s">
        <v>35</v>
      </c>
      <c r="B23" s="37"/>
      <c r="C23" s="37"/>
      <c r="D23" s="37"/>
      <c r="E23" s="37"/>
      <c r="F23" s="37"/>
      <c r="G23" s="37"/>
      <c r="H23" s="37"/>
      <c r="I23" s="37"/>
      <c r="J23" s="37"/>
      <c r="K23" s="29"/>
      <c r="L23" s="38" t="s">
        <v>37</v>
      </c>
      <c r="M23" s="38"/>
      <c r="N23" s="38"/>
      <c r="O23" s="38"/>
      <c r="P23" s="38"/>
      <c r="Q23" s="38"/>
      <c r="R23" s="38"/>
      <c r="S23" s="38"/>
    </row>
    <row r="38" spans="1:19" ht="24" customHeight="1" x14ac:dyDescent="0.2">
      <c r="A38" s="36"/>
      <c r="B38" s="36"/>
      <c r="C38" s="36"/>
      <c r="D38" s="36"/>
      <c r="E38" s="36"/>
      <c r="F38" s="36"/>
      <c r="G38" s="36"/>
      <c r="H38" s="36"/>
      <c r="I38" s="36"/>
      <c r="J38" s="36"/>
    </row>
    <row r="43" spans="1:19" ht="18" customHeight="1" x14ac:dyDescent="0.2">
      <c r="A43" s="30" t="s">
        <v>38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70" spans="1:10" ht="24" customHeight="1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</row>
    <row r="97" spans="1:10" ht="24" customHeight="1" x14ac:dyDescent="0.2">
      <c r="A97" s="36"/>
      <c r="B97" s="36"/>
      <c r="C97" s="36"/>
      <c r="D97" s="36"/>
      <c r="E97" s="36"/>
      <c r="F97" s="36"/>
      <c r="G97" s="36"/>
      <c r="H97" s="36"/>
      <c r="I97" s="36"/>
      <c r="J97" s="36"/>
    </row>
    <row r="124" spans="1:10" ht="24" customHeight="1" x14ac:dyDescent="0.2">
      <c r="A124" s="36"/>
      <c r="B124" s="36"/>
      <c r="C124" s="36"/>
      <c r="D124" s="36"/>
      <c r="E124" s="36"/>
      <c r="F124" s="36"/>
      <c r="G124" s="36"/>
      <c r="H124" s="36"/>
      <c r="I124" s="36"/>
      <c r="J124" s="36"/>
    </row>
    <row r="125" spans="1:10" s="25" customFormat="1" ht="7" customHeight="1" x14ac:dyDescent="0.2">
      <c r="A125" s="24"/>
      <c r="B125" s="24"/>
      <c r="C125" s="24"/>
      <c r="D125" s="24"/>
      <c r="E125" s="24"/>
      <c r="F125" s="24"/>
      <c r="G125" s="24"/>
      <c r="H125" s="24"/>
      <c r="I125" s="24"/>
      <c r="J125" s="24"/>
    </row>
    <row r="126" spans="1:10" ht="18" customHeight="1" x14ac:dyDescent="0.2">
      <c r="A126" s="34"/>
      <c r="B126" s="34"/>
      <c r="C126" s="27"/>
      <c r="D126" s="27"/>
      <c r="E126" s="27"/>
      <c r="F126" s="27"/>
      <c r="G126" s="27"/>
      <c r="H126" s="34"/>
      <c r="I126" s="34"/>
      <c r="J126" s="34"/>
    </row>
    <row r="127" spans="1:10" ht="18" customHeight="1" x14ac:dyDescent="0.2">
      <c r="A127" s="32"/>
      <c r="B127" s="32"/>
      <c r="C127" s="28"/>
      <c r="D127" s="28"/>
      <c r="E127" s="28"/>
      <c r="F127" s="28"/>
      <c r="G127" s="28"/>
      <c r="H127" s="31"/>
      <c r="I127" s="31"/>
      <c r="J127" s="31"/>
    </row>
    <row r="128" spans="1:10" ht="18" customHeight="1" x14ac:dyDescent="0.2">
      <c r="A128" s="32"/>
      <c r="B128" s="32"/>
      <c r="C128" s="28"/>
      <c r="D128" s="28"/>
      <c r="E128" s="28"/>
      <c r="F128" s="28"/>
      <c r="G128" s="28"/>
      <c r="H128" s="31"/>
      <c r="I128" s="31"/>
      <c r="J128" s="31"/>
    </row>
    <row r="129" spans="1:10" ht="18" customHeight="1" x14ac:dyDescent="0.2">
      <c r="A129" s="32"/>
      <c r="B129" s="32"/>
      <c r="C129" s="28"/>
      <c r="D129" s="28"/>
      <c r="E129" s="28"/>
      <c r="F129" s="28"/>
      <c r="G129" s="28"/>
      <c r="H129" s="31"/>
      <c r="I129" s="31"/>
      <c r="J129" s="31"/>
    </row>
    <row r="130" spans="1:10" ht="18" customHeight="1" x14ac:dyDescent="0.2">
      <c r="A130" s="32"/>
      <c r="B130" s="32"/>
      <c r="C130" s="28"/>
      <c r="D130" s="28"/>
      <c r="E130" s="28"/>
      <c r="F130" s="28"/>
      <c r="G130" s="28"/>
      <c r="H130" s="31"/>
      <c r="I130" s="31"/>
      <c r="J130" s="31"/>
    </row>
    <row r="131" spans="1:10" ht="18" customHeight="1" x14ac:dyDescent="0.2">
      <c r="A131" s="32"/>
      <c r="B131" s="32"/>
      <c r="C131" s="28"/>
      <c r="D131" s="28"/>
      <c r="E131" s="28"/>
      <c r="F131" s="28"/>
      <c r="G131" s="28"/>
      <c r="H131" s="31"/>
      <c r="I131" s="31"/>
      <c r="J131" s="31"/>
    </row>
    <row r="132" spans="1:10" ht="18" customHeight="1" x14ac:dyDescent="0.2">
      <c r="A132" s="32"/>
      <c r="B132" s="32"/>
      <c r="C132" s="28"/>
      <c r="D132" s="28"/>
      <c r="E132" s="28"/>
      <c r="F132" s="28"/>
      <c r="G132" s="28"/>
      <c r="H132" s="31"/>
      <c r="I132" s="31"/>
      <c r="J132" s="31"/>
    </row>
    <row r="133" spans="1:10" ht="18" customHeight="1" x14ac:dyDescent="0.2">
      <c r="A133" s="32"/>
      <c r="B133" s="32"/>
      <c r="C133" s="28"/>
      <c r="D133" s="28"/>
      <c r="E133" s="28"/>
      <c r="F133" s="28"/>
      <c r="G133" s="28"/>
      <c r="H133" s="31"/>
      <c r="I133" s="31"/>
      <c r="J133" s="31"/>
    </row>
    <row r="134" spans="1:10" ht="18" customHeight="1" x14ac:dyDescent="0.2">
      <c r="A134" s="32"/>
      <c r="B134" s="32"/>
      <c r="C134" s="28"/>
      <c r="D134" s="28"/>
      <c r="E134" s="28"/>
      <c r="F134" s="28"/>
      <c r="G134" s="28"/>
      <c r="H134" s="31"/>
      <c r="I134" s="31"/>
      <c r="J134" s="31"/>
    </row>
    <row r="135" spans="1:10" ht="18" customHeight="1" x14ac:dyDescent="0.2">
      <c r="A135" s="32"/>
      <c r="B135" s="32"/>
      <c r="C135" s="28"/>
      <c r="D135" s="28"/>
      <c r="E135" s="28"/>
      <c r="F135" s="28"/>
      <c r="G135" s="28"/>
      <c r="H135" s="31"/>
      <c r="I135" s="31"/>
      <c r="J135" s="31"/>
    </row>
    <row r="136" spans="1:10" ht="18" customHeight="1" x14ac:dyDescent="0.2">
      <c r="A136" s="32"/>
      <c r="B136" s="32"/>
      <c r="C136" s="28"/>
      <c r="D136" s="28"/>
      <c r="E136" s="28"/>
      <c r="F136" s="28"/>
      <c r="G136" s="28"/>
      <c r="H136" s="31"/>
      <c r="I136" s="31"/>
      <c r="J136" s="31"/>
    </row>
    <row r="137" spans="1:10" ht="18" customHeight="1" x14ac:dyDescent="0.2">
      <c r="A137" s="32"/>
      <c r="B137" s="32"/>
      <c r="C137" s="28"/>
      <c r="D137" s="28"/>
      <c r="E137" s="28"/>
      <c r="F137" s="28"/>
      <c r="G137" s="28"/>
      <c r="H137" s="31"/>
      <c r="I137" s="31"/>
      <c r="J137" s="31"/>
    </row>
    <row r="138" spans="1:10" ht="18" customHeight="1" x14ac:dyDescent="0.2">
      <c r="A138" s="32"/>
      <c r="B138" s="32"/>
      <c r="C138" s="28"/>
      <c r="D138" s="28"/>
      <c r="E138" s="28"/>
      <c r="F138" s="28"/>
      <c r="G138" s="28"/>
      <c r="H138" s="31"/>
      <c r="I138" s="31"/>
      <c r="J138" s="31"/>
    </row>
    <row r="139" spans="1:10" ht="18" customHeight="1" x14ac:dyDescent="0.2">
      <c r="A139" s="32"/>
      <c r="B139" s="32"/>
      <c r="C139" s="28"/>
      <c r="D139" s="28"/>
      <c r="E139" s="28"/>
      <c r="F139" s="28"/>
      <c r="G139" s="28"/>
      <c r="H139" s="31"/>
      <c r="I139" s="31"/>
      <c r="J139" s="31"/>
    </row>
    <row r="140" spans="1:10" ht="18" customHeight="1" x14ac:dyDescent="0.2">
      <c r="A140" s="32"/>
      <c r="B140" s="32"/>
      <c r="C140" s="28"/>
      <c r="D140" s="28"/>
      <c r="E140" s="28"/>
      <c r="F140" s="28"/>
      <c r="G140" s="28"/>
      <c r="H140" s="31"/>
      <c r="I140" s="31"/>
      <c r="J140" s="31"/>
    </row>
    <row r="142" spans="1:10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</row>
    <row r="143" spans="1:10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</row>
    <row r="144" spans="1:10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</row>
    <row r="145" spans="1:10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</row>
    <row r="146" spans="1:10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</row>
    <row r="147" spans="1:10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</row>
  </sheetData>
  <mergeCells count="40">
    <mergeCell ref="A1:I1"/>
    <mergeCell ref="A38:J38"/>
    <mergeCell ref="A70:J70"/>
    <mergeCell ref="A97:J97"/>
    <mergeCell ref="A124:J124"/>
    <mergeCell ref="A23:J23"/>
    <mergeCell ref="A2:S2"/>
    <mergeCell ref="L23:S23"/>
    <mergeCell ref="A142:J147"/>
    <mergeCell ref="A139:B139"/>
    <mergeCell ref="A128:B128"/>
    <mergeCell ref="A129:B129"/>
    <mergeCell ref="A130:B130"/>
    <mergeCell ref="A131:B131"/>
    <mergeCell ref="A132:B132"/>
    <mergeCell ref="A133:B133"/>
    <mergeCell ref="H140:J140"/>
    <mergeCell ref="A140:B140"/>
    <mergeCell ref="H128:J128"/>
    <mergeCell ref="H129:J129"/>
    <mergeCell ref="H130:J130"/>
    <mergeCell ref="H131:J131"/>
    <mergeCell ref="H132:J132"/>
    <mergeCell ref="H133:J133"/>
    <mergeCell ref="A137:B137"/>
    <mergeCell ref="H139:J139"/>
    <mergeCell ref="A138:B138"/>
    <mergeCell ref="H135:J135"/>
    <mergeCell ref="H136:J136"/>
    <mergeCell ref="H137:J137"/>
    <mergeCell ref="H138:J138"/>
    <mergeCell ref="A43:S43"/>
    <mergeCell ref="H134:J134"/>
    <mergeCell ref="A135:B135"/>
    <mergeCell ref="A134:B134"/>
    <mergeCell ref="A136:B136"/>
    <mergeCell ref="H126:J126"/>
    <mergeCell ref="H127:J127"/>
    <mergeCell ref="A127:B127"/>
    <mergeCell ref="A126:B126"/>
  </mergeCells>
  <phoneticPr fontId="11" type="noConversion"/>
  <pageMargins left="0.7" right="0.7" top="0.75" bottom="0.75" header="0.3" footer="0.3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S70"/>
  <sheetViews>
    <sheetView showGridLines="0" topLeftCell="B1" workbookViewId="0">
      <selection activeCell="M18" sqref="M18"/>
    </sheetView>
  </sheetViews>
  <sheetFormatPr baseColWidth="10" defaultRowHeight="16" x14ac:dyDescent="0.2"/>
  <cols>
    <col min="1" max="1" width="26.6640625" customWidth="1"/>
    <col min="2" max="5" width="12" customWidth="1"/>
    <col min="6" max="6" width="10.1640625" customWidth="1"/>
    <col min="7" max="9" width="13.1640625" customWidth="1"/>
  </cols>
  <sheetData>
    <row r="1" spans="1:19" ht="32" customHeight="1" x14ac:dyDescent="0.2">
      <c r="A1" s="41" t="s">
        <v>33</v>
      </c>
      <c r="B1" s="41"/>
      <c r="C1" s="41"/>
      <c r="D1" s="41"/>
      <c r="E1" s="41"/>
      <c r="F1" s="41"/>
      <c r="G1" s="41"/>
      <c r="H1" s="41"/>
      <c r="I1" s="41"/>
      <c r="J1" s="41"/>
      <c r="K1" s="1"/>
      <c r="L1" s="1"/>
      <c r="M1" s="1"/>
      <c r="N1" s="1"/>
      <c r="O1" s="1"/>
      <c r="P1" s="1"/>
      <c r="Q1" s="1"/>
      <c r="R1" s="1"/>
      <c r="S1" s="1"/>
    </row>
    <row r="2" spans="1:19" ht="57" customHeight="1" x14ac:dyDescent="0.2">
      <c r="A2" s="45" t="s">
        <v>0</v>
      </c>
      <c r="B2" s="46" t="s">
        <v>10</v>
      </c>
      <c r="C2" s="47"/>
      <c r="D2" s="47"/>
      <c r="E2" s="48"/>
      <c r="F2" s="49" t="s">
        <v>1</v>
      </c>
      <c r="G2" s="42" t="s">
        <v>14</v>
      </c>
      <c r="H2" s="43"/>
      <c r="I2" s="44"/>
      <c r="J2" s="50" t="s">
        <v>2</v>
      </c>
      <c r="K2" s="50"/>
      <c r="L2" s="50"/>
      <c r="M2" s="39" t="s">
        <v>6</v>
      </c>
      <c r="N2" s="39"/>
      <c r="O2" s="40" t="s">
        <v>9</v>
      </c>
      <c r="P2" s="1"/>
      <c r="Q2" s="1"/>
      <c r="R2" s="1"/>
      <c r="S2" s="1"/>
    </row>
    <row r="3" spans="1:19" x14ac:dyDescent="0.2">
      <c r="A3" s="45"/>
      <c r="B3" s="2" t="s">
        <v>34</v>
      </c>
      <c r="C3" s="2" t="s">
        <v>11</v>
      </c>
      <c r="D3" s="2" t="s">
        <v>12</v>
      </c>
      <c r="E3" s="2" t="s">
        <v>13</v>
      </c>
      <c r="F3" s="49"/>
      <c r="G3" s="3" t="s">
        <v>15</v>
      </c>
      <c r="H3" s="3" t="s">
        <v>16</v>
      </c>
      <c r="I3" s="3" t="s">
        <v>17</v>
      </c>
      <c r="J3" s="4" t="s">
        <v>3</v>
      </c>
      <c r="K3" s="4" t="s">
        <v>4</v>
      </c>
      <c r="L3" s="4" t="s">
        <v>5</v>
      </c>
      <c r="M3" s="5" t="s">
        <v>7</v>
      </c>
      <c r="N3" s="5" t="s">
        <v>8</v>
      </c>
      <c r="O3" s="40"/>
      <c r="P3" s="1"/>
      <c r="Q3" s="1"/>
      <c r="R3" s="1"/>
      <c r="S3" s="1"/>
    </row>
    <row r="4" spans="1:19" x14ac:dyDescent="0.2">
      <c r="A4" s="6" t="s">
        <v>18</v>
      </c>
      <c r="B4" s="8">
        <v>42491</v>
      </c>
      <c r="C4" s="8">
        <v>42495</v>
      </c>
      <c r="D4" s="8">
        <v>42552</v>
      </c>
      <c r="E4" s="9">
        <f>D4-C4</f>
        <v>57</v>
      </c>
      <c r="F4" s="9">
        <v>10</v>
      </c>
      <c r="G4" s="18">
        <v>1000000</v>
      </c>
      <c r="H4" s="18">
        <v>880000</v>
      </c>
      <c r="I4" s="18">
        <f>(G4-H4)</f>
        <v>120000</v>
      </c>
      <c r="J4" s="13">
        <v>1</v>
      </c>
      <c r="K4" s="13">
        <v>0</v>
      </c>
      <c r="L4" s="13">
        <v>4</v>
      </c>
      <c r="M4" s="13">
        <v>2</v>
      </c>
      <c r="N4" s="13">
        <v>0</v>
      </c>
      <c r="O4" s="13">
        <v>4</v>
      </c>
      <c r="P4" s="1"/>
      <c r="Q4" s="1"/>
      <c r="R4" s="1"/>
      <c r="S4" s="1"/>
    </row>
    <row r="5" spans="1:19" x14ac:dyDescent="0.2">
      <c r="A5" s="7" t="s">
        <v>19</v>
      </c>
      <c r="B5" s="10">
        <v>42522</v>
      </c>
      <c r="C5" s="10">
        <v>42500</v>
      </c>
      <c r="D5" s="10">
        <v>42592</v>
      </c>
      <c r="E5" s="11">
        <f t="shared" ref="E5:E17" si="0">D5-C5</f>
        <v>92</v>
      </c>
      <c r="F5" s="12">
        <v>5</v>
      </c>
      <c r="G5" s="19">
        <v>900000</v>
      </c>
      <c r="H5" s="19">
        <v>920000</v>
      </c>
      <c r="I5" s="19">
        <f t="shared" ref="I5:I17" si="1">(G5-H5)</f>
        <v>-20000</v>
      </c>
      <c r="J5" s="14">
        <v>2</v>
      </c>
      <c r="K5" s="14">
        <v>3</v>
      </c>
      <c r="L5" s="14">
        <v>5</v>
      </c>
      <c r="M5" s="15">
        <v>1</v>
      </c>
      <c r="N5" s="15">
        <v>2</v>
      </c>
      <c r="O5" s="16">
        <v>3</v>
      </c>
      <c r="P5" s="1"/>
      <c r="Q5" s="1"/>
      <c r="R5" s="1"/>
      <c r="S5" s="1"/>
    </row>
    <row r="6" spans="1:19" x14ac:dyDescent="0.2">
      <c r="A6" s="6" t="s">
        <v>20</v>
      </c>
      <c r="B6" s="8">
        <v>42552</v>
      </c>
      <c r="C6" s="8">
        <v>42531</v>
      </c>
      <c r="D6" s="8">
        <v>42795</v>
      </c>
      <c r="E6" s="9">
        <f t="shared" si="0"/>
        <v>264</v>
      </c>
      <c r="F6" s="9">
        <v>10</v>
      </c>
      <c r="G6" s="18">
        <v>860000</v>
      </c>
      <c r="H6" s="18">
        <v>850000</v>
      </c>
      <c r="I6" s="18">
        <f t="shared" si="1"/>
        <v>10000</v>
      </c>
      <c r="J6" s="13">
        <v>3</v>
      </c>
      <c r="K6" s="13">
        <v>4</v>
      </c>
      <c r="L6" s="13">
        <v>3</v>
      </c>
      <c r="M6" s="13">
        <v>2</v>
      </c>
      <c r="N6" s="13">
        <v>1</v>
      </c>
      <c r="O6" s="13">
        <v>2</v>
      </c>
      <c r="P6" s="1"/>
      <c r="Q6" s="1"/>
      <c r="R6" s="1"/>
      <c r="S6" s="1"/>
    </row>
    <row r="7" spans="1:19" x14ac:dyDescent="0.2">
      <c r="A7" s="7" t="s">
        <v>21</v>
      </c>
      <c r="B7" s="10">
        <v>42583</v>
      </c>
      <c r="C7" s="10">
        <v>42543</v>
      </c>
      <c r="D7" s="10">
        <v>42586</v>
      </c>
      <c r="E7" s="11">
        <f t="shared" si="0"/>
        <v>43</v>
      </c>
      <c r="F7" s="12">
        <v>5</v>
      </c>
      <c r="G7" s="19">
        <v>1000000</v>
      </c>
      <c r="H7" s="19">
        <v>998050</v>
      </c>
      <c r="I7" s="19">
        <f t="shared" si="1"/>
        <v>1950</v>
      </c>
      <c r="J7" s="14">
        <v>5</v>
      </c>
      <c r="K7" s="14">
        <v>8</v>
      </c>
      <c r="L7" s="14">
        <v>1</v>
      </c>
      <c r="M7" s="15">
        <v>1</v>
      </c>
      <c r="N7" s="15">
        <v>0</v>
      </c>
      <c r="O7" s="16">
        <v>0</v>
      </c>
      <c r="P7" s="1"/>
      <c r="Q7" s="1"/>
      <c r="R7" s="1"/>
      <c r="S7" s="1"/>
    </row>
    <row r="8" spans="1:19" x14ac:dyDescent="0.2">
      <c r="A8" s="6" t="s">
        <v>22</v>
      </c>
      <c r="B8" s="8">
        <v>42614</v>
      </c>
      <c r="C8" s="8">
        <v>42565</v>
      </c>
      <c r="D8" s="8">
        <v>42675</v>
      </c>
      <c r="E8" s="9">
        <f t="shared" si="0"/>
        <v>110</v>
      </c>
      <c r="F8" s="9">
        <v>10</v>
      </c>
      <c r="G8" s="18">
        <v>294000</v>
      </c>
      <c r="H8" s="18">
        <v>280000</v>
      </c>
      <c r="I8" s="18">
        <f t="shared" si="1"/>
        <v>14000</v>
      </c>
      <c r="J8" s="13">
        <v>8</v>
      </c>
      <c r="K8" s="13">
        <v>6</v>
      </c>
      <c r="L8" s="13">
        <v>4</v>
      </c>
      <c r="M8" s="13">
        <v>0</v>
      </c>
      <c r="N8" s="13">
        <v>3</v>
      </c>
      <c r="O8" s="13">
        <v>1</v>
      </c>
      <c r="P8" s="1"/>
      <c r="Q8" s="1"/>
      <c r="R8" s="1"/>
      <c r="S8" s="1"/>
    </row>
    <row r="9" spans="1:19" x14ac:dyDescent="0.2">
      <c r="A9" s="7" t="s">
        <v>23</v>
      </c>
      <c r="B9" s="10">
        <v>42644</v>
      </c>
      <c r="C9" s="10">
        <v>42565</v>
      </c>
      <c r="D9" s="10">
        <v>42755</v>
      </c>
      <c r="E9" s="11">
        <f t="shared" si="0"/>
        <v>190</v>
      </c>
      <c r="F9" s="12">
        <v>5</v>
      </c>
      <c r="G9" s="19">
        <v>123400</v>
      </c>
      <c r="H9" s="19">
        <v>125000</v>
      </c>
      <c r="I9" s="19">
        <f t="shared" si="1"/>
        <v>-1600</v>
      </c>
      <c r="J9" s="14">
        <v>5</v>
      </c>
      <c r="K9" s="14">
        <v>0</v>
      </c>
      <c r="L9" s="14">
        <v>0</v>
      </c>
      <c r="M9" s="15">
        <v>2</v>
      </c>
      <c r="N9" s="15">
        <v>0</v>
      </c>
      <c r="O9" s="16">
        <v>2</v>
      </c>
      <c r="P9" s="1"/>
      <c r="Q9" s="1"/>
      <c r="R9" s="1"/>
      <c r="S9" s="1"/>
    </row>
    <row r="10" spans="1:19" x14ac:dyDescent="0.2">
      <c r="A10" s="6" t="s">
        <v>24</v>
      </c>
      <c r="B10" s="8">
        <v>42675</v>
      </c>
      <c r="C10" s="8">
        <v>42583</v>
      </c>
      <c r="D10" s="8">
        <v>42644</v>
      </c>
      <c r="E10" s="9">
        <f t="shared" si="0"/>
        <v>61</v>
      </c>
      <c r="F10" s="9">
        <v>10</v>
      </c>
      <c r="G10" s="18">
        <v>250500</v>
      </c>
      <c r="H10" s="18">
        <v>246000</v>
      </c>
      <c r="I10" s="18">
        <f t="shared" si="1"/>
        <v>4500</v>
      </c>
      <c r="J10" s="13">
        <v>6</v>
      </c>
      <c r="K10" s="13">
        <v>4</v>
      </c>
      <c r="L10" s="13">
        <v>0</v>
      </c>
      <c r="M10" s="13">
        <v>1</v>
      </c>
      <c r="N10" s="13">
        <v>2</v>
      </c>
      <c r="O10" s="13">
        <v>3</v>
      </c>
      <c r="P10" s="1"/>
      <c r="Q10" s="1"/>
      <c r="R10" s="1"/>
      <c r="S10" s="1"/>
    </row>
    <row r="11" spans="1:19" x14ac:dyDescent="0.2">
      <c r="A11" s="7" t="s">
        <v>25</v>
      </c>
      <c r="B11" s="10">
        <v>42705</v>
      </c>
      <c r="C11" s="10">
        <v>42596</v>
      </c>
      <c r="D11" s="10">
        <v>42612</v>
      </c>
      <c r="E11" s="11">
        <f t="shared" si="0"/>
        <v>16</v>
      </c>
      <c r="F11" s="12">
        <v>5</v>
      </c>
      <c r="G11" s="19">
        <v>127200</v>
      </c>
      <c r="H11" s="19">
        <v>126000</v>
      </c>
      <c r="I11" s="19">
        <f t="shared" si="1"/>
        <v>1200</v>
      </c>
      <c r="J11" s="14">
        <v>7</v>
      </c>
      <c r="K11" s="14">
        <v>3</v>
      </c>
      <c r="L11" s="14">
        <v>3</v>
      </c>
      <c r="M11" s="15">
        <v>0</v>
      </c>
      <c r="N11" s="15">
        <v>1</v>
      </c>
      <c r="O11" s="16">
        <v>4</v>
      </c>
      <c r="P11" s="1"/>
      <c r="Q11" s="1"/>
      <c r="R11" s="1"/>
      <c r="S11" s="1"/>
    </row>
    <row r="12" spans="1:19" x14ac:dyDescent="0.2">
      <c r="A12" s="6" t="s">
        <v>26</v>
      </c>
      <c r="B12" s="8">
        <v>42736</v>
      </c>
      <c r="C12" s="8">
        <v>42614</v>
      </c>
      <c r="D12" s="8">
        <v>42714</v>
      </c>
      <c r="E12" s="9">
        <f t="shared" si="0"/>
        <v>100</v>
      </c>
      <c r="F12" s="9">
        <v>10</v>
      </c>
      <c r="G12" s="18">
        <v>80000</v>
      </c>
      <c r="H12" s="18">
        <v>79900</v>
      </c>
      <c r="I12" s="18">
        <f t="shared" si="1"/>
        <v>100</v>
      </c>
      <c r="J12" s="13">
        <v>0</v>
      </c>
      <c r="K12" s="13">
        <v>2</v>
      </c>
      <c r="L12" s="13">
        <v>4</v>
      </c>
      <c r="M12" s="13">
        <v>1</v>
      </c>
      <c r="N12" s="13">
        <v>3</v>
      </c>
      <c r="O12" s="13">
        <v>2</v>
      </c>
      <c r="P12" s="1"/>
      <c r="Q12" s="1"/>
      <c r="R12" s="1"/>
      <c r="S12" s="1"/>
    </row>
    <row r="13" spans="1:19" x14ac:dyDescent="0.2">
      <c r="A13" s="7" t="s">
        <v>27</v>
      </c>
      <c r="B13" s="10">
        <v>42767</v>
      </c>
      <c r="C13" s="10">
        <v>42644</v>
      </c>
      <c r="D13" s="10">
        <v>42689</v>
      </c>
      <c r="E13" s="11">
        <f t="shared" si="0"/>
        <v>45</v>
      </c>
      <c r="F13" s="12">
        <v>5</v>
      </c>
      <c r="G13" s="19">
        <v>77000</v>
      </c>
      <c r="H13" s="19">
        <v>77000</v>
      </c>
      <c r="I13" s="19">
        <f t="shared" si="1"/>
        <v>0</v>
      </c>
      <c r="J13" s="14">
        <v>4</v>
      </c>
      <c r="K13" s="14">
        <v>4</v>
      </c>
      <c r="L13" s="14">
        <v>5</v>
      </c>
      <c r="M13" s="15">
        <v>2</v>
      </c>
      <c r="N13" s="15">
        <v>0</v>
      </c>
      <c r="O13" s="16">
        <v>0</v>
      </c>
      <c r="P13" s="1"/>
      <c r="Q13" s="1"/>
      <c r="R13" s="1"/>
      <c r="S13" s="1"/>
    </row>
    <row r="14" spans="1:19" x14ac:dyDescent="0.2">
      <c r="A14" s="6" t="s">
        <v>28</v>
      </c>
      <c r="B14" s="8">
        <v>42795</v>
      </c>
      <c r="C14" s="8">
        <v>42644</v>
      </c>
      <c r="D14" s="8">
        <v>42705</v>
      </c>
      <c r="E14" s="9">
        <f t="shared" si="0"/>
        <v>61</v>
      </c>
      <c r="F14" s="9">
        <v>10</v>
      </c>
      <c r="G14" s="18">
        <v>65000</v>
      </c>
      <c r="H14" s="18">
        <v>65000</v>
      </c>
      <c r="I14" s="18">
        <f t="shared" si="1"/>
        <v>0</v>
      </c>
      <c r="J14" s="13">
        <v>3</v>
      </c>
      <c r="K14" s="13">
        <v>6</v>
      </c>
      <c r="L14" s="13">
        <v>4</v>
      </c>
      <c r="M14" s="13">
        <v>3</v>
      </c>
      <c r="N14" s="13">
        <v>2</v>
      </c>
      <c r="O14" s="13">
        <v>0</v>
      </c>
      <c r="P14" s="1"/>
      <c r="Q14" s="1"/>
      <c r="R14" s="1"/>
      <c r="S14" s="1"/>
    </row>
    <row r="15" spans="1:19" x14ac:dyDescent="0.2">
      <c r="A15" s="7" t="s">
        <v>29</v>
      </c>
      <c r="B15" s="10">
        <v>42826</v>
      </c>
      <c r="C15" s="10">
        <v>42675</v>
      </c>
      <c r="D15" s="10">
        <v>42705</v>
      </c>
      <c r="E15" s="11">
        <f t="shared" si="0"/>
        <v>30</v>
      </c>
      <c r="F15" s="12">
        <v>5</v>
      </c>
      <c r="G15" s="19">
        <v>550000</v>
      </c>
      <c r="H15" s="19">
        <v>551000</v>
      </c>
      <c r="I15" s="19">
        <f t="shared" si="1"/>
        <v>-1000</v>
      </c>
      <c r="J15" s="14">
        <v>2</v>
      </c>
      <c r="K15" s="14">
        <v>3</v>
      </c>
      <c r="L15" s="14">
        <v>6</v>
      </c>
      <c r="M15" s="15">
        <v>0</v>
      </c>
      <c r="N15" s="15">
        <v>1</v>
      </c>
      <c r="O15" s="16">
        <v>1</v>
      </c>
      <c r="P15" s="1"/>
      <c r="Q15" s="1"/>
      <c r="R15" s="1"/>
      <c r="S15" s="1"/>
    </row>
    <row r="16" spans="1:19" x14ac:dyDescent="0.2">
      <c r="A16" s="6" t="s">
        <v>30</v>
      </c>
      <c r="B16" s="8">
        <v>42856</v>
      </c>
      <c r="C16" s="8">
        <v>42684</v>
      </c>
      <c r="D16" s="8">
        <v>42714</v>
      </c>
      <c r="E16" s="9">
        <f t="shared" si="0"/>
        <v>30</v>
      </c>
      <c r="F16" s="9">
        <v>10</v>
      </c>
      <c r="G16" s="18">
        <v>45000</v>
      </c>
      <c r="H16" s="18">
        <v>42000</v>
      </c>
      <c r="I16" s="18">
        <f t="shared" si="1"/>
        <v>3000</v>
      </c>
      <c r="J16" s="13">
        <v>1</v>
      </c>
      <c r="K16" s="13">
        <v>1</v>
      </c>
      <c r="L16" s="13">
        <v>7</v>
      </c>
      <c r="M16" s="13">
        <v>1</v>
      </c>
      <c r="N16" s="13">
        <v>0</v>
      </c>
      <c r="O16" s="13">
        <v>2</v>
      </c>
      <c r="P16" s="1"/>
      <c r="Q16" s="1"/>
      <c r="R16" s="1"/>
      <c r="S16" s="1"/>
    </row>
    <row r="17" spans="1:19" x14ac:dyDescent="0.2">
      <c r="A17" s="7" t="s">
        <v>31</v>
      </c>
      <c r="B17" s="10">
        <v>42887</v>
      </c>
      <c r="C17" s="10">
        <v>42705</v>
      </c>
      <c r="D17" s="10">
        <v>42776</v>
      </c>
      <c r="E17" s="11">
        <f t="shared" si="0"/>
        <v>71</v>
      </c>
      <c r="F17" s="12">
        <v>5</v>
      </c>
      <c r="G17" s="19">
        <v>32500</v>
      </c>
      <c r="H17" s="19">
        <v>33000</v>
      </c>
      <c r="I17" s="19">
        <f t="shared" si="1"/>
        <v>-500</v>
      </c>
      <c r="J17" s="14">
        <v>5</v>
      </c>
      <c r="K17" s="14">
        <v>0</v>
      </c>
      <c r="L17" s="14">
        <v>2</v>
      </c>
      <c r="M17" s="15">
        <v>2</v>
      </c>
      <c r="N17" s="15">
        <v>1</v>
      </c>
      <c r="O17" s="16">
        <v>3</v>
      </c>
      <c r="P17" s="1"/>
      <c r="Q17" s="1"/>
      <c r="R17" s="1"/>
      <c r="S17" s="1"/>
    </row>
    <row r="18" spans="1:19" ht="23" customHeight="1" x14ac:dyDescent="0.2">
      <c r="A18" s="1"/>
      <c r="B18" s="1"/>
      <c r="C18" s="1"/>
      <c r="D18" s="1"/>
      <c r="E18" s="1"/>
      <c r="F18" s="17"/>
      <c r="G18" s="20">
        <f t="shared" ref="G18:H18" si="2">SUM(G4:G17)</f>
        <v>5404600</v>
      </c>
      <c r="H18" s="20">
        <f t="shared" si="2"/>
        <v>5272950</v>
      </c>
      <c r="I18" s="20">
        <f t="shared" ref="I18:O18" si="3">SUM(I4:I17)</f>
        <v>131650</v>
      </c>
      <c r="J18" s="21">
        <f t="shared" si="3"/>
        <v>52</v>
      </c>
      <c r="K18" s="21">
        <f t="shared" si="3"/>
        <v>44</v>
      </c>
      <c r="L18" s="21">
        <f t="shared" si="3"/>
        <v>48</v>
      </c>
      <c r="M18" s="22">
        <f t="shared" si="3"/>
        <v>18</v>
      </c>
      <c r="N18" s="22">
        <f t="shared" si="3"/>
        <v>16</v>
      </c>
      <c r="O18" s="23">
        <f t="shared" si="3"/>
        <v>27</v>
      </c>
      <c r="P18" s="1"/>
      <c r="Q18" s="1"/>
      <c r="R18" s="1"/>
      <c r="S18" s="1"/>
    </row>
    <row r="19" spans="1:1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9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9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9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9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9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9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</sheetData>
  <mergeCells count="8">
    <mergeCell ref="M2:N2"/>
    <mergeCell ref="O2:O3"/>
    <mergeCell ref="A1:J1"/>
    <mergeCell ref="G2:I2"/>
    <mergeCell ref="A2:A3"/>
    <mergeCell ref="B2:E2"/>
    <mergeCell ref="F2:F3"/>
    <mergeCell ref="J2:L2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Project Portfolio Dashboard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 de Microsoft Office</cp:lastModifiedBy>
  <dcterms:created xsi:type="dcterms:W3CDTF">2016-03-21T16:06:55Z</dcterms:created>
  <dcterms:modified xsi:type="dcterms:W3CDTF">2019-03-15T22:05:17Z</dcterms:modified>
</cp:coreProperties>
</file>