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MYPrograms\pythonfiles\lims\files\"/>
    </mc:Choice>
  </mc:AlternateContent>
  <xr:revisionPtr revIDLastSave="0" documentId="13_ncr:1_{A1A71209-409B-408B-945E-D862C24DFB3C}" xr6:coauthVersionLast="47" xr6:coauthVersionMax="47" xr10:uidLastSave="{00000000-0000-0000-0000-000000000000}"/>
  <bookViews>
    <workbookView xWindow="-120" yWindow="-120" windowWidth="38640" windowHeight="21240" firstSheet="4" activeTab="4" xr2:uid="{00000000-000D-0000-FFFF-FFFF00000000}"/>
  </bookViews>
  <sheets>
    <sheet name="모다이노칩" sheetId="24" r:id="rId1"/>
    <sheet name="모다이노칩 (2)" sheetId="35" r:id="rId2"/>
    <sheet name="data0" sheetId="56" r:id="rId3"/>
    <sheet name="data1" sheetId="58" r:id="rId4"/>
    <sheet name="Dashboard" sheetId="45" r:id="rId5"/>
    <sheet name="slicesh" sheetId="48" r:id="rId6"/>
    <sheet name="daily" sheetId="52" r:id="rId7"/>
  </sheets>
  <functionGroups builtInGroupCount="19"/>
  <definedNames>
    <definedName name="ExternalData_1" localSheetId="2" hidden="1">data0!$A$1:$AQ$38</definedName>
    <definedName name="ExternalData_1" localSheetId="3" hidden="1">data1!$A$1:$V$3701</definedName>
    <definedName name="슬라이서_종목명1">#N/A</definedName>
  </definedNames>
  <calcPr calcId="191029"/>
  <pivotCaches>
    <pivotCache cacheId="16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X103" i="52" l="1"/>
  <c r="W103" i="52"/>
  <c r="X102" i="52"/>
  <c r="W102" i="52"/>
  <c r="X101" i="52"/>
  <c r="W101" i="52"/>
  <c r="X100" i="52"/>
  <c r="W100" i="52"/>
  <c r="X99" i="52"/>
  <c r="W99" i="52"/>
  <c r="X98" i="52"/>
  <c r="W98" i="52"/>
  <c r="X97" i="52"/>
  <c r="W97" i="52"/>
  <c r="X96" i="52"/>
  <c r="W96" i="52"/>
  <c r="X95" i="52"/>
  <c r="W95" i="52"/>
  <c r="X94" i="52"/>
  <c r="W94" i="52"/>
  <c r="X93" i="52"/>
  <c r="W93" i="52"/>
  <c r="X92" i="52"/>
  <c r="W92" i="52"/>
  <c r="X91" i="52"/>
  <c r="W91" i="52"/>
  <c r="X90" i="52"/>
  <c r="W90" i="52"/>
  <c r="X89" i="52"/>
  <c r="W89" i="52"/>
  <c r="X88" i="52"/>
  <c r="W88" i="52"/>
  <c r="X87" i="52"/>
  <c r="W87" i="52"/>
  <c r="X86" i="52"/>
  <c r="W86" i="52"/>
  <c r="X85" i="52"/>
  <c r="W85" i="52"/>
  <c r="X84" i="52"/>
  <c r="W84" i="52"/>
  <c r="X83" i="52"/>
  <c r="W83" i="52"/>
  <c r="X82" i="52"/>
  <c r="W82" i="52"/>
  <c r="X81" i="52"/>
  <c r="W81" i="52"/>
  <c r="X80" i="52"/>
  <c r="W80" i="52"/>
  <c r="X79" i="52"/>
  <c r="W79" i="52"/>
  <c r="X78" i="52"/>
  <c r="W78" i="52"/>
  <c r="X77" i="52"/>
  <c r="W77" i="52"/>
  <c r="X76" i="52"/>
  <c r="W76" i="52"/>
  <c r="X75" i="52"/>
  <c r="W75" i="52"/>
  <c r="X74" i="52"/>
  <c r="W74" i="52"/>
  <c r="X73" i="52"/>
  <c r="W73" i="52"/>
  <c r="X72" i="52"/>
  <c r="W72" i="52"/>
  <c r="X71" i="52"/>
  <c r="W71" i="52"/>
  <c r="X70" i="52"/>
  <c r="W70" i="52"/>
  <c r="X69" i="52"/>
  <c r="W69" i="52"/>
  <c r="X68" i="52"/>
  <c r="W68" i="52"/>
  <c r="X67" i="52"/>
  <c r="W67" i="52"/>
  <c r="X66" i="52"/>
  <c r="W66" i="52"/>
  <c r="X65" i="52"/>
  <c r="W65" i="52"/>
  <c r="X64" i="52"/>
  <c r="W64" i="52"/>
  <c r="X63" i="52"/>
  <c r="W63" i="52"/>
  <c r="X62" i="52"/>
  <c r="W62" i="52"/>
  <c r="X61" i="52"/>
  <c r="W61" i="52"/>
  <c r="X60" i="52"/>
  <c r="W60" i="52"/>
  <c r="X59" i="52"/>
  <c r="W59" i="52"/>
  <c r="X58" i="52"/>
  <c r="W58" i="52"/>
  <c r="X57" i="52"/>
  <c r="W57" i="52"/>
  <c r="X56" i="52"/>
  <c r="W56" i="52"/>
  <c r="X55" i="52"/>
  <c r="W55" i="52"/>
  <c r="X54" i="52"/>
  <c r="W54" i="52"/>
  <c r="X53" i="52"/>
  <c r="W53" i="52"/>
  <c r="X52" i="52"/>
  <c r="W52" i="52"/>
  <c r="X51" i="52"/>
  <c r="W51" i="52"/>
  <c r="X50" i="52"/>
  <c r="W50" i="52"/>
  <c r="X49" i="52"/>
  <c r="W49" i="52"/>
  <c r="X48" i="52"/>
  <c r="W48" i="52"/>
  <c r="X47" i="52"/>
  <c r="W47" i="52"/>
  <c r="X46" i="52"/>
  <c r="W46" i="52"/>
  <c r="X45" i="52"/>
  <c r="W45" i="52"/>
  <c r="X44" i="52"/>
  <c r="W44" i="52"/>
  <c r="X43" i="52"/>
  <c r="W43" i="52"/>
  <c r="X42" i="52"/>
  <c r="W42" i="52"/>
  <c r="X41" i="52"/>
  <c r="W41" i="52"/>
  <c r="X40" i="52"/>
  <c r="W40" i="52"/>
  <c r="X39" i="52"/>
  <c r="W39" i="52"/>
  <c r="X38" i="52"/>
  <c r="W38" i="52"/>
  <c r="X37" i="52"/>
  <c r="W37" i="52"/>
  <c r="X36" i="52"/>
  <c r="W36" i="52"/>
  <c r="X35" i="52"/>
  <c r="W35" i="52"/>
  <c r="X34" i="52"/>
  <c r="W34" i="52"/>
  <c r="X33" i="52"/>
  <c r="W33" i="52"/>
  <c r="X32" i="52"/>
  <c r="W32" i="52"/>
  <c r="X31" i="52"/>
  <c r="W31" i="52"/>
  <c r="X30" i="52"/>
  <c r="W30" i="52"/>
  <c r="X29" i="52"/>
  <c r="W29" i="52"/>
  <c r="X28" i="52"/>
  <c r="W28" i="52"/>
  <c r="X27" i="52"/>
  <c r="W27" i="52"/>
  <c r="X26" i="52"/>
  <c r="W26" i="52"/>
  <c r="X25" i="52"/>
  <c r="W25" i="52"/>
  <c r="X24" i="52"/>
  <c r="W24" i="52"/>
  <c r="X23" i="52"/>
  <c r="W23" i="52"/>
  <c r="X22" i="52"/>
  <c r="W22" i="52"/>
  <c r="X21" i="52"/>
  <c r="W21" i="52"/>
  <c r="X20" i="52"/>
  <c r="W20" i="52"/>
  <c r="X19" i="52"/>
  <c r="W19" i="52"/>
  <c r="X18" i="52"/>
  <c r="W18" i="52"/>
  <c r="X17" i="52"/>
  <c r="W17" i="52"/>
  <c r="X16" i="52"/>
  <c r="W16" i="52"/>
  <c r="X15" i="52"/>
  <c r="W15" i="52"/>
  <c r="X14" i="52"/>
  <c r="W14" i="52"/>
  <c r="X13" i="52"/>
  <c r="W13" i="52"/>
  <c r="X12" i="52"/>
  <c r="W12" i="52"/>
  <c r="X11" i="52"/>
  <c r="W11" i="52"/>
  <c r="X10" i="52"/>
  <c r="W10" i="52"/>
  <c r="X9" i="52"/>
  <c r="W9" i="52"/>
  <c r="X8" i="52"/>
  <c r="W8" i="52"/>
  <c r="X7" i="52"/>
  <c r="W7" i="52"/>
  <c r="X6" i="52"/>
  <c r="W6" i="52"/>
  <c r="X5" i="52"/>
  <c r="W5" i="52"/>
  <c r="X4" i="52"/>
  <c r="W4" i="52"/>
  <c r="H108" i="52"/>
  <c r="I108" i="52"/>
  <c r="J108" i="52"/>
  <c r="K108" i="52"/>
  <c r="L108" i="52"/>
  <c r="M108" i="52"/>
  <c r="N108" i="52"/>
  <c r="O108" i="52"/>
  <c r="P108" i="52"/>
  <c r="Q108" i="52"/>
  <c r="R108" i="52"/>
  <c r="S108" i="52"/>
  <c r="T108" i="52"/>
  <c r="G108" i="52"/>
  <c r="AD5" i="52" l="1"/>
  <c r="AE5" i="52"/>
  <c r="AF5" i="52"/>
  <c r="AG5" i="52"/>
  <c r="AH5" i="52"/>
  <c r="AI5" i="52"/>
  <c r="AJ5" i="52"/>
  <c r="AK5" i="52"/>
  <c r="AL5" i="52"/>
  <c r="AM5" i="52"/>
  <c r="AD6" i="52"/>
  <c r="AE6" i="52"/>
  <c r="AF6" i="52"/>
  <c r="AG6" i="52"/>
  <c r="AH6" i="52"/>
  <c r="AI6" i="52"/>
  <c r="AJ6" i="52"/>
  <c r="AK6" i="52"/>
  <c r="AL6" i="52"/>
  <c r="AM6" i="52"/>
  <c r="AD7" i="52"/>
  <c r="AE7" i="52"/>
  <c r="AF7" i="52"/>
  <c r="AG7" i="52"/>
  <c r="AH7" i="52"/>
  <c r="AI7" i="52"/>
  <c r="AJ7" i="52"/>
  <c r="AK7" i="52"/>
  <c r="AL7" i="52"/>
  <c r="AM7" i="52"/>
  <c r="AD8" i="52"/>
  <c r="AE8" i="52"/>
  <c r="AF8" i="52"/>
  <c r="AG8" i="52"/>
  <c r="AH8" i="52"/>
  <c r="AI8" i="52"/>
  <c r="AJ8" i="52"/>
  <c r="AK8" i="52"/>
  <c r="AL8" i="52"/>
  <c r="AM8" i="52"/>
  <c r="AD9" i="52"/>
  <c r="AE9" i="52"/>
  <c r="AF9" i="52"/>
  <c r="AG9" i="52"/>
  <c r="AH9" i="52"/>
  <c r="AI9" i="52"/>
  <c r="AJ9" i="52"/>
  <c r="AK9" i="52"/>
  <c r="AL9" i="52"/>
  <c r="AM9" i="52"/>
  <c r="AD10" i="52"/>
  <c r="AE10" i="52"/>
  <c r="AF10" i="52"/>
  <c r="AG10" i="52"/>
  <c r="AH10" i="52"/>
  <c r="AI10" i="52"/>
  <c r="AJ10" i="52"/>
  <c r="AK10" i="52"/>
  <c r="AL10" i="52"/>
  <c r="AM10" i="52"/>
  <c r="AD11" i="52"/>
  <c r="AE11" i="52"/>
  <c r="AF11" i="52"/>
  <c r="AG11" i="52"/>
  <c r="AH11" i="52"/>
  <c r="AI11" i="52"/>
  <c r="AJ11" i="52"/>
  <c r="AK11" i="52"/>
  <c r="AL11" i="52"/>
  <c r="AM11" i="52"/>
  <c r="AD12" i="52"/>
  <c r="AE12" i="52"/>
  <c r="AF12" i="52"/>
  <c r="AG12" i="52"/>
  <c r="AH12" i="52"/>
  <c r="AI12" i="52"/>
  <c r="AJ12" i="52"/>
  <c r="AK12" i="52"/>
  <c r="AL12" i="52"/>
  <c r="AM12" i="52"/>
  <c r="AD13" i="52"/>
  <c r="AE13" i="52"/>
  <c r="AF13" i="52"/>
  <c r="AG13" i="52"/>
  <c r="AH13" i="52"/>
  <c r="AI13" i="52"/>
  <c r="AJ13" i="52"/>
  <c r="AK13" i="52"/>
  <c r="AL13" i="52"/>
  <c r="AM13" i="52"/>
  <c r="AD14" i="52"/>
  <c r="AE14" i="52"/>
  <c r="AF14" i="52"/>
  <c r="AG14" i="52"/>
  <c r="AH14" i="52"/>
  <c r="AI14" i="52"/>
  <c r="AJ14" i="52"/>
  <c r="AK14" i="52"/>
  <c r="AL14" i="52"/>
  <c r="AM14" i="52"/>
  <c r="AD15" i="52"/>
  <c r="AE15" i="52"/>
  <c r="AF15" i="52"/>
  <c r="AG15" i="52"/>
  <c r="AH15" i="52"/>
  <c r="AI15" i="52"/>
  <c r="AJ15" i="52"/>
  <c r="AK15" i="52"/>
  <c r="AL15" i="52"/>
  <c r="AM15" i="52"/>
  <c r="AD16" i="52"/>
  <c r="AE16" i="52"/>
  <c r="AF16" i="52"/>
  <c r="AG16" i="52"/>
  <c r="AH16" i="52"/>
  <c r="AI16" i="52"/>
  <c r="AJ16" i="52"/>
  <c r="AK16" i="52"/>
  <c r="AL16" i="52"/>
  <c r="AM16" i="52"/>
  <c r="AD17" i="52"/>
  <c r="AE17" i="52"/>
  <c r="AF17" i="52"/>
  <c r="AG17" i="52"/>
  <c r="AH17" i="52"/>
  <c r="AI17" i="52"/>
  <c r="AJ17" i="52"/>
  <c r="AK17" i="52"/>
  <c r="AL17" i="52"/>
  <c r="AM17" i="52"/>
  <c r="AD18" i="52"/>
  <c r="AE18" i="52"/>
  <c r="AF18" i="52"/>
  <c r="AG18" i="52"/>
  <c r="AH18" i="52"/>
  <c r="AI18" i="52"/>
  <c r="AJ18" i="52"/>
  <c r="AK18" i="52"/>
  <c r="AL18" i="52"/>
  <c r="AM18" i="52"/>
  <c r="AD19" i="52"/>
  <c r="AE19" i="52"/>
  <c r="AF19" i="52"/>
  <c r="AG19" i="52"/>
  <c r="AH19" i="52"/>
  <c r="AI19" i="52"/>
  <c r="AJ19" i="52"/>
  <c r="AK19" i="52"/>
  <c r="AL19" i="52"/>
  <c r="AM19" i="52"/>
  <c r="AD20" i="52"/>
  <c r="AE20" i="52"/>
  <c r="AF20" i="52"/>
  <c r="AG20" i="52"/>
  <c r="AH20" i="52"/>
  <c r="AI20" i="52"/>
  <c r="AJ20" i="52"/>
  <c r="AK20" i="52"/>
  <c r="AL20" i="52"/>
  <c r="AM20" i="52"/>
  <c r="AD21" i="52"/>
  <c r="AE21" i="52"/>
  <c r="AF21" i="52"/>
  <c r="AG21" i="52"/>
  <c r="AH21" i="52"/>
  <c r="AI21" i="52"/>
  <c r="AJ21" i="52"/>
  <c r="AK21" i="52"/>
  <c r="AL21" i="52"/>
  <c r="AM21" i="52"/>
  <c r="AD22" i="52"/>
  <c r="AE22" i="52"/>
  <c r="AF22" i="52"/>
  <c r="AG22" i="52"/>
  <c r="AH22" i="52"/>
  <c r="AI22" i="52"/>
  <c r="AJ22" i="52"/>
  <c r="AK22" i="52"/>
  <c r="AL22" i="52"/>
  <c r="AM22" i="52"/>
  <c r="AD23" i="52"/>
  <c r="AE23" i="52"/>
  <c r="AF23" i="52"/>
  <c r="AG23" i="52"/>
  <c r="AH23" i="52"/>
  <c r="AI23" i="52"/>
  <c r="AJ23" i="52"/>
  <c r="AK23" i="52"/>
  <c r="AL23" i="52"/>
  <c r="AM23" i="52"/>
  <c r="AD24" i="52"/>
  <c r="AE24" i="52"/>
  <c r="AF24" i="52"/>
  <c r="AG24" i="52"/>
  <c r="AH24" i="52"/>
  <c r="AI24" i="52"/>
  <c r="AJ24" i="52"/>
  <c r="AK24" i="52"/>
  <c r="AL24" i="52"/>
  <c r="AM24" i="52"/>
  <c r="AD25" i="52"/>
  <c r="AE25" i="52"/>
  <c r="AF25" i="52"/>
  <c r="AG25" i="52"/>
  <c r="AH25" i="52"/>
  <c r="AI25" i="52"/>
  <c r="AJ25" i="52"/>
  <c r="AK25" i="52"/>
  <c r="AL25" i="52"/>
  <c r="AM25" i="52"/>
  <c r="AD26" i="52"/>
  <c r="AE26" i="52"/>
  <c r="AF26" i="52"/>
  <c r="AG26" i="52"/>
  <c r="AH26" i="52"/>
  <c r="AI26" i="52"/>
  <c r="AJ26" i="52"/>
  <c r="AK26" i="52"/>
  <c r="AL26" i="52"/>
  <c r="AM26" i="52"/>
  <c r="AD27" i="52"/>
  <c r="AE27" i="52"/>
  <c r="AF27" i="52"/>
  <c r="AG27" i="52"/>
  <c r="AH27" i="52"/>
  <c r="AI27" i="52"/>
  <c r="AJ27" i="52"/>
  <c r="AK27" i="52"/>
  <c r="AL27" i="52"/>
  <c r="AM27" i="52"/>
  <c r="AD28" i="52"/>
  <c r="AE28" i="52"/>
  <c r="AF28" i="52"/>
  <c r="AG28" i="52"/>
  <c r="AH28" i="52"/>
  <c r="AI28" i="52"/>
  <c r="AJ28" i="52"/>
  <c r="AK28" i="52"/>
  <c r="AL28" i="52"/>
  <c r="AM28" i="52"/>
  <c r="AD29" i="52"/>
  <c r="AE29" i="52"/>
  <c r="AF29" i="52"/>
  <c r="AG29" i="52"/>
  <c r="AH29" i="52"/>
  <c r="AI29" i="52"/>
  <c r="AJ29" i="52"/>
  <c r="AK29" i="52"/>
  <c r="AL29" i="52"/>
  <c r="AM29" i="52"/>
  <c r="AD30" i="52"/>
  <c r="AE30" i="52"/>
  <c r="AF30" i="52"/>
  <c r="AG30" i="52"/>
  <c r="AH30" i="52"/>
  <c r="AI30" i="52"/>
  <c r="AJ30" i="52"/>
  <c r="AK30" i="52"/>
  <c r="AL30" i="52"/>
  <c r="AM30" i="52"/>
  <c r="AD31" i="52"/>
  <c r="AE31" i="52"/>
  <c r="AF31" i="52"/>
  <c r="AG31" i="52"/>
  <c r="AH31" i="52"/>
  <c r="AI31" i="52"/>
  <c r="AJ31" i="52"/>
  <c r="AK31" i="52"/>
  <c r="AL31" i="52"/>
  <c r="AM31" i="52"/>
  <c r="AD32" i="52"/>
  <c r="AE32" i="52"/>
  <c r="AF32" i="52"/>
  <c r="AG32" i="52"/>
  <c r="AH32" i="52"/>
  <c r="AI32" i="52"/>
  <c r="AJ32" i="52"/>
  <c r="AK32" i="52"/>
  <c r="AL32" i="52"/>
  <c r="AM32" i="52"/>
  <c r="AD33" i="52"/>
  <c r="AE33" i="52"/>
  <c r="AF33" i="52"/>
  <c r="AG33" i="52"/>
  <c r="AH33" i="52"/>
  <c r="AI33" i="52"/>
  <c r="AJ33" i="52"/>
  <c r="AK33" i="52"/>
  <c r="AL33" i="52"/>
  <c r="AM33" i="52"/>
  <c r="AD34" i="52"/>
  <c r="AE34" i="52"/>
  <c r="AF34" i="52"/>
  <c r="AG34" i="52"/>
  <c r="AH34" i="52"/>
  <c r="AI34" i="52"/>
  <c r="AJ34" i="52"/>
  <c r="AK34" i="52"/>
  <c r="AL34" i="52"/>
  <c r="AM34" i="52"/>
  <c r="AD35" i="52"/>
  <c r="AE35" i="52"/>
  <c r="AF35" i="52"/>
  <c r="AG35" i="52"/>
  <c r="AH35" i="52"/>
  <c r="AI35" i="52"/>
  <c r="AJ35" i="52"/>
  <c r="AK35" i="52"/>
  <c r="AL35" i="52"/>
  <c r="AM35" i="52"/>
  <c r="AD36" i="52"/>
  <c r="AE36" i="52"/>
  <c r="AF36" i="52"/>
  <c r="AG36" i="52"/>
  <c r="AH36" i="52"/>
  <c r="AI36" i="52"/>
  <c r="AJ36" i="52"/>
  <c r="AK36" i="52"/>
  <c r="AL36" i="52"/>
  <c r="AM36" i="52"/>
  <c r="AD37" i="52"/>
  <c r="AE37" i="52"/>
  <c r="AF37" i="52"/>
  <c r="AG37" i="52"/>
  <c r="AH37" i="52"/>
  <c r="AI37" i="52"/>
  <c r="AJ37" i="52"/>
  <c r="AK37" i="52"/>
  <c r="AL37" i="52"/>
  <c r="AM37" i="52"/>
  <c r="AD38" i="52"/>
  <c r="AE38" i="52"/>
  <c r="AF38" i="52"/>
  <c r="AG38" i="52"/>
  <c r="AH38" i="52"/>
  <c r="AI38" i="52"/>
  <c r="AJ38" i="52"/>
  <c r="AK38" i="52"/>
  <c r="AL38" i="52"/>
  <c r="AM38" i="52"/>
  <c r="AD39" i="52"/>
  <c r="AE39" i="52"/>
  <c r="AF39" i="52"/>
  <c r="AG39" i="52"/>
  <c r="AH39" i="52"/>
  <c r="AI39" i="52"/>
  <c r="AJ39" i="52"/>
  <c r="AK39" i="52"/>
  <c r="AL39" i="52"/>
  <c r="AM39" i="52"/>
  <c r="AD40" i="52"/>
  <c r="AE40" i="52"/>
  <c r="AF40" i="52"/>
  <c r="AG40" i="52"/>
  <c r="AH40" i="52"/>
  <c r="AI40" i="52"/>
  <c r="AJ40" i="52"/>
  <c r="AK40" i="52"/>
  <c r="AL40" i="52"/>
  <c r="AM40" i="52"/>
  <c r="AD41" i="52"/>
  <c r="AE41" i="52"/>
  <c r="AF41" i="52"/>
  <c r="AG41" i="52"/>
  <c r="AH41" i="52"/>
  <c r="AI41" i="52"/>
  <c r="AJ41" i="52"/>
  <c r="AK41" i="52"/>
  <c r="AL41" i="52"/>
  <c r="AM41" i="52"/>
  <c r="AD42" i="52"/>
  <c r="AE42" i="52"/>
  <c r="AF42" i="52"/>
  <c r="AG42" i="52"/>
  <c r="AH42" i="52"/>
  <c r="AI42" i="52"/>
  <c r="AJ42" i="52"/>
  <c r="AK42" i="52"/>
  <c r="AL42" i="52"/>
  <c r="AM42" i="52"/>
  <c r="AD43" i="52"/>
  <c r="AE43" i="52"/>
  <c r="AF43" i="52"/>
  <c r="AG43" i="52"/>
  <c r="AH43" i="52"/>
  <c r="AI43" i="52"/>
  <c r="AJ43" i="52"/>
  <c r="AK43" i="52"/>
  <c r="AL43" i="52"/>
  <c r="AM43" i="52"/>
  <c r="AD44" i="52"/>
  <c r="AE44" i="52"/>
  <c r="AF44" i="52"/>
  <c r="AG44" i="52"/>
  <c r="AH44" i="52"/>
  <c r="AI44" i="52"/>
  <c r="AJ44" i="52"/>
  <c r="AK44" i="52"/>
  <c r="AL44" i="52"/>
  <c r="AM44" i="52"/>
  <c r="AD45" i="52"/>
  <c r="AE45" i="52"/>
  <c r="AF45" i="52"/>
  <c r="AG45" i="52"/>
  <c r="AH45" i="52"/>
  <c r="AI45" i="52"/>
  <c r="AJ45" i="52"/>
  <c r="AK45" i="52"/>
  <c r="AL45" i="52"/>
  <c r="AM45" i="52"/>
  <c r="AD46" i="52"/>
  <c r="AE46" i="52"/>
  <c r="AF46" i="52"/>
  <c r="AG46" i="52"/>
  <c r="AH46" i="52"/>
  <c r="AI46" i="52"/>
  <c r="AJ46" i="52"/>
  <c r="AK46" i="52"/>
  <c r="AL46" i="52"/>
  <c r="AM46" i="52"/>
  <c r="AD47" i="52"/>
  <c r="AE47" i="52"/>
  <c r="AF47" i="52"/>
  <c r="AG47" i="52"/>
  <c r="AH47" i="52"/>
  <c r="AI47" i="52"/>
  <c r="AJ47" i="52"/>
  <c r="AK47" i="52"/>
  <c r="AL47" i="52"/>
  <c r="AM47" i="52"/>
  <c r="AD48" i="52"/>
  <c r="AE48" i="52"/>
  <c r="AF48" i="52"/>
  <c r="AG48" i="52"/>
  <c r="AH48" i="52"/>
  <c r="AI48" i="52"/>
  <c r="AJ48" i="52"/>
  <c r="AK48" i="52"/>
  <c r="AL48" i="52"/>
  <c r="AM48" i="52"/>
  <c r="AD49" i="52"/>
  <c r="AE49" i="52"/>
  <c r="AF49" i="52"/>
  <c r="AG49" i="52"/>
  <c r="AH49" i="52"/>
  <c r="AI49" i="52"/>
  <c r="AJ49" i="52"/>
  <c r="AK49" i="52"/>
  <c r="AL49" i="52"/>
  <c r="AM49" i="52"/>
  <c r="AD50" i="52"/>
  <c r="AE50" i="52"/>
  <c r="AF50" i="52"/>
  <c r="AG50" i="52"/>
  <c r="AH50" i="52"/>
  <c r="AI50" i="52"/>
  <c r="AJ50" i="52"/>
  <c r="AK50" i="52"/>
  <c r="AL50" i="52"/>
  <c r="AM50" i="52"/>
  <c r="AD51" i="52"/>
  <c r="AE51" i="52"/>
  <c r="AF51" i="52"/>
  <c r="AG51" i="52"/>
  <c r="AH51" i="52"/>
  <c r="AI51" i="52"/>
  <c r="AJ51" i="52"/>
  <c r="AK51" i="52"/>
  <c r="AL51" i="52"/>
  <c r="AM51" i="52"/>
  <c r="AD52" i="52"/>
  <c r="AE52" i="52"/>
  <c r="AF52" i="52"/>
  <c r="AG52" i="52"/>
  <c r="AH52" i="52"/>
  <c r="AI52" i="52"/>
  <c r="AJ52" i="52"/>
  <c r="AK52" i="52"/>
  <c r="AL52" i="52"/>
  <c r="AM52" i="52"/>
  <c r="AD53" i="52"/>
  <c r="AE53" i="52"/>
  <c r="AF53" i="52"/>
  <c r="AG53" i="52"/>
  <c r="AH53" i="52"/>
  <c r="AI53" i="52"/>
  <c r="AJ53" i="52"/>
  <c r="AK53" i="52"/>
  <c r="AL53" i="52"/>
  <c r="AM53" i="52"/>
  <c r="AD54" i="52"/>
  <c r="AE54" i="52"/>
  <c r="AF54" i="52"/>
  <c r="AG54" i="52"/>
  <c r="AH54" i="52"/>
  <c r="AI54" i="52"/>
  <c r="AJ54" i="52"/>
  <c r="AK54" i="52"/>
  <c r="AL54" i="52"/>
  <c r="AM54" i="52"/>
  <c r="AD55" i="52"/>
  <c r="AE55" i="52"/>
  <c r="AF55" i="52"/>
  <c r="AG55" i="52"/>
  <c r="AH55" i="52"/>
  <c r="AI55" i="52"/>
  <c r="AJ55" i="52"/>
  <c r="AK55" i="52"/>
  <c r="AL55" i="52"/>
  <c r="AM55" i="52"/>
  <c r="AD56" i="52"/>
  <c r="AE56" i="52"/>
  <c r="AF56" i="52"/>
  <c r="AG56" i="52"/>
  <c r="AH56" i="52"/>
  <c r="AI56" i="52"/>
  <c r="AJ56" i="52"/>
  <c r="AK56" i="52"/>
  <c r="AL56" i="52"/>
  <c r="AM56" i="52"/>
  <c r="AD57" i="52"/>
  <c r="AE57" i="52"/>
  <c r="AF57" i="52"/>
  <c r="AG57" i="52"/>
  <c r="AH57" i="52"/>
  <c r="AI57" i="52"/>
  <c r="AJ57" i="52"/>
  <c r="AK57" i="52"/>
  <c r="AL57" i="52"/>
  <c r="AM57" i="52"/>
  <c r="AD58" i="52"/>
  <c r="AE58" i="52"/>
  <c r="AF58" i="52"/>
  <c r="AG58" i="52"/>
  <c r="AH58" i="52"/>
  <c r="AI58" i="52"/>
  <c r="AJ58" i="52"/>
  <c r="AK58" i="52"/>
  <c r="AL58" i="52"/>
  <c r="AM58" i="52"/>
  <c r="AD59" i="52"/>
  <c r="AE59" i="52"/>
  <c r="AF59" i="52"/>
  <c r="AG59" i="52"/>
  <c r="AH59" i="52"/>
  <c r="AI59" i="52"/>
  <c r="AJ59" i="52"/>
  <c r="AK59" i="52"/>
  <c r="AL59" i="52"/>
  <c r="AM59" i="52"/>
  <c r="AD60" i="52"/>
  <c r="AE60" i="52"/>
  <c r="AF60" i="52"/>
  <c r="AG60" i="52"/>
  <c r="AH60" i="52"/>
  <c r="AI60" i="52"/>
  <c r="AJ60" i="52"/>
  <c r="AK60" i="52"/>
  <c r="AL60" i="52"/>
  <c r="AM60" i="52"/>
  <c r="AD61" i="52"/>
  <c r="AE61" i="52"/>
  <c r="AF61" i="52"/>
  <c r="AG61" i="52"/>
  <c r="AH61" i="52"/>
  <c r="AI61" i="52"/>
  <c r="AJ61" i="52"/>
  <c r="AK61" i="52"/>
  <c r="AL61" i="52"/>
  <c r="AM61" i="52"/>
  <c r="AD62" i="52"/>
  <c r="AE62" i="52"/>
  <c r="AF62" i="52"/>
  <c r="AG62" i="52"/>
  <c r="AH62" i="52"/>
  <c r="AI62" i="52"/>
  <c r="AJ62" i="52"/>
  <c r="AK62" i="52"/>
  <c r="AL62" i="52"/>
  <c r="AM62" i="52"/>
  <c r="AD63" i="52"/>
  <c r="AE63" i="52"/>
  <c r="AF63" i="52"/>
  <c r="AG63" i="52"/>
  <c r="AH63" i="52"/>
  <c r="AI63" i="52"/>
  <c r="AJ63" i="52"/>
  <c r="AK63" i="52"/>
  <c r="AL63" i="52"/>
  <c r="AM63" i="52"/>
  <c r="AD64" i="52"/>
  <c r="AE64" i="52"/>
  <c r="AF64" i="52"/>
  <c r="AG64" i="52"/>
  <c r="AH64" i="52"/>
  <c r="AI64" i="52"/>
  <c r="AJ64" i="52"/>
  <c r="AK64" i="52"/>
  <c r="AL64" i="52"/>
  <c r="AM64" i="52"/>
  <c r="AD65" i="52"/>
  <c r="AE65" i="52"/>
  <c r="AF65" i="52"/>
  <c r="AG65" i="52"/>
  <c r="AH65" i="52"/>
  <c r="AI65" i="52"/>
  <c r="AJ65" i="52"/>
  <c r="AK65" i="52"/>
  <c r="AL65" i="52"/>
  <c r="AM65" i="52"/>
  <c r="AD66" i="52"/>
  <c r="AE66" i="52"/>
  <c r="AF66" i="52"/>
  <c r="AG66" i="52"/>
  <c r="AH66" i="52"/>
  <c r="AI66" i="52"/>
  <c r="AJ66" i="52"/>
  <c r="AK66" i="52"/>
  <c r="AL66" i="52"/>
  <c r="AM66" i="52"/>
  <c r="AD67" i="52"/>
  <c r="AE67" i="52"/>
  <c r="AF67" i="52"/>
  <c r="AG67" i="52"/>
  <c r="AH67" i="52"/>
  <c r="AI67" i="52"/>
  <c r="AJ67" i="52"/>
  <c r="AK67" i="52"/>
  <c r="AL67" i="52"/>
  <c r="AM67" i="52"/>
  <c r="AD68" i="52"/>
  <c r="AE68" i="52"/>
  <c r="AF68" i="52"/>
  <c r="AG68" i="52"/>
  <c r="AH68" i="52"/>
  <c r="AI68" i="52"/>
  <c r="AJ68" i="52"/>
  <c r="AK68" i="52"/>
  <c r="AL68" i="52"/>
  <c r="AM68" i="52"/>
  <c r="AD69" i="52"/>
  <c r="AE69" i="52"/>
  <c r="AF69" i="52"/>
  <c r="AG69" i="52"/>
  <c r="AH69" i="52"/>
  <c r="AI69" i="52"/>
  <c r="AJ69" i="52"/>
  <c r="AK69" i="52"/>
  <c r="AL69" i="52"/>
  <c r="AM69" i="52"/>
  <c r="AD70" i="52"/>
  <c r="AE70" i="52"/>
  <c r="AF70" i="52"/>
  <c r="AG70" i="52"/>
  <c r="AH70" i="52"/>
  <c r="AI70" i="52"/>
  <c r="AJ70" i="52"/>
  <c r="AK70" i="52"/>
  <c r="AL70" i="52"/>
  <c r="AM70" i="52"/>
  <c r="AD71" i="52"/>
  <c r="AE71" i="52"/>
  <c r="AF71" i="52"/>
  <c r="AG71" i="52"/>
  <c r="AH71" i="52"/>
  <c r="AI71" i="52"/>
  <c r="AJ71" i="52"/>
  <c r="AK71" i="52"/>
  <c r="AL71" i="52"/>
  <c r="AM71" i="52"/>
  <c r="AD72" i="52"/>
  <c r="AE72" i="52"/>
  <c r="AF72" i="52"/>
  <c r="AG72" i="52"/>
  <c r="AH72" i="52"/>
  <c r="AI72" i="52"/>
  <c r="AJ72" i="52"/>
  <c r="AK72" i="52"/>
  <c r="AL72" i="52"/>
  <c r="AM72" i="52"/>
  <c r="AD73" i="52"/>
  <c r="AE73" i="52"/>
  <c r="AF73" i="52"/>
  <c r="AG73" i="52"/>
  <c r="AH73" i="52"/>
  <c r="AI73" i="52"/>
  <c r="AJ73" i="52"/>
  <c r="AK73" i="52"/>
  <c r="AL73" i="52"/>
  <c r="AM73" i="52"/>
  <c r="AD74" i="52"/>
  <c r="AE74" i="52"/>
  <c r="AF74" i="52"/>
  <c r="AG74" i="52"/>
  <c r="AH74" i="52"/>
  <c r="AI74" i="52"/>
  <c r="AJ74" i="52"/>
  <c r="AK74" i="52"/>
  <c r="AL74" i="52"/>
  <c r="AM74" i="52"/>
  <c r="AD75" i="52"/>
  <c r="AE75" i="52"/>
  <c r="AF75" i="52"/>
  <c r="AG75" i="52"/>
  <c r="AH75" i="52"/>
  <c r="AI75" i="52"/>
  <c r="AJ75" i="52"/>
  <c r="AK75" i="52"/>
  <c r="AL75" i="52"/>
  <c r="AM75" i="52"/>
  <c r="AD76" i="52"/>
  <c r="AE76" i="52"/>
  <c r="AF76" i="52"/>
  <c r="AG76" i="52"/>
  <c r="AH76" i="52"/>
  <c r="AI76" i="52"/>
  <c r="AJ76" i="52"/>
  <c r="AK76" i="52"/>
  <c r="AL76" i="52"/>
  <c r="AM76" i="52"/>
  <c r="AD77" i="52"/>
  <c r="AE77" i="52"/>
  <c r="AF77" i="52"/>
  <c r="AG77" i="52"/>
  <c r="AH77" i="52"/>
  <c r="AI77" i="52"/>
  <c r="AJ77" i="52"/>
  <c r="AK77" i="52"/>
  <c r="AL77" i="52"/>
  <c r="AM77" i="52"/>
  <c r="AD78" i="52"/>
  <c r="AE78" i="52"/>
  <c r="AF78" i="52"/>
  <c r="AG78" i="52"/>
  <c r="AH78" i="52"/>
  <c r="AI78" i="52"/>
  <c r="AJ78" i="52"/>
  <c r="AK78" i="52"/>
  <c r="AL78" i="52"/>
  <c r="AM78" i="52"/>
  <c r="AD79" i="52"/>
  <c r="AE79" i="52"/>
  <c r="AF79" i="52"/>
  <c r="AG79" i="52"/>
  <c r="AH79" i="52"/>
  <c r="AI79" i="52"/>
  <c r="AJ79" i="52"/>
  <c r="AK79" i="52"/>
  <c r="AL79" i="52"/>
  <c r="AM79" i="52"/>
  <c r="AD80" i="52"/>
  <c r="AE80" i="52"/>
  <c r="AF80" i="52"/>
  <c r="AG80" i="52"/>
  <c r="AH80" i="52"/>
  <c r="AI80" i="52"/>
  <c r="AJ80" i="52"/>
  <c r="AK80" i="52"/>
  <c r="AL80" i="52"/>
  <c r="AM80" i="52"/>
  <c r="AD81" i="52"/>
  <c r="AE81" i="52"/>
  <c r="AF81" i="52"/>
  <c r="AG81" i="52"/>
  <c r="AH81" i="52"/>
  <c r="AI81" i="52"/>
  <c r="AJ81" i="52"/>
  <c r="AK81" i="52"/>
  <c r="AL81" i="52"/>
  <c r="AM81" i="52"/>
  <c r="AD82" i="52"/>
  <c r="AE82" i="52"/>
  <c r="AF82" i="52"/>
  <c r="AG82" i="52"/>
  <c r="AH82" i="52"/>
  <c r="AI82" i="52"/>
  <c r="AJ82" i="52"/>
  <c r="AK82" i="52"/>
  <c r="AL82" i="52"/>
  <c r="AM82" i="52"/>
  <c r="AD83" i="52"/>
  <c r="AE83" i="52"/>
  <c r="AF83" i="52"/>
  <c r="AG83" i="52"/>
  <c r="AH83" i="52"/>
  <c r="AI83" i="52"/>
  <c r="AJ83" i="52"/>
  <c r="AK83" i="52"/>
  <c r="AL83" i="52"/>
  <c r="AM83" i="52"/>
  <c r="AD84" i="52"/>
  <c r="AE84" i="52"/>
  <c r="AF84" i="52"/>
  <c r="AG84" i="52"/>
  <c r="AH84" i="52"/>
  <c r="AI84" i="52"/>
  <c r="AJ84" i="52"/>
  <c r="AK84" i="52"/>
  <c r="AL84" i="52"/>
  <c r="AM84" i="52"/>
  <c r="AD85" i="52"/>
  <c r="AE85" i="52"/>
  <c r="AF85" i="52"/>
  <c r="AG85" i="52"/>
  <c r="AH85" i="52"/>
  <c r="AI85" i="52"/>
  <c r="AJ85" i="52"/>
  <c r="AK85" i="52"/>
  <c r="AL85" i="52"/>
  <c r="AM85" i="52"/>
  <c r="AD86" i="52"/>
  <c r="AE86" i="52"/>
  <c r="AF86" i="52"/>
  <c r="AG86" i="52"/>
  <c r="AH86" i="52"/>
  <c r="AI86" i="52"/>
  <c r="AJ86" i="52"/>
  <c r="AK86" i="52"/>
  <c r="AL86" i="52"/>
  <c r="AM86" i="52"/>
  <c r="AD87" i="52"/>
  <c r="AE87" i="52"/>
  <c r="AF87" i="52"/>
  <c r="AG87" i="52"/>
  <c r="AH87" i="52"/>
  <c r="AI87" i="52"/>
  <c r="AJ87" i="52"/>
  <c r="AK87" i="52"/>
  <c r="AL87" i="52"/>
  <c r="AM87" i="52"/>
  <c r="AD88" i="52"/>
  <c r="AE88" i="52"/>
  <c r="AF88" i="52"/>
  <c r="AG88" i="52"/>
  <c r="AH88" i="52"/>
  <c r="AI88" i="52"/>
  <c r="AJ88" i="52"/>
  <c r="AK88" i="52"/>
  <c r="AL88" i="52"/>
  <c r="AM88" i="52"/>
  <c r="AD89" i="52"/>
  <c r="AE89" i="52"/>
  <c r="AF89" i="52"/>
  <c r="AG89" i="52"/>
  <c r="AH89" i="52"/>
  <c r="AI89" i="52"/>
  <c r="AJ89" i="52"/>
  <c r="AK89" i="52"/>
  <c r="AL89" i="52"/>
  <c r="AM89" i="52"/>
  <c r="AD90" i="52"/>
  <c r="AE90" i="52"/>
  <c r="AF90" i="52"/>
  <c r="AG90" i="52"/>
  <c r="AH90" i="52"/>
  <c r="AI90" i="52"/>
  <c r="AJ90" i="52"/>
  <c r="AK90" i="52"/>
  <c r="AL90" i="52"/>
  <c r="AM90" i="52"/>
  <c r="AD91" i="52"/>
  <c r="AE91" i="52"/>
  <c r="AF91" i="52"/>
  <c r="AG91" i="52"/>
  <c r="AH91" i="52"/>
  <c r="AI91" i="52"/>
  <c r="AJ91" i="52"/>
  <c r="AK91" i="52"/>
  <c r="AL91" i="52"/>
  <c r="AM91" i="52"/>
  <c r="AD92" i="52"/>
  <c r="AE92" i="52"/>
  <c r="AF92" i="52"/>
  <c r="AG92" i="52"/>
  <c r="AH92" i="52"/>
  <c r="AI92" i="52"/>
  <c r="AJ92" i="52"/>
  <c r="AK92" i="52"/>
  <c r="AL92" i="52"/>
  <c r="AM92" i="52"/>
  <c r="AD93" i="52"/>
  <c r="AE93" i="52"/>
  <c r="AF93" i="52"/>
  <c r="AG93" i="52"/>
  <c r="AH93" i="52"/>
  <c r="AI93" i="52"/>
  <c r="AJ93" i="52"/>
  <c r="AK93" i="52"/>
  <c r="AL93" i="52"/>
  <c r="AM93" i="52"/>
  <c r="AD94" i="52"/>
  <c r="AE94" i="52"/>
  <c r="AF94" i="52"/>
  <c r="AG94" i="52"/>
  <c r="AH94" i="52"/>
  <c r="AI94" i="52"/>
  <c r="AJ94" i="52"/>
  <c r="AK94" i="52"/>
  <c r="AL94" i="52"/>
  <c r="AM94" i="52"/>
  <c r="AD95" i="52"/>
  <c r="AE95" i="52"/>
  <c r="AF95" i="52"/>
  <c r="AG95" i="52"/>
  <c r="AH95" i="52"/>
  <c r="AI95" i="52"/>
  <c r="AJ95" i="52"/>
  <c r="AK95" i="52"/>
  <c r="AL95" i="52"/>
  <c r="AM95" i="52"/>
  <c r="AD96" i="52"/>
  <c r="AE96" i="52"/>
  <c r="AF96" i="52"/>
  <c r="AG96" i="52"/>
  <c r="AH96" i="52"/>
  <c r="AI96" i="52"/>
  <c r="AJ96" i="52"/>
  <c r="AK96" i="52"/>
  <c r="AL96" i="52"/>
  <c r="AM96" i="52"/>
  <c r="AD97" i="52"/>
  <c r="AE97" i="52"/>
  <c r="AF97" i="52"/>
  <c r="AG97" i="52"/>
  <c r="AH97" i="52"/>
  <c r="AI97" i="52"/>
  <c r="AJ97" i="52"/>
  <c r="AK97" i="52"/>
  <c r="AL97" i="52"/>
  <c r="AM97" i="52"/>
  <c r="AD98" i="52"/>
  <c r="AE98" i="52"/>
  <c r="AF98" i="52"/>
  <c r="AG98" i="52"/>
  <c r="AH98" i="52"/>
  <c r="AI98" i="52"/>
  <c r="AJ98" i="52"/>
  <c r="AK98" i="52"/>
  <c r="AL98" i="52"/>
  <c r="AM98" i="52"/>
  <c r="AD99" i="52"/>
  <c r="AE99" i="52"/>
  <c r="AF99" i="52"/>
  <c r="AG99" i="52"/>
  <c r="AH99" i="52"/>
  <c r="AI99" i="52"/>
  <c r="AJ99" i="52"/>
  <c r="AK99" i="52"/>
  <c r="AL99" i="52"/>
  <c r="AM99" i="52"/>
  <c r="AD100" i="52"/>
  <c r="AE100" i="52"/>
  <c r="AF100" i="52"/>
  <c r="AG100" i="52"/>
  <c r="AH100" i="52"/>
  <c r="AI100" i="52"/>
  <c r="AJ100" i="52"/>
  <c r="AK100" i="52"/>
  <c r="AL100" i="52"/>
  <c r="AM100" i="52"/>
  <c r="AD101" i="52"/>
  <c r="AE101" i="52"/>
  <c r="AF101" i="52"/>
  <c r="AG101" i="52"/>
  <c r="AH101" i="52"/>
  <c r="AI101" i="52"/>
  <c r="AJ101" i="52"/>
  <c r="AK101" i="52"/>
  <c r="AL101" i="52"/>
  <c r="AM101" i="52"/>
  <c r="AD102" i="52"/>
  <c r="AE102" i="52"/>
  <c r="AF102" i="52"/>
  <c r="AG102" i="52"/>
  <c r="AH102" i="52"/>
  <c r="AI102" i="52"/>
  <c r="AJ102" i="52"/>
  <c r="AK102" i="52"/>
  <c r="AL102" i="52"/>
  <c r="AM102" i="52"/>
  <c r="AD103" i="52"/>
  <c r="AE103" i="52"/>
  <c r="AF103" i="52"/>
  <c r="AG103" i="52"/>
  <c r="AH103" i="52"/>
  <c r="AI103" i="52"/>
  <c r="AJ103" i="52"/>
  <c r="AK103" i="52"/>
  <c r="AL103" i="52"/>
  <c r="AM103" i="52"/>
  <c r="AD104" i="52"/>
  <c r="AE104" i="52"/>
  <c r="AF104" i="52"/>
  <c r="AG104" i="52"/>
  <c r="AH104" i="52"/>
  <c r="AI104" i="52"/>
  <c r="AJ104" i="52"/>
  <c r="AK104" i="52"/>
  <c r="AL104" i="52"/>
  <c r="AM104" i="52"/>
  <c r="AE4" i="52"/>
  <c r="AF4" i="52"/>
  <c r="AG4" i="52"/>
  <c r="AH4" i="52"/>
  <c r="AI4" i="52"/>
  <c r="AJ4" i="52"/>
  <c r="AK4" i="52"/>
  <c r="AL4" i="52"/>
  <c r="AM4" i="52"/>
  <c r="AD4" i="52"/>
  <c r="Z104" i="52"/>
  <c r="AA104" i="52"/>
  <c r="AB104" i="52"/>
  <c r="Z5" i="52"/>
  <c r="AA5" i="52"/>
  <c r="AB5" i="52"/>
  <c r="Z6" i="52"/>
  <c r="AA6" i="52"/>
  <c r="AB6" i="52"/>
  <c r="Z7" i="52"/>
  <c r="AA7" i="52"/>
  <c r="AB7" i="52"/>
  <c r="Z8" i="52"/>
  <c r="AA8" i="52"/>
  <c r="AB8" i="52"/>
  <c r="Z9" i="52"/>
  <c r="AA9" i="52"/>
  <c r="AB9" i="52"/>
  <c r="Z10" i="52"/>
  <c r="AA10" i="52"/>
  <c r="AB10" i="52"/>
  <c r="Z11" i="52"/>
  <c r="AA11" i="52"/>
  <c r="AB11" i="52"/>
  <c r="Z12" i="52"/>
  <c r="AA12" i="52"/>
  <c r="AB12" i="52"/>
  <c r="Z13" i="52"/>
  <c r="AA13" i="52"/>
  <c r="AB13" i="52"/>
  <c r="Z14" i="52"/>
  <c r="AA14" i="52"/>
  <c r="AB14" i="52"/>
  <c r="Z15" i="52"/>
  <c r="AA15" i="52"/>
  <c r="AB15" i="52"/>
  <c r="Z16" i="52"/>
  <c r="AA16" i="52"/>
  <c r="AB16" i="52"/>
  <c r="Z17" i="52"/>
  <c r="AA17" i="52"/>
  <c r="AB17" i="52"/>
  <c r="Z18" i="52"/>
  <c r="AA18" i="52"/>
  <c r="AB18" i="52"/>
  <c r="Z19" i="52"/>
  <c r="AA19" i="52"/>
  <c r="AB19" i="52"/>
  <c r="Z20" i="52"/>
  <c r="AA20" i="52"/>
  <c r="AB20" i="52"/>
  <c r="Z21" i="52"/>
  <c r="AA21" i="52"/>
  <c r="AB21" i="52"/>
  <c r="Z22" i="52"/>
  <c r="AA22" i="52"/>
  <c r="AB22" i="52"/>
  <c r="Z23" i="52"/>
  <c r="AA23" i="52"/>
  <c r="AB23" i="52"/>
  <c r="Z24" i="52"/>
  <c r="AA24" i="52"/>
  <c r="AB24" i="52"/>
  <c r="Z25" i="52"/>
  <c r="AA25" i="52"/>
  <c r="AB25" i="52"/>
  <c r="Z26" i="52"/>
  <c r="AA26" i="52"/>
  <c r="AB26" i="52"/>
  <c r="Z27" i="52"/>
  <c r="AA27" i="52"/>
  <c r="AB27" i="52"/>
  <c r="Z28" i="52"/>
  <c r="AA28" i="52"/>
  <c r="AB28" i="52"/>
  <c r="Z29" i="52"/>
  <c r="AA29" i="52"/>
  <c r="AB29" i="52"/>
  <c r="Z30" i="52"/>
  <c r="AA30" i="52"/>
  <c r="AB30" i="52"/>
  <c r="Z31" i="52"/>
  <c r="AA31" i="52"/>
  <c r="AB31" i="52"/>
  <c r="Z32" i="52"/>
  <c r="AA32" i="52"/>
  <c r="AB32" i="52"/>
  <c r="Z33" i="52"/>
  <c r="AA33" i="52"/>
  <c r="AB33" i="52"/>
  <c r="Z34" i="52"/>
  <c r="AA34" i="52"/>
  <c r="AB34" i="52"/>
  <c r="Z35" i="52"/>
  <c r="AA35" i="52"/>
  <c r="AB35" i="52"/>
  <c r="Z36" i="52"/>
  <c r="AA36" i="52"/>
  <c r="AB36" i="52"/>
  <c r="Z37" i="52"/>
  <c r="AA37" i="52"/>
  <c r="AB37" i="52"/>
  <c r="Z38" i="52"/>
  <c r="AA38" i="52"/>
  <c r="AB38" i="52"/>
  <c r="Z39" i="52"/>
  <c r="AA39" i="52"/>
  <c r="AB39" i="52"/>
  <c r="Z40" i="52"/>
  <c r="AA40" i="52"/>
  <c r="AB40" i="52"/>
  <c r="Z41" i="52"/>
  <c r="AA41" i="52"/>
  <c r="AB41" i="52"/>
  <c r="Z42" i="52"/>
  <c r="AA42" i="52"/>
  <c r="AB42" i="52"/>
  <c r="Z43" i="52"/>
  <c r="AA43" i="52"/>
  <c r="AB43" i="52"/>
  <c r="Z44" i="52"/>
  <c r="AA44" i="52"/>
  <c r="AB44" i="52"/>
  <c r="Z45" i="52"/>
  <c r="AA45" i="52"/>
  <c r="AB45" i="52"/>
  <c r="Z46" i="52"/>
  <c r="AA46" i="52"/>
  <c r="AB46" i="52"/>
  <c r="Z47" i="52"/>
  <c r="AA47" i="52"/>
  <c r="AB47" i="52"/>
  <c r="Z48" i="52"/>
  <c r="AA48" i="52"/>
  <c r="AB48" i="52"/>
  <c r="Z49" i="52"/>
  <c r="AA49" i="52"/>
  <c r="AB49" i="52"/>
  <c r="Z50" i="52"/>
  <c r="AA50" i="52"/>
  <c r="AB50" i="52"/>
  <c r="Z51" i="52"/>
  <c r="AA51" i="52"/>
  <c r="AB51" i="52"/>
  <c r="Z52" i="52"/>
  <c r="AA52" i="52"/>
  <c r="AB52" i="52"/>
  <c r="Z53" i="52"/>
  <c r="AA53" i="52"/>
  <c r="AB53" i="52"/>
  <c r="Z54" i="52"/>
  <c r="AA54" i="52"/>
  <c r="AB54" i="52"/>
  <c r="Z55" i="52"/>
  <c r="AA55" i="52"/>
  <c r="AB55" i="52"/>
  <c r="Z56" i="52"/>
  <c r="AA56" i="52"/>
  <c r="AB56" i="52"/>
  <c r="Z57" i="52"/>
  <c r="AA57" i="52"/>
  <c r="AB57" i="52"/>
  <c r="Z58" i="52"/>
  <c r="AA58" i="52"/>
  <c r="AB58" i="52"/>
  <c r="Z59" i="52"/>
  <c r="AA59" i="52"/>
  <c r="AB59" i="52"/>
  <c r="Z60" i="52"/>
  <c r="AA60" i="52"/>
  <c r="AB60" i="52"/>
  <c r="Z61" i="52"/>
  <c r="AA61" i="52"/>
  <c r="AB61" i="52"/>
  <c r="Z62" i="52"/>
  <c r="AA62" i="52"/>
  <c r="AB62" i="52"/>
  <c r="Z63" i="52"/>
  <c r="AA63" i="52"/>
  <c r="AB63" i="52"/>
  <c r="Z64" i="52"/>
  <c r="AA64" i="52"/>
  <c r="AB64" i="52"/>
  <c r="Z65" i="52"/>
  <c r="AA65" i="52"/>
  <c r="AB65" i="52"/>
  <c r="Z66" i="52"/>
  <c r="AA66" i="52"/>
  <c r="AB66" i="52"/>
  <c r="Z67" i="52"/>
  <c r="AA67" i="52"/>
  <c r="AB67" i="52"/>
  <c r="Z68" i="52"/>
  <c r="AA68" i="52"/>
  <c r="AB68" i="52"/>
  <c r="Z69" i="52"/>
  <c r="AA69" i="52"/>
  <c r="AB69" i="52"/>
  <c r="Z70" i="52"/>
  <c r="AA70" i="52"/>
  <c r="AB70" i="52"/>
  <c r="Z71" i="52"/>
  <c r="AA71" i="52"/>
  <c r="AB71" i="52"/>
  <c r="Z72" i="52"/>
  <c r="AA72" i="52"/>
  <c r="AB72" i="52"/>
  <c r="Z73" i="52"/>
  <c r="AA73" i="52"/>
  <c r="AB73" i="52"/>
  <c r="Z74" i="52"/>
  <c r="AA74" i="52"/>
  <c r="AB74" i="52"/>
  <c r="Z75" i="52"/>
  <c r="AA75" i="52"/>
  <c r="AB75" i="52"/>
  <c r="Z76" i="52"/>
  <c r="AA76" i="52"/>
  <c r="AB76" i="52"/>
  <c r="Z77" i="52"/>
  <c r="AA77" i="52"/>
  <c r="AB77" i="52"/>
  <c r="Z78" i="52"/>
  <c r="AA78" i="52"/>
  <c r="AB78" i="52"/>
  <c r="Z79" i="52"/>
  <c r="AA79" i="52"/>
  <c r="AB79" i="52"/>
  <c r="Z80" i="52"/>
  <c r="AA80" i="52"/>
  <c r="AB80" i="52"/>
  <c r="Z81" i="52"/>
  <c r="AA81" i="52"/>
  <c r="AB81" i="52"/>
  <c r="Z82" i="52"/>
  <c r="AA82" i="52"/>
  <c r="AB82" i="52"/>
  <c r="Z83" i="52"/>
  <c r="AA83" i="52"/>
  <c r="AB83" i="52"/>
  <c r="Z84" i="52"/>
  <c r="AA84" i="52"/>
  <c r="AB84" i="52"/>
  <c r="Z85" i="52"/>
  <c r="AA85" i="52"/>
  <c r="AB85" i="52"/>
  <c r="Z86" i="52"/>
  <c r="AA86" i="52"/>
  <c r="AB86" i="52"/>
  <c r="Z87" i="52"/>
  <c r="AA87" i="52"/>
  <c r="AB87" i="52"/>
  <c r="Z88" i="52"/>
  <c r="AA88" i="52"/>
  <c r="AB88" i="52"/>
  <c r="Z89" i="52"/>
  <c r="AA89" i="52"/>
  <c r="AB89" i="52"/>
  <c r="Z90" i="52"/>
  <c r="AA90" i="52"/>
  <c r="AB90" i="52"/>
  <c r="Z91" i="52"/>
  <c r="AA91" i="52"/>
  <c r="AB91" i="52"/>
  <c r="Z92" i="52"/>
  <c r="AA92" i="52"/>
  <c r="AB92" i="52"/>
  <c r="Z93" i="52"/>
  <c r="AA93" i="52"/>
  <c r="AB93" i="52"/>
  <c r="Z94" i="52"/>
  <c r="AA94" i="52"/>
  <c r="AB94" i="52"/>
  <c r="Z95" i="52"/>
  <c r="AA95" i="52"/>
  <c r="AB95" i="52"/>
  <c r="Z96" i="52"/>
  <c r="AA96" i="52"/>
  <c r="AB96" i="52"/>
  <c r="Z97" i="52"/>
  <c r="AA97" i="52"/>
  <c r="AB97" i="52"/>
  <c r="Z98" i="52"/>
  <c r="AA98" i="52"/>
  <c r="AB98" i="52"/>
  <c r="Z99" i="52"/>
  <c r="AA99" i="52"/>
  <c r="AB99" i="52"/>
  <c r="Z100" i="52"/>
  <c r="AA100" i="52"/>
  <c r="AB100" i="52"/>
  <c r="Z101" i="52"/>
  <c r="AA101" i="52"/>
  <c r="AB101" i="52"/>
  <c r="Z102" i="52"/>
  <c r="AA102" i="52"/>
  <c r="AB102" i="52"/>
  <c r="Z103" i="52"/>
  <c r="AA103" i="52"/>
  <c r="AB103" i="52"/>
  <c r="AB4" i="52"/>
  <c r="AA4" i="52"/>
  <c r="Z4" i="52"/>
  <c r="W107" i="52" l="1"/>
  <c r="W106" i="52"/>
  <c r="B2" i="48"/>
  <c r="C2" i="48"/>
  <c r="D2" i="48"/>
  <c r="E2" i="48"/>
  <c r="F2" i="48"/>
  <c r="G2" i="48"/>
  <c r="H2" i="48"/>
  <c r="I2" i="48"/>
  <c r="J2" i="48"/>
  <c r="K2" i="48"/>
  <c r="L2" i="48"/>
  <c r="M2" i="48"/>
  <c r="N2" i="48"/>
  <c r="O2" i="48"/>
  <c r="P2" i="48"/>
  <c r="I5" i="48" s="1"/>
  <c r="Q2" i="48"/>
  <c r="J5" i="48" s="1"/>
  <c r="R2" i="48"/>
  <c r="S2" i="48"/>
  <c r="T2" i="48"/>
  <c r="U2" i="48"/>
  <c r="V2" i="48"/>
  <c r="W2" i="48"/>
  <c r="X2" i="48"/>
  <c r="Y2" i="48"/>
  <c r="Z2" i="48"/>
  <c r="AA2" i="48"/>
  <c r="AB2" i="48"/>
  <c r="AC2" i="48"/>
  <c r="AD2" i="48"/>
  <c r="AE2" i="48"/>
  <c r="AF2" i="48"/>
  <c r="AG2" i="48"/>
  <c r="AH2" i="48"/>
  <c r="AI2" i="48"/>
  <c r="AJ2" i="48"/>
  <c r="AK2" i="48"/>
  <c r="AL2" i="48"/>
  <c r="AM2" i="48"/>
  <c r="AN2" i="48"/>
  <c r="AO2" i="48"/>
  <c r="AP2" i="48"/>
  <c r="AQ2" i="48"/>
  <c r="A2" i="48"/>
  <c r="B6" i="45" s="1"/>
  <c r="W108" i="52" l="1"/>
  <c r="W109" i="52" s="1"/>
  <c r="F7" i="45"/>
  <c r="G6" i="45"/>
  <c r="H7" i="45"/>
  <c r="H8" i="45"/>
  <c r="F9" i="45"/>
  <c r="H9" i="45"/>
  <c r="B5" i="48"/>
  <c r="D5" i="48"/>
  <c r="G10" i="48"/>
  <c r="G7" i="48"/>
  <c r="G8" i="48"/>
  <c r="G11" i="48"/>
  <c r="G6" i="48"/>
  <c r="G12" i="48"/>
  <c r="G14" i="48"/>
  <c r="G15" i="48"/>
  <c r="G16" i="48"/>
  <c r="G18" i="48"/>
  <c r="G19" i="48"/>
  <c r="G20" i="48"/>
  <c r="G21" i="48"/>
  <c r="G22" i="48"/>
  <c r="G23" i="48"/>
  <c r="G7" i="45"/>
  <c r="W110" i="52" l="1"/>
  <c r="J14" i="35"/>
  <c r="I14" i="35"/>
  <c r="G14" i="35"/>
  <c r="F14" i="35"/>
  <c r="C14" i="35"/>
  <c r="B14" i="35"/>
  <c r="J13" i="35"/>
  <c r="I13" i="35"/>
  <c r="G13" i="35"/>
  <c r="F13" i="35"/>
  <c r="C13" i="35"/>
  <c r="B13" i="35"/>
  <c r="J12" i="35"/>
  <c r="I12" i="35"/>
  <c r="G12" i="35"/>
  <c r="F12" i="35"/>
  <c r="C12" i="35"/>
  <c r="B12" i="35"/>
  <c r="J11" i="35"/>
  <c r="I11" i="35"/>
  <c r="G11" i="35"/>
  <c r="F11" i="35"/>
  <c r="C11" i="35"/>
  <c r="B11" i="35"/>
  <c r="G10" i="35"/>
  <c r="F10" i="35"/>
  <c r="C10" i="35"/>
  <c r="B10" i="35"/>
  <c r="J9" i="35"/>
  <c r="I9" i="35"/>
  <c r="C9" i="35"/>
  <c r="B9" i="35"/>
  <c r="J8" i="35"/>
  <c r="I8" i="35"/>
  <c r="G8" i="35"/>
  <c r="F8" i="35"/>
  <c r="J7" i="35"/>
  <c r="I7" i="35"/>
  <c r="G7" i="35"/>
  <c r="F7" i="35"/>
  <c r="C7" i="35"/>
  <c r="B7" i="35"/>
  <c r="J6" i="35"/>
  <c r="I6" i="35"/>
  <c r="G6" i="35"/>
  <c r="F6" i="35"/>
  <c r="C6" i="35"/>
  <c r="B6" i="35"/>
  <c r="J5" i="35"/>
  <c r="I5" i="35"/>
  <c r="G5" i="35"/>
  <c r="F5" i="35"/>
  <c r="C5" i="35"/>
  <c r="B5" i="35"/>
  <c r="J4" i="35"/>
  <c r="I4" i="35"/>
  <c r="G4" i="35"/>
  <c r="F4" i="35"/>
  <c r="C4" i="35"/>
  <c r="B4" i="35"/>
  <c r="J3" i="35"/>
  <c r="I3" i="35"/>
  <c r="G3" i="35"/>
  <c r="F3" i="35"/>
  <c r="D3" i="35"/>
  <c r="C3" i="35"/>
  <c r="B3" i="35"/>
  <c r="C1" i="35"/>
  <c r="B1" i="35"/>
  <c r="J14" i="24"/>
  <c r="I14" i="24"/>
  <c r="G14" i="24"/>
  <c r="F14" i="24"/>
  <c r="C14" i="24"/>
  <c r="B14" i="24"/>
  <c r="J13" i="24"/>
  <c r="I13" i="24"/>
  <c r="G13" i="24"/>
  <c r="F13" i="24"/>
  <c r="C13" i="24"/>
  <c r="B13" i="24"/>
  <c r="J12" i="24"/>
  <c r="I12" i="24"/>
  <c r="G12" i="24"/>
  <c r="F12" i="24"/>
  <c r="C12" i="24"/>
  <c r="B12" i="24"/>
  <c r="J11" i="24"/>
  <c r="I11" i="24"/>
  <c r="G11" i="24"/>
  <c r="F11" i="24"/>
  <c r="C11" i="24"/>
  <c r="B11" i="24"/>
  <c r="G10" i="24"/>
  <c r="F10" i="24"/>
  <c r="C10" i="24"/>
  <c r="B10" i="24"/>
  <c r="J9" i="24"/>
  <c r="I9" i="24"/>
  <c r="C9" i="24"/>
  <c r="B9" i="24"/>
  <c r="J8" i="24"/>
  <c r="I8" i="24"/>
  <c r="G8" i="24"/>
  <c r="F8" i="24"/>
  <c r="J7" i="24"/>
  <c r="I7" i="24"/>
  <c r="G7" i="24"/>
  <c r="F7" i="24"/>
  <c r="C7" i="24"/>
  <c r="B7" i="24"/>
  <c r="J6" i="24"/>
  <c r="I6" i="24"/>
  <c r="G6" i="24"/>
  <c r="F6" i="24"/>
  <c r="C6" i="24"/>
  <c r="B6" i="24"/>
  <c r="J5" i="24"/>
  <c r="I5" i="24"/>
  <c r="G5" i="24"/>
  <c r="F5" i="24"/>
  <c r="C5" i="24"/>
  <c r="B5" i="24"/>
  <c r="J4" i="24"/>
  <c r="I4" i="24"/>
  <c r="G4" i="24"/>
  <c r="F4" i="24"/>
  <c r="C4" i="24"/>
  <c r="B4" i="24"/>
  <c r="J3" i="24"/>
  <c r="I3" i="24"/>
  <c r="G3" i="24"/>
  <c r="F3" i="24"/>
  <c r="D3" i="24"/>
  <c r="C3" i="24"/>
  <c r="B3" i="24"/>
  <c r="C1" i="24"/>
  <c r="B1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쿼리 - data01" description="통합 문서의 'data01' 쿼리에 대한 연결입니다." type="5" refreshedVersion="8" background="1" saveData="1">
    <dbPr connection="Provider=Microsoft.Mashup.OleDb.1;Data Source=$Workbook$;Location=data01;Extended Properties=&quot;&quot;" command="SELECT * FROM [data01]"/>
  </connection>
  <connection id="2" xr16:uid="{00000000-0015-0000-FFFF-FFFF01000000}" keepAlive="1" name="쿼리 - data02 (2)" description="통합 문서의 'data02 (2)' 쿼리에 대한 연결입니다." type="5" refreshedVersion="8" background="1" saveData="1">
    <dbPr connection="Provider=Microsoft.Mashup.OleDb.1;Data Source=$Workbook$;Location=data02 (2);Extended Properties=&quot;&quot;" command="SELECT * FROM [data02 (2)]"/>
  </connection>
</connections>
</file>

<file path=xl/sharedStrings.xml><?xml version="1.0" encoding="utf-8"?>
<sst xmlns="http://schemas.openxmlformats.org/spreadsheetml/2006/main" count="3937" uniqueCount="168">
  <si>
    <t>Line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</si>
  <si>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</si>
  <si>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</si>
  <si>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</si>
  <si>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</si>
  <si>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</si>
  <si>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</si>
  <si>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</si>
  <si>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</si>
  <si>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현재가:</t>
    <phoneticPr fontId="1" type="noConversion"/>
  </si>
  <si>
    <t>거래량</t>
    <phoneticPr fontId="1" type="noConversion"/>
  </si>
  <si>
    <t>52주 최고%</t>
    <phoneticPr fontId="1" type="noConversion"/>
  </si>
  <si>
    <t>52주 최저%</t>
    <phoneticPr fontId="1" type="noConversion"/>
  </si>
  <si>
    <t>유통주%</t>
    <phoneticPr fontId="1" type="noConversion"/>
  </si>
  <si>
    <t>신용%</t>
    <phoneticPr fontId="1" type="noConversion"/>
  </si>
  <si>
    <t>외국%</t>
    <phoneticPr fontId="1" type="noConversion"/>
  </si>
  <si>
    <t>매출액</t>
    <phoneticPr fontId="1" type="noConversion"/>
  </si>
  <si>
    <t>영업이익</t>
    <phoneticPr fontId="1" type="noConversion"/>
  </si>
  <si>
    <t>세전이익</t>
    <phoneticPr fontId="1" type="noConversion"/>
  </si>
  <si>
    <t>PER</t>
    <phoneticPr fontId="1" type="noConversion"/>
  </si>
  <si>
    <t>EPS</t>
    <phoneticPr fontId="1" type="noConversion"/>
  </si>
  <si>
    <t>ROE</t>
    <phoneticPr fontId="1" type="noConversion"/>
  </si>
  <si>
    <t>PBR</t>
    <phoneticPr fontId="1" type="noConversion"/>
  </si>
  <si>
    <t>EV</t>
    <phoneticPr fontId="1" type="noConversion"/>
  </si>
  <si>
    <t>BPS</t>
    <phoneticPr fontId="1" type="noConversion"/>
  </si>
  <si>
    <r>
      <t>액면가</t>
    </r>
    <r>
      <rPr>
        <sz val="9"/>
        <color rgb="FFFFFF00"/>
        <rFont val="맑은 고딕"/>
        <family val="3"/>
        <charset val="129"/>
        <scheme val="minor"/>
      </rPr>
      <t>(원)</t>
    </r>
    <phoneticPr fontId="1" type="noConversion"/>
  </si>
  <si>
    <r>
      <t>자본금</t>
    </r>
    <r>
      <rPr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</si>
  <si>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r>
      <t>시가총액</t>
    </r>
    <r>
      <rPr>
        <b/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</si>
  <si>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t>종목명</t>
  </si>
  <si>
    <t>code</t>
  </si>
  <si>
    <t>기준일</t>
  </si>
  <si>
    <t>현재가</t>
  </si>
  <si>
    <t>기호</t>
  </si>
  <si>
    <t>전일비</t>
  </si>
  <si>
    <t>전일%</t>
  </si>
  <si>
    <t>거래량</t>
  </si>
  <si>
    <t>거래%</t>
  </si>
  <si>
    <t>기준가</t>
  </si>
  <si>
    <t>시작가</t>
  </si>
  <si>
    <t>최고가</t>
  </si>
  <si>
    <t>최저가</t>
  </si>
  <si>
    <t>상한가</t>
  </si>
  <si>
    <t>하한가</t>
  </si>
  <si>
    <t>52최고</t>
  </si>
  <si>
    <t>52최저</t>
  </si>
  <si>
    <t>52최고일</t>
  </si>
  <si>
    <t>52최고비</t>
  </si>
  <si>
    <t>52최저일</t>
  </si>
  <si>
    <t>52최저비</t>
  </si>
  <si>
    <t>유통주</t>
  </si>
  <si>
    <t>유통비</t>
  </si>
  <si>
    <t>예상가</t>
  </si>
  <si>
    <t>예상수량</t>
  </si>
  <si>
    <t>결산월</t>
  </si>
  <si>
    <t>액면가</t>
  </si>
  <si>
    <t>자본금</t>
  </si>
  <si>
    <t>상장주</t>
  </si>
  <si>
    <t>신용율</t>
  </si>
  <si>
    <t>년최고</t>
  </si>
  <si>
    <t>년최저</t>
  </si>
  <si>
    <t>시가총액</t>
  </si>
  <si>
    <t>외국%</t>
  </si>
  <si>
    <t>매출액</t>
  </si>
  <si>
    <t>영업이익</t>
  </si>
  <si>
    <t>세전이익</t>
  </si>
  <si>
    <t>per</t>
  </si>
  <si>
    <t>EPS</t>
  </si>
  <si>
    <t>ROE</t>
  </si>
  <si>
    <t>PBR</t>
  </si>
  <si>
    <t>EV</t>
  </si>
  <si>
    <t>BPS</t>
  </si>
  <si>
    <t>코웰패션</t>
  </si>
  <si>
    <t>우주일렉트로</t>
  </si>
  <si>
    <t>SK케미칼</t>
  </si>
  <si>
    <t>한화에어로스페이스</t>
  </si>
  <si>
    <t>삼성전자</t>
  </si>
  <si>
    <t>DB하이텍</t>
  </si>
  <si>
    <t>롯데쇼핑</t>
  </si>
  <si>
    <t>신세계</t>
  </si>
  <si>
    <t>제넥신</t>
  </si>
  <si>
    <t>HMM</t>
  </si>
  <si>
    <t>일자</t>
  </si>
  <si>
    <t>대비기호</t>
  </si>
  <si>
    <t>전일대비</t>
  </si>
  <si>
    <t>등락율</t>
  </si>
  <si>
    <t>누적거래량</t>
  </si>
  <si>
    <t>누적거래대금</t>
  </si>
  <si>
    <t>개인투자자</t>
  </si>
  <si>
    <t>외국인투자자</t>
  </si>
  <si>
    <t>기관계</t>
  </si>
  <si>
    <t>금융투자</t>
  </si>
  <si>
    <t>보험</t>
  </si>
  <si>
    <t>투신</t>
  </si>
  <si>
    <t>기타금융</t>
  </si>
  <si>
    <t>은행</t>
  </si>
  <si>
    <t>연기금등</t>
  </si>
  <si>
    <t>사모펀드</t>
  </si>
  <si>
    <t>국가</t>
  </si>
  <si>
    <t>기타법인</t>
  </si>
  <si>
    <t>내외국인</t>
  </si>
  <si>
    <t>행 레이블</t>
  </si>
  <si>
    <t>총합계</t>
  </si>
  <si>
    <t>합계 : 현재가</t>
  </si>
  <si>
    <t>합계 : 대비기호</t>
  </si>
  <si>
    <t>합계 : 전일대비</t>
  </si>
  <si>
    <t>합계 : 등락율</t>
  </si>
  <si>
    <t>합계 : 누적거래량</t>
  </si>
  <si>
    <t>합계 : 누적거래대금</t>
  </si>
  <si>
    <t>합계 : 개인투자자</t>
  </si>
  <si>
    <t>합계 : 외국인투자자</t>
  </si>
  <si>
    <t>합계 : 기관계</t>
  </si>
  <si>
    <t>합계 : 금융투자</t>
  </si>
  <si>
    <t>합계 : 보험</t>
  </si>
  <si>
    <t>합계 : 투신</t>
  </si>
  <si>
    <t>합계 : 기타금융</t>
  </si>
  <si>
    <t>합계 : 은행</t>
  </si>
  <si>
    <t>합계 : 연기금등</t>
  </si>
  <si>
    <t>합계 : 사모펀드</t>
  </si>
  <si>
    <t>합계 : 국가</t>
  </si>
  <si>
    <t>합계 : 기타법인</t>
  </si>
  <si>
    <t>합계 : 내외국인</t>
  </si>
  <si>
    <t>VLOOKUP(daily!$B$1,data01!,COLUMN(),)</t>
    <phoneticPr fontId="1" type="noConversion"/>
  </si>
  <si>
    <t>카카오</t>
  </si>
  <si>
    <t>종목명</t>
    <phoneticPr fontId="1" type="noConversion"/>
  </si>
  <si>
    <t>code</t>
    <phoneticPr fontId="1" type="noConversion"/>
  </si>
  <si>
    <t>종목 현재가 거래량 차트</t>
    <phoneticPr fontId="1" type="noConversion"/>
  </si>
  <si>
    <t>현재가</t>
    <phoneticPr fontId="1" type="noConversion"/>
  </si>
  <si>
    <t>거래량</t>
    <phoneticPr fontId="1" type="noConversion"/>
  </si>
  <si>
    <t>개인,외국인,기관</t>
    <phoneticPr fontId="1" type="noConversion"/>
  </si>
  <si>
    <t>개인</t>
    <phoneticPr fontId="1" type="noConversion"/>
  </si>
  <si>
    <t>외국인</t>
    <phoneticPr fontId="1" type="noConversion"/>
  </si>
  <si>
    <t>기관</t>
    <phoneticPr fontId="1" type="noConversion"/>
  </si>
  <si>
    <t>투신사별</t>
    <phoneticPr fontId="1" type="noConversion"/>
  </si>
  <si>
    <t>기관계</t>
    <phoneticPr fontId="1" type="noConversion"/>
  </si>
  <si>
    <t>거래액</t>
    <phoneticPr fontId="1" type="noConversion"/>
  </si>
  <si>
    <t>대림제지</t>
  </si>
  <si>
    <t>스튜디오드래곤</t>
  </si>
  <si>
    <t>하나투어</t>
  </si>
  <si>
    <t>상관관계</t>
    <phoneticPr fontId="1" type="noConversion"/>
  </si>
  <si>
    <t>인탑스</t>
  </si>
  <si>
    <t>NAVER</t>
  </si>
  <si>
    <t xml:space="preserve"> </t>
    <phoneticPr fontId="1" type="noConversion"/>
  </si>
  <si>
    <t>삼성바이오로직스</t>
  </si>
  <si>
    <t>네오이뮨텍</t>
  </si>
  <si>
    <t>오션브릿지</t>
  </si>
  <si>
    <t>플래티어</t>
  </si>
  <si>
    <t>두산중공업</t>
  </si>
  <si>
    <t>한화시스템</t>
  </si>
  <si>
    <t>LIG넥스원</t>
  </si>
  <si>
    <t>경농</t>
  </si>
  <si>
    <t>LG에너지솔루션</t>
  </si>
  <si>
    <t>LG화학</t>
  </si>
  <si>
    <t>대한항공</t>
  </si>
  <si>
    <t>삼성제약</t>
  </si>
  <si>
    <t>케이엠더블유</t>
  </si>
  <si>
    <t>삼성SDI</t>
  </si>
  <si>
    <t>이마트</t>
  </si>
  <si>
    <t>삼성전기</t>
  </si>
  <si>
    <t>한화생명</t>
  </si>
  <si>
    <t>한전산업</t>
  </si>
  <si>
    <t>삼성중공업</t>
  </si>
  <si>
    <t>max</t>
    <phoneticPr fontId="1" type="noConversion"/>
  </si>
  <si>
    <t>min</t>
    <phoneticPr fontId="1" type="noConversion"/>
  </si>
  <si>
    <t>diff</t>
    <phoneticPr fontId="1" type="noConversion"/>
  </si>
  <si>
    <t>c_max</t>
    <phoneticPr fontId="1" type="noConversion"/>
  </si>
  <si>
    <t>c_min</t>
    <phoneticPr fontId="1" type="noConversion"/>
  </si>
  <si>
    <t>삼성물산</t>
  </si>
  <si>
    <t>에스티큐브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</si>
</sst>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yy&quot;/&quot;m&quot;/&quot;d;@"/>
    <numFmt numFmtId="178" formatCode="#,##0.0%"/>
  </numFmts>
  <fonts count="2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scheme val="minor"/>
    </font>
    <font>
      <sz val="16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1"/>
      <color rgb="FFFFFF00"/>
      <name val="맑은 고딕"/>
      <family val="2"/>
      <scheme val="minor"/>
    </font>
    <font>
      <sz val="24"/>
      <color rgb="FFFFFF00"/>
      <name val="맑은 고딕"/>
      <family val="3"/>
      <charset val="129"/>
      <scheme val="minor"/>
    </font>
    <font>
      <sz val="11"/>
      <color rgb="FF00B0F0"/>
      <name val="맑은 고딕"/>
      <family val="2"/>
      <scheme val="minor"/>
    </font>
    <font>
      <sz val="10"/>
      <color rgb="FFFFFF00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10"/>
      <color rgb="FFFFFF00"/>
      <name val="맑은 고딕"/>
      <family val="2"/>
      <scheme val="minor"/>
    </font>
    <font>
      <b/>
      <sz val="11"/>
      <color rgb="FFFFFF0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 style="thin">
        <color auto="1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3" fontId="0" fillId="0" borderId="1" xfId="0" applyNumberFormat="1" applyBorder="1"/>
    <xf numFmtId="176" fontId="0" fillId="0" borderId="1" xfId="0" applyNumberFormat="1" applyBorder="1"/>
    <xf numFmtId="3" fontId="0" fillId="0" borderId="2" xfId="0" applyNumberFormat="1" applyBorder="1"/>
    <xf numFmtId="0" fontId="0" fillId="0" borderId="3" xfId="0" applyBorder="1"/>
    <xf numFmtId="176" fontId="0" fillId="0" borderId="2" xfId="0" applyNumberFormat="1" applyBorder="1"/>
    <xf numFmtId="0" fontId="0" fillId="0" borderId="2" xfId="0" applyBorder="1"/>
    <xf numFmtId="3" fontId="0" fillId="0" borderId="0" xfId="0" applyNumberFormat="1"/>
    <xf numFmtId="0" fontId="0" fillId="0" borderId="4" xfId="0" applyBorder="1"/>
    <xf numFmtId="3" fontId="0" fillId="0" borderId="0" xfId="0" applyNumberFormat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6" xfId="0" applyBorder="1"/>
    <xf numFmtId="177" fontId="0" fillId="0" borderId="6" xfId="0" applyNumberFormat="1" applyBorder="1"/>
    <xf numFmtId="0" fontId="0" fillId="0" borderId="7" xfId="0" applyBorder="1"/>
    <xf numFmtId="0" fontId="0" fillId="0" borderId="8" xfId="0" applyBorder="1"/>
    <xf numFmtId="176" fontId="3" fillId="0" borderId="12" xfId="0" applyNumberFormat="1" applyFont="1" applyBorder="1"/>
    <xf numFmtId="176" fontId="3" fillId="0" borderId="10" xfId="0" applyNumberFormat="1" applyFont="1" applyBorder="1"/>
    <xf numFmtId="176" fontId="4" fillId="0" borderId="1" xfId="0" applyNumberFormat="1" applyFont="1" applyBorder="1"/>
    <xf numFmtId="0" fontId="5" fillId="2" borderId="1" xfId="0" applyFont="1" applyFill="1" applyBorder="1"/>
    <xf numFmtId="3" fontId="5" fillId="2" borderId="1" xfId="0" applyNumberFormat="1" applyFont="1" applyFill="1" applyBorder="1"/>
    <xf numFmtId="0" fontId="0" fillId="3" borderId="11" xfId="0" applyFill="1" applyBorder="1"/>
    <xf numFmtId="0" fontId="0" fillId="4" borderId="9" xfId="0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3" fontId="6" fillId="0" borderId="0" xfId="0" applyNumberFormat="1" applyFont="1"/>
    <xf numFmtId="0" fontId="11" fillId="5" borderId="0" xfId="0" applyFont="1" applyFill="1" applyAlignment="1">
      <alignment horizontal="center" vertical="center"/>
    </xf>
    <xf numFmtId="176" fontId="12" fillId="5" borderId="0" xfId="0" applyNumberFormat="1" applyFont="1" applyFill="1" applyAlignment="1">
      <alignment horizontal="center" vertical="center"/>
    </xf>
    <xf numFmtId="178" fontId="10" fillId="0" borderId="0" xfId="0" applyNumberFormat="1" applyFont="1" applyAlignment="1">
      <alignment horizontal="left"/>
    </xf>
    <xf numFmtId="178" fontId="6" fillId="0" borderId="0" xfId="0" applyNumberFormat="1" applyFont="1" applyAlignment="1">
      <alignment horizontal="left"/>
    </xf>
    <xf numFmtId="3" fontId="9" fillId="0" borderId="0" xfId="0" applyNumberFormat="1" applyFont="1"/>
    <xf numFmtId="0" fontId="11" fillId="6" borderId="0" xfId="0" applyFont="1" applyFill="1" applyAlignment="1">
      <alignment horizontal="center" vertical="center"/>
    </xf>
    <xf numFmtId="3" fontId="11" fillId="5" borderId="0" xfId="0" applyNumberFormat="1" applyFont="1" applyFill="1" applyAlignment="1">
      <alignment horizontal="center" vertical="center"/>
    </xf>
    <xf numFmtId="4" fontId="11" fillId="5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4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3" fontId="14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3" fontId="19" fillId="5" borderId="0" xfId="0" applyNumberFormat="1" applyFont="1" applyFill="1" applyAlignment="1">
      <alignment horizontal="center" vertical="center"/>
    </xf>
    <xf numFmtId="3" fontId="13" fillId="5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left"/>
    </xf>
    <xf numFmtId="0" fontId="0" fillId="0" borderId="0" xfId="0" quotePrefix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0" borderId="0" xfId="0" applyNumberFormat="1"/>
    <xf numFmtId="14" fontId="0" fillId="0" borderId="0" xfId="0" pivotButton="1" applyNumberFormat="1"/>
    <xf numFmtId="0" fontId="0" fillId="2" borderId="0" xfId="0" applyFill="1"/>
    <xf numFmtId="3" fontId="21" fillId="5" borderId="0" xfId="0" applyNumberFormat="1" applyFont="1" applyFill="1" applyAlignment="1">
      <alignment horizontal="right" vertic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applyNumberFormat="1"/>
  </cellXfs>
  <cellStyles count="1">
    <cellStyle name="표준" xfId="0" builtinId="0"/>
  </cellStyles>
  <dxfs count="1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yyyy/mm/dd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9959515436215363"/>
          <c:h val="1"/>
        </c:manualLayout>
      </c:layout>
      <c:barChart>
        <c:barDir val="col"/>
        <c:grouping val="cluster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daily!$X$4:$X$103</c:f>
              <c:numCache>
                <c:formatCode>General</c:formatCode>
                <c:ptCount val="100"/>
                <c:pt idx="0">
                  <c:v>2006688</c:v>
                </c:pt>
                <c:pt idx="1">
                  <c:v>1379193</c:v>
                </c:pt>
                <c:pt idx="2">
                  <c:v>699065</c:v>
                </c:pt>
                <c:pt idx="3">
                  <c:v>1056120</c:v>
                </c:pt>
                <c:pt idx="4">
                  <c:v>1616974</c:v>
                </c:pt>
                <c:pt idx="5">
                  <c:v>1150869</c:v>
                </c:pt>
                <c:pt idx="6">
                  <c:v>1208925</c:v>
                </c:pt>
                <c:pt idx="7">
                  <c:v>1791326</c:v>
                </c:pt>
                <c:pt idx="8">
                  <c:v>1424189</c:v>
                </c:pt>
                <c:pt idx="9">
                  <c:v>2059749</c:v>
                </c:pt>
                <c:pt idx="10">
                  <c:v>1150185</c:v>
                </c:pt>
                <c:pt idx="11">
                  <c:v>924303</c:v>
                </c:pt>
                <c:pt idx="12">
                  <c:v>717896</c:v>
                </c:pt>
                <c:pt idx="13">
                  <c:v>649717</c:v>
                </c:pt>
                <c:pt idx="14">
                  <c:v>821795</c:v>
                </c:pt>
                <c:pt idx="15">
                  <c:v>1517710</c:v>
                </c:pt>
                <c:pt idx="16">
                  <c:v>653917</c:v>
                </c:pt>
                <c:pt idx="17">
                  <c:v>709579</c:v>
                </c:pt>
                <c:pt idx="18">
                  <c:v>912130</c:v>
                </c:pt>
                <c:pt idx="19">
                  <c:v>835687</c:v>
                </c:pt>
                <c:pt idx="20">
                  <c:v>600637</c:v>
                </c:pt>
                <c:pt idx="21">
                  <c:v>411723</c:v>
                </c:pt>
                <c:pt idx="22">
                  <c:v>534982</c:v>
                </c:pt>
                <c:pt idx="23">
                  <c:v>856217</c:v>
                </c:pt>
                <c:pt idx="24">
                  <c:v>1747408</c:v>
                </c:pt>
                <c:pt idx="25">
                  <c:v>2749428</c:v>
                </c:pt>
                <c:pt idx="26">
                  <c:v>955030</c:v>
                </c:pt>
                <c:pt idx="27">
                  <c:v>679059</c:v>
                </c:pt>
                <c:pt idx="28">
                  <c:v>549858</c:v>
                </c:pt>
                <c:pt idx="29">
                  <c:v>499373</c:v>
                </c:pt>
                <c:pt idx="30">
                  <c:v>597611</c:v>
                </c:pt>
                <c:pt idx="31">
                  <c:v>739900</c:v>
                </c:pt>
                <c:pt idx="32">
                  <c:v>501677</c:v>
                </c:pt>
                <c:pt idx="33">
                  <c:v>460792</c:v>
                </c:pt>
                <c:pt idx="34">
                  <c:v>487844</c:v>
                </c:pt>
                <c:pt idx="35">
                  <c:v>468124</c:v>
                </c:pt>
                <c:pt idx="36">
                  <c:v>560261</c:v>
                </c:pt>
                <c:pt idx="37">
                  <c:v>416830</c:v>
                </c:pt>
                <c:pt idx="38">
                  <c:v>397997</c:v>
                </c:pt>
                <c:pt idx="39">
                  <c:v>406170</c:v>
                </c:pt>
                <c:pt idx="40">
                  <c:v>569269</c:v>
                </c:pt>
                <c:pt idx="41">
                  <c:v>341036</c:v>
                </c:pt>
                <c:pt idx="42">
                  <c:v>723616</c:v>
                </c:pt>
                <c:pt idx="43">
                  <c:v>597260</c:v>
                </c:pt>
                <c:pt idx="44">
                  <c:v>401638</c:v>
                </c:pt>
                <c:pt idx="45">
                  <c:v>530914</c:v>
                </c:pt>
                <c:pt idx="46">
                  <c:v>1041308</c:v>
                </c:pt>
                <c:pt idx="47">
                  <c:v>694552</c:v>
                </c:pt>
                <c:pt idx="48">
                  <c:v>1600741</c:v>
                </c:pt>
                <c:pt idx="49">
                  <c:v>2356691</c:v>
                </c:pt>
                <c:pt idx="50">
                  <c:v>1390506</c:v>
                </c:pt>
                <c:pt idx="51">
                  <c:v>1765129</c:v>
                </c:pt>
                <c:pt idx="52">
                  <c:v>1421166</c:v>
                </c:pt>
                <c:pt idx="53">
                  <c:v>944085</c:v>
                </c:pt>
                <c:pt idx="54">
                  <c:v>857892</c:v>
                </c:pt>
                <c:pt idx="55">
                  <c:v>842415</c:v>
                </c:pt>
                <c:pt idx="56">
                  <c:v>767428</c:v>
                </c:pt>
                <c:pt idx="57">
                  <c:v>755005</c:v>
                </c:pt>
                <c:pt idx="58">
                  <c:v>598690</c:v>
                </c:pt>
                <c:pt idx="59">
                  <c:v>773401</c:v>
                </c:pt>
                <c:pt idx="60">
                  <c:v>1021699</c:v>
                </c:pt>
                <c:pt idx="61">
                  <c:v>1163681</c:v>
                </c:pt>
                <c:pt idx="62">
                  <c:v>724231</c:v>
                </c:pt>
                <c:pt idx="63">
                  <c:v>2989097</c:v>
                </c:pt>
                <c:pt idx="64">
                  <c:v>1071273</c:v>
                </c:pt>
                <c:pt idx="65">
                  <c:v>1013218</c:v>
                </c:pt>
                <c:pt idx="66">
                  <c:v>1810001</c:v>
                </c:pt>
                <c:pt idx="67">
                  <c:v>1228188</c:v>
                </c:pt>
                <c:pt idx="68">
                  <c:v>917692</c:v>
                </c:pt>
                <c:pt idx="69">
                  <c:v>743001</c:v>
                </c:pt>
                <c:pt idx="70">
                  <c:v>387321</c:v>
                </c:pt>
                <c:pt idx="71">
                  <c:v>414976</c:v>
                </c:pt>
                <c:pt idx="72">
                  <c:v>353115</c:v>
                </c:pt>
                <c:pt idx="73">
                  <c:v>381077</c:v>
                </c:pt>
                <c:pt idx="74">
                  <c:v>401832</c:v>
                </c:pt>
                <c:pt idx="75">
                  <c:v>387608</c:v>
                </c:pt>
                <c:pt idx="76">
                  <c:v>471848</c:v>
                </c:pt>
                <c:pt idx="77">
                  <c:v>339262</c:v>
                </c:pt>
                <c:pt idx="78">
                  <c:v>295102</c:v>
                </c:pt>
                <c:pt idx="79">
                  <c:v>206838</c:v>
                </c:pt>
                <c:pt idx="80">
                  <c:v>389042</c:v>
                </c:pt>
                <c:pt idx="81">
                  <c:v>798800</c:v>
                </c:pt>
                <c:pt idx="82">
                  <c:v>902597</c:v>
                </c:pt>
                <c:pt idx="83">
                  <c:v>600598</c:v>
                </c:pt>
                <c:pt idx="84">
                  <c:v>414783</c:v>
                </c:pt>
                <c:pt idx="85">
                  <c:v>329726</c:v>
                </c:pt>
                <c:pt idx="86">
                  <c:v>385843</c:v>
                </c:pt>
                <c:pt idx="87">
                  <c:v>572643</c:v>
                </c:pt>
                <c:pt idx="88">
                  <c:v>394731</c:v>
                </c:pt>
                <c:pt idx="89">
                  <c:v>546601</c:v>
                </c:pt>
                <c:pt idx="90">
                  <c:v>326336</c:v>
                </c:pt>
                <c:pt idx="91">
                  <c:v>410289</c:v>
                </c:pt>
                <c:pt idx="92">
                  <c:v>343162</c:v>
                </c:pt>
                <c:pt idx="93">
                  <c:v>354355</c:v>
                </c:pt>
                <c:pt idx="94">
                  <c:v>299867</c:v>
                </c:pt>
                <c:pt idx="95">
                  <c:v>389057</c:v>
                </c:pt>
                <c:pt idx="96">
                  <c:v>395615</c:v>
                </c:pt>
                <c:pt idx="97">
                  <c:v>584288</c:v>
                </c:pt>
                <c:pt idx="98">
                  <c:v>676906</c:v>
                </c:pt>
                <c:pt idx="99">
                  <c:v>471411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4-4A12-9B6E-93460D94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960864"/>
        <c:axId val="765273024"/>
      </c:barChar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daily!$W$4:$W$103</c:f>
              <c:numCache>
                <c:formatCode>General</c:formatCode>
                <c:ptCount val="100"/>
                <c:pt idx="0">
                  <c:v>12300</c:v>
                </c:pt>
                <c:pt idx="1">
                  <c:v>12250</c:v>
                </c:pt>
                <c:pt idx="2">
                  <c:v>12200</c:v>
                </c:pt>
                <c:pt idx="3">
                  <c:v>12010</c:v>
                </c:pt>
                <c:pt idx="4">
                  <c:v>12680</c:v>
                </c:pt>
                <c:pt idx="5">
                  <c:v>12750</c:v>
                </c:pt>
                <c:pt idx="6">
                  <c:v>12800</c:v>
                </c:pt>
                <c:pt idx="7">
                  <c:v>13350</c:v>
                </c:pt>
                <c:pt idx="8">
                  <c:v>13460</c:v>
                </c:pt>
                <c:pt idx="9">
                  <c:v>13900</c:v>
                </c:pt>
                <c:pt idx="10">
                  <c:v>13760</c:v>
                </c:pt>
                <c:pt idx="11">
                  <c:v>13800</c:v>
                </c:pt>
                <c:pt idx="12">
                  <c:v>13640</c:v>
                </c:pt>
                <c:pt idx="13">
                  <c:v>13740</c:v>
                </c:pt>
                <c:pt idx="14">
                  <c:v>13640</c:v>
                </c:pt>
                <c:pt idx="15">
                  <c:v>13780</c:v>
                </c:pt>
                <c:pt idx="16">
                  <c:v>13650</c:v>
                </c:pt>
                <c:pt idx="17">
                  <c:v>13670</c:v>
                </c:pt>
                <c:pt idx="18">
                  <c:v>13210</c:v>
                </c:pt>
                <c:pt idx="19">
                  <c:v>13250</c:v>
                </c:pt>
                <c:pt idx="20">
                  <c:v>13320</c:v>
                </c:pt>
                <c:pt idx="21">
                  <c:v>13260</c:v>
                </c:pt>
                <c:pt idx="22">
                  <c:v>13110</c:v>
                </c:pt>
                <c:pt idx="23">
                  <c:v>12870</c:v>
                </c:pt>
                <c:pt idx="24">
                  <c:v>13730</c:v>
                </c:pt>
                <c:pt idx="25">
                  <c:v>12580</c:v>
                </c:pt>
                <c:pt idx="26">
                  <c:v>12400</c:v>
                </c:pt>
                <c:pt idx="27">
                  <c:v>12370</c:v>
                </c:pt>
                <c:pt idx="28">
                  <c:v>12350</c:v>
                </c:pt>
                <c:pt idx="29">
                  <c:v>12490</c:v>
                </c:pt>
                <c:pt idx="30">
                  <c:v>12680</c:v>
                </c:pt>
                <c:pt idx="31">
                  <c:v>12760</c:v>
                </c:pt>
                <c:pt idx="32">
                  <c:v>12430</c:v>
                </c:pt>
                <c:pt idx="33">
                  <c:v>12410</c:v>
                </c:pt>
                <c:pt idx="34">
                  <c:v>12140</c:v>
                </c:pt>
                <c:pt idx="35">
                  <c:v>12260</c:v>
                </c:pt>
                <c:pt idx="36">
                  <c:v>11950</c:v>
                </c:pt>
                <c:pt idx="37">
                  <c:v>12160</c:v>
                </c:pt>
                <c:pt idx="38">
                  <c:v>12100</c:v>
                </c:pt>
                <c:pt idx="39">
                  <c:v>12170</c:v>
                </c:pt>
                <c:pt idx="40">
                  <c:v>12230</c:v>
                </c:pt>
                <c:pt idx="41">
                  <c:v>12200</c:v>
                </c:pt>
                <c:pt idx="42">
                  <c:v>11880</c:v>
                </c:pt>
                <c:pt idx="43">
                  <c:v>11710</c:v>
                </c:pt>
                <c:pt idx="44">
                  <c:v>11710</c:v>
                </c:pt>
                <c:pt idx="45">
                  <c:v>11730</c:v>
                </c:pt>
                <c:pt idx="46">
                  <c:v>12390</c:v>
                </c:pt>
                <c:pt idx="47">
                  <c:v>12630</c:v>
                </c:pt>
                <c:pt idx="48">
                  <c:v>13230</c:v>
                </c:pt>
                <c:pt idx="49">
                  <c:v>13860</c:v>
                </c:pt>
                <c:pt idx="50">
                  <c:v>14130</c:v>
                </c:pt>
                <c:pt idx="51">
                  <c:v>14300</c:v>
                </c:pt>
                <c:pt idx="52">
                  <c:v>14600</c:v>
                </c:pt>
                <c:pt idx="53">
                  <c:v>14250</c:v>
                </c:pt>
                <c:pt idx="54">
                  <c:v>14250</c:v>
                </c:pt>
                <c:pt idx="55">
                  <c:v>14440</c:v>
                </c:pt>
                <c:pt idx="56">
                  <c:v>14420</c:v>
                </c:pt>
                <c:pt idx="57">
                  <c:v>14530</c:v>
                </c:pt>
                <c:pt idx="58">
                  <c:v>14700</c:v>
                </c:pt>
                <c:pt idx="59">
                  <c:v>14470</c:v>
                </c:pt>
                <c:pt idx="60">
                  <c:v>14840</c:v>
                </c:pt>
                <c:pt idx="61">
                  <c:v>14870</c:v>
                </c:pt>
                <c:pt idx="62">
                  <c:v>14840</c:v>
                </c:pt>
                <c:pt idx="63">
                  <c:v>15050</c:v>
                </c:pt>
                <c:pt idx="64">
                  <c:v>14450</c:v>
                </c:pt>
                <c:pt idx="65">
                  <c:v>14640</c:v>
                </c:pt>
                <c:pt idx="66">
                  <c:v>14920</c:v>
                </c:pt>
                <c:pt idx="67">
                  <c:v>14450</c:v>
                </c:pt>
                <c:pt idx="68">
                  <c:v>14690</c:v>
                </c:pt>
                <c:pt idx="69">
                  <c:v>14140</c:v>
                </c:pt>
                <c:pt idx="70">
                  <c:v>14400</c:v>
                </c:pt>
                <c:pt idx="71">
                  <c:v>14300</c:v>
                </c:pt>
                <c:pt idx="72">
                  <c:v>14150</c:v>
                </c:pt>
                <c:pt idx="73">
                  <c:v>14230</c:v>
                </c:pt>
                <c:pt idx="74">
                  <c:v>14050</c:v>
                </c:pt>
                <c:pt idx="75">
                  <c:v>13810</c:v>
                </c:pt>
                <c:pt idx="76">
                  <c:v>14250</c:v>
                </c:pt>
                <c:pt idx="77">
                  <c:v>14040</c:v>
                </c:pt>
                <c:pt idx="78">
                  <c:v>13890</c:v>
                </c:pt>
                <c:pt idx="79">
                  <c:v>13850</c:v>
                </c:pt>
                <c:pt idx="80">
                  <c:v>13670</c:v>
                </c:pt>
                <c:pt idx="81">
                  <c:v>14330</c:v>
                </c:pt>
                <c:pt idx="82">
                  <c:v>14690</c:v>
                </c:pt>
                <c:pt idx="83">
                  <c:v>14650</c:v>
                </c:pt>
                <c:pt idx="84">
                  <c:v>14480</c:v>
                </c:pt>
                <c:pt idx="85">
                  <c:v>14490</c:v>
                </c:pt>
                <c:pt idx="86">
                  <c:v>14290</c:v>
                </c:pt>
                <c:pt idx="87">
                  <c:v>13960</c:v>
                </c:pt>
                <c:pt idx="88">
                  <c:v>14000</c:v>
                </c:pt>
                <c:pt idx="89">
                  <c:v>14080</c:v>
                </c:pt>
                <c:pt idx="90">
                  <c:v>14050</c:v>
                </c:pt>
                <c:pt idx="91">
                  <c:v>14380</c:v>
                </c:pt>
                <c:pt idx="92">
                  <c:v>14190</c:v>
                </c:pt>
                <c:pt idx="93">
                  <c:v>14310</c:v>
                </c:pt>
                <c:pt idx="94">
                  <c:v>14340</c:v>
                </c:pt>
                <c:pt idx="95">
                  <c:v>14380</c:v>
                </c:pt>
                <c:pt idx="96">
                  <c:v>14300</c:v>
                </c:pt>
                <c:pt idx="97">
                  <c:v>14160</c:v>
                </c:pt>
                <c:pt idx="98">
                  <c:v>14450</c:v>
                </c:pt>
                <c:pt idx="99">
                  <c:v>14400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24-4A12-9B6E-93460D94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259792"/>
        <c:axId val="854258544"/>
      </c:lineChart>
      <c:catAx>
        <c:axId val="85425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8544"/>
        <c:crosses val="autoZero"/>
        <c:auto val="1"/>
        <c:lblAlgn val="ctr"/>
        <c:lblOffset val="100"/>
        <c:noMultiLvlLbl val="0"/>
      </c:catAx>
      <c:valAx>
        <c:axId val="854258544"/>
        <c:scaling>
          <c:orientation val="minMax"/>
          <c:max val="15217"/>
          <c:min val="1154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97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765273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596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86596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76527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tx1"/>
                </a:solidFill>
              </a:rPr>
              <a:t>당일거래</a:t>
            </a:r>
          </a:p>
        </c:rich>
      </c:tx>
      <c:layout>
        <c:manualLayout>
          <c:xMode val="edge"/>
          <c:yMode val="edge"/>
          <c:x val="8.6281950553990447E-3"/>
          <c:y val="2.10684735343475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9558707349081364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daily!$Z$3</c:f>
              <c:strCache>
                <c:ptCount val="1"/>
                <c:pt idx="0">
                  <c:v>개인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4723601473547694"/>
                  <c:y val="-0.131923513588980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95-4AEC-879F-D196E0A920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daily!$Z$103</c:f>
              <c:numCache>
                <c:formatCode>General</c:formatCode>
                <c:ptCount val="1"/>
                <c:pt idx="0">
                  <c:v>24577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E-4486-B8F2-9EBC0889CA3C}"/>
            </c:ext>
          </c:extLst>
        </c:ser>
        <c:ser>
          <c:idx val="1"/>
          <c:order val="1"/>
          <c:tx>
            <c:strRef>
              <c:f>daily!$AA$3</c:f>
              <c:strCache>
                <c:ptCount val="1"/>
                <c:pt idx="0">
                  <c:v>외국인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26206457286427837"/>
                  <c:y val="-0.145029186340954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25-4E10-998C-0DAA153FC8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daily!$AA$103</c:f>
              <c:numCache>
                <c:formatCode>General</c:formatCode>
                <c:ptCount val="1"/>
                <c:pt idx="0">
                  <c:v>22094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F-4CC9-B310-B1907FACC8D4}"/>
            </c:ext>
          </c:extLst>
        </c:ser>
        <c:ser>
          <c:idx val="2"/>
          <c:order val="2"/>
          <c:tx>
            <c:strRef>
              <c:f>daily!$AB$3</c:f>
              <c:strCache>
                <c:ptCount val="1"/>
                <c:pt idx="0">
                  <c:v>기관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"/>
                  <c:y val="-0.1543859080403709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25-4E10-998C-0DAA153FC8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daily!$AB$103</c:f>
              <c:numCache>
                <c:formatCode>General</c:formatCode>
                <c:ptCount val="1"/>
                <c:pt idx="0">
                  <c:v>-47309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F-4CC9-B310-B1907FAC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90058144"/>
        <c:axId val="1990057728"/>
      </c:barChart>
      <c:valAx>
        <c:axId val="19900577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0058144"/>
        <c:crosses val="autoZero"/>
        <c:crossBetween val="between"/>
      </c:valAx>
      <c:catAx>
        <c:axId val="1990058144"/>
        <c:scaling>
          <c:orientation val="minMax"/>
        </c:scaling>
        <c:delete val="1"/>
        <c:axPos val="l"/>
        <c:majorTickMark val="none"/>
        <c:minorTickMark val="none"/>
        <c:tickLblPos val="nextTo"/>
        <c:crossAx val="1990057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chemeClr val="tx1"/>
                </a:solidFill>
              </a:rPr>
              <a:t>100</a:t>
            </a:r>
            <a:r>
              <a:rPr lang="ko-KR" altLang="en-US">
                <a:solidFill>
                  <a:schemeClr val="tx1"/>
                </a:solidFill>
              </a:rPr>
              <a:t>일 누계</a:t>
            </a:r>
          </a:p>
        </c:rich>
      </c:tx>
      <c:layout>
        <c:manualLayout>
          <c:xMode val="edge"/>
          <c:yMode val="edge"/>
          <c:x val="0.75251908265565182"/>
          <c:y val="7.5846504723651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2.1092035626694206E-3"/>
          <c:y val="6.4405825914023385E-2"/>
          <c:w val="0.9558707349081364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daily!$Z$3</c:f>
              <c:strCache>
                <c:ptCount val="1"/>
                <c:pt idx="0">
                  <c:v>개인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4535519125683067"/>
                  <c:y val="2.52821682412171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daily!$Z$104</c:f>
              <c:numCache>
                <c:formatCode>General</c:formatCode>
                <c:ptCount val="1"/>
                <c:pt idx="0">
                  <c:v>-3860045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B-4DD0-BA8A-9EA765DA30EC}"/>
            </c:ext>
          </c:extLst>
        </c:ser>
        <c:ser>
          <c:idx val="1"/>
          <c:order val="1"/>
          <c:tx>
            <c:strRef>
              <c:f>daily!$AA$3</c:f>
              <c:strCache>
                <c:ptCount val="1"/>
                <c:pt idx="0">
                  <c:v>외국인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0382513661202187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daily!$AA$104</c:f>
              <c:numCache>
                <c:formatCode>General</c:formatCode>
                <c:ptCount val="1"/>
                <c:pt idx="0">
                  <c:v>667354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E-4296-B617-84FD075A66F2}"/>
            </c:ext>
          </c:extLst>
        </c:ser>
        <c:ser>
          <c:idx val="2"/>
          <c:order val="2"/>
          <c:tx>
            <c:strRef>
              <c:f>daily!$AB$3</c:f>
              <c:strCache>
                <c:ptCount val="1"/>
                <c:pt idx="0">
                  <c:v>기관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13551895357342622"/>
                  <c:y val="-4.21369470686951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daily!$AB$104</c:f>
              <c:numCache>
                <c:formatCode>General</c:formatCode>
                <c:ptCount val="1"/>
                <c:pt idx="0">
                  <c:v>3224565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E-4296-B617-84FD075A6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90058144"/>
        <c:axId val="1990057728"/>
      </c:barChart>
      <c:valAx>
        <c:axId val="19900577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0058144"/>
        <c:crosses val="autoZero"/>
        <c:crossBetween val="between"/>
      </c:valAx>
      <c:catAx>
        <c:axId val="1990058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0057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447071984854333"/>
          <c:y val="0.85515938714962469"/>
          <c:w val="9.3741061055892611E-2"/>
          <c:h val="0.13641322343663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159667541557306E-2"/>
          <c:y val="5.0925925925925923E-2"/>
          <c:w val="0.90584033245844264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daily!$AD$3:$AM$3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daily!$AD$103:$AM$103</c:f>
              <c:numCache>
                <c:formatCode>General</c:formatCode>
                <c:ptCount val="10"/>
                <c:pt idx="0">
                  <c:v>6935</c:v>
                </c:pt>
                <c:pt idx="1">
                  <c:v>788</c:v>
                </c:pt>
                <c:pt idx="2">
                  <c:v>-2243</c:v>
                </c:pt>
                <c:pt idx="3">
                  <c:v>0</c:v>
                </c:pt>
                <c:pt idx="4">
                  <c:v>0</c:v>
                </c:pt>
                <c:pt idx="5">
                  <c:v>-46504</c:v>
                </c:pt>
                <c:pt idx="6">
                  <c:v>-6285</c:v>
                </c:pt>
                <c:pt idx="7">
                  <c:v>0</c:v>
                </c:pt>
                <c:pt idx="8">
                  <c:v>310</c:v>
                </c:pt>
                <c:pt idx="9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F-4FFA-94EF-E3425350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854262288"/>
        <c:axId val="854248560"/>
      </c:barChart>
      <c:catAx>
        <c:axId val="854262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48560"/>
        <c:crosses val="autoZero"/>
        <c:auto val="1"/>
        <c:lblAlgn val="ctr"/>
        <c:lblOffset val="100"/>
        <c:noMultiLvlLbl val="0"/>
      </c:catAx>
      <c:valAx>
        <c:axId val="85424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067661583481088E-2"/>
          <c:y val="3.444035107463387E-2"/>
          <c:w val="0.91252034679134419"/>
          <c:h val="0.8822199653698201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daily!$AD$3:$AM$3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daily!$AD$104:$AM$104</c:f>
              <c:numCache>
                <c:formatCode>General</c:formatCode>
                <c:ptCount val="10"/>
                <c:pt idx="0">
                  <c:v>-270427</c:v>
                </c:pt>
                <c:pt idx="1">
                  <c:v>315264</c:v>
                </c:pt>
                <c:pt idx="2">
                  <c:v>-88047</c:v>
                </c:pt>
                <c:pt idx="3">
                  <c:v>10000</c:v>
                </c:pt>
                <c:pt idx="4">
                  <c:v>-446</c:v>
                </c:pt>
                <c:pt idx="5">
                  <c:v>3583094</c:v>
                </c:pt>
                <c:pt idx="6">
                  <c:v>-324873</c:v>
                </c:pt>
                <c:pt idx="7">
                  <c:v>0</c:v>
                </c:pt>
                <c:pt idx="8">
                  <c:v>-17800</c:v>
                </c:pt>
                <c:pt idx="9">
                  <c:v>-14074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2-4FB5-A3CA-0D94D0459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854251888"/>
        <c:axId val="854263536"/>
      </c:barChart>
      <c:catAx>
        <c:axId val="854251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63536"/>
        <c:crosses val="autoZero"/>
        <c:auto val="1"/>
        <c:lblAlgn val="ctr"/>
        <c:lblOffset val="100"/>
        <c:noMultiLvlLbl val="0"/>
      </c:catAx>
      <c:valAx>
        <c:axId val="8542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61567647001356"/>
          <c:y val="0.16636617720082286"/>
          <c:w val="0.69076864705997287"/>
          <c:h val="0.67209902816202027"/>
        </c:manualLayout>
      </c:layout>
      <c:radarChart>
        <c:radarStyle val="marker"/>
        <c:varyColors val="0"/>
        <c:ser>
          <c:idx val="0"/>
          <c:order val="0"/>
          <c:tx>
            <c:strRef>
              <c:f>daily!$F$108</c:f>
              <c:strCache>
                <c:ptCount val="1"/>
                <c:pt idx="0">
                  <c:v>상관관계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daily!$G$107:$T$107</c:f>
              <c:strCache>
                <c:ptCount val="14"/>
                <c:pt idx="0">
                  <c:v>거래액</c:v>
                </c:pt>
                <c:pt idx="1">
                  <c:v>개인</c:v>
                </c:pt>
                <c:pt idx="2">
                  <c:v>외국인</c:v>
                </c:pt>
                <c:pt idx="3">
                  <c:v>기관계</c:v>
                </c:pt>
                <c:pt idx="4">
                  <c:v>금융투자</c:v>
                </c:pt>
                <c:pt idx="5">
                  <c:v>보험</c:v>
                </c:pt>
                <c:pt idx="6">
                  <c:v>투신</c:v>
                </c:pt>
                <c:pt idx="7">
                  <c:v>기타금융</c:v>
                </c:pt>
                <c:pt idx="8">
                  <c:v>은행</c:v>
                </c:pt>
                <c:pt idx="9">
                  <c:v>연기금등</c:v>
                </c:pt>
                <c:pt idx="10">
                  <c:v>사모펀드</c:v>
                </c:pt>
                <c:pt idx="11">
                  <c:v>국가</c:v>
                </c:pt>
                <c:pt idx="12">
                  <c:v>기타법인</c:v>
                </c:pt>
                <c:pt idx="13">
                  <c:v>내외국인</c:v>
                </c:pt>
              </c:strCache>
            </c:strRef>
          </c:cat>
          <c:val>
            <c:numRef>
              <c:f>daily!$G$108:$T$108</c:f>
              <c:numCache>
                <c:formatCode>General</c:formatCode>
                <c:ptCount val="14"/>
                <c:pt idx="0">
                  <c:v>0.19420006302296383</c:v>
                </c:pt>
                <c:pt idx="1">
                  <c:v>-0.76111223761491253</c:v>
                </c:pt>
                <c:pt idx="2">
                  <c:v>0.49340727939479068</c:v>
                </c:pt>
                <c:pt idx="3">
                  <c:v>0.64652559484265959</c:v>
                </c:pt>
                <c:pt idx="4">
                  <c:v>0.42470508033552029</c:v>
                </c:pt>
                <c:pt idx="5">
                  <c:v>0.34616935219340206</c:v>
                </c:pt>
                <c:pt idx="6">
                  <c:v>0.57113249002869193</c:v>
                </c:pt>
                <c:pt idx="7">
                  <c:v>0.10532389566802342</c:v>
                </c:pt>
                <c:pt idx="8">
                  <c:v>5.7052867889522303E-2</c:v>
                </c:pt>
                <c:pt idx="9">
                  <c:v>0.26812335500729079</c:v>
                </c:pt>
                <c:pt idx="10">
                  <c:v>0.34718329617881255</c:v>
                </c:pt>
                <c:pt idx="11">
                  <c:v>0</c:v>
                </c:pt>
                <c:pt idx="12">
                  <c:v>7.1190813427797872E-2</c:v>
                </c:pt>
                <c:pt idx="13">
                  <c:v>8.3584354407527178E-2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5-43DB-8F33-E093D108E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016608"/>
        <c:axId val="1213022432"/>
      </c:radarChart>
      <c:catAx>
        <c:axId val="121301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22432"/>
        <c:crosses val="autoZero"/>
        <c:auto val="1"/>
        <c:lblAlgn val="ctr"/>
        <c:lblOffset val="100"/>
        <c:noMultiLvlLbl val="0"/>
      </c:catAx>
      <c:valAx>
        <c:axId val="12130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61567647001356"/>
          <c:y val="0.16636617720082286"/>
          <c:w val="0.69076864705997287"/>
          <c:h val="0.67209902816202027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daily!$K$107:$T$107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daily!$K$108:$T$108</c:f>
              <c:numCache>
                <c:formatCode>General</c:formatCode>
                <c:ptCount val="10"/>
                <c:pt idx="0">
                  <c:v>0.42470508033552029</c:v>
                </c:pt>
                <c:pt idx="1">
                  <c:v>0.34616935219340206</c:v>
                </c:pt>
                <c:pt idx="2">
                  <c:v>0.57113249002869193</c:v>
                </c:pt>
                <c:pt idx="3">
                  <c:v>0.10532389566802342</c:v>
                </c:pt>
                <c:pt idx="4">
                  <c:v>5.7052867889522303E-2</c:v>
                </c:pt>
                <c:pt idx="5">
                  <c:v>0.26812335500729079</c:v>
                </c:pt>
                <c:pt idx="6">
                  <c:v>0.34718329617881255</c:v>
                </c:pt>
                <c:pt idx="7">
                  <c:v>0</c:v>
                </c:pt>
                <c:pt idx="8">
                  <c:v>7.1190813427797872E-2</c:v>
                </c:pt>
                <c:pt idx="9">
                  <c:v>8.3584354407527178E-2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8-48D1-9994-F6A47973C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016608"/>
        <c:axId val="1213022432"/>
      </c:radarChart>
      <c:catAx>
        <c:axId val="121301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22432"/>
        <c:crosses val="autoZero"/>
        <c:auto val="1"/>
        <c:lblAlgn val="ctr"/>
        <c:lblOffset val="100"/>
        <c:noMultiLvlLbl val="0"/>
      </c:catAx>
      <c:valAx>
        <c:axId val="12130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ko-KR" altLang="en-US"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최근 외인,기관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ko-KR" altLang="en-US"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138449676666748"/>
          <c:y val="0.20416601453929226"/>
          <c:w val="0.88099389459527511"/>
          <c:h val="0.748712160871278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daily!$AA$81:$AA$103</c:f>
              <c:numCache>
                <c:formatCode>General</c:formatCode>
                <c:ptCount val="23"/>
                <c:pt idx="0">
                  <c:v>-387</c:v>
                </c:pt>
                <c:pt idx="1">
                  <c:v>-30390</c:v>
                </c:pt>
                <c:pt idx="2">
                  <c:v>2749</c:v>
                </c:pt>
                <c:pt idx="3">
                  <c:v>2431</c:v>
                </c:pt>
                <c:pt idx="4">
                  <c:v>115266</c:v>
                </c:pt>
                <c:pt idx="5">
                  <c:v>-59642</c:v>
                </c:pt>
                <c:pt idx="6">
                  <c:v>18582</c:v>
                </c:pt>
                <c:pt idx="7">
                  <c:v>23440</c:v>
                </c:pt>
                <c:pt idx="8">
                  <c:v>21131</c:v>
                </c:pt>
                <c:pt idx="9">
                  <c:v>12919</c:v>
                </c:pt>
                <c:pt idx="10">
                  <c:v>-138136</c:v>
                </c:pt>
                <c:pt idx="11">
                  <c:v>91805</c:v>
                </c:pt>
                <c:pt idx="12">
                  <c:v>96882</c:v>
                </c:pt>
                <c:pt idx="13">
                  <c:v>-38871</c:v>
                </c:pt>
                <c:pt idx="14">
                  <c:v>154573</c:v>
                </c:pt>
                <c:pt idx="15">
                  <c:v>-84469</c:v>
                </c:pt>
                <c:pt idx="16">
                  <c:v>84373</c:v>
                </c:pt>
                <c:pt idx="17">
                  <c:v>-10693</c:v>
                </c:pt>
                <c:pt idx="18">
                  <c:v>87977</c:v>
                </c:pt>
                <c:pt idx="19">
                  <c:v>-36910</c:v>
                </c:pt>
                <c:pt idx="20">
                  <c:v>-76003</c:v>
                </c:pt>
                <c:pt idx="21">
                  <c:v>165966</c:v>
                </c:pt>
                <c:pt idx="22">
                  <c:v>22094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7-4076-B721-D20CE7CB2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683824"/>
        <c:axId val="1323688400"/>
      </c:barChart>
      <c:lineChart>
        <c:grouping val="standard"/>
        <c:varyColors val="0"/>
        <c:ser>
          <c:idx val="1"/>
          <c:order val="1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daily!$AB$81:$AB$103</c:f>
              <c:numCache>
                <c:formatCode>General</c:formatCode>
                <c:ptCount val="23"/>
                <c:pt idx="0">
                  <c:v>-11320</c:v>
                </c:pt>
                <c:pt idx="1">
                  <c:v>15721</c:v>
                </c:pt>
                <c:pt idx="2">
                  <c:v>-9476</c:v>
                </c:pt>
                <c:pt idx="3">
                  <c:v>-55977</c:v>
                </c:pt>
                <c:pt idx="4">
                  <c:v>69317</c:v>
                </c:pt>
                <c:pt idx="5">
                  <c:v>35696</c:v>
                </c:pt>
                <c:pt idx="6">
                  <c:v>5306</c:v>
                </c:pt>
                <c:pt idx="7">
                  <c:v>-35245</c:v>
                </c:pt>
                <c:pt idx="8">
                  <c:v>-9649</c:v>
                </c:pt>
                <c:pt idx="9">
                  <c:v>-59889</c:v>
                </c:pt>
                <c:pt idx="10">
                  <c:v>-51992</c:v>
                </c:pt>
                <c:pt idx="11">
                  <c:v>-29590</c:v>
                </c:pt>
                <c:pt idx="12">
                  <c:v>-17294</c:v>
                </c:pt>
                <c:pt idx="13">
                  <c:v>-7376</c:v>
                </c:pt>
                <c:pt idx="14">
                  <c:v>21388</c:v>
                </c:pt>
                <c:pt idx="15">
                  <c:v>-7487</c:v>
                </c:pt>
                <c:pt idx="16">
                  <c:v>58898</c:v>
                </c:pt>
                <c:pt idx="17">
                  <c:v>27835</c:v>
                </c:pt>
                <c:pt idx="18">
                  <c:v>-19922</c:v>
                </c:pt>
                <c:pt idx="19">
                  <c:v>-22170</c:v>
                </c:pt>
                <c:pt idx="20">
                  <c:v>-21844</c:v>
                </c:pt>
                <c:pt idx="21">
                  <c:v>-8208</c:v>
                </c:pt>
                <c:pt idx="22">
                  <c:v>-47309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7-4076-B721-D20CE7CB2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683824"/>
        <c:axId val="1323688400"/>
      </c:lineChart>
      <c:catAx>
        <c:axId val="1323683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3688400"/>
        <c:crosses val="autoZero"/>
        <c:auto val="1"/>
        <c:lblAlgn val="ctr"/>
        <c:lblOffset val="100"/>
        <c:noMultiLvlLbl val="0"/>
      </c:catAx>
      <c:valAx>
        <c:axId val="13236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368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716035688161353"/>
          <c:y val="3.073037816191828E-2"/>
          <c:w val="0.35382987766875346"/>
          <c:h val="0.14457933736662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2" Type="http://schemas.openxmlformats.org/officeDocument/2006/relationships/image" Target="../media/image3.emf"/><Relationship Id="rId1" Type="http://schemas.openxmlformats.org/officeDocument/2006/relationships/image" Target="../media/image2.gif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5.emf"/><Relationship Id="rId9" Type="http://schemas.openxmlformats.org/officeDocument/2006/relationships/chart" Target="../charts/chart5.xml"/><Relationship Id="rId14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258536</xdr:colOff>
      <xdr:row>1</xdr:row>
      <xdr:rowOff>13607</xdr:rowOff>
    </xdr:from>
    <xdr:ext cx="3973286" cy="65588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58536" y="217714"/>
          <a:ext cx="3973286" cy="6558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3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List of Hot Money</a:t>
          </a:r>
          <a:endParaRPr lang="ko-KR" altLang="en-US" sz="3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489857</xdr:colOff>
      <xdr:row>6</xdr:row>
      <xdr:rowOff>108858</xdr:rowOff>
    </xdr:from>
    <xdr:to>
      <xdr:col>3</xdr:col>
      <xdr:colOff>598715</xdr:colOff>
      <xdr:row>55</xdr:row>
      <xdr:rowOff>119063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9857" y="1513796"/>
          <a:ext cx="1990046" cy="106424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13</xdr:row>
      <xdr:rowOff>167848</xdr:rowOff>
    </xdr:from>
    <xdr:to>
      <xdr:col>7</xdr:col>
      <xdr:colOff>485932</xdr:colOff>
      <xdr:row>36</xdr:row>
      <xdr:rowOff>95250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2528206" y="3203942"/>
          <a:ext cx="2470195" cy="485658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540024</xdr:colOff>
      <xdr:row>6</xdr:row>
      <xdr:rowOff>111578</xdr:rowOff>
    </xdr:from>
    <xdr:to>
      <xdr:col>24</xdr:col>
      <xdr:colOff>688881</xdr:colOff>
      <xdr:row>21</xdr:row>
      <xdr:rowOff>139273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5052493" y="1516516"/>
          <a:ext cx="11924138" cy="3373351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540032</xdr:colOff>
      <xdr:row>21</xdr:row>
      <xdr:rowOff>168910</xdr:rowOff>
    </xdr:from>
    <xdr:to>
      <xdr:col>25</xdr:col>
      <xdr:colOff>-1</xdr:colOff>
      <xdr:row>36</xdr:row>
      <xdr:rowOff>95250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052501" y="4919504"/>
          <a:ext cx="11925811" cy="31410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36</xdr:row>
      <xdr:rowOff>145094</xdr:rowOff>
    </xdr:from>
    <xdr:to>
      <xdr:col>25</xdr:col>
      <xdr:colOff>11906</xdr:colOff>
      <xdr:row>55</xdr:row>
      <xdr:rowOff>86543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528206" y="8110375"/>
          <a:ext cx="14462013" cy="401338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47060</xdr:colOff>
      <xdr:row>6</xdr:row>
      <xdr:rowOff>122465</xdr:rowOff>
    </xdr:from>
    <xdr:to>
      <xdr:col>30</xdr:col>
      <xdr:colOff>234837</xdr:colOff>
      <xdr:row>55</xdr:row>
      <xdr:rowOff>107156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6892703" y="1483179"/>
          <a:ext cx="3589563" cy="1013562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462645</xdr:colOff>
      <xdr:row>2</xdr:row>
      <xdr:rowOff>72119</xdr:rowOff>
    </xdr:from>
    <xdr:to>
      <xdr:col>5</xdr:col>
      <xdr:colOff>789215</xdr:colOff>
      <xdr:row>3</xdr:row>
      <xdr:rowOff>203386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1145" y="491219"/>
          <a:ext cx="326570" cy="3408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27894</xdr:colOff>
          <xdr:row>9</xdr:row>
          <xdr:rowOff>0</xdr:rowOff>
        </xdr:from>
        <xdr:to>
          <xdr:col>5</xdr:col>
          <xdr:colOff>491994</xdr:colOff>
          <xdr:row>13</xdr:row>
          <xdr:rowOff>133800</xdr:rowOff>
        </xdr:to>
        <xdr:pic>
          <xdr:nvPicPr>
            <xdr:cNvPr id="17" name="그림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B$4:$B$5" spid="_x0000_s857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52019" y="2178844"/>
              <a:ext cx="1190381" cy="9910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0</xdr:rowOff>
        </xdr:from>
        <xdr:to>
          <xdr:col>7</xdr:col>
          <xdr:colOff>405589</xdr:colOff>
          <xdr:row>13</xdr:row>
          <xdr:rowOff>133800</xdr:rowOff>
        </xdr:to>
        <xdr:pic>
          <xdr:nvPicPr>
            <xdr:cNvPr id="18" name="그림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D$4:$D$5" spid="_x0000_s857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790950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17</xdr:row>
          <xdr:rowOff>140499</xdr:rowOff>
        </xdr:from>
        <xdr:to>
          <xdr:col>7</xdr:col>
          <xdr:colOff>246289</xdr:colOff>
          <xdr:row>36</xdr:row>
          <xdr:rowOff>50012</xdr:rowOff>
        </xdr:to>
        <xdr:pic>
          <xdr:nvPicPr>
            <xdr:cNvPr id="20" name="그림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F$6:$G$23" spid="_x0000_s857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57475" y="4033843"/>
              <a:ext cx="2169319" cy="39814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</xdr:col>
      <xdr:colOff>81643</xdr:colOff>
      <xdr:row>6</xdr:row>
      <xdr:rowOff>233021</xdr:rowOff>
    </xdr:from>
    <xdr:to>
      <xdr:col>3</xdr:col>
      <xdr:colOff>549729</xdr:colOff>
      <xdr:row>55</xdr:row>
      <xdr:rowOff>124163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종목명 2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종목명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706" y="1637959"/>
              <a:ext cx="1849211" cy="105234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7</xdr:col>
      <xdr:colOff>639534</xdr:colOff>
      <xdr:row>6</xdr:row>
      <xdr:rowOff>190500</xdr:rowOff>
    </xdr:from>
    <xdr:to>
      <xdr:col>24</xdr:col>
      <xdr:colOff>639534</xdr:colOff>
      <xdr:row>21</xdr:row>
      <xdr:rowOff>27213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571499</xdr:colOff>
      <xdr:row>21</xdr:row>
      <xdr:rowOff>190500</xdr:rowOff>
    </xdr:from>
    <xdr:to>
      <xdr:col>16</xdr:col>
      <xdr:colOff>136070</xdr:colOff>
      <xdr:row>34</xdr:row>
      <xdr:rowOff>119064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654843</xdr:colOff>
      <xdr:row>22</xdr:row>
      <xdr:rowOff>11907</xdr:rowOff>
    </xdr:from>
    <xdr:to>
      <xdr:col>16</xdr:col>
      <xdr:colOff>214311</xdr:colOff>
      <xdr:row>36</xdr:row>
      <xdr:rowOff>25514</xdr:rowOff>
    </xdr:to>
    <xdr:graphicFrame macro="">
      <xdr:nvGraphicFramePr>
        <xdr:cNvPr id="31" name="차트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54427</xdr:colOff>
      <xdr:row>36</xdr:row>
      <xdr:rowOff>176892</xdr:rowOff>
    </xdr:from>
    <xdr:to>
      <xdr:col>14</xdr:col>
      <xdr:colOff>340178</xdr:colOff>
      <xdr:row>54</xdr:row>
      <xdr:rowOff>204106</xdr:rowOff>
    </xdr:to>
    <xdr:graphicFrame macro="">
      <xdr:nvGraphicFramePr>
        <xdr:cNvPr id="32" name="차트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394606</xdr:colOff>
      <xdr:row>37</xdr:row>
      <xdr:rowOff>0</xdr:rowOff>
    </xdr:from>
    <xdr:to>
      <xdr:col>24</xdr:col>
      <xdr:colOff>625927</xdr:colOff>
      <xdr:row>55</xdr:row>
      <xdr:rowOff>13606</xdr:rowOff>
    </xdr:to>
    <xdr:graphicFrame macro="">
      <xdr:nvGraphicFramePr>
        <xdr:cNvPr id="33" name="차트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40821</xdr:colOff>
      <xdr:row>6</xdr:row>
      <xdr:rowOff>176892</xdr:rowOff>
    </xdr:from>
    <xdr:to>
      <xdr:col>30</xdr:col>
      <xdr:colOff>176892</xdr:colOff>
      <xdr:row>24</xdr:row>
      <xdr:rowOff>122465</xdr:rowOff>
    </xdr:to>
    <xdr:graphicFrame macro="">
      <xdr:nvGraphicFramePr>
        <xdr:cNvPr id="22" name="차트 21">
          <a:extLst>
            <a:ext uri="{FF2B5EF4-FFF2-40B4-BE49-F238E27FC236}">
              <a16:creationId xmlns:a16="http://schemas.microsoft.com/office/drawing/2014/main" id="{A63B44A3-B7C7-4DE5-B9A4-A904C1346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27215</xdr:colOff>
      <xdr:row>26</xdr:row>
      <xdr:rowOff>13603</xdr:rowOff>
    </xdr:from>
    <xdr:to>
      <xdr:col>30</xdr:col>
      <xdr:colOff>163286</xdr:colOff>
      <xdr:row>44</xdr:row>
      <xdr:rowOff>108855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id="{003B5771-E546-4977-9403-C4B23362B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333374</xdr:colOff>
      <xdr:row>22</xdr:row>
      <xdr:rowOff>35719</xdr:rowOff>
    </xdr:from>
    <xdr:to>
      <xdr:col>24</xdr:col>
      <xdr:colOff>500061</xdr:colOff>
      <xdr:row>36</xdr:row>
      <xdr:rowOff>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id="{DFC3026E-34E5-43EF-91CA-15537D533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</xdr:colOff>
          <xdr:row>14</xdr:row>
          <xdr:rowOff>23813</xdr:rowOff>
        </xdr:from>
        <xdr:to>
          <xdr:col>5</xdr:col>
          <xdr:colOff>464344</xdr:colOff>
          <xdr:row>16</xdr:row>
          <xdr:rowOff>66675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45923871-AED0-12C7-FFF7-83E53B28E6A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I$5" spid="_x0000_s8580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2557462" y="3274219"/>
              <a:ext cx="1157288" cy="471487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11907</xdr:rowOff>
        </xdr:from>
        <xdr:to>
          <xdr:col>7</xdr:col>
          <xdr:colOff>381000</xdr:colOff>
          <xdr:row>16</xdr:row>
          <xdr:rowOff>59532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CFBDB442-6F30-9FC5-0892-A9F3F97BE9D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J$5" spid="_x0000_s8581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3821906" y="3262313"/>
              <a:ext cx="1143000" cy="4762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930088</xdr:colOff>
      <xdr:row>53</xdr:row>
      <xdr:rowOff>9525</xdr:rowOff>
    </xdr:from>
    <xdr:to>
      <xdr:col>6</xdr:col>
      <xdr:colOff>1436818</xdr:colOff>
      <xdr:row>85</xdr:row>
      <xdr:rowOff>86734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종목명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종목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3235" y="11293849"/>
              <a:ext cx="1829024" cy="68903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M" refreshedDate="45092.748089814813" createdVersion="6" refreshedVersion="8" minRefreshableVersion="3" recordCount="3700" xr:uid="{00000000-000A-0000-FFFF-FFFF08000000}">
  <cacheSource type="worksheet">
    <worksheetSource name="data02__2"/>
  </cacheSource>
  <cacheFields count="22">
    <cacheField name="종목명" numFmtId="0">
      <sharedItems count="69">
        <s v="DB하이텍"/>
        <s v="HMM"/>
        <s v="LG에너지솔루션"/>
        <s v="LG화학"/>
        <s v="LIG넥스원"/>
        <s v="NAVER"/>
        <s v="SK케미칼"/>
        <s v="경농"/>
        <s v="네오이뮨텍"/>
        <s v="대림제지"/>
        <s v="대한항공"/>
        <s v="두산중공업"/>
        <s v="롯데쇼핑"/>
        <s v="삼성SDI"/>
        <s v="삼성물산"/>
        <s v="삼성바이오로직스"/>
        <s v="삼성전기"/>
        <s v="삼성전자"/>
        <s v="삼성제약"/>
        <s v="삼성중공업"/>
        <s v="스튜디오드래곤"/>
        <s v="신세계"/>
        <s v="에스티큐브"/>
        <s v="오션브릿지"/>
        <s v="우주일렉트로"/>
        <s v="이마트"/>
        <s v="인탑스"/>
        <s v="제넥신"/>
        <s v="카카오"/>
        <s v="케이엠더블유"/>
        <s v="코웰패션"/>
        <s v="플래티어"/>
        <s v="하나투어"/>
        <s v="한전산업"/>
        <s v="한화생명"/>
        <s v="한화시스템"/>
        <s v="한화에어로스페이스"/>
        <s v="LG이노텍" u="1"/>
        <s v="카카오게임즈" u="1"/>
        <s v="그래디언트" u="1"/>
        <s v="SK하이닉스" u="1"/>
        <s v="SK이노베이션" u="1"/>
        <s v="ESR켄달스퀘어리츠" u="1"/>
        <s v="레고켐바이오" u="1"/>
        <s v="미코바이오메드" u="1"/>
        <s v="에디슨EV" u="1"/>
        <s v="현대차" u="1"/>
        <s v="한국파마" u="1"/>
        <s v="그린케미칼" u="1"/>
        <s v="젬백스" u="1"/>
        <s v="KG ETS" u="1"/>
        <s v="대웅제약" u="1"/>
        <s v="한양이엔지" u="1"/>
        <s v="하이브" u="1"/>
        <s v="아이마켓코리아" u="1"/>
        <s v="박셀바이오" u="1"/>
        <s v="초록뱀미디어" u="1"/>
        <s v="LG전자" u="1"/>
        <s v="일진파워" u="1"/>
        <s v="한화솔루션" u="1"/>
        <s v="녹십자랩셀" u="1"/>
        <s v="LG디스플레이" u="1"/>
        <s v="광주신세계" u="1"/>
        <s v="신세계인터내셔날" u="1"/>
        <s v="시노펙스" u="1"/>
        <s v="오스코텍" u="1"/>
        <s v="대한과학" u="1"/>
        <s v="녹십자" u="1"/>
        <s v="광림" u="1"/>
      </sharedItems>
    </cacheField>
    <cacheField name="code" numFmtId="0">
      <sharedItems containsSemiMixedTypes="0" containsString="0" containsNumber="1" containsInteger="1" minValue="990" maxValue="950220"/>
    </cacheField>
    <cacheField name="일자" numFmtId="0">
      <sharedItems containsSemiMixedTypes="0" containsDate="1" containsString="0" containsMixedTypes="1" minDate="2020-08-14T00:00:00" maxDate="2022-12-16T00:00:00" count="1141">
        <d v="2023-06-15T00:00:00"/>
        <d v="2023-06-14T00:00:00"/>
        <d v="2023-06-13T00:00:00"/>
        <d v="2023-06-12T00:00:00"/>
        <d v="2023-06-09T00:00:00"/>
        <d v="2023-06-08T00:00:00"/>
        <d v="2023-06-07T00:00:00"/>
        <d v="2023-06-05T00:00:00"/>
        <d v="2023-06-02T00:00:00"/>
        <d v="2023-06-01T00:00:00"/>
        <d v="2023-05-31T00:00:00"/>
        <d v="2023-05-30T00:00:00"/>
        <d v="2023-05-26T00:00:00"/>
        <d v="2023-05-25T00:00:00"/>
        <d v="2023-05-24T00:00:00"/>
        <d v="2023-05-23T00:00:00"/>
        <d v="2023-05-22T00:00:00"/>
        <d v="2023-05-19T00:00:00"/>
        <d v="2023-05-18T00:00:00"/>
        <d v="2023-05-17T00:00:00"/>
        <d v="2023-05-16T00:00:00"/>
        <d v="2023-05-15T00:00:00"/>
        <d v="2023-05-12T00:00:00"/>
        <d v="2023-05-11T00:00:00"/>
        <d v="2023-05-10T00:00:00"/>
        <d v="2023-05-09T00:00:00"/>
        <d v="2023-05-08T00:00:00"/>
        <d v="2023-05-04T00:00:00"/>
        <d v="2023-05-03T00:00:00"/>
        <d v="2023-05-02T00:00:00"/>
        <d v="2023-04-28T00:00:00"/>
        <d v="2023-04-27T00:00:00"/>
        <d v="2023-04-26T00:00:00"/>
        <d v="2023-04-25T00:00:00"/>
        <d v="2023-04-24T00:00:00"/>
        <d v="2023-04-21T00:00:00"/>
        <d v="2023-04-20T00:00:00"/>
        <d v="2023-04-19T00:00:00"/>
        <d v="2023-04-18T00:00:00"/>
        <d v="2023-04-17T00:00:00"/>
        <d v="2023-04-14T00:00:00"/>
        <d v="2023-04-13T00:00:00"/>
        <d v="2023-04-12T00:00:00"/>
        <d v="2023-04-11T00:00:00"/>
        <d v="2023-04-10T00:00:00"/>
        <d v="2023-04-07T00:00:00"/>
        <d v="2023-04-06T00:00:00"/>
        <d v="2023-04-05T00:00:00"/>
        <d v="2023-04-04T00:00:00"/>
        <d v="2023-04-03T00:00:00"/>
        <d v="2023-03-31T00:00:00"/>
        <d v="2023-03-30T00:00:00"/>
        <d v="2023-03-29T00:00:00"/>
        <d v="2023-03-28T00:00:00"/>
        <d v="2023-03-27T00:00:00"/>
        <d v="2023-03-24T00:00:00"/>
        <d v="2023-03-23T00:00:00"/>
        <d v="2023-03-22T00:00:00"/>
        <d v="2023-03-21T00:00:00"/>
        <d v="2023-03-20T00:00:00"/>
        <d v="2023-03-17T00:00:00"/>
        <d v="2023-03-16T00:00:00"/>
        <d v="2023-03-15T00:00:00"/>
        <d v="2023-03-14T00:00:00"/>
        <d v="2023-03-13T00:00:00"/>
        <d v="2023-03-10T00:00:00"/>
        <d v="2023-03-09T00:00:00"/>
        <d v="2023-03-08T00:00:00"/>
        <d v="2023-03-07T00:00:00"/>
        <d v="2023-03-06T00:00:00"/>
        <d v="2023-03-03T00:00:00"/>
        <d v="2023-03-02T00:00:00"/>
        <d v="2023-02-28T00:00:00"/>
        <d v="2023-02-27T00:00:00"/>
        <d v="2023-02-24T00:00:00"/>
        <d v="2023-02-23T00:00:00"/>
        <d v="2023-02-22T00:00:00"/>
        <d v="2023-02-21T00:00:00"/>
        <d v="2023-02-20T00:00:00"/>
        <d v="2023-02-17T00:00:00"/>
        <d v="2023-02-16T00:00:00"/>
        <d v="2023-02-15T00:00:00"/>
        <d v="2023-02-14T00:00:00"/>
        <d v="2023-02-13T00:00:00"/>
        <d v="2023-02-10T00:00:00"/>
        <d v="2023-02-09T00:00:00"/>
        <d v="2023-02-08T00:00:00"/>
        <d v="2023-02-07T00:00:00"/>
        <d v="2023-02-06T00:00:00"/>
        <d v="2023-02-03T00:00:00"/>
        <d v="2023-02-02T00:00:00"/>
        <d v="2023-02-01T00:00:00"/>
        <d v="2023-01-31T00:00:00"/>
        <d v="2023-01-30T00:00:00"/>
        <d v="2023-01-27T00:00:00"/>
        <d v="2023-01-26T00:00:00"/>
        <d v="2023-01-25T00:00:00"/>
        <d v="2023-01-20T00:00:00"/>
        <d v="2023-01-19T00:00:00"/>
        <d v="2023-01-18T00:00:00"/>
        <n v="45092"/>
        <n v="45091"/>
        <n v="45090"/>
        <n v="45089"/>
        <n v="45086"/>
        <n v="45085"/>
        <n v="45084"/>
        <n v="45082"/>
        <n v="45079"/>
        <n v="45078"/>
        <n v="45077"/>
        <n v="45076"/>
        <n v="45072"/>
        <n v="45071"/>
        <n v="45070"/>
        <n v="45069"/>
        <n v="45068"/>
        <n v="45065"/>
        <n v="45064"/>
        <n v="45063"/>
        <n v="45062"/>
        <n v="45061"/>
        <n v="45058"/>
        <n v="45057"/>
        <n v="45056"/>
        <n v="45055"/>
        <n v="45054"/>
        <n v="45050"/>
        <n v="45049"/>
        <n v="45048"/>
        <n v="45044"/>
        <n v="45043"/>
        <n v="45042"/>
        <n v="45041"/>
        <n v="45040"/>
        <n v="45037"/>
        <n v="45036"/>
        <n v="45035"/>
        <n v="45034"/>
        <n v="45033"/>
        <n v="45030"/>
        <n v="45029"/>
        <n v="45028"/>
        <n v="45027"/>
        <n v="45026"/>
        <n v="45023"/>
        <n v="45022"/>
        <n v="45021"/>
        <n v="45020"/>
        <n v="45019"/>
        <n v="45016"/>
        <n v="45015"/>
        <n v="45014"/>
        <n v="45013"/>
        <n v="45012"/>
        <n v="45009"/>
        <n v="45008"/>
        <n v="45007"/>
        <n v="45006"/>
        <n v="45005"/>
        <n v="45002"/>
        <n v="45001"/>
        <n v="45000"/>
        <n v="44999"/>
        <n v="44998"/>
        <n v="44995"/>
        <n v="44994"/>
        <n v="44993"/>
        <n v="44992"/>
        <n v="44991"/>
        <n v="44988"/>
        <n v="44987"/>
        <n v="44985"/>
        <n v="44984"/>
        <n v="44981"/>
        <n v="44980"/>
        <n v="44979"/>
        <n v="44978"/>
        <n v="44977"/>
        <n v="44974"/>
        <n v="44973"/>
        <n v="44972"/>
        <n v="44971"/>
        <n v="44970"/>
        <n v="44967"/>
        <n v="44966"/>
        <n v="44965"/>
        <n v="44964"/>
        <n v="44963"/>
        <n v="44960"/>
        <n v="44959"/>
        <n v="44958"/>
        <n v="44957"/>
        <n v="44956"/>
        <n v="44953"/>
        <n v="44952"/>
        <n v="44951"/>
        <n v="44946"/>
        <n v="44945"/>
        <n v="44944"/>
        <n v="44357" u="1"/>
        <n v="44294" u="1"/>
        <n v="44231" u="1"/>
        <n v="44168" u="1"/>
        <d v="2020-09-29T00:00:00" u="1"/>
        <d v="2022-09-29T00:00:00" u="1"/>
        <n v="44862" u="1"/>
        <d v="2022-10-25T00:00:00" u="1"/>
        <n v="44799" u="1"/>
        <n v="44736" u="1"/>
        <d v="2020-12-17T00:00:00" u="1"/>
        <d v="2022-11-21T00:00:00" u="1"/>
        <n v="44673" u="1"/>
        <d v="2021-12-17T00:00:00" u="1"/>
        <n v="44610" u="1"/>
        <n v="44547" u="1"/>
        <n v="44358" u="1"/>
        <n v="44295" u="1"/>
        <n v="44232" u="1"/>
        <n v="44169" u="1"/>
        <d v="2020-10-27T00:00:00" u="1"/>
        <d v="2020-11-23T00:00:00" u="1"/>
        <d v="2022-10-27T00:00:00" u="1"/>
        <d v="2022-11-23T00:00:00" u="1"/>
        <d v="2022-12-19T00:00:00" u="1"/>
        <d v="2020-10-29T00:00:00" u="1"/>
        <d v="2020-11-25T00:00:00" u="1"/>
        <d v="2020-12-21T00:00:00" u="1"/>
        <d v="2022-11-25T00:00:00" u="1"/>
        <d v="2021-12-21T00:00:00" u="1"/>
        <d v="2022-12-21T00:00:00" u="1"/>
        <d v="2023-01-02T00:00:00" u="1"/>
        <d v="2020-11-27T00:00:00" u="1"/>
        <d v="2022-10-31T00:00:00" u="1"/>
        <n v="44928" u="1"/>
        <d v="2020-12-23T00:00:00" u="1"/>
        <n v="44865" u="1"/>
        <d v="2021-12-23T00:00:00" u="1"/>
        <n v="44802" u="1"/>
        <d v="2022-12-23T00:00:00" u="1"/>
        <n v="44739" u="1"/>
        <n v="44676" u="1"/>
        <n v="44613" u="1"/>
        <n v="44550" u="1"/>
        <n v="44361" u="1"/>
        <n v="44298" u="1"/>
        <n v="44235" u="1"/>
        <d v="2021-01-04T00:00:00" u="1"/>
        <n v="44172" u="1"/>
        <d v="2022-01-04T00:00:00" u="1"/>
        <d v="2023-01-04T00:00:00" u="1"/>
        <d v="2021-11-29T00:00:00" u="1"/>
        <d v="2022-11-29T00:00:00" u="1"/>
        <n v="44929" u="1"/>
        <n v="44866" u="1"/>
        <n v="44803" u="1"/>
        <n v="44740" u="1"/>
        <n v="44677" u="1"/>
        <n v="44614" u="1"/>
        <n v="44551" u="1"/>
        <n v="44362" u="1"/>
        <n v="44299" u="1"/>
        <d v="2021-01-06T00:00:00" u="1"/>
        <n v="44236" u="1"/>
        <d v="2022-01-06T00:00:00" u="1"/>
        <n v="44173" u="1"/>
        <d v="2021-02-02T00:00:00" u="1"/>
        <d v="2023-01-06T00:00:00" u="1"/>
        <d v="2021-12-27T00:00:00" u="1"/>
        <n v="44930" u="1"/>
        <d v="2022-12-27T00:00:00" u="1"/>
        <n v="44867" u="1"/>
        <n v="44804" u="1"/>
        <n v="44741" u="1"/>
        <n v="44678" u="1"/>
        <n v="44615" u="1"/>
        <n v="44552" u="1"/>
        <n v="44363" u="1"/>
        <d v="2021-01-08T00:00:00" u="1"/>
        <n v="44300" u="1"/>
        <n v="44237" u="1"/>
        <d v="2021-02-04T00:00:00" u="1"/>
        <n v="44174" u="1"/>
        <d v="2022-02-04T00:00:00" u="1"/>
        <d v="2020-12-29T00:00:00" u="1"/>
        <d v="2021-12-29T00:00:00" u="1"/>
        <d v="2022-12-29T00:00:00" u="1"/>
        <n v="44931" u="1"/>
        <n v="44868" u="1"/>
        <n v="44805" u="1"/>
        <n v="44742" u="1"/>
        <n v="44679" u="1"/>
        <n v="44616" u="1"/>
        <n v="44553" u="1"/>
        <n v="44364" u="1"/>
        <d v="2022-01-10T00:00:00" u="1"/>
        <n v="44301" u="1"/>
        <d v="2023-01-10T00:00:00" u="1"/>
        <n v="44175" u="1"/>
        <d v="2021-03-02T00:00:00" u="1"/>
        <d v="2022-03-02T00:00:00" u="1"/>
        <n v="44932" u="1"/>
        <n v="44869" u="1"/>
        <n v="44806" u="1"/>
        <n v="44743" u="1"/>
        <n v="44680" u="1"/>
        <n v="44617" u="1"/>
        <n v="44554" u="1"/>
        <d v="2021-01-12T00:00:00" u="1"/>
        <d v="2022-01-12T00:00:00" u="1"/>
        <n v="44365" u="1"/>
        <d v="2021-02-08T00:00:00" u="1"/>
        <d v="2023-01-12T00:00:00" u="1"/>
        <n v="44302" u="1"/>
        <d v="2022-02-08T00:00:00" u="1"/>
        <d v="2021-03-04T00:00:00" u="1"/>
        <n v="44176" u="1"/>
        <d v="2022-03-04T00:00:00" u="1"/>
        <d v="2021-01-14T00:00:00" u="1"/>
        <d v="2022-01-14T00:00:00" u="1"/>
        <d v="2021-02-10T00:00:00" u="1"/>
        <d v="2022-02-10T00:00:00" u="1"/>
        <d v="2021-04-02T00:00:00" u="1"/>
        <d v="2023-01-16T00:00:00" u="1"/>
        <d v="2021-03-08T00:00:00" u="1"/>
        <d v="2022-03-08T00:00:00" u="1"/>
        <d v="2022-04-04T00:00:00" u="1"/>
        <n v="44935" u="1"/>
        <n v="44872" u="1"/>
        <n v="44809" u="1"/>
        <n v="44746" u="1"/>
        <n v="44683" u="1"/>
        <d v="2021-01-18T00:00:00" u="1"/>
        <n v="44620" u="1"/>
        <d v="2022-01-18T00:00:00" u="1"/>
        <n v="44557" u="1"/>
        <d v="2022-02-14T00:00:00" u="1"/>
        <d v="2021-03-10T00:00:00" u="1"/>
        <n v="44368" u="1"/>
        <d v="2022-03-10T00:00:00" u="1"/>
        <n v="44305" u="1"/>
        <d v="2021-04-06T00:00:00" u="1"/>
        <n v="44242" u="1"/>
        <d v="2022-04-06T00:00:00" u="1"/>
        <n v="44179" u="1"/>
        <d v="2022-05-02T00:00:00" u="1"/>
        <n v="44936" u="1"/>
        <n v="44873" u="1"/>
        <n v="44810" u="1"/>
        <n v="44747" u="1"/>
        <d v="2021-01-20T00:00:00" u="1"/>
        <n v="44684" u="1"/>
        <d v="2022-01-20T00:00:00" u="1"/>
        <d v="2021-02-16T00:00:00" u="1"/>
        <n v="44558" u="1"/>
        <d v="2022-02-16T00:00:00" u="1"/>
        <d v="2021-03-12T00:00:00" u="1"/>
        <n v="44369" u="1"/>
        <d v="2021-04-08T00:00:00" u="1"/>
        <n v="44306" u="1"/>
        <d v="2022-04-08T00:00:00" u="1"/>
        <n v="44243" u="1"/>
        <d v="2021-05-04T00:00:00" u="1"/>
        <n v="44180" u="1"/>
        <d v="2022-05-04T00:00:00" u="1"/>
        <n v="44937" u="1"/>
        <n v="44874" u="1"/>
        <n v="44811" u="1"/>
        <d v="2021-01-22T00:00:00" u="1"/>
        <n v="44748" u="1"/>
        <n v="44685" u="1"/>
        <d v="2021-02-18T00:00:00" u="1"/>
        <n v="44622" u="1"/>
        <d v="2022-02-18T00:00:00" u="1"/>
        <n v="44559" u="1"/>
        <d v="2022-03-14T00:00:00" u="1"/>
        <n v="44370" u="1"/>
        <n v="44307" u="1"/>
        <d v="2021-05-06T00:00:00" u="1"/>
        <n v="44244" u="1"/>
        <d v="2022-05-06T00:00:00" u="1"/>
        <n v="44181" u="1"/>
        <d v="2021-06-02T00:00:00" u="1"/>
        <d v="2022-06-02T00:00:00" u="1"/>
        <n v="44938" u="1"/>
        <n v="44875" u="1"/>
        <n v="44812" u="1"/>
        <d v="2022-01-24T00:00:00" u="1"/>
        <n v="44749" u="1"/>
        <n v="44623" u="1"/>
        <d v="2021-03-16T00:00:00" u="1"/>
        <n v="44560" u="1"/>
        <d v="2022-03-16T00:00:00" u="1"/>
        <d v="2021-04-12T00:00:00" u="1"/>
        <d v="2022-04-12T00:00:00" u="1"/>
        <n v="44371" u="1"/>
        <n v="44308" u="1"/>
        <n v="44245" u="1"/>
        <d v="2021-06-04T00:00:00" u="1"/>
        <n v="44182" u="1"/>
        <n v="44939" u="1"/>
        <d v="2021-01-26T00:00:00" u="1"/>
        <n v="44876" u="1"/>
        <d v="2022-01-26T00:00:00" u="1"/>
        <d v="2021-02-22T00:00:00" u="1"/>
        <n v="44750" u="1"/>
        <d v="2022-02-22T00:00:00" u="1"/>
        <n v="44687" u="1"/>
        <d v="2021-03-18T00:00:00" u="1"/>
        <n v="44624" u="1"/>
        <d v="2022-03-18T00:00:00" u="1"/>
        <d v="2021-04-14T00:00:00" u="1"/>
        <d v="2022-04-14T00:00:00" u="1"/>
        <d v="2021-05-10T00:00:00" u="1"/>
        <n v="44372" u="1"/>
        <d v="2022-05-10T00:00:00" u="1"/>
        <n v="44309" u="1"/>
        <n v="44246" u="1"/>
        <n v="44183" u="1"/>
        <d v="2021-07-02T00:00:00" u="1"/>
        <d v="2021-01-28T00:00:00" u="1"/>
        <d v="2022-01-28T00:00:00" u="1"/>
        <d v="2021-02-24T00:00:00" u="1"/>
        <d v="2022-02-24T00:00:00" u="1"/>
        <d v="2021-04-16T00:00:00" u="1"/>
        <d v="2021-05-12T00:00:00" u="1"/>
        <d v="2022-05-12T00:00:00" u="1"/>
        <d v="2021-06-08T00:00:00" u="1"/>
        <d v="2022-06-08T00:00:00" u="1"/>
        <d v="2022-07-04T00:00:00" u="1"/>
        <d v="2021-02-26T00:00:00" u="1"/>
        <d v="2021-03-22T00:00:00" u="1"/>
        <d v="2022-03-22T00:00:00" u="1"/>
        <d v="2022-04-18T00:00:00" u="1"/>
        <d v="2021-05-14T00:00:00" u="1"/>
        <d v="2021-06-10T00:00:00" u="1"/>
        <d v="2022-06-10T00:00:00" u="1"/>
        <d v="2021-07-06T00:00:00" u="1"/>
        <d v="2022-07-06T00:00:00" u="1"/>
        <d v="2022-08-02T00:00:00" u="1"/>
        <n v="44942" u="1"/>
        <d v="2022-02-28T00:00:00" u="1"/>
        <n v="44879" u="1"/>
        <d v="2021-03-24T00:00:00" u="1"/>
        <d v="2022-03-24T00:00:00" u="1"/>
        <n v="44753" u="1"/>
        <d v="2021-04-20T00:00:00" u="1"/>
        <n v="44690" u="1"/>
        <d v="2022-04-20T00:00:00" u="1"/>
        <n v="44627" u="1"/>
        <n v="44564" u="1"/>
        <d v="2022-05-16T00:00:00" u="1"/>
        <n v="44375" u="1"/>
        <n v="44312" u="1"/>
        <d v="2022-07-08T00:00:00" u="1"/>
        <n v="44249" u="1"/>
        <n v="44186" u="1"/>
        <d v="2022-08-04T00:00:00" u="1"/>
        <n v="44943" u="1"/>
        <d v="2021-03-26T00:00:00" u="1"/>
        <n v="44880" u="1"/>
        <n v="44817" u="1"/>
        <d v="2021-04-22T00:00:00" u="1"/>
        <n v="44754" u="1"/>
        <d v="2022-04-22T00:00:00" u="1"/>
        <n v="44691" u="1"/>
        <d v="2021-05-18T00:00:00" u="1"/>
        <n v="44628" u="1"/>
        <d v="2022-05-18T00:00:00" u="1"/>
        <n v="44565" u="1"/>
        <d v="2021-06-14T00:00:00" u="1"/>
        <d v="2022-06-14T00:00:00" u="1"/>
        <n v="44376" u="1"/>
        <n v="44313" u="1"/>
        <n v="44250" u="1"/>
        <d v="2020-09-02T00:00:00" u="1"/>
        <n v="44187" u="1"/>
        <d v="2022-09-02T00:00:00" u="1"/>
        <d v="2022-03-28T00:00:00" u="1"/>
        <n v="44881" u="1"/>
        <n v="44818" u="1"/>
        <n v="44755" u="1"/>
        <d v="2021-05-20T00:00:00" u="1"/>
        <n v="44692" u="1"/>
        <d v="2022-05-20T00:00:00" u="1"/>
        <d v="2021-06-16T00:00:00" u="1"/>
        <n v="44566" u="1"/>
        <d v="2022-06-16T00:00:00" u="1"/>
        <d v="2022-07-12T00:00:00" u="1"/>
        <n v="44377" u="1"/>
        <n v="44314" u="1"/>
        <d v="2020-09-04T00:00:00" u="1"/>
        <d v="2022-08-08T00:00:00" u="1"/>
        <n v="44251" u="1"/>
        <n v="44188" u="1"/>
        <d v="2021-03-30T00:00:00" u="1"/>
        <d v="2022-03-30T00:00:00" u="1"/>
        <d v="2021-04-26T00:00:00" u="1"/>
        <n v="44882" u="1"/>
        <d v="2022-04-26T00:00:00" u="1"/>
        <n v="44819" u="1"/>
        <n v="44756" u="1"/>
        <n v="44693" u="1"/>
        <d v="2021-06-18T00:00:00" u="1"/>
        <n v="44630" u="1"/>
        <n v="44567" u="1"/>
        <d v="2022-07-14T00:00:00" u="1"/>
        <n v="44378" u="1"/>
        <d v="2022-08-10T00:00:00" u="1"/>
        <n v="44315" u="1"/>
        <n v="44252" u="1"/>
        <d v="2022-09-06T00:00:00" u="1"/>
        <n v="44189" u="1"/>
        <d v="2021-04-28T00:00:00" u="1"/>
        <d v="2022-04-28T00:00:00" u="1"/>
        <n v="44883" u="1"/>
        <d v="2021-05-24T00:00:00" u="1"/>
        <n v="44820" u="1"/>
        <d v="2022-05-24T00:00:00" u="1"/>
        <n v="44757" u="1"/>
        <n v="44694" u="1"/>
        <d v="2022-06-20T00:00:00" u="1"/>
        <n v="44631" u="1"/>
        <n v="44568" u="1"/>
        <d v="2020-09-08T00:00:00" u="1"/>
        <d v="2022-08-12T00:00:00" u="1"/>
        <n v="44379" u="1"/>
        <n v="44316" u="1"/>
        <d v="2022-09-08T00:00:00" u="1"/>
        <n v="44253" u="1"/>
        <d v="2022-10-04T00:00:00" u="1"/>
        <d v="2021-04-30T00:00:00" u="1"/>
        <d v="2021-05-26T00:00:00" u="1"/>
        <d v="2022-05-26T00:00:00" u="1"/>
        <d v="2021-06-22T00:00:00" u="1"/>
        <d v="2022-06-22T00:00:00" u="1"/>
        <d v="2020-08-14T00:00:00" u="1"/>
        <d v="2022-07-18T00:00:00" u="1"/>
        <d v="2020-09-10T00:00:00" u="1"/>
        <d v="2020-10-06T00:00:00" u="1"/>
        <d v="2020-11-02T00:00:00" u="1"/>
        <d v="2022-10-06T00:00:00" u="1"/>
        <d v="2022-11-02T00:00:00" u="1"/>
        <d v="2021-05-28T00:00:00" u="1"/>
        <d v="2021-06-24T00:00:00" u="1"/>
        <d v="2022-06-24T00:00:00" u="1"/>
        <d v="2022-07-20T00:00:00" u="1"/>
        <d v="2022-08-16T00:00:00" u="1"/>
        <d v="2020-10-08T00:00:00" u="1"/>
        <d v="2020-11-04T00:00:00" u="1"/>
        <d v="2022-11-04T00:00:00" u="1"/>
        <d v="2022-05-30T00:00:00" u="1"/>
        <n v="44886" u="1"/>
        <n v="44823" u="1"/>
        <n v="44760" u="1"/>
        <d v="2020-08-18T00:00:00" u="1"/>
        <d v="2022-07-22T00:00:00" u="1"/>
        <n v="44697" u="1"/>
        <n v="44634" u="1"/>
        <d v="2020-09-14T00:00:00" u="1"/>
        <d v="2022-08-18T00:00:00" u="1"/>
        <n v="44571" u="1"/>
        <d v="2022-09-14T00:00:00" u="1"/>
        <n v="44382" u="1"/>
        <d v="2020-11-06T00:00:00" u="1"/>
        <n v="44319" u="1"/>
        <d v="2020-12-02T00:00:00" u="1"/>
        <n v="44193" u="1"/>
        <d v="2021-12-02T00:00:00" u="1"/>
        <d v="2022-12-02T00:00:00" u="1"/>
        <d v="2021-06-28T00:00:00" u="1"/>
        <d v="2022-06-28T00:00:00" u="1"/>
        <n v="44887" u="1"/>
        <n v="44824" u="1"/>
        <d v="2020-08-20T00:00:00" u="1"/>
        <n v="44761" u="1"/>
        <n v="44698" u="1"/>
        <d v="2020-09-16T00:00:00" u="1"/>
        <n v="44635" u="1"/>
        <n v="44572" u="1"/>
        <d v="2020-10-12T00:00:00" u="1"/>
        <d v="2022-09-16T00:00:00" u="1"/>
        <d v="2022-10-12T00:00:00" u="1"/>
        <n v="44383" u="1"/>
        <n v="44320" u="1"/>
        <d v="2020-12-04T00:00:00" u="1"/>
        <d v="2022-11-08T00:00:00" u="1"/>
        <n v="44257" u="1"/>
        <n v="44194" u="1"/>
        <d v="2021-06-30T00:00:00" u="1"/>
        <d v="2022-06-30T00:00:00" u="1"/>
        <n v="44888" u="1"/>
        <d v="2022-07-26T00:00:00" u="1"/>
        <n v="44825" u="1"/>
        <n v="44762" u="1"/>
        <d v="2020-09-18T00:00:00" u="1"/>
        <d v="2022-08-22T00:00:00" u="1"/>
        <n v="44699" u="1"/>
        <n v="44636" u="1"/>
        <d v="2020-10-14T00:00:00" u="1"/>
        <n v="44573" u="1"/>
        <d v="2020-11-10T00:00:00" u="1"/>
        <d v="2022-10-14T00:00:00" u="1"/>
        <n v="44384" u="1"/>
        <d v="2022-11-10T00:00:00" u="1"/>
        <d v="2021-12-06T00:00:00" u="1"/>
        <n v="44258" u="1"/>
        <d v="2022-12-06T00:00:00" u="1"/>
        <n v="44195" u="1"/>
        <d v="2020-08-24T00:00:00" u="1"/>
        <d v="2022-07-28T00:00:00" u="1"/>
        <n v="44889" u="1"/>
        <n v="44826" u="1"/>
        <d v="2022-08-24T00:00:00" u="1"/>
        <n v="44763" u="1"/>
        <n v="44700" u="1"/>
        <d v="2020-10-16T00:00:00" u="1"/>
        <d v="2022-09-20T00:00:00" u="1"/>
        <n v="44637" u="1"/>
        <n v="44574" u="1"/>
        <d v="2020-11-12T00:00:00" u="1"/>
        <d v="2020-12-08T00:00:00" u="1"/>
        <d v="2021-12-08T00:00:00" u="1"/>
        <n v="44322" u="1"/>
        <d v="2022-12-08T00:00:00" u="1"/>
        <n v="44259" u="1"/>
        <d v="2020-08-26T00:00:00" u="1"/>
        <n v="44890" u="1"/>
        <d v="2020-09-22T00:00:00" u="1"/>
        <d v="2022-08-26T00:00:00" u="1"/>
        <n v="44827" u="1"/>
        <n v="44764" u="1"/>
        <d v="2022-09-22T00:00:00" u="1"/>
        <n v="44701" u="1"/>
        <n v="44638" u="1"/>
        <d v="2022-10-18T00:00:00" u="1"/>
        <n v="44575" u="1"/>
        <d v="2020-12-10T00:00:00" u="1"/>
        <d v="2022-11-14T00:00:00" u="1"/>
        <d v="2021-12-10T00:00:00" u="1"/>
        <n v="44323" u="1"/>
        <n v="44260" u="1"/>
        <d v="2020-08-28T00:00:00" u="1"/>
        <d v="2020-09-24T00:00:00" u="1"/>
        <d v="2020-10-20T00:00:00" u="1"/>
        <d v="2020-11-16T00:00:00" u="1"/>
        <d v="2022-10-20T00:00:00" u="1"/>
        <d v="2022-11-16T00:00:00" u="1"/>
        <d v="2022-12-12T00:00:00" u="1"/>
        <d v="2022-08-30T00:00:00" u="1"/>
        <d v="2020-10-22T00:00:00" u="1"/>
        <d v="2022-09-26T00:00:00" u="1"/>
        <d v="2020-11-18T00:00:00" u="1"/>
        <d v="2020-12-14T00:00:00" u="1"/>
        <d v="2022-11-18T00:00:00" u="1"/>
        <d v="2021-12-14T00:00:00" u="1"/>
        <d v="2022-12-14T00:00:00" u="1"/>
        <d v="2020-09-28T00:00:00" u="1"/>
        <d v="2022-09-28T00:00:00" u="1"/>
        <n v="44893" u="1"/>
        <n v="44830" u="1"/>
        <d v="2020-11-20T00:00:00" u="1"/>
        <d v="2022-10-24T00:00:00" u="1"/>
        <n v="44767" u="1"/>
        <n v="44704" u="1"/>
        <d v="2020-12-16T00:00:00" u="1"/>
        <n v="44641" u="1"/>
        <d v="2021-12-16T00:00:00" u="1"/>
        <n v="44578" u="1"/>
        <d v="2022-12-16T00:00:00" u="1"/>
        <n v="44326" u="1"/>
        <n v="44263" u="1"/>
        <n v="44200" u="1"/>
        <d v="2020-10-26T00:00:00" u="1"/>
        <d v="2022-09-30T00:00:00" u="1"/>
        <n v="44894" u="1"/>
        <d v="2022-10-26T00:00:00" u="1"/>
        <n v="44831" u="1"/>
        <n v="44768" u="1"/>
        <d v="2020-12-18T00:00:00" u="1"/>
        <d v="2022-11-22T00:00:00" u="1"/>
        <n v="44705" u="1"/>
        <n v="44642" u="1"/>
        <n v="44579" u="1"/>
        <n v="44327" u="1"/>
        <n v="44264" u="1"/>
        <n v="44201" u="1"/>
        <d v="2020-10-28T00:00:00" u="1"/>
        <d v="2020-11-24T00:00:00" u="1"/>
        <d v="2022-10-28T00:00:00" u="1"/>
        <n v="44895" u="1"/>
        <n v="44832" u="1"/>
        <d v="2022-11-24T00:00:00" u="1"/>
        <n v="44769" u="1"/>
        <d v="2021-12-20T00:00:00" u="1"/>
        <n v="44706" u="1"/>
        <d v="2022-12-20T00:00:00" u="1"/>
        <n v="44643" u="1"/>
        <n v="44580" u="1"/>
        <n v="44328" u="1"/>
        <n v="44265" u="1"/>
        <n v="44202" u="1"/>
        <d v="2020-10-30T00:00:00" u="1"/>
        <d v="2020-11-26T00:00:00" u="1"/>
        <n v="44896" u="1"/>
        <d v="2020-12-22T00:00:00" u="1"/>
        <n v="44833" u="1"/>
        <d v="2021-12-22T00:00:00" u="1"/>
        <n v="44770" u="1"/>
        <d v="2022-12-22T00:00:00" u="1"/>
        <n v="44707" u="1"/>
        <n v="44644" u="1"/>
        <n v="44581" u="1"/>
        <n v="44329" u="1"/>
        <n v="44266" u="1"/>
        <n v="44203" u="1"/>
        <d v="2022-01-03T00:00:00" u="1"/>
        <d v="2023-01-03T00:00:00" u="1"/>
        <d v="2020-12-24T00:00:00" u="1"/>
        <d v="2022-11-28T00:00:00" u="1"/>
        <n v="44897" u="1"/>
        <d v="2021-12-24T00:00:00" u="1"/>
        <n v="44834" u="1"/>
        <n v="44771" u="1"/>
        <n v="44708" u="1"/>
        <n v="44645" u="1"/>
        <n v="44582" u="1"/>
        <n v="44330" u="1"/>
        <n v="44267" u="1"/>
        <d v="2021-01-05T00:00:00" u="1"/>
        <n v="44204" u="1"/>
        <d v="2022-01-05T00:00:00" u="1"/>
        <d v="2021-02-01T00:00:00" u="1"/>
        <d v="2023-01-05T00:00:00" u="1"/>
        <d v="2020-11-30T00:00:00" u="1"/>
        <d v="2021-11-30T00:00:00" u="1"/>
        <d v="2022-11-30T00:00:00" u="1"/>
        <d v="2022-12-26T00:00:00" u="1"/>
        <d v="2021-01-07T00:00:00" u="1"/>
        <d v="2022-01-07T00:00:00" u="1"/>
        <d v="2021-02-03T00:00:00" u="1"/>
        <d v="2022-02-03T00:00:00" u="1"/>
        <d v="2020-12-28T00:00:00" u="1"/>
        <d v="2021-12-28T00:00:00" u="1"/>
        <d v="2022-12-28T00:00:00" u="1"/>
        <d v="2021-02-05T00:00:00" u="1"/>
        <d v="2023-01-09T00:00:00" u="1"/>
        <d v="2020-12-30T00:00:00" u="1"/>
        <d v="2021-12-30T00:00:00" u="1"/>
        <n v="44900" u="1"/>
        <n v="44774" u="1"/>
        <n v="44711" u="1"/>
        <n v="44648" u="1"/>
        <n v="44585" u="1"/>
        <d v="2021-01-11T00:00:00" u="1"/>
        <d v="2022-01-11T00:00:00" u="1"/>
        <n v="44333" u="1"/>
        <d v="2023-01-11T00:00:00" u="1"/>
        <n v="44270" u="1"/>
        <d v="2022-02-07T00:00:00" u="1"/>
        <n v="44207" u="1"/>
        <d v="2021-03-03T00:00:00" u="1"/>
        <d v="2022-03-03T00:00:00" u="1"/>
        <n v="44901" u="1"/>
        <n v="44838" u="1"/>
        <n v="44775" u="1"/>
        <n v="44712" u="1"/>
        <n v="44649" u="1"/>
        <n v="44586" u="1"/>
        <d v="2021-01-13T00:00:00" u="1"/>
        <d v="2022-01-13T00:00:00" u="1"/>
        <d v="2021-02-09T00:00:00" u="1"/>
        <d v="2023-01-13T00:00:00" u="1"/>
        <n v="44334" u="1"/>
        <d v="2022-02-09T00:00:00" u="1"/>
        <n v="44271" u="1"/>
        <d v="2021-03-05T00:00:00" u="1"/>
        <n v="44208" u="1"/>
        <d v="2021-04-01T00:00:00" u="1"/>
        <d v="2022-04-01T00:00:00" u="1"/>
        <n v="44902" u="1"/>
        <n v="44839" u="1"/>
        <n v="44776" u="1"/>
        <n v="44650" u="1"/>
        <n v="44587" u="1"/>
        <d v="2021-01-15T00:00:00" u="1"/>
        <d v="2022-02-11T00:00:00" u="1"/>
        <n v="44272" u="1"/>
        <d v="2022-03-07T00:00:00" u="1"/>
        <n v="44209" u="1"/>
        <n v="44903" u="1"/>
        <n v="44840" u="1"/>
        <n v="44777" u="1"/>
        <n v="44714" u="1"/>
        <n v="44651" u="1"/>
        <n v="44588" u="1"/>
        <d v="2022-01-17T00:00:00" u="1"/>
        <d v="2023-01-17T00:00:00" u="1"/>
        <d v="2021-03-09T00:00:00" u="1"/>
        <n v="44336" u="1"/>
        <n v="44273" u="1"/>
        <d v="2021-04-05T00:00:00" u="1"/>
        <n v="44210" u="1"/>
        <d v="2022-04-05T00:00:00" u="1"/>
        <n v="44904" u="1"/>
        <n v="44841" u="1"/>
        <n v="44778" u="1"/>
        <n v="44715" u="1"/>
        <d v="2021-01-19T00:00:00" u="1"/>
        <n v="44652" u="1"/>
        <d v="2022-01-19T00:00:00" u="1"/>
        <n v="44589" u="1"/>
        <d v="2021-02-15T00:00:00" u="1"/>
        <d v="2022-02-15T00:00:00" u="1"/>
        <d v="2021-03-11T00:00:00" u="1"/>
        <d v="2022-03-11T00:00:00" u="1"/>
        <n v="44337" u="1"/>
        <d v="2021-04-07T00:00:00" u="1"/>
        <n v="44274" u="1"/>
        <d v="2022-04-07T00:00:00" u="1"/>
        <n v="44211" u="1"/>
        <d v="2021-05-03T00:00:00" u="1"/>
        <d v="2022-05-03T00:00:00" u="1"/>
        <d v="2021-01-21T00:00:00" u="1"/>
        <d v="2022-01-21T00:00:00" u="1"/>
        <d v="2021-02-17T00:00:00" u="1"/>
        <d v="2022-02-17T00:00:00" u="1"/>
        <d v="2021-04-09T00:00:00" u="1"/>
        <d v="2021-06-01T00:00:00" u="1"/>
        <d v="2021-02-19T00:00:00" u="1"/>
        <d v="2021-03-15T00:00:00" u="1"/>
        <d v="2022-03-15T00:00:00" u="1"/>
        <d v="2022-04-11T00:00:00" u="1"/>
        <d v="2021-05-07T00:00:00" u="1"/>
        <d v="2021-06-03T00:00:00" u="1"/>
        <d v="2022-06-03T00:00:00" u="1"/>
        <n v="44907" u="1"/>
        <d v="2021-01-25T00:00:00" u="1"/>
        <d v="2022-01-25T00:00:00" u="1"/>
        <n v="44781" u="1"/>
        <d v="2022-02-21T00:00:00" u="1"/>
        <n v="44655" u="1"/>
        <d v="2021-03-17T00:00:00" u="1"/>
        <d v="2022-03-17T00:00:00" u="1"/>
        <n v="44529" u="1"/>
        <d v="2021-04-13T00:00:00" u="1"/>
        <d v="2022-04-13T00:00:00" u="1"/>
        <n v="44340" u="1"/>
        <d v="2022-05-09T00:00:00" u="1"/>
        <n v="44277" u="1"/>
        <n v="44214" u="1"/>
        <d v="2021-07-01T00:00:00" u="1"/>
        <d v="2022-07-01T00:00:00" u="1"/>
        <d v="2021-01-27T00:00:00" u="1"/>
        <n v="44908" u="1"/>
        <d v="2022-01-27T00:00:00" u="1"/>
        <n v="44845" u="1"/>
        <d v="2021-02-23T00:00:00" u="1"/>
        <n v="44782" u="1"/>
        <d v="2022-02-23T00:00:00" u="1"/>
        <n v="44719" u="1"/>
        <d v="2021-03-19T00:00:00" u="1"/>
        <n v="44656" u="1"/>
        <d v="2021-04-15T00:00:00" u="1"/>
        <n v="44530" u="1"/>
        <d v="2022-04-15T00:00:00" u="1"/>
        <d v="2021-05-11T00:00:00" u="1"/>
        <d v="2022-05-11T00:00:00" u="1"/>
        <n v="44341" u="1"/>
        <d v="2021-06-07T00:00:00" u="1"/>
        <n v="44278" u="1"/>
        <d v="2022-06-07T00:00:00" u="1"/>
        <n v="44215" u="1"/>
        <d v="2021-01-29T00:00:00" u="1"/>
        <n v="44909" u="1"/>
        <d v="2021-02-25T00:00:00" u="1"/>
        <n v="44846" u="1"/>
        <d v="2022-02-25T00:00:00" u="1"/>
        <n v="44783" u="1"/>
        <n v="44720" u="1"/>
        <d v="2022-03-21T00:00:00" u="1"/>
        <n v="44657" u="1"/>
        <n v="44531" u="1"/>
        <d v="2021-05-13T00:00:00" u="1"/>
        <d v="2022-05-13T00:00:00" u="1"/>
        <d v="2021-06-09T00:00:00" u="1"/>
        <n v="44342" u="1"/>
        <d v="2022-06-09T00:00:00" u="1"/>
        <n v="44279" u="1"/>
        <d v="2021-07-05T00:00:00" u="1"/>
        <n v="44216" u="1"/>
        <d v="2022-07-05T00:00:00" u="1"/>
        <d v="2022-08-01T00:00:00" u="1"/>
        <n v="44910" u="1"/>
        <n v="44847" u="1"/>
        <d v="2021-03-23T00:00:00" u="1"/>
        <n v="44784" u="1"/>
        <d v="2022-03-23T00:00:00" u="1"/>
        <n v="44721" u="1"/>
        <d v="2021-04-19T00:00:00" u="1"/>
        <n v="44658" u="1"/>
        <d v="2022-04-19T00:00:00" u="1"/>
        <n v="44595" u="1"/>
        <n v="44532" u="1"/>
        <d v="2021-06-11T00:00:00" u="1"/>
        <n v="44343" u="1"/>
        <d v="2021-07-07T00:00:00" u="1"/>
        <n v="44280" u="1"/>
        <d v="2022-07-07T00:00:00" u="1"/>
        <n v="44217" u="1"/>
        <d v="2022-08-03T00:00:00" u="1"/>
        <n v="44911" u="1"/>
        <d v="2021-03-25T00:00:00" u="1"/>
        <n v="44848" u="1"/>
        <d v="2022-03-25T00:00:00" u="1"/>
        <n v="44785" u="1"/>
        <d v="2021-04-21T00:00:00" u="1"/>
        <n v="44722" u="1"/>
        <d v="2022-04-21T00:00:00" u="1"/>
        <n v="44659" u="1"/>
        <d v="2021-05-17T00:00:00" u="1"/>
        <n v="44596" u="1"/>
        <d v="2022-05-17T00:00:00" u="1"/>
        <n v="44533" u="1"/>
        <d v="2022-06-13T00:00:00" u="1"/>
        <n v="44344" u="1"/>
        <n v="44281" u="1"/>
        <n v="44218" u="1"/>
        <d v="2020-09-01T00:00:00" u="1"/>
        <d v="2022-08-05T00:00:00" u="1"/>
        <n v="44155" u="1"/>
        <d v="2022-09-01T00:00:00" u="1"/>
        <d v="2021-04-23T00:00:00" u="1"/>
        <d v="2022-05-19T00:00:00" u="1"/>
        <d v="2021-06-15T00:00:00" u="1"/>
        <d v="2022-06-15T00:00:00" u="1"/>
        <d v="2022-07-11T00:00:00" u="1"/>
        <d v="2020-09-03T00:00:00" u="1"/>
        <d v="2021-03-29T00:00:00" u="1"/>
        <d v="2022-03-29T00:00:00" u="1"/>
        <d v="2022-04-25T00:00:00" u="1"/>
        <d v="2021-05-21T00:00:00" u="1"/>
        <d v="2021-06-17T00:00:00" u="1"/>
        <d v="2022-06-17T00:00:00" u="1"/>
        <d v="2022-07-13T00:00:00" u="1"/>
        <d v="2022-08-09T00:00:00" u="1"/>
        <d v="2022-09-05T00:00:00" u="1"/>
        <d v="2021-03-31T00:00:00" u="1"/>
        <d v="2022-03-31T00:00:00" u="1"/>
        <d v="2021-04-27T00:00:00" u="1"/>
        <n v="44914" u="1"/>
        <d v="2022-04-27T00:00:00" u="1"/>
        <n v="44851" u="1"/>
        <d v="2022-05-23T00:00:00" u="1"/>
        <n v="44725" u="1"/>
        <n v="44662" u="1"/>
        <n v="44599" u="1"/>
        <n v="44536" u="1"/>
        <d v="2022-07-15T00:00:00" u="1"/>
        <d v="2020-09-07T00:00:00" u="1"/>
        <d v="2022-08-11T00:00:00" u="1"/>
        <n v="44347" u="1"/>
        <n v="44284" u="1"/>
        <d v="2022-09-07T00:00:00" u="1"/>
        <n v="44221" u="1"/>
        <n v="44158" u="1"/>
        <d v="2021-04-29T00:00:00" u="1"/>
        <d v="2022-04-29T00:00:00" u="1"/>
        <n v="44915" u="1"/>
        <d v="2021-05-25T00:00:00" u="1"/>
        <n v="44852" u="1"/>
        <d v="2022-05-25T00:00:00" u="1"/>
        <n v="44789" u="1"/>
        <d v="2021-06-21T00:00:00" u="1"/>
        <n v="44726" u="1"/>
        <d v="2022-06-21T00:00:00" u="1"/>
        <n v="44663" u="1"/>
        <n v="44600" u="1"/>
        <n v="44537" u="1"/>
        <d v="2020-09-09T00:00:00" u="1"/>
        <n v="44348" u="1"/>
        <d v="2020-10-05T00:00:00" u="1"/>
        <n v="44285" u="1"/>
        <n v="44222" u="1"/>
        <d v="2022-10-05T00:00:00" u="1"/>
        <n v="44159" u="1"/>
        <d v="2022-11-01T00:00:00" u="1"/>
        <d v="2021-05-27T00:00:00" u="1"/>
        <n v="44916" u="1"/>
        <d v="2022-05-27T00:00:00" u="1"/>
        <n v="44853" u="1"/>
        <d v="2021-06-23T00:00:00" u="1"/>
        <n v="44790" u="1"/>
        <d v="2022-06-23T00:00:00" u="1"/>
        <n v="44727" u="1"/>
        <n v="44664" u="1"/>
        <d v="2022-07-19T00:00:00" u="1"/>
        <n v="44601" u="1"/>
        <n v="44538" u="1"/>
        <d v="2020-09-11T00:00:00" u="1"/>
        <d v="2020-10-07T00:00:00" u="1"/>
        <n v="44349" u="1"/>
        <n v="44286" u="1"/>
        <d v="2020-11-03T00:00:00" u="1"/>
        <d v="2022-10-07T00:00:00" u="1"/>
        <n v="44223" u="1"/>
        <n v="44160" u="1"/>
        <d v="2022-11-03T00:00:00" u="1"/>
        <n v="44917" u="1"/>
        <d v="2021-06-25T00:00:00" u="1"/>
        <n v="44854" u="1"/>
        <n v="44791" u="1"/>
        <n v="44728" u="1"/>
        <d v="2022-07-21T00:00:00" u="1"/>
        <n v="44665" u="1"/>
        <n v="44602" u="1"/>
        <d v="2022-08-17T00:00:00" u="1"/>
        <n v="44539" u="1"/>
        <d v="2022-09-13T00:00:00" u="1"/>
        <n v="44350" u="1"/>
        <d v="2020-11-05T00:00:00" u="1"/>
        <n v="44287" u="1"/>
        <n v="44224" u="1"/>
        <d v="2020-12-01T00:00:00" u="1"/>
        <n v="44161" u="1"/>
        <d v="2021-12-01T00:00:00" u="1"/>
        <d v="2022-12-01T00:00:00" u="1"/>
        <d v="2021-05-31T00:00:00" u="1"/>
        <d v="2022-05-31T00:00:00" u="1"/>
        <n v="44918" u="1"/>
        <d v="2022-06-27T00:00:00" u="1"/>
        <n v="44855" u="1"/>
        <n v="44792" u="1"/>
        <d v="2020-08-19T00:00:00" u="1"/>
        <n v="44729" u="1"/>
        <n v="44666" u="1"/>
        <d v="2020-09-15T00:00:00" u="1"/>
        <d v="2022-08-19T00:00:00" u="1"/>
        <n v="44603" u="1"/>
        <n v="44540" u="1"/>
        <d v="2022-09-15T00:00:00" u="1"/>
        <d v="2022-10-11T00:00:00" u="1"/>
        <n v="44351" u="1"/>
        <n v="44288" u="1"/>
        <d v="2020-12-03T00:00:00" u="1"/>
        <d v="2022-11-07T00:00:00" u="1"/>
        <n v="44225" u="1"/>
        <d v="2021-12-03T00:00:00" u="1"/>
        <n v="44162" u="1"/>
        <d v="2021-06-29T00:00:00" u="1"/>
        <d v="2022-06-29T00:00:00" u="1"/>
        <d v="2020-08-21T00:00:00" u="1"/>
        <d v="2022-07-25T00:00:00" u="1"/>
        <d v="2020-09-17T00:00:00" u="1"/>
        <d v="2020-10-13T00:00:00" u="1"/>
        <d v="2020-11-09T00:00:00" u="1"/>
        <d v="2022-10-13T00:00:00" u="1"/>
        <d v="2022-11-09T00:00:00" u="1"/>
        <d v="2022-12-05T00:00:00" u="1"/>
        <d v="2022-07-27T00:00:00" u="1"/>
        <d v="2022-08-23T00:00:00" u="1"/>
        <d v="2020-10-15T00:00:00" u="1"/>
        <d v="2022-09-19T00:00:00" u="1"/>
        <d v="2020-11-11T00:00:00" u="1"/>
        <d v="2020-12-07T00:00:00" u="1"/>
        <d v="2022-11-11T00:00:00" u="1"/>
        <d v="2021-12-07T00:00:00" u="1"/>
        <d v="2022-12-07T00:00:00" u="1"/>
        <d v="2020-08-25T00:00:00" u="1"/>
        <d v="2022-07-29T00:00:00" u="1"/>
        <n v="44921" u="1"/>
        <n v="44858" u="1"/>
        <d v="2020-09-21T00:00:00" u="1"/>
        <d v="2022-08-25T00:00:00" u="1"/>
        <n v="44795" u="1"/>
        <n v="44732" u="1"/>
        <d v="2022-09-21T00:00:00" u="1"/>
        <n v="44669" u="1"/>
        <n v="44606" u="1"/>
        <d v="2020-11-13T00:00:00" u="1"/>
        <d v="2022-10-17T00:00:00" u="1"/>
        <n v="44543" u="1"/>
        <d v="2020-12-09T00:00:00" u="1"/>
        <d v="2021-12-09T00:00:00" u="1"/>
        <n v="44354" u="1"/>
        <d v="2022-12-09T00:00:00" u="1"/>
        <n v="44291" u="1"/>
        <n v="44228" u="1"/>
        <n v="44165" u="1"/>
        <d v="2020-08-27T00:00:00" u="1"/>
        <n v="44922" u="1"/>
        <d v="2020-09-23T00:00:00" u="1"/>
        <n v="44859" u="1"/>
        <n v="44796" u="1"/>
        <d v="2020-10-19T00:00:00" u="1"/>
        <d v="2022-09-23T00:00:00" u="1"/>
        <n v="44733" u="1"/>
        <n v="44670" u="1"/>
        <d v="2022-10-19T00:00:00" u="1"/>
        <n v="44607" u="1"/>
        <n v="44544" u="1"/>
        <d v="2020-12-11T00:00:00" u="1"/>
        <d v="2022-11-15T00:00:00" u="1"/>
        <n v="44355" u="1"/>
        <n v="44292" u="1"/>
        <n v="44229" u="1"/>
        <n v="44166" u="1"/>
        <d v="2020-09-25T00:00:00" u="1"/>
        <d v="2022-08-29T00:00:00" u="1"/>
        <n v="44923" u="1"/>
        <n v="44860" u="1"/>
        <d v="2020-10-21T00:00:00" u="1"/>
        <n v="44797" u="1"/>
        <n v="44734" u="1"/>
        <d v="2020-11-17T00:00:00" u="1"/>
        <d v="2022-10-21T00:00:00" u="1"/>
        <n v="44671" u="1"/>
        <n v="44608" u="1"/>
        <d v="2022-11-17T00:00:00" u="1"/>
        <n v="44545" u="1"/>
        <d v="2021-12-13T00:00:00" u="1"/>
        <d v="2022-12-13T00:00:00" u="1"/>
        <n v="44356" u="1"/>
        <n v="44293" u="1"/>
        <n v="44230" u="1"/>
        <n v="44167" u="1"/>
        <d v="2020-08-31T00:00:00" u="1"/>
        <d v="2022-08-31T00:00:00" u="1"/>
        <n v="44924" u="1"/>
        <d v="2020-10-23T00:00:00" u="1"/>
        <d v="2022-09-27T00:00:00" u="1"/>
        <n v="44861" u="1"/>
        <n v="44798" u="1"/>
        <d v="2020-11-19T00:00:00" u="1"/>
        <n v="44735" u="1"/>
        <n v="44672" u="1"/>
        <d v="2020-12-15T00:00:00" u="1"/>
        <n v="44609" u="1"/>
        <d v="2021-12-15T00:00:00" u="1"/>
        <n v="44546" u="1"/>
        <d v="2022-12-15T00:00:00" u="1"/>
      </sharedItems>
    </cacheField>
    <cacheField name="현재가" numFmtId="0">
      <sharedItems containsSemiMixedTypes="0" containsString="0" containsNumber="1" containsInteger="1" minValue="2340" maxValue="825000"/>
    </cacheField>
    <cacheField name="대비기호" numFmtId="0">
      <sharedItems containsSemiMixedTypes="0" containsString="0" containsNumber="1" containsInteger="1" minValue="1" maxValue="5"/>
    </cacheField>
    <cacheField name="전일대비" numFmtId="0">
      <sharedItems containsSemiMixedTypes="0" containsString="0" containsNumber="1" containsInteger="1" minValue="-39000" maxValue="56000"/>
    </cacheField>
    <cacheField name="등락율" numFmtId="0">
      <sharedItems containsSemiMixedTypes="0" containsString="0" containsNumber="1" containsInteger="1" minValue="-39000" maxValue="56000"/>
    </cacheField>
    <cacheField name="누적거래량" numFmtId="0">
      <sharedItems containsSemiMixedTypes="0" containsString="0" containsNumber="1" containsInteger="1" minValue="1569" maxValue="45725875"/>
    </cacheField>
    <cacheField name="누적거래대금" numFmtId="0">
      <sharedItems containsSemiMixedTypes="0" containsString="0" containsNumber="1" containsInteger="1" minValue="14" maxValue="1975023"/>
    </cacheField>
    <cacheField name="개인투자자" numFmtId="0">
      <sharedItems containsSemiMixedTypes="0" containsString="0" containsNumber="1" containsInteger="1" minValue="-15186575" maxValue="5198171"/>
    </cacheField>
    <cacheField name="외국인투자자" numFmtId="0">
      <sharedItems containsSemiMixedTypes="0" containsString="0" containsNumber="1" containsInteger="1" minValue="-6790662" maxValue="13612549"/>
    </cacheField>
    <cacheField name="기관계" numFmtId="0">
      <sharedItems containsSemiMixedTypes="0" containsString="0" containsNumber="1" containsInteger="1" minValue="-3298016" maxValue="2843195"/>
    </cacheField>
    <cacheField name="금융투자" numFmtId="0">
      <sharedItems containsSemiMixedTypes="0" containsString="0" containsNumber="1" containsInteger="1" minValue="-4542428" maxValue="3144394"/>
    </cacheField>
    <cacheField name="보험" numFmtId="0">
      <sharedItems containsSemiMixedTypes="0" containsString="0" containsNumber="1" containsInteger="1" minValue="-800972" maxValue="482770"/>
    </cacheField>
    <cacheField name="투신" numFmtId="0">
      <sharedItems containsSemiMixedTypes="0" containsString="0" containsNumber="1" containsInteger="1" minValue="-787930" maxValue="2338509"/>
    </cacheField>
    <cacheField name="기타금융" numFmtId="0">
      <sharedItems containsSemiMixedTypes="0" containsString="0" containsNumber="1" containsInteger="1" minValue="-209984" maxValue="184965"/>
    </cacheField>
    <cacheField name="은행" numFmtId="0">
      <sharedItems containsSemiMixedTypes="0" containsString="0" containsNumber="1" containsInteger="1" minValue="-114388" maxValue="115024"/>
    </cacheField>
    <cacheField name="연기금등" numFmtId="0">
      <sharedItems containsSemiMixedTypes="0" containsString="0" containsNumber="1" containsInteger="1" minValue="-806504" maxValue="1790703"/>
    </cacheField>
    <cacheField name="사모펀드" numFmtId="0">
      <sharedItems containsSemiMixedTypes="0" containsString="0" containsNumber="1" containsInteger="1" minValue="-772551" maxValue="2648489"/>
    </cacheField>
    <cacheField name="국가" numFmtId="0">
      <sharedItems containsSemiMixedTypes="0" containsString="0" containsNumber="1" containsInteger="1" minValue="0" maxValue="0"/>
    </cacheField>
    <cacheField name="기타법인" numFmtId="0">
      <sharedItems containsSemiMixedTypes="0" containsString="0" containsNumber="1" containsInteger="1" minValue="-1007630" maxValue="903525"/>
    </cacheField>
    <cacheField name="내외국인" numFmtId="0">
      <sharedItems containsSemiMixedTypes="0" containsString="0" containsNumber="1" containsInteger="1" minValue="-147510" maxValue="31201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00">
  <r>
    <x v="0"/>
    <n v="990"/>
    <x v="0"/>
    <n v="64200"/>
    <n v="2"/>
    <n v="2300"/>
    <n v="2300"/>
    <n v="1227824"/>
    <n v="78221"/>
    <n v="-259698"/>
    <n v="208340"/>
    <n v="62202"/>
    <n v="20369"/>
    <n v="2947"/>
    <n v="19906"/>
    <n v="-1"/>
    <n v="0"/>
    <n v="20686"/>
    <n v="-1705"/>
    <n v="0"/>
    <n v="-12573"/>
    <n v="1729"/>
  </r>
  <r>
    <x v="0"/>
    <n v="990"/>
    <x v="1"/>
    <n v="61900"/>
    <n v="5"/>
    <n v="-1200"/>
    <n v="-1200"/>
    <n v="746713"/>
    <n v="46712"/>
    <n v="52278"/>
    <n v="-26981"/>
    <n v="-30672"/>
    <n v="-3614"/>
    <n v="-3532"/>
    <n v="6132"/>
    <n v="0"/>
    <n v="0"/>
    <n v="-34895"/>
    <n v="5237"/>
    <n v="0"/>
    <n v="5628"/>
    <n v="-253"/>
  </r>
  <r>
    <x v="0"/>
    <n v="990"/>
    <x v="2"/>
    <n v="63100"/>
    <n v="2"/>
    <n v="1200"/>
    <n v="1200"/>
    <n v="928553"/>
    <n v="58661"/>
    <n v="-89731"/>
    <n v="103531"/>
    <n v="-10141"/>
    <n v="6097"/>
    <n v="-337"/>
    <n v="-8620"/>
    <n v="0"/>
    <n v="-72"/>
    <n v="-6674"/>
    <n v="-535"/>
    <n v="0"/>
    <n v="-2886"/>
    <n v="-773"/>
  </r>
  <r>
    <x v="0"/>
    <n v="990"/>
    <x v="3"/>
    <n v="61900"/>
    <n v="5"/>
    <n v="-1600"/>
    <n v="-1600"/>
    <n v="548196"/>
    <n v="34074"/>
    <n v="147546"/>
    <n v="-139641"/>
    <n v="-23067"/>
    <n v="9957"/>
    <n v="6991"/>
    <n v="4240"/>
    <n v="0"/>
    <n v="0"/>
    <n v="-41122"/>
    <n v="-3133"/>
    <n v="0"/>
    <n v="14928"/>
    <n v="234"/>
  </r>
  <r>
    <x v="0"/>
    <n v="990"/>
    <x v="4"/>
    <n v="63500"/>
    <n v="2"/>
    <n v="1600"/>
    <n v="1600"/>
    <n v="986551"/>
    <n v="62045"/>
    <n v="-128277"/>
    <n v="51738"/>
    <n v="85385"/>
    <n v="11840"/>
    <n v="28342"/>
    <n v="18201"/>
    <n v="0"/>
    <n v="0"/>
    <n v="32840"/>
    <n v="-5838"/>
    <n v="0"/>
    <n v="-10974"/>
    <n v="2128"/>
  </r>
  <r>
    <x v="0"/>
    <n v="990"/>
    <x v="5"/>
    <n v="61900"/>
    <n v="2"/>
    <n v="400"/>
    <n v="400"/>
    <n v="695750"/>
    <n v="42707"/>
    <n v="-72313"/>
    <n v="3269"/>
    <n v="67995"/>
    <n v="64719"/>
    <n v="3252"/>
    <n v="15878"/>
    <n v="-529"/>
    <n v="0"/>
    <n v="-3171"/>
    <n v="-12154"/>
    <n v="0"/>
    <n v="253"/>
    <n v="796"/>
  </r>
  <r>
    <x v="0"/>
    <n v="990"/>
    <x v="6"/>
    <n v="61500"/>
    <n v="5"/>
    <n v="-400"/>
    <n v="-400"/>
    <n v="596189"/>
    <n v="36772"/>
    <n v="13986"/>
    <n v="-77906"/>
    <n v="63476"/>
    <n v="56761"/>
    <n v="4186"/>
    <n v="-1581"/>
    <n v="0"/>
    <n v="0"/>
    <n v="7159"/>
    <n v="-3049"/>
    <n v="0"/>
    <n v="1512"/>
    <n v="-1068"/>
  </r>
  <r>
    <x v="0"/>
    <n v="990"/>
    <x v="7"/>
    <n v="61900"/>
    <n v="5"/>
    <n v="-1400"/>
    <n v="-1400"/>
    <n v="1004124"/>
    <n v="62631"/>
    <n v="308596"/>
    <n v="-314299"/>
    <n v="-3310"/>
    <n v="-6011"/>
    <n v="6958"/>
    <n v="-1799"/>
    <n v="154"/>
    <n v="-1257"/>
    <n v="-3336"/>
    <n v="1981"/>
    <n v="0"/>
    <n v="8351"/>
    <n v="662"/>
  </r>
  <r>
    <x v="0"/>
    <n v="990"/>
    <x v="8"/>
    <n v="63300"/>
    <n v="2"/>
    <n v="2600"/>
    <n v="2600"/>
    <n v="4385687"/>
    <n v="283498"/>
    <n v="421176"/>
    <n v="-381822"/>
    <n v="-38421"/>
    <n v="-46018"/>
    <n v="17478"/>
    <n v="-5199"/>
    <n v="-1"/>
    <n v="0"/>
    <n v="-20499"/>
    <n v="15818"/>
    <n v="0"/>
    <n v="1440"/>
    <n v="-2373"/>
  </r>
  <r>
    <x v="0"/>
    <n v="990"/>
    <x v="9"/>
    <n v="60700"/>
    <n v="2"/>
    <n v="300"/>
    <n v="300"/>
    <n v="606015"/>
    <n v="36795"/>
    <n v="15098"/>
    <n v="39457"/>
    <n v="-48477"/>
    <n v="-8098"/>
    <n v="1484"/>
    <n v="-33623"/>
    <n v="14"/>
    <n v="0"/>
    <n v="-9009"/>
    <n v="755"/>
    <n v="0"/>
    <n v="-6616"/>
    <n v="538"/>
  </r>
  <r>
    <x v="0"/>
    <n v="990"/>
    <x v="10"/>
    <n v="60400"/>
    <n v="5"/>
    <n v="-1600"/>
    <n v="-1600"/>
    <n v="769604"/>
    <n v="46895"/>
    <n v="82476"/>
    <n v="-5656"/>
    <n v="-77641"/>
    <n v="-38184"/>
    <n v="-1645"/>
    <n v="-21442"/>
    <n v="342"/>
    <n v="20"/>
    <n v="-18528"/>
    <n v="1796"/>
    <n v="0"/>
    <n v="1863"/>
    <n v="-1042"/>
  </r>
  <r>
    <x v="0"/>
    <n v="990"/>
    <x v="11"/>
    <n v="62000"/>
    <n v="2"/>
    <n v="500"/>
    <n v="500"/>
    <n v="983259"/>
    <n v="60877"/>
    <n v="106310"/>
    <n v="-124818"/>
    <n v="16495"/>
    <n v="24257"/>
    <n v="330"/>
    <n v="3756"/>
    <n v="178"/>
    <n v="184"/>
    <n v="-12087"/>
    <n v="-123"/>
    <n v="0"/>
    <n v="-2217"/>
    <n v="4230"/>
  </r>
  <r>
    <x v="0"/>
    <n v="990"/>
    <x v="12"/>
    <n v="61500"/>
    <n v="2"/>
    <n v="2400"/>
    <n v="2400"/>
    <n v="2221810"/>
    <n v="137660"/>
    <n v="-164941"/>
    <n v="99750"/>
    <n v="47365"/>
    <n v="-2140"/>
    <n v="6014"/>
    <n v="17256"/>
    <n v="0"/>
    <n v="0"/>
    <n v="1345"/>
    <n v="24890"/>
    <n v="0"/>
    <n v="16812"/>
    <n v="1014"/>
  </r>
  <r>
    <x v="0"/>
    <n v="990"/>
    <x v="13"/>
    <n v="59100"/>
    <n v="5"/>
    <n v="-500"/>
    <n v="-500"/>
    <n v="720525"/>
    <n v="43203"/>
    <n v="170427"/>
    <n v="-119793"/>
    <n v="-51944"/>
    <n v="-41847"/>
    <n v="-8898"/>
    <n v="3693"/>
    <n v="0"/>
    <n v="-915"/>
    <n v="-1291"/>
    <n v="-2686"/>
    <n v="0"/>
    <n v="712"/>
    <n v="598"/>
  </r>
  <r>
    <x v="0"/>
    <n v="990"/>
    <x v="14"/>
    <n v="59600"/>
    <n v="5"/>
    <n v="-600"/>
    <n v="-600"/>
    <n v="423335"/>
    <n v="25103"/>
    <n v="18706"/>
    <n v="22672"/>
    <n v="-39996"/>
    <n v="-6530"/>
    <n v="-1104"/>
    <n v="-17567"/>
    <n v="0"/>
    <n v="0"/>
    <n v="-15719"/>
    <n v="924"/>
    <n v="0"/>
    <n v="-1030"/>
    <n v="-352"/>
  </r>
  <r>
    <x v="0"/>
    <n v="990"/>
    <x v="15"/>
    <n v="60200"/>
    <n v="5"/>
    <n v="-100"/>
    <n v="-100"/>
    <n v="587040"/>
    <n v="35367"/>
    <n v="109462"/>
    <n v="-79743"/>
    <n v="-21548"/>
    <n v="24451"/>
    <n v="-1807"/>
    <n v="-28632"/>
    <n v="0"/>
    <n v="0"/>
    <n v="-13556"/>
    <n v="-2004"/>
    <n v="0"/>
    <n v="-8038"/>
    <n v="-133"/>
  </r>
  <r>
    <x v="0"/>
    <n v="990"/>
    <x v="16"/>
    <n v="60300"/>
    <n v="5"/>
    <n v="-2200"/>
    <n v="-2200"/>
    <n v="877334"/>
    <n v="53285"/>
    <n v="207215"/>
    <n v="-185189"/>
    <n v="-26412"/>
    <n v="-5951"/>
    <n v="-3234"/>
    <n v="743"/>
    <n v="348"/>
    <n v="222"/>
    <n v="-19344"/>
    <n v="804"/>
    <n v="0"/>
    <n v="2811"/>
    <n v="1575"/>
  </r>
  <r>
    <x v="0"/>
    <n v="990"/>
    <x v="17"/>
    <n v="62500"/>
    <n v="2"/>
    <n v="2800"/>
    <n v="2800"/>
    <n v="1268590"/>
    <n v="78598"/>
    <n v="64407"/>
    <n v="-152801"/>
    <n v="81363"/>
    <n v="-29271"/>
    <n v="5561"/>
    <n v="35555"/>
    <n v="359"/>
    <n v="0"/>
    <n v="70810"/>
    <n v="-1651"/>
    <n v="0"/>
    <n v="7754"/>
    <n v="-723"/>
  </r>
  <r>
    <x v="0"/>
    <n v="990"/>
    <x v="18"/>
    <n v="59700"/>
    <n v="3"/>
    <n v="0"/>
    <n v="0"/>
    <n v="589864"/>
    <n v="35140"/>
    <n v="65626"/>
    <n v="-188826"/>
    <n v="133667"/>
    <n v="105195"/>
    <n v="-1208"/>
    <n v="7022"/>
    <n v="0"/>
    <n v="0"/>
    <n v="28278"/>
    <n v="-5620"/>
    <n v="0"/>
    <n v="-10106"/>
    <n v="-361"/>
  </r>
  <r>
    <x v="0"/>
    <n v="990"/>
    <x v="19"/>
    <n v="59700"/>
    <n v="2"/>
    <n v="1900"/>
    <n v="1900"/>
    <n v="709528"/>
    <n v="42274"/>
    <n v="-165331"/>
    <n v="-81905"/>
    <n v="251297"/>
    <n v="186992"/>
    <n v="8365"/>
    <n v="24050"/>
    <n v="1"/>
    <n v="316"/>
    <n v="10537"/>
    <n v="21036"/>
    <n v="0"/>
    <n v="-3646"/>
    <n v="-415"/>
  </r>
  <r>
    <x v="0"/>
    <n v="990"/>
    <x v="20"/>
    <n v="57800"/>
    <n v="2"/>
    <n v="900"/>
    <n v="900"/>
    <n v="869193"/>
    <n v="50776"/>
    <n v="-139156"/>
    <n v="-131262"/>
    <n v="272142"/>
    <n v="275632"/>
    <n v="-1795"/>
    <n v="7091"/>
    <n v="3500"/>
    <n v="191"/>
    <n v="-13037"/>
    <n v="560"/>
    <n v="0"/>
    <n v="-1943"/>
    <n v="219"/>
  </r>
  <r>
    <x v="0"/>
    <n v="990"/>
    <x v="21"/>
    <n v="56900"/>
    <n v="5"/>
    <n v="-3300"/>
    <n v="-3300"/>
    <n v="1204782"/>
    <n v="68104"/>
    <n v="93230"/>
    <n v="-80965"/>
    <n v="-8185"/>
    <n v="31369"/>
    <n v="-453"/>
    <n v="660"/>
    <n v="1742"/>
    <n v="187"/>
    <n v="-42150"/>
    <n v="460"/>
    <n v="0"/>
    <n v="-4833"/>
    <n v="753"/>
  </r>
  <r>
    <x v="0"/>
    <n v="990"/>
    <x v="22"/>
    <n v="60200"/>
    <n v="2"/>
    <n v="1600"/>
    <n v="1600"/>
    <n v="723431"/>
    <n v="43360"/>
    <n v="-49929"/>
    <n v="-181588"/>
    <n v="234382"/>
    <n v="193233"/>
    <n v="14630"/>
    <n v="5245"/>
    <n v="4000"/>
    <n v="0"/>
    <n v="12663"/>
    <n v="4611"/>
    <n v="0"/>
    <n v="-3174"/>
    <n v="309"/>
  </r>
  <r>
    <x v="0"/>
    <n v="990"/>
    <x v="23"/>
    <n v="58600"/>
    <n v="5"/>
    <n v="-400"/>
    <n v="-400"/>
    <n v="542485"/>
    <n v="32163"/>
    <n v="54471"/>
    <n v="-102148"/>
    <n v="46456"/>
    <n v="44401"/>
    <n v="-1038"/>
    <n v="1304"/>
    <n v="0"/>
    <n v="-87"/>
    <n v="-133"/>
    <n v="2009"/>
    <n v="0"/>
    <n v="981"/>
    <n v="240"/>
  </r>
  <r>
    <x v="0"/>
    <n v="990"/>
    <x v="24"/>
    <n v="59000"/>
    <n v="5"/>
    <n v="-500"/>
    <n v="-500"/>
    <n v="527976"/>
    <n v="31522"/>
    <n v="-2182"/>
    <n v="-97525"/>
    <n v="96783"/>
    <n v="93656"/>
    <n v="-204"/>
    <n v="-482"/>
    <n v="0"/>
    <n v="0"/>
    <n v="5412"/>
    <n v="-1599"/>
    <n v="0"/>
    <n v="2341"/>
    <n v="583"/>
  </r>
  <r>
    <x v="0"/>
    <n v="990"/>
    <x v="25"/>
    <n v="59500"/>
    <n v="5"/>
    <n v="-1800"/>
    <n v="-1800"/>
    <n v="607053"/>
    <n v="36232"/>
    <n v="10200"/>
    <n v="11699"/>
    <n v="-11760"/>
    <n v="-12573"/>
    <n v="-95"/>
    <n v="-2735"/>
    <n v="20"/>
    <n v="0"/>
    <n v="5302"/>
    <n v="-1679"/>
    <n v="0"/>
    <n v="-9638"/>
    <n v="-501"/>
  </r>
  <r>
    <x v="0"/>
    <n v="990"/>
    <x v="26"/>
    <n v="61300"/>
    <n v="5"/>
    <n v="-1200"/>
    <n v="-1200"/>
    <n v="574024"/>
    <n v="35281"/>
    <n v="92688"/>
    <n v="-107174"/>
    <n v="10945"/>
    <n v="17833"/>
    <n v="-3638"/>
    <n v="10811"/>
    <n v="-1"/>
    <n v="0"/>
    <n v="-15262"/>
    <n v="1202"/>
    <n v="0"/>
    <n v="3748"/>
    <n v="-207"/>
  </r>
  <r>
    <x v="0"/>
    <n v="990"/>
    <x v="27"/>
    <n v="62500"/>
    <n v="5"/>
    <n v="-1500"/>
    <n v="-1500"/>
    <n v="945686"/>
    <n v="59234"/>
    <n v="226163"/>
    <n v="-234825"/>
    <n v="2981"/>
    <n v="943"/>
    <n v="-1313"/>
    <n v="2232"/>
    <n v="0"/>
    <n v="0"/>
    <n v="-1756"/>
    <n v="2875"/>
    <n v="0"/>
    <n v="5058"/>
    <n v="623"/>
  </r>
  <r>
    <x v="0"/>
    <n v="990"/>
    <x v="28"/>
    <n v="64000"/>
    <n v="2"/>
    <n v="3800"/>
    <n v="3800"/>
    <n v="1778298"/>
    <n v="113665"/>
    <n v="106396"/>
    <n v="-468767"/>
    <n v="348000"/>
    <n v="234499"/>
    <n v="3360"/>
    <n v="54307"/>
    <n v="5041"/>
    <n v="264"/>
    <n v="33300"/>
    <n v="17229"/>
    <n v="0"/>
    <n v="13640"/>
    <n v="731"/>
  </r>
  <r>
    <x v="0"/>
    <n v="990"/>
    <x v="29"/>
    <n v="60200"/>
    <n v="5"/>
    <n v="-300"/>
    <n v="-300"/>
    <n v="489210"/>
    <n v="29430"/>
    <n v="56916"/>
    <n v="-84523"/>
    <n v="25064"/>
    <n v="12902"/>
    <n v="-2365"/>
    <n v="944"/>
    <n v="1"/>
    <n v="0"/>
    <n v="7376"/>
    <n v="6206"/>
    <n v="0"/>
    <n v="2392"/>
    <n v="151"/>
  </r>
  <r>
    <x v="0"/>
    <n v="990"/>
    <x v="30"/>
    <n v="60500"/>
    <n v="5"/>
    <n v="-1100"/>
    <n v="-1100"/>
    <n v="899389"/>
    <n v="54840"/>
    <n v="74801"/>
    <n v="-179605"/>
    <n v="101640"/>
    <n v="31329"/>
    <n v="2138"/>
    <n v="17221"/>
    <n v="35"/>
    <n v="67"/>
    <n v="36761"/>
    <n v="14089"/>
    <n v="0"/>
    <n v="2481"/>
    <n v="683"/>
  </r>
  <r>
    <x v="0"/>
    <n v="990"/>
    <x v="31"/>
    <n v="61600"/>
    <n v="2"/>
    <n v="600"/>
    <n v="600"/>
    <n v="659362"/>
    <n v="40127"/>
    <n v="22610"/>
    <n v="-34572"/>
    <n v="10627"/>
    <n v="-28631"/>
    <n v="1809"/>
    <n v="23852"/>
    <n v="68"/>
    <n v="-32"/>
    <n v="13686"/>
    <n v="-125"/>
    <n v="0"/>
    <n v="1397"/>
    <n v="-62"/>
  </r>
  <r>
    <x v="0"/>
    <n v="990"/>
    <x v="32"/>
    <n v="61000"/>
    <n v="5"/>
    <n v="-1000"/>
    <n v="-1000"/>
    <n v="815217"/>
    <n v="50078"/>
    <n v="17512"/>
    <n v="-38475"/>
    <n v="17436"/>
    <n v="-6980"/>
    <n v="-226"/>
    <n v="-27440"/>
    <n v="84"/>
    <n v="0"/>
    <n v="53193"/>
    <n v="-1195"/>
    <n v="0"/>
    <n v="2973"/>
    <n v="554"/>
  </r>
  <r>
    <x v="0"/>
    <n v="990"/>
    <x v="33"/>
    <n v="62000"/>
    <n v="5"/>
    <n v="-1800"/>
    <n v="-1800"/>
    <n v="863651"/>
    <n v="53726"/>
    <n v="-38816"/>
    <n v="100733"/>
    <n v="-61225"/>
    <n v="-11874"/>
    <n v="-12798"/>
    <n v="-20312"/>
    <n v="0"/>
    <n v="121"/>
    <n v="13219"/>
    <n v="-29581"/>
    <n v="0"/>
    <n v="-104"/>
    <n v="-588"/>
  </r>
  <r>
    <x v="0"/>
    <n v="990"/>
    <x v="34"/>
    <n v="63800"/>
    <n v="5"/>
    <n v="-1500"/>
    <n v="-1500"/>
    <n v="722345"/>
    <n v="46472"/>
    <n v="-65229"/>
    <n v="91222"/>
    <n v="-11994"/>
    <n v="1467"/>
    <n v="-7621"/>
    <n v="-3391"/>
    <n v="0"/>
    <n v="214"/>
    <n v="4699"/>
    <n v="-7362"/>
    <n v="0"/>
    <n v="-14748"/>
    <n v="749"/>
  </r>
  <r>
    <x v="0"/>
    <n v="990"/>
    <x v="35"/>
    <n v="65300"/>
    <n v="5"/>
    <n v="-600"/>
    <n v="-600"/>
    <n v="727676"/>
    <n v="47984"/>
    <n v="21097"/>
    <n v="-46920"/>
    <n v="29514"/>
    <n v="13000"/>
    <n v="-2512"/>
    <n v="6800"/>
    <n v="0"/>
    <n v="194"/>
    <n v="17035"/>
    <n v="-5003"/>
    <n v="0"/>
    <n v="-4068"/>
    <n v="377"/>
  </r>
  <r>
    <x v="0"/>
    <n v="990"/>
    <x v="36"/>
    <n v="65900"/>
    <n v="5"/>
    <n v="-2200"/>
    <n v="-2200"/>
    <n v="1111627"/>
    <n v="73925"/>
    <n v="-114595"/>
    <n v="133565"/>
    <n v="-19994"/>
    <n v="15850"/>
    <n v="-1448"/>
    <n v="-20299"/>
    <n v="1"/>
    <n v="0"/>
    <n v="-6944"/>
    <n v="-7154"/>
    <n v="0"/>
    <n v="1423"/>
    <n v="-399"/>
  </r>
  <r>
    <x v="0"/>
    <n v="990"/>
    <x v="37"/>
    <n v="68100"/>
    <n v="5"/>
    <n v="-1200"/>
    <n v="-1200"/>
    <n v="1291973"/>
    <n v="88003"/>
    <n v="60224"/>
    <n v="-68374"/>
    <n v="515"/>
    <n v="6735"/>
    <n v="-4346"/>
    <n v="3407"/>
    <n v="-2185"/>
    <n v="0"/>
    <n v="8273"/>
    <n v="-11369"/>
    <n v="0"/>
    <n v="7704"/>
    <n v="-69"/>
  </r>
  <r>
    <x v="0"/>
    <n v="990"/>
    <x v="38"/>
    <n v="69300"/>
    <n v="5"/>
    <n v="-1500"/>
    <n v="-1500"/>
    <n v="1037167"/>
    <n v="71756"/>
    <n v="-86387"/>
    <n v="101603"/>
    <n v="10439"/>
    <n v="14366"/>
    <n v="374"/>
    <n v="-2064"/>
    <n v="0"/>
    <n v="0"/>
    <n v="3755"/>
    <n v="-5992"/>
    <n v="0"/>
    <n v="-23581"/>
    <n v="-2074"/>
  </r>
  <r>
    <x v="0"/>
    <n v="990"/>
    <x v="39"/>
    <n v="70800"/>
    <n v="5"/>
    <n v="-800"/>
    <n v="-800"/>
    <n v="906062"/>
    <n v="64137"/>
    <n v="-108627"/>
    <n v="124646"/>
    <n v="-1031"/>
    <n v="-4778"/>
    <n v="-1240"/>
    <n v="2704"/>
    <n v="0"/>
    <n v="0"/>
    <n v="145"/>
    <n v="2138"/>
    <n v="0"/>
    <n v="-9412"/>
    <n v="-5576"/>
  </r>
  <r>
    <x v="0"/>
    <n v="990"/>
    <x v="40"/>
    <n v="71600"/>
    <n v="5"/>
    <n v="-1600"/>
    <n v="-1600"/>
    <n v="1355796"/>
    <n v="98176"/>
    <n v="-116739"/>
    <n v="195586"/>
    <n v="-96742"/>
    <n v="41727"/>
    <n v="798"/>
    <n v="-64097"/>
    <n v="1"/>
    <n v="2467"/>
    <n v="11289"/>
    <n v="-88927"/>
    <n v="0"/>
    <n v="-6426"/>
    <n v="24321"/>
  </r>
  <r>
    <x v="0"/>
    <n v="990"/>
    <x v="41"/>
    <n v="73200"/>
    <n v="5"/>
    <n v="-2700"/>
    <n v="-2700"/>
    <n v="1417912"/>
    <n v="104053"/>
    <n v="12701"/>
    <n v="45611"/>
    <n v="-57863"/>
    <n v="10359"/>
    <n v="-3257"/>
    <n v="-25907"/>
    <n v="-42"/>
    <n v="0"/>
    <n v="-37229"/>
    <n v="-1787"/>
    <n v="0"/>
    <n v="-3618"/>
    <n v="3169"/>
  </r>
  <r>
    <x v="0"/>
    <n v="990"/>
    <x v="42"/>
    <n v="75900"/>
    <n v="5"/>
    <n v="-1600"/>
    <n v="-1600"/>
    <n v="1453939"/>
    <n v="111211"/>
    <n v="-35634"/>
    <n v="-147092"/>
    <n v="178989"/>
    <n v="114949"/>
    <n v="2339"/>
    <n v="19220"/>
    <n v="0"/>
    <n v="0"/>
    <n v="13635"/>
    <n v="28846"/>
    <n v="0"/>
    <n v="6410"/>
    <n v="-2673"/>
  </r>
  <r>
    <x v="0"/>
    <n v="990"/>
    <x v="43"/>
    <n v="77500"/>
    <n v="2"/>
    <n v="1700"/>
    <n v="1700"/>
    <n v="3335574"/>
    <n v="259619"/>
    <n v="-12367"/>
    <n v="-84578"/>
    <n v="104347"/>
    <n v="81990"/>
    <n v="1890"/>
    <n v="11553"/>
    <n v="-274"/>
    <n v="133"/>
    <n v="16403"/>
    <n v="-7348"/>
    <n v="0"/>
    <n v="-9565"/>
    <n v="2163"/>
  </r>
  <r>
    <x v="0"/>
    <n v="990"/>
    <x v="44"/>
    <n v="75800"/>
    <n v="2"/>
    <n v="200"/>
    <n v="200"/>
    <n v="2247046"/>
    <n v="170571"/>
    <n v="-57682"/>
    <n v="4279"/>
    <n v="60991"/>
    <n v="40181"/>
    <n v="3380"/>
    <n v="1633"/>
    <n v="-159"/>
    <n v="0"/>
    <n v="12232"/>
    <n v="3724"/>
    <n v="0"/>
    <n v="-12357"/>
    <n v="4769"/>
  </r>
  <r>
    <x v="0"/>
    <n v="990"/>
    <x v="45"/>
    <n v="75600"/>
    <n v="2"/>
    <n v="1300"/>
    <n v="1300"/>
    <n v="3764838"/>
    <n v="288030"/>
    <n v="-93408"/>
    <n v="-12451"/>
    <n v="112079"/>
    <n v="61703"/>
    <n v="2032"/>
    <n v="23831"/>
    <n v="99"/>
    <n v="0"/>
    <n v="5713"/>
    <n v="18701"/>
    <n v="0"/>
    <n v="-9703"/>
    <n v="3483"/>
  </r>
  <r>
    <x v="0"/>
    <n v="990"/>
    <x v="46"/>
    <n v="74300"/>
    <n v="5"/>
    <n v="-100"/>
    <n v="-100"/>
    <n v="2022237"/>
    <n v="150825"/>
    <n v="115561"/>
    <n v="-120541"/>
    <n v="-5998"/>
    <n v="32269"/>
    <n v="-3279"/>
    <n v="7876"/>
    <n v="55"/>
    <n v="0"/>
    <n v="-38016"/>
    <n v="-4903"/>
    <n v="0"/>
    <n v="-5948"/>
    <n v="16926"/>
  </r>
  <r>
    <x v="0"/>
    <n v="990"/>
    <x v="47"/>
    <n v="74400"/>
    <n v="5"/>
    <n v="-3300"/>
    <n v="-3300"/>
    <n v="2454885"/>
    <n v="182645"/>
    <n v="214017"/>
    <n v="-274350"/>
    <n v="50929"/>
    <n v="37247"/>
    <n v="-2391"/>
    <n v="12324"/>
    <n v="2"/>
    <n v="-525"/>
    <n v="10396"/>
    <n v="-6124"/>
    <n v="0"/>
    <n v="8883"/>
    <n v="521"/>
  </r>
  <r>
    <x v="0"/>
    <n v="990"/>
    <x v="48"/>
    <n v="77700"/>
    <n v="2"/>
    <n v="2300"/>
    <n v="2300"/>
    <n v="5528814"/>
    <n v="439134"/>
    <n v="324859"/>
    <n v="-218993"/>
    <n v="-131885"/>
    <n v="36044"/>
    <n v="-5817"/>
    <n v="-20876"/>
    <n v="-186"/>
    <n v="-92"/>
    <n v="-113243"/>
    <n v="-27715"/>
    <n v="0"/>
    <n v="2295"/>
    <n v="23724"/>
  </r>
  <r>
    <x v="0"/>
    <n v="990"/>
    <x v="49"/>
    <n v="75400"/>
    <n v="2"/>
    <n v="3100"/>
    <n v="3100"/>
    <n v="4514920"/>
    <n v="336737"/>
    <n v="8228"/>
    <n v="-151591"/>
    <n v="106817"/>
    <n v="1624"/>
    <n v="971"/>
    <n v="49106"/>
    <n v="549"/>
    <n v="101"/>
    <n v="35645"/>
    <n v="18821"/>
    <n v="0"/>
    <n v="30529"/>
    <n v="6017"/>
  </r>
  <r>
    <x v="0"/>
    <n v="990"/>
    <x v="50"/>
    <n v="72300"/>
    <n v="2"/>
    <n v="11200"/>
    <n v="11200"/>
    <n v="10485342"/>
    <n v="764046"/>
    <n v="56992"/>
    <n v="-31056"/>
    <n v="-37285"/>
    <n v="-10594"/>
    <n v="-12673"/>
    <n v="-5542"/>
    <n v="754"/>
    <n v="197"/>
    <n v="1859"/>
    <n v="-11286"/>
    <n v="0"/>
    <n v="22728"/>
    <n v="-11379"/>
  </r>
  <r>
    <x v="0"/>
    <n v="990"/>
    <x v="51"/>
    <n v="61100"/>
    <n v="5"/>
    <n v="-1700"/>
    <n v="-1700"/>
    <n v="2286864"/>
    <n v="144335"/>
    <n v="435671"/>
    <n v="-394167"/>
    <n v="-74697"/>
    <n v="112528"/>
    <n v="7941"/>
    <n v="-42210"/>
    <n v="1771"/>
    <n v="270"/>
    <n v="16930"/>
    <n v="-171927"/>
    <n v="0"/>
    <n v="19518"/>
    <n v="13675"/>
  </r>
  <r>
    <x v="0"/>
    <n v="990"/>
    <x v="52"/>
    <n v="62800"/>
    <n v="2"/>
    <n v="1400"/>
    <n v="1400"/>
    <n v="4848134"/>
    <n v="304467"/>
    <n v="-652817"/>
    <n v="-385327"/>
    <n v="1080790"/>
    <n v="7306"/>
    <n v="6977"/>
    <n v="312607"/>
    <n v="2385"/>
    <n v="0"/>
    <n v="33165"/>
    <n v="718350"/>
    <n v="0"/>
    <n v="-39669"/>
    <n v="-2977"/>
  </r>
  <r>
    <x v="0"/>
    <n v="990"/>
    <x v="53"/>
    <n v="61400"/>
    <n v="2"/>
    <n v="1900"/>
    <n v="1900"/>
    <n v="2741826"/>
    <n v="168138"/>
    <n v="-293169"/>
    <n v="-215050"/>
    <n v="468981"/>
    <n v="93104"/>
    <n v="19869"/>
    <n v="98462"/>
    <n v="-100"/>
    <n v="846"/>
    <n v="163130"/>
    <n v="93670"/>
    <n v="0"/>
    <n v="39510"/>
    <n v="-272"/>
  </r>
  <r>
    <x v="0"/>
    <n v="990"/>
    <x v="54"/>
    <n v="59500"/>
    <n v="2"/>
    <n v="2900"/>
    <n v="2900"/>
    <n v="3164869"/>
    <n v="184862"/>
    <n v="-139965"/>
    <n v="-233218"/>
    <n v="363836"/>
    <n v="93072"/>
    <n v="4795"/>
    <n v="28157"/>
    <n v="-148"/>
    <n v="0"/>
    <n v="-3546"/>
    <n v="241506"/>
    <n v="0"/>
    <n v="9574"/>
    <n v="-227"/>
  </r>
  <r>
    <x v="0"/>
    <n v="990"/>
    <x v="55"/>
    <n v="56600"/>
    <n v="2"/>
    <n v="9200"/>
    <n v="9200"/>
    <n v="6510113"/>
    <n v="348227"/>
    <n v="-2231060"/>
    <n v="54289"/>
    <n v="2007017"/>
    <n v="-39470"/>
    <n v="-4035"/>
    <n v="793094"/>
    <n v="184965"/>
    <n v="0"/>
    <n v="-11296"/>
    <n v="1083759"/>
    <n v="0"/>
    <n v="170393"/>
    <n v="-639"/>
  </r>
  <r>
    <x v="0"/>
    <n v="990"/>
    <x v="56"/>
    <n v="47400"/>
    <n v="5"/>
    <n v="-550"/>
    <n v="-550"/>
    <n v="613420"/>
    <n v="28941"/>
    <n v="-28699"/>
    <n v="50288"/>
    <n v="-12532"/>
    <n v="25479"/>
    <n v="-2718"/>
    <n v="-18551"/>
    <n v="0"/>
    <n v="0"/>
    <n v="5634"/>
    <n v="-22376"/>
    <n v="0"/>
    <n v="-9143"/>
    <n v="86"/>
  </r>
  <r>
    <x v="0"/>
    <n v="990"/>
    <x v="57"/>
    <n v="47950"/>
    <n v="2"/>
    <n v="250"/>
    <n v="250"/>
    <n v="440263"/>
    <n v="20905"/>
    <n v="-32896"/>
    <n v="10137"/>
    <n v="25335"/>
    <n v="26394"/>
    <n v="3370"/>
    <n v="3981"/>
    <n v="0"/>
    <n v="0"/>
    <n v="-149"/>
    <n v="-8261"/>
    <n v="0"/>
    <n v="-2511"/>
    <n v="-65"/>
  </r>
  <r>
    <x v="0"/>
    <n v="990"/>
    <x v="58"/>
    <n v="47700"/>
    <n v="5"/>
    <n v="-1200"/>
    <n v="-1200"/>
    <n v="518506"/>
    <n v="25057"/>
    <n v="21632"/>
    <n v="-12207"/>
    <n v="-12268"/>
    <n v="-14428"/>
    <n v="-10429"/>
    <n v="-2328"/>
    <n v="0"/>
    <n v="0"/>
    <n v="16872"/>
    <n v="-1955"/>
    <n v="0"/>
    <n v="2793"/>
    <n v="50"/>
  </r>
  <r>
    <x v="0"/>
    <n v="990"/>
    <x v="59"/>
    <n v="48900"/>
    <n v="2"/>
    <n v="600"/>
    <n v="600"/>
    <n v="635353"/>
    <n v="30913"/>
    <n v="-136902"/>
    <n v="23019"/>
    <n v="116310"/>
    <n v="14794"/>
    <n v="10056"/>
    <n v="-6136"/>
    <n v="0"/>
    <n v="0"/>
    <n v="95758"/>
    <n v="1838"/>
    <n v="0"/>
    <n v="-2384"/>
    <n v="-43"/>
  </r>
  <r>
    <x v="0"/>
    <n v="990"/>
    <x v="60"/>
    <n v="48300"/>
    <n v="2"/>
    <n v="1150"/>
    <n v="1150"/>
    <n v="1014469"/>
    <n v="48946"/>
    <n v="-113738"/>
    <n v="23033"/>
    <n v="86448"/>
    <n v="96041"/>
    <n v="-5386"/>
    <n v="7458"/>
    <n v="0"/>
    <n v="0"/>
    <n v="3915"/>
    <n v="-15580"/>
    <n v="0"/>
    <n v="5028"/>
    <n v="-771"/>
  </r>
  <r>
    <x v="0"/>
    <n v="990"/>
    <x v="61"/>
    <n v="47150"/>
    <n v="2"/>
    <n v="1800"/>
    <n v="1800"/>
    <n v="1227059"/>
    <n v="58211"/>
    <n v="-101897"/>
    <n v="57723"/>
    <n v="39356"/>
    <n v="5729"/>
    <n v="6867"/>
    <n v="8300"/>
    <n v="0"/>
    <n v="0"/>
    <n v="21418"/>
    <n v="-2958"/>
    <n v="0"/>
    <n v="4877"/>
    <n v="-59"/>
  </r>
  <r>
    <x v="0"/>
    <n v="990"/>
    <x v="62"/>
    <n v="45350"/>
    <n v="2"/>
    <n v="200"/>
    <n v="200"/>
    <n v="477843"/>
    <n v="21947"/>
    <n v="36040"/>
    <n v="-54448"/>
    <n v="15186"/>
    <n v="14613"/>
    <n v="-1364"/>
    <n v="-4923"/>
    <n v="0"/>
    <n v="0"/>
    <n v="6151"/>
    <n v="709"/>
    <n v="0"/>
    <n v="2837"/>
    <n v="385"/>
  </r>
  <r>
    <x v="0"/>
    <n v="990"/>
    <x v="63"/>
    <n v="45150"/>
    <n v="5"/>
    <n v="-1450"/>
    <n v="-1450"/>
    <n v="595040"/>
    <n v="27143"/>
    <n v="-93966"/>
    <n v="29498"/>
    <n v="81363"/>
    <n v="13696"/>
    <n v="-1529"/>
    <n v="-2455"/>
    <n v="0"/>
    <n v="0"/>
    <n v="70636"/>
    <n v="1015"/>
    <n v="0"/>
    <n v="-14580"/>
    <n v="-2315"/>
  </r>
  <r>
    <x v="0"/>
    <n v="990"/>
    <x v="64"/>
    <n v="46600"/>
    <n v="2"/>
    <n v="50"/>
    <n v="50"/>
    <n v="636970"/>
    <n v="29482"/>
    <n v="32572"/>
    <n v="-4706"/>
    <n v="-6916"/>
    <n v="1440"/>
    <n v="-368"/>
    <n v="-2858"/>
    <n v="0"/>
    <n v="0"/>
    <n v="-823"/>
    <n v="-4307"/>
    <n v="0"/>
    <n v="-18064"/>
    <n v="-2886"/>
  </r>
  <r>
    <x v="0"/>
    <n v="990"/>
    <x v="65"/>
    <n v="46550"/>
    <n v="5"/>
    <n v="-3650"/>
    <n v="-3650"/>
    <n v="2087378"/>
    <n v="98268"/>
    <n v="220026"/>
    <n v="-269317"/>
    <n v="45350"/>
    <n v="23451"/>
    <n v="-1114"/>
    <n v="-5553"/>
    <n v="1"/>
    <n v="0"/>
    <n v="28042"/>
    <n v="523"/>
    <n v="0"/>
    <n v="1501"/>
    <n v="2440"/>
  </r>
  <r>
    <x v="0"/>
    <n v="990"/>
    <x v="66"/>
    <n v="50200"/>
    <n v="5"/>
    <n v="-2800"/>
    <n v="-2800"/>
    <n v="2644185"/>
    <n v="134006"/>
    <n v="-81960"/>
    <n v="146851"/>
    <n v="-55134"/>
    <n v="40441"/>
    <n v="-925"/>
    <n v="-25751"/>
    <n v="1"/>
    <n v="-202"/>
    <n v="-55872"/>
    <n v="-12826"/>
    <n v="0"/>
    <n v="-10217"/>
    <n v="460"/>
  </r>
  <r>
    <x v="0"/>
    <n v="990"/>
    <x v="67"/>
    <n v="53000"/>
    <n v="2"/>
    <n v="7800"/>
    <n v="7800"/>
    <n v="9097803"/>
    <n v="459823"/>
    <n v="-858388"/>
    <n v="859288"/>
    <n v="37883"/>
    <n v="-143093"/>
    <n v="-30107"/>
    <n v="58930"/>
    <n v="-6696"/>
    <n v="-820"/>
    <n v="2667"/>
    <n v="157002"/>
    <n v="0"/>
    <n v="-34889"/>
    <n v="-3894"/>
  </r>
  <r>
    <x v="0"/>
    <n v="990"/>
    <x v="68"/>
    <n v="45200"/>
    <n v="5"/>
    <n v="-1100"/>
    <n v="-1100"/>
    <n v="628028"/>
    <n v="28364"/>
    <n v="102205"/>
    <n v="-63373"/>
    <n v="-48693"/>
    <n v="2474"/>
    <n v="-606"/>
    <n v="-44159"/>
    <n v="1"/>
    <n v="-360"/>
    <n v="-8758"/>
    <n v="2715"/>
    <n v="0"/>
    <n v="8816"/>
    <n v="1045"/>
  </r>
  <r>
    <x v="0"/>
    <n v="990"/>
    <x v="69"/>
    <n v="46300"/>
    <n v="2"/>
    <n v="700"/>
    <n v="700"/>
    <n v="458629"/>
    <n v="21059"/>
    <n v="-43109"/>
    <n v="39438"/>
    <n v="5722"/>
    <n v="25094"/>
    <n v="579"/>
    <n v="-22541"/>
    <n v="-10000"/>
    <n v="0"/>
    <n v="8761"/>
    <n v="3829"/>
    <n v="0"/>
    <n v="-2352"/>
    <n v="301"/>
  </r>
  <r>
    <x v="0"/>
    <n v="990"/>
    <x v="70"/>
    <n v="45600"/>
    <n v="2"/>
    <n v="850"/>
    <n v="850"/>
    <n v="439094"/>
    <n v="19988"/>
    <n v="-32299"/>
    <n v="41745"/>
    <n v="-7257"/>
    <n v="-2151"/>
    <n v="-741"/>
    <n v="2308"/>
    <n v="1"/>
    <n v="0"/>
    <n v="4059"/>
    <n v="-10733"/>
    <n v="0"/>
    <n v="-282"/>
    <n v="-1907"/>
  </r>
  <r>
    <x v="0"/>
    <n v="990"/>
    <x v="71"/>
    <n v="44750"/>
    <n v="5"/>
    <n v="-550"/>
    <n v="-550"/>
    <n v="480992"/>
    <n v="21628"/>
    <n v="3577"/>
    <n v="14907"/>
    <n v="-13801"/>
    <n v="-3715"/>
    <n v="-186"/>
    <n v="-8362"/>
    <n v="-1"/>
    <n v="0"/>
    <n v="3955"/>
    <n v="-5492"/>
    <n v="0"/>
    <n v="-5214"/>
    <n v="531"/>
  </r>
  <r>
    <x v="0"/>
    <n v="990"/>
    <x v="72"/>
    <n v="45300"/>
    <n v="5"/>
    <n v="-250"/>
    <n v="-250"/>
    <n v="395296"/>
    <n v="17993"/>
    <n v="28956"/>
    <n v="-23997"/>
    <n v="-5542"/>
    <n v="17746"/>
    <n v="-1173"/>
    <n v="-19348"/>
    <n v="0"/>
    <n v="0"/>
    <n v="-2648"/>
    <n v="-119"/>
    <n v="0"/>
    <n v="2407"/>
    <n v="-1824"/>
  </r>
  <r>
    <x v="0"/>
    <n v="990"/>
    <x v="73"/>
    <n v="45550"/>
    <n v="5"/>
    <n v="-650"/>
    <n v="-650"/>
    <n v="340743"/>
    <n v="15455"/>
    <n v="35073"/>
    <n v="-25179"/>
    <n v="-6396"/>
    <n v="-10490"/>
    <n v="-227"/>
    <n v="650"/>
    <n v="0"/>
    <n v="0"/>
    <n v="9335"/>
    <n v="-5664"/>
    <n v="0"/>
    <n v="-4688"/>
    <n v="1190"/>
  </r>
  <r>
    <x v="0"/>
    <n v="990"/>
    <x v="74"/>
    <n v="46200"/>
    <n v="5"/>
    <n v="-850"/>
    <n v="-850"/>
    <n v="495652"/>
    <n v="23089"/>
    <n v="100854"/>
    <n v="-42276"/>
    <n v="-64141"/>
    <n v="-26012"/>
    <n v="-3155"/>
    <n v="48"/>
    <n v="-188"/>
    <n v="0"/>
    <n v="-6150"/>
    <n v="-28684"/>
    <n v="0"/>
    <n v="5078"/>
    <n v="485"/>
  </r>
  <r>
    <x v="0"/>
    <n v="990"/>
    <x v="75"/>
    <n v="47050"/>
    <n v="2"/>
    <n v="1750"/>
    <n v="1750"/>
    <n v="779652"/>
    <n v="36215"/>
    <n v="-143397"/>
    <n v="125449"/>
    <n v="19406"/>
    <n v="46507"/>
    <n v="4205"/>
    <n v="5983"/>
    <n v="1"/>
    <n v="300"/>
    <n v="-36642"/>
    <n v="-948"/>
    <n v="0"/>
    <n v="-1622"/>
    <n v="164"/>
  </r>
  <r>
    <x v="0"/>
    <n v="990"/>
    <x v="76"/>
    <n v="45300"/>
    <n v="5"/>
    <n v="-1800"/>
    <n v="-1800"/>
    <n v="976741"/>
    <n v="44304"/>
    <n v="281712"/>
    <n v="-96552"/>
    <n v="-194220"/>
    <n v="-35182"/>
    <n v="-3950"/>
    <n v="-51304"/>
    <n v="0"/>
    <n v="0"/>
    <n v="-1222"/>
    <n v="-102562"/>
    <n v="0"/>
    <n v="8718"/>
    <n v="342"/>
  </r>
  <r>
    <x v="0"/>
    <n v="990"/>
    <x v="77"/>
    <n v="47100"/>
    <n v="5"/>
    <n v="-700"/>
    <n v="-700"/>
    <n v="586282"/>
    <n v="27576"/>
    <n v="172843"/>
    <n v="-111889"/>
    <n v="-59515"/>
    <n v="-36709"/>
    <n v="2633"/>
    <n v="-4995"/>
    <n v="-372"/>
    <n v="0"/>
    <n v="-24810"/>
    <n v="4738"/>
    <n v="0"/>
    <n v="-1655"/>
    <n v="216"/>
  </r>
  <r>
    <x v="0"/>
    <n v="990"/>
    <x v="78"/>
    <n v="47800"/>
    <n v="5"/>
    <n v="-1100"/>
    <n v="-1100"/>
    <n v="721319"/>
    <n v="34344"/>
    <n v="131825"/>
    <n v="-62755"/>
    <n v="-79073"/>
    <n v="914"/>
    <n v="-6703"/>
    <n v="-11299"/>
    <n v="1"/>
    <n v="0"/>
    <n v="-60290"/>
    <n v="-1696"/>
    <n v="0"/>
    <n v="9079"/>
    <n v="924"/>
  </r>
  <r>
    <x v="0"/>
    <n v="990"/>
    <x v="79"/>
    <n v="48900"/>
    <n v="5"/>
    <n v="-2500"/>
    <n v="-2500"/>
    <n v="1192004"/>
    <n v="58827"/>
    <n v="414507"/>
    <n v="-321436"/>
    <n v="-104652"/>
    <n v="-74570"/>
    <n v="544"/>
    <n v="-5160"/>
    <n v="0"/>
    <n v="0"/>
    <n v="-31997"/>
    <n v="6531"/>
    <n v="0"/>
    <n v="10167"/>
    <n v="1414"/>
  </r>
  <r>
    <x v="0"/>
    <n v="990"/>
    <x v="80"/>
    <n v="51400"/>
    <n v="2"/>
    <n v="4750"/>
    <n v="4750"/>
    <n v="1956305"/>
    <n v="97456"/>
    <n v="-508994"/>
    <n v="377871"/>
    <n v="123213"/>
    <n v="50748"/>
    <n v="5949"/>
    <n v="16122"/>
    <n v="120"/>
    <n v="880"/>
    <n v="38195"/>
    <n v="11199"/>
    <n v="0"/>
    <n v="7921"/>
    <n v="-11"/>
  </r>
  <r>
    <x v="0"/>
    <n v="990"/>
    <x v="81"/>
    <n v="46650"/>
    <n v="5"/>
    <n v="-1250"/>
    <n v="-1250"/>
    <n v="1371540"/>
    <n v="66300"/>
    <n v="78682"/>
    <n v="-104386"/>
    <n v="24224"/>
    <n v="11547"/>
    <n v="2266"/>
    <n v="8462"/>
    <n v="1"/>
    <n v="0"/>
    <n v="-597"/>
    <n v="2545"/>
    <n v="0"/>
    <n v="816"/>
    <n v="664"/>
  </r>
  <r>
    <x v="0"/>
    <n v="990"/>
    <x v="82"/>
    <n v="47900"/>
    <n v="2"/>
    <n v="1200"/>
    <n v="1200"/>
    <n v="583230"/>
    <n v="27816"/>
    <n v="-129393"/>
    <n v="70523"/>
    <n v="55171"/>
    <n v="49693"/>
    <n v="893"/>
    <n v="-10924"/>
    <n v="1"/>
    <n v="0"/>
    <n v="19964"/>
    <n v="-4456"/>
    <n v="0"/>
    <n v="3257"/>
    <n v="442"/>
  </r>
  <r>
    <x v="0"/>
    <n v="990"/>
    <x v="83"/>
    <n v="46700"/>
    <n v="2"/>
    <n v="100"/>
    <n v="100"/>
    <n v="297510"/>
    <n v="13840"/>
    <n v="-34069"/>
    <n v="54450"/>
    <n v="-18810"/>
    <n v="9628"/>
    <n v="-895"/>
    <n v="-21782"/>
    <n v="-1"/>
    <n v="0"/>
    <n v="418"/>
    <n v="-6178"/>
    <n v="0"/>
    <n v="-1751"/>
    <n v="180"/>
  </r>
  <r>
    <x v="0"/>
    <n v="990"/>
    <x v="84"/>
    <n v="46600"/>
    <n v="5"/>
    <n v="-600"/>
    <n v="-600"/>
    <n v="255174"/>
    <n v="11891"/>
    <n v="28048"/>
    <n v="22634"/>
    <n v="-52026"/>
    <n v="-45791"/>
    <n v="-1774"/>
    <n v="74"/>
    <n v="0"/>
    <n v="0"/>
    <n v="2388"/>
    <n v="-6923"/>
    <n v="0"/>
    <n v="766"/>
    <n v="578"/>
  </r>
  <r>
    <x v="0"/>
    <n v="990"/>
    <x v="85"/>
    <n v="47200"/>
    <n v="2"/>
    <n v="350"/>
    <n v="350"/>
    <n v="320617"/>
    <n v="14971"/>
    <n v="-42346"/>
    <n v="10889"/>
    <n v="33331"/>
    <n v="20148"/>
    <n v="1286"/>
    <n v="-5062"/>
    <n v="0"/>
    <n v="0"/>
    <n v="20989"/>
    <n v="-4030"/>
    <n v="0"/>
    <n v="-1872"/>
    <n v="-2"/>
  </r>
  <r>
    <x v="0"/>
    <n v="990"/>
    <x v="86"/>
    <n v="46850"/>
    <n v="2"/>
    <n v="400"/>
    <n v="400"/>
    <n v="347385"/>
    <n v="16227"/>
    <n v="15752"/>
    <n v="340"/>
    <n v="-14411"/>
    <n v="-16477"/>
    <n v="-991"/>
    <n v="440"/>
    <n v="0"/>
    <n v="0"/>
    <n v="705"/>
    <n v="1912"/>
    <n v="0"/>
    <n v="-972"/>
    <n v="-709"/>
  </r>
  <r>
    <x v="0"/>
    <n v="990"/>
    <x v="87"/>
    <n v="46450"/>
    <n v="2"/>
    <n v="1450"/>
    <n v="1450"/>
    <n v="385880"/>
    <n v="17772"/>
    <n v="-150796"/>
    <n v="90413"/>
    <n v="60976"/>
    <n v="19013"/>
    <n v="-249"/>
    <n v="-5167"/>
    <n v="1"/>
    <n v="0"/>
    <n v="40642"/>
    <n v="6736"/>
    <n v="0"/>
    <n v="-429"/>
    <n v="-164"/>
  </r>
  <r>
    <x v="0"/>
    <n v="990"/>
    <x v="88"/>
    <n v="45000"/>
    <n v="5"/>
    <n v="-1200"/>
    <n v="-1200"/>
    <n v="300022"/>
    <n v="13623"/>
    <n v="40138"/>
    <n v="-35997"/>
    <n v="-10992"/>
    <n v="-14012"/>
    <n v="-542"/>
    <n v="-16"/>
    <n v="0"/>
    <n v="0"/>
    <n v="4408"/>
    <n v="-830"/>
    <n v="0"/>
    <n v="6481"/>
    <n v="370"/>
  </r>
  <r>
    <x v="0"/>
    <n v="990"/>
    <x v="89"/>
    <n v="46200"/>
    <n v="5"/>
    <n v="-450"/>
    <n v="-450"/>
    <n v="347796"/>
    <n v="16070"/>
    <n v="50946"/>
    <n v="-29741"/>
    <n v="-18838"/>
    <n v="-34647"/>
    <n v="685"/>
    <n v="-7486"/>
    <n v="1"/>
    <n v="0"/>
    <n v="38125"/>
    <n v="-15516"/>
    <n v="0"/>
    <n v="-2233"/>
    <n v="-134"/>
  </r>
  <r>
    <x v="0"/>
    <n v="990"/>
    <x v="90"/>
    <n v="46650"/>
    <n v="2"/>
    <n v="1700"/>
    <n v="1700"/>
    <n v="664057"/>
    <n v="30805"/>
    <n v="-189088"/>
    <n v="178663"/>
    <n v="12995"/>
    <n v="21989"/>
    <n v="1643"/>
    <n v="-10060"/>
    <n v="0"/>
    <n v="0"/>
    <n v="1334"/>
    <n v="-1911"/>
    <n v="0"/>
    <n v="-1830"/>
    <n v="-740"/>
  </r>
  <r>
    <x v="0"/>
    <n v="990"/>
    <x v="91"/>
    <n v="44950"/>
    <n v="5"/>
    <n v="-250"/>
    <n v="-250"/>
    <n v="424655"/>
    <n v="19297"/>
    <n v="48867"/>
    <n v="3125"/>
    <n v="-48445"/>
    <n v="-9025"/>
    <n v="-29288"/>
    <n v="-8671"/>
    <n v="0"/>
    <n v="0"/>
    <n v="-3484"/>
    <n v="2023"/>
    <n v="0"/>
    <n v="-3418"/>
    <n v="-129"/>
  </r>
  <r>
    <x v="0"/>
    <n v="990"/>
    <x v="92"/>
    <n v="45200"/>
    <n v="5"/>
    <n v="-200"/>
    <n v="-200"/>
    <n v="467330"/>
    <n v="21038"/>
    <n v="1801"/>
    <n v="27736"/>
    <n v="-28502"/>
    <n v="-1098"/>
    <n v="-2508"/>
    <n v="-14089"/>
    <n v="0"/>
    <n v="0"/>
    <n v="-9983"/>
    <n v="-824"/>
    <n v="0"/>
    <n v="-1077"/>
    <n v="42"/>
  </r>
  <r>
    <x v="0"/>
    <n v="990"/>
    <x v="93"/>
    <n v="45400"/>
    <n v="5"/>
    <n v="-100"/>
    <n v="-100"/>
    <n v="320256"/>
    <n v="14458"/>
    <n v="-63273"/>
    <n v="55947"/>
    <n v="3172"/>
    <n v="6561"/>
    <n v="-186"/>
    <n v="-5413"/>
    <n v="-1"/>
    <n v="0"/>
    <n v="3895"/>
    <n v="-1684"/>
    <n v="0"/>
    <n v="4409"/>
    <n v="-255"/>
  </r>
  <r>
    <x v="0"/>
    <n v="990"/>
    <x v="94"/>
    <n v="45500"/>
    <n v="3"/>
    <n v="0"/>
    <n v="0"/>
    <n v="386671"/>
    <n v="17706"/>
    <n v="-30360"/>
    <n v="23591"/>
    <n v="-1100"/>
    <n v="3995"/>
    <n v="633"/>
    <n v="-5182"/>
    <n v="191"/>
    <n v="0"/>
    <n v="2709"/>
    <n v="-3446"/>
    <n v="0"/>
    <n v="7741"/>
    <n v="128"/>
  </r>
  <r>
    <x v="0"/>
    <n v="990"/>
    <x v="95"/>
    <n v="45500"/>
    <n v="2"/>
    <n v="200"/>
    <n v="200"/>
    <n v="371769"/>
    <n v="16800"/>
    <n v="-37203"/>
    <n v="23936"/>
    <n v="2562"/>
    <n v="2173"/>
    <n v="-851"/>
    <n v="-5156"/>
    <n v="1"/>
    <n v="0"/>
    <n v="3297"/>
    <n v="3098"/>
    <n v="0"/>
    <n v="10560"/>
    <n v="145"/>
  </r>
  <r>
    <x v="0"/>
    <n v="990"/>
    <x v="96"/>
    <n v="45300"/>
    <n v="2"/>
    <n v="1300"/>
    <n v="1300"/>
    <n v="473490"/>
    <n v="21401"/>
    <n v="-113312"/>
    <n v="48763"/>
    <n v="60228"/>
    <n v="23048"/>
    <n v="2396"/>
    <n v="-302"/>
    <n v="0"/>
    <n v="0"/>
    <n v="11584"/>
    <n v="23502"/>
    <n v="0"/>
    <n v="4020"/>
    <n v="301"/>
  </r>
  <r>
    <x v="0"/>
    <n v="990"/>
    <x v="97"/>
    <n v="44000"/>
    <n v="2"/>
    <n v="150"/>
    <n v="150"/>
    <n v="483589"/>
    <n v="21421"/>
    <n v="22395"/>
    <n v="-28627"/>
    <n v="6092"/>
    <n v="-6742"/>
    <n v="742"/>
    <n v="5020"/>
    <n v="0"/>
    <n v="0"/>
    <n v="6136"/>
    <n v="936"/>
    <n v="0"/>
    <n v="194"/>
    <n v="-54"/>
  </r>
  <r>
    <x v="0"/>
    <n v="990"/>
    <x v="98"/>
    <n v="43850"/>
    <n v="2"/>
    <n v="1100"/>
    <n v="1100"/>
    <n v="278635"/>
    <n v="12085"/>
    <n v="-42090"/>
    <n v="35844"/>
    <n v="6466"/>
    <n v="-15569"/>
    <n v="-209"/>
    <n v="4485"/>
    <n v="0"/>
    <n v="0"/>
    <n v="7340"/>
    <n v="10419"/>
    <n v="0"/>
    <n v="284"/>
    <n v="-504"/>
  </r>
  <r>
    <x v="0"/>
    <n v="990"/>
    <x v="99"/>
    <n v="42750"/>
    <n v="5"/>
    <n v="-200"/>
    <n v="-200"/>
    <n v="215704"/>
    <n v="9182"/>
    <n v="-2843"/>
    <n v="19356"/>
    <n v="-18157"/>
    <n v="-13743"/>
    <n v="-90"/>
    <n v="-3832"/>
    <n v="0"/>
    <n v="0"/>
    <n v="-1334"/>
    <n v="842"/>
    <n v="0"/>
    <n v="1597"/>
    <n v="47"/>
  </r>
  <r>
    <x v="1"/>
    <n v="11200"/>
    <x v="0"/>
    <n v="19150"/>
    <n v="2"/>
    <n v="270"/>
    <n v="270"/>
    <n v="1364383"/>
    <n v="26113"/>
    <n v="-205242"/>
    <n v="142595"/>
    <n v="66932"/>
    <n v="117080"/>
    <n v="1091"/>
    <n v="4311"/>
    <n v="0"/>
    <n v="0"/>
    <n v="-60364"/>
    <n v="4814"/>
    <n v="0"/>
    <n v="-3327"/>
    <n v="-958"/>
  </r>
  <r>
    <x v="1"/>
    <n v="11200"/>
    <x v="1"/>
    <n v="18880"/>
    <n v="5"/>
    <n v="-80"/>
    <n v="-80"/>
    <n v="1184273"/>
    <n v="22534"/>
    <n v="-71402"/>
    <n v="121942"/>
    <n v="-44508"/>
    <n v="-6881"/>
    <n v="-590"/>
    <n v="11597"/>
    <n v="1"/>
    <n v="0"/>
    <n v="-57737"/>
    <n v="9102"/>
    <n v="0"/>
    <n v="-4680"/>
    <n v="-1352"/>
  </r>
  <r>
    <x v="1"/>
    <n v="11200"/>
    <x v="2"/>
    <n v="18960"/>
    <n v="5"/>
    <n v="-230"/>
    <n v="-230"/>
    <n v="1531247"/>
    <n v="29129"/>
    <n v="65250"/>
    <n v="-107783"/>
    <n v="30198"/>
    <n v="117046"/>
    <n v="1756"/>
    <n v="1284"/>
    <n v="-1"/>
    <n v="-135"/>
    <n v="-82822"/>
    <n v="-6930"/>
    <n v="0"/>
    <n v="12592"/>
    <n v="-257"/>
  </r>
  <r>
    <x v="1"/>
    <n v="11200"/>
    <x v="3"/>
    <n v="19190"/>
    <n v="5"/>
    <n v="-540"/>
    <n v="-540"/>
    <n v="2471094"/>
    <n v="47298"/>
    <n v="80015"/>
    <n v="17216"/>
    <n v="-214461"/>
    <n v="60698"/>
    <n v="-29101"/>
    <n v="-80620"/>
    <n v="1"/>
    <n v="0"/>
    <n v="10406"/>
    <n v="-175845"/>
    <n v="0"/>
    <n v="118217"/>
    <n v="-987"/>
  </r>
  <r>
    <x v="1"/>
    <n v="11200"/>
    <x v="4"/>
    <n v="19730"/>
    <n v="2"/>
    <n v="120"/>
    <n v="120"/>
    <n v="1897354"/>
    <n v="37293"/>
    <n v="-619750"/>
    <n v="552215"/>
    <n v="69587"/>
    <n v="-12699"/>
    <n v="47136"/>
    <n v="54251"/>
    <n v="2490"/>
    <n v="0"/>
    <n v="-22822"/>
    <n v="1231"/>
    <n v="0"/>
    <n v="-1272"/>
    <n v="-780"/>
  </r>
  <r>
    <x v="1"/>
    <n v="11200"/>
    <x v="5"/>
    <n v="19610"/>
    <n v="2"/>
    <n v="510"/>
    <n v="510"/>
    <n v="4411957"/>
    <n v="86079"/>
    <n v="-657837"/>
    <n v="201859"/>
    <n v="441070"/>
    <n v="57362"/>
    <n v="121016"/>
    <n v="125375"/>
    <n v="-1893"/>
    <n v="0"/>
    <n v="23729"/>
    <n v="115481"/>
    <n v="0"/>
    <n v="24676"/>
    <n v="-9768"/>
  </r>
  <r>
    <x v="1"/>
    <n v="11200"/>
    <x v="6"/>
    <n v="19100"/>
    <n v="2"/>
    <n v="1190"/>
    <n v="1190"/>
    <n v="4502133"/>
    <n v="84410"/>
    <n v="-1146189"/>
    <n v="677831"/>
    <n v="496041"/>
    <n v="154297"/>
    <n v="3562"/>
    <n v="100555"/>
    <n v="-2"/>
    <n v="0"/>
    <n v="106574"/>
    <n v="131055"/>
    <n v="0"/>
    <n v="-12619"/>
    <n v="-15064"/>
  </r>
  <r>
    <x v="1"/>
    <n v="11200"/>
    <x v="7"/>
    <n v="17910"/>
    <n v="2"/>
    <n v="350"/>
    <n v="350"/>
    <n v="1311168"/>
    <n v="23448"/>
    <n v="5939"/>
    <n v="-82284"/>
    <n v="76821"/>
    <n v="71399"/>
    <n v="-158"/>
    <n v="-1352"/>
    <n v="-591"/>
    <n v="0"/>
    <n v="1263"/>
    <n v="6260"/>
    <n v="0"/>
    <n v="-1131"/>
    <n v="655"/>
  </r>
  <r>
    <x v="1"/>
    <n v="11200"/>
    <x v="8"/>
    <n v="17560"/>
    <n v="2"/>
    <n v="10"/>
    <n v="10"/>
    <n v="1102031"/>
    <n v="19350"/>
    <n v="292397"/>
    <n v="-240284"/>
    <n v="-52730"/>
    <n v="34230"/>
    <n v="-6335"/>
    <n v="-9169"/>
    <n v="-1879"/>
    <n v="0"/>
    <n v="-64109"/>
    <n v="-5468"/>
    <n v="0"/>
    <n v="782"/>
    <n v="-165"/>
  </r>
  <r>
    <x v="1"/>
    <n v="11200"/>
    <x v="9"/>
    <n v="17550"/>
    <n v="5"/>
    <n v="-200"/>
    <n v="-200"/>
    <n v="1249697"/>
    <n v="21922"/>
    <n v="262205"/>
    <n v="-355209"/>
    <n v="-225324"/>
    <n v="-57332"/>
    <n v="-5771"/>
    <n v="-19391"/>
    <n v="21"/>
    <n v="0"/>
    <n v="-25470"/>
    <n v="-117381"/>
    <n v="0"/>
    <n v="6317"/>
    <n v="312011"/>
  </r>
  <r>
    <x v="1"/>
    <n v="11200"/>
    <x v="10"/>
    <n v="17750"/>
    <n v="2"/>
    <n v="250"/>
    <n v="250"/>
    <n v="4370815"/>
    <n v="77450"/>
    <n v="-191846"/>
    <n v="-10489"/>
    <n v="-61005"/>
    <n v="-27346"/>
    <n v="-885"/>
    <n v="-28222"/>
    <n v="518"/>
    <n v="37"/>
    <n v="-989"/>
    <n v="-4118"/>
    <n v="0"/>
    <n v="3253"/>
    <n v="260087"/>
  </r>
  <r>
    <x v="1"/>
    <n v="11200"/>
    <x v="11"/>
    <n v="17500"/>
    <n v="5"/>
    <n v="-120"/>
    <n v="-120"/>
    <n v="2253469"/>
    <n v="39176"/>
    <n v="-7850"/>
    <n v="17639"/>
    <n v="1556"/>
    <n v="50030"/>
    <n v="-8765"/>
    <n v="-14776"/>
    <n v="0"/>
    <n v="0"/>
    <n v="-20369"/>
    <n v="-4564"/>
    <n v="0"/>
    <n v="-14867"/>
    <n v="3522"/>
  </r>
  <r>
    <x v="1"/>
    <n v="11200"/>
    <x v="12"/>
    <n v="17620"/>
    <n v="5"/>
    <n v="-580"/>
    <n v="-580"/>
    <n v="3216396"/>
    <n v="57138"/>
    <n v="266118"/>
    <n v="-313368"/>
    <n v="-187399"/>
    <n v="-55105"/>
    <n v="-18945"/>
    <n v="-5675"/>
    <n v="-594"/>
    <n v="0"/>
    <n v="-105743"/>
    <n v="-1337"/>
    <n v="0"/>
    <n v="263515"/>
    <n v="-28866"/>
  </r>
  <r>
    <x v="1"/>
    <n v="11200"/>
    <x v="13"/>
    <n v="18200"/>
    <n v="5"/>
    <n v="-450"/>
    <n v="-450"/>
    <n v="1648282"/>
    <n v="30145"/>
    <n v="579324"/>
    <n v="-367800"/>
    <n v="-226561"/>
    <n v="-131387"/>
    <n v="-7627"/>
    <n v="-6260"/>
    <n v="1"/>
    <n v="0"/>
    <n v="-46719"/>
    <n v="-34569"/>
    <n v="0"/>
    <n v="13774"/>
    <n v="1263"/>
  </r>
  <r>
    <x v="1"/>
    <n v="11200"/>
    <x v="14"/>
    <n v="18650"/>
    <n v="5"/>
    <n v="-120"/>
    <n v="-120"/>
    <n v="1074634"/>
    <n v="20153"/>
    <n v="193288"/>
    <n v="-178772"/>
    <n v="-15714"/>
    <n v="-45637"/>
    <n v="-827"/>
    <n v="250"/>
    <n v="0"/>
    <n v="0"/>
    <n v="1046"/>
    <n v="29454"/>
    <n v="0"/>
    <n v="303"/>
    <n v="895"/>
  </r>
  <r>
    <x v="1"/>
    <n v="11200"/>
    <x v="15"/>
    <n v="18770"/>
    <n v="5"/>
    <n v="-120"/>
    <n v="-120"/>
    <n v="1464055"/>
    <n v="27559"/>
    <n v="112766"/>
    <n v="-149984"/>
    <n v="24427"/>
    <n v="72128"/>
    <n v="-3157"/>
    <n v="-2109"/>
    <n v="1"/>
    <n v="0"/>
    <n v="-40400"/>
    <n v="-2036"/>
    <n v="0"/>
    <n v="12024"/>
    <n v="767"/>
  </r>
  <r>
    <x v="1"/>
    <n v="11200"/>
    <x v="16"/>
    <n v="18890"/>
    <n v="2"/>
    <n v="530"/>
    <n v="530"/>
    <n v="1922031"/>
    <n v="36072"/>
    <n v="-398343"/>
    <n v="111890"/>
    <n v="318285"/>
    <n v="155354"/>
    <n v="2645"/>
    <n v="1937"/>
    <n v="1"/>
    <n v="0"/>
    <n v="115459"/>
    <n v="42889"/>
    <n v="0"/>
    <n v="-32321"/>
    <n v="489"/>
  </r>
  <r>
    <x v="1"/>
    <n v="11200"/>
    <x v="17"/>
    <n v="18360"/>
    <n v="2"/>
    <n v="80"/>
    <n v="80"/>
    <n v="1343235"/>
    <n v="24696"/>
    <n v="126240"/>
    <n v="-224857"/>
    <n v="95946"/>
    <n v="176020"/>
    <n v="-12745"/>
    <n v="-21418"/>
    <n v="0"/>
    <n v="0"/>
    <n v="-43951"/>
    <n v="-1960"/>
    <n v="0"/>
    <n v="2048"/>
    <n v="623"/>
  </r>
  <r>
    <x v="1"/>
    <n v="11200"/>
    <x v="18"/>
    <n v="18280"/>
    <n v="5"/>
    <n v="-20"/>
    <n v="-20"/>
    <n v="1929286"/>
    <n v="35170"/>
    <n v="347921"/>
    <n v="-152810"/>
    <n v="-250219"/>
    <n v="-51450"/>
    <n v="-5490"/>
    <n v="-16269"/>
    <n v="0"/>
    <n v="0"/>
    <n v="-175484"/>
    <n v="-1526"/>
    <n v="0"/>
    <n v="54904"/>
    <n v="204"/>
  </r>
  <r>
    <x v="1"/>
    <n v="11200"/>
    <x v="19"/>
    <n v="18300"/>
    <n v="5"/>
    <n v="-500"/>
    <n v="-500"/>
    <n v="2840406"/>
    <n v="52193"/>
    <n v="870983"/>
    <n v="-690161"/>
    <n v="-277520"/>
    <n v="-20706"/>
    <n v="-10499"/>
    <n v="-2102"/>
    <n v="1044"/>
    <n v="0"/>
    <n v="-201954"/>
    <n v="-43303"/>
    <n v="0"/>
    <n v="95683"/>
    <n v="1015"/>
  </r>
  <r>
    <x v="1"/>
    <n v="11200"/>
    <x v="20"/>
    <n v="18800"/>
    <n v="5"/>
    <n v="-380"/>
    <n v="-380"/>
    <n v="1530846"/>
    <n v="29002"/>
    <n v="411874"/>
    <n v="-320762"/>
    <n v="-73204"/>
    <n v="-30754"/>
    <n v="-3968"/>
    <n v="25290"/>
    <n v="44"/>
    <n v="0"/>
    <n v="-43402"/>
    <n v="-20414"/>
    <n v="0"/>
    <n v="-21019"/>
    <n v="3111"/>
  </r>
  <r>
    <x v="1"/>
    <n v="11200"/>
    <x v="21"/>
    <n v="19180"/>
    <n v="5"/>
    <n v="-500"/>
    <n v="-500"/>
    <n v="1248811"/>
    <n v="24104"/>
    <n v="399098"/>
    <n v="-433279"/>
    <n v="44818"/>
    <n v="22937"/>
    <n v="-24227"/>
    <n v="39857"/>
    <n v="0"/>
    <n v="0"/>
    <n v="11258"/>
    <n v="-5007"/>
    <n v="0"/>
    <n v="-13967"/>
    <n v="3330"/>
  </r>
  <r>
    <x v="1"/>
    <n v="11200"/>
    <x v="22"/>
    <n v="19680"/>
    <n v="3"/>
    <n v="0"/>
    <n v="0"/>
    <n v="1018686"/>
    <n v="19943"/>
    <n v="121875"/>
    <n v="-83508"/>
    <n v="-37771"/>
    <n v="-37320"/>
    <n v="7931"/>
    <n v="1146"/>
    <n v="0"/>
    <n v="0"/>
    <n v="-257"/>
    <n v="-9271"/>
    <n v="0"/>
    <n v="500"/>
    <n v="-1096"/>
  </r>
  <r>
    <x v="1"/>
    <n v="11200"/>
    <x v="23"/>
    <n v="19680"/>
    <n v="5"/>
    <n v="-10"/>
    <n v="-10"/>
    <n v="1099557"/>
    <n v="21769"/>
    <n v="21010"/>
    <n v="5641"/>
    <n v="-26346"/>
    <n v="5228"/>
    <n v="-2297"/>
    <n v="-5757"/>
    <n v="0"/>
    <n v="0"/>
    <n v="-5191"/>
    <n v="-18329"/>
    <n v="0"/>
    <n v="-510"/>
    <n v="205"/>
  </r>
  <r>
    <x v="1"/>
    <n v="11200"/>
    <x v="24"/>
    <n v="19690"/>
    <n v="5"/>
    <n v="-290"/>
    <n v="-290"/>
    <n v="1341246"/>
    <n v="26577"/>
    <n v="379713"/>
    <n v="-309264"/>
    <n v="-86787"/>
    <n v="-42536"/>
    <n v="1053"/>
    <n v="-12348"/>
    <n v="2"/>
    <n v="0"/>
    <n v="-30060"/>
    <n v="-2898"/>
    <n v="0"/>
    <n v="13948"/>
    <n v="2390"/>
  </r>
  <r>
    <x v="1"/>
    <n v="11200"/>
    <x v="25"/>
    <n v="19980"/>
    <n v="5"/>
    <n v="-70"/>
    <n v="-70"/>
    <n v="821001"/>
    <n v="16416"/>
    <n v="92165"/>
    <n v="-27801"/>
    <n v="-68076"/>
    <n v="6703"/>
    <n v="-244"/>
    <n v="-1628"/>
    <n v="37"/>
    <n v="0"/>
    <n v="-72685"/>
    <n v="-259"/>
    <n v="0"/>
    <n v="3162"/>
    <n v="550"/>
  </r>
  <r>
    <x v="1"/>
    <n v="11200"/>
    <x v="26"/>
    <n v="20050"/>
    <n v="3"/>
    <n v="0"/>
    <n v="0"/>
    <n v="988266"/>
    <n v="19879"/>
    <n v="23164"/>
    <n v="-15415"/>
    <n v="-7168"/>
    <n v="99158"/>
    <n v="-2731"/>
    <n v="1016"/>
    <n v="153"/>
    <n v="0"/>
    <n v="-104155"/>
    <n v="-609"/>
    <n v="0"/>
    <n v="-1544"/>
    <n v="963"/>
  </r>
  <r>
    <x v="1"/>
    <n v="11200"/>
    <x v="27"/>
    <n v="20050"/>
    <n v="2"/>
    <n v="60"/>
    <n v="60"/>
    <n v="890642"/>
    <n v="17855"/>
    <n v="175596"/>
    <n v="-59194"/>
    <n v="-126957"/>
    <n v="-82910"/>
    <n v="-5512"/>
    <n v="23982"/>
    <n v="0"/>
    <n v="0"/>
    <n v="-60650"/>
    <n v="-1867"/>
    <n v="0"/>
    <n v="10159"/>
    <n v="396"/>
  </r>
  <r>
    <x v="1"/>
    <n v="11200"/>
    <x v="28"/>
    <n v="19990"/>
    <n v="5"/>
    <n v="-110"/>
    <n v="-110"/>
    <n v="784846"/>
    <n v="15733"/>
    <n v="59843"/>
    <n v="16998"/>
    <n v="-78598"/>
    <n v="-24262"/>
    <n v="1384"/>
    <n v="510"/>
    <n v="-47"/>
    <n v="77"/>
    <n v="-56961"/>
    <n v="701"/>
    <n v="0"/>
    <n v="10"/>
    <n v="1747"/>
  </r>
  <r>
    <x v="1"/>
    <n v="11200"/>
    <x v="29"/>
    <n v="20100"/>
    <n v="5"/>
    <n v="-300"/>
    <n v="-300"/>
    <n v="1348933"/>
    <n v="27070"/>
    <n v="322353"/>
    <n v="-231848"/>
    <n v="-94478"/>
    <n v="54462"/>
    <n v="-1574"/>
    <n v="4206"/>
    <n v="0"/>
    <n v="0"/>
    <n v="-132056"/>
    <n v="-19516"/>
    <n v="0"/>
    <n v="3258"/>
    <n v="715"/>
  </r>
  <r>
    <x v="1"/>
    <n v="11200"/>
    <x v="30"/>
    <n v="20400"/>
    <n v="2"/>
    <n v="400"/>
    <n v="400"/>
    <n v="1598388"/>
    <n v="32404"/>
    <n v="165878"/>
    <n v="-13931"/>
    <n v="-148981"/>
    <n v="-96863"/>
    <n v="-330"/>
    <n v="-6400"/>
    <n v="190"/>
    <n v="0"/>
    <n v="-34411"/>
    <n v="-11167"/>
    <n v="0"/>
    <n v="-4908"/>
    <n v="1942"/>
  </r>
  <r>
    <x v="1"/>
    <n v="11200"/>
    <x v="31"/>
    <n v="20000"/>
    <n v="5"/>
    <n v="-300"/>
    <n v="-300"/>
    <n v="1117904"/>
    <n v="22378"/>
    <n v="218058"/>
    <n v="-19688"/>
    <n v="-198919"/>
    <n v="-159983"/>
    <n v="840"/>
    <n v="-5236"/>
    <n v="1"/>
    <n v="125"/>
    <n v="8308"/>
    <n v="-42974"/>
    <n v="0"/>
    <n v="694"/>
    <n v="-145"/>
  </r>
  <r>
    <x v="1"/>
    <n v="11200"/>
    <x v="32"/>
    <n v="20300"/>
    <n v="5"/>
    <n v="-500"/>
    <n v="-500"/>
    <n v="1141474"/>
    <n v="23286"/>
    <n v="169774"/>
    <n v="-307056"/>
    <n v="129734"/>
    <n v="-1972"/>
    <n v="-5311"/>
    <n v="-12623"/>
    <n v="156"/>
    <n v="0"/>
    <n v="146001"/>
    <n v="3483"/>
    <n v="0"/>
    <n v="8137"/>
    <n v="-589"/>
  </r>
  <r>
    <x v="1"/>
    <n v="11200"/>
    <x v="33"/>
    <n v="20800"/>
    <n v="5"/>
    <n v="-350"/>
    <n v="-350"/>
    <n v="1035411"/>
    <n v="21727"/>
    <n v="-135099"/>
    <n v="116571"/>
    <n v="18556"/>
    <n v="-14471"/>
    <n v="3630"/>
    <n v="-9422"/>
    <n v="71"/>
    <n v="154"/>
    <n v="44690"/>
    <n v="-6096"/>
    <n v="0"/>
    <n v="413"/>
    <n v="-441"/>
  </r>
  <r>
    <x v="1"/>
    <n v="11200"/>
    <x v="34"/>
    <n v="21150"/>
    <n v="5"/>
    <n v="-550"/>
    <n v="-550"/>
    <n v="1146286"/>
    <n v="24469"/>
    <n v="-97303"/>
    <n v="145306"/>
    <n v="-42369"/>
    <n v="57595"/>
    <n v="0"/>
    <n v="-48297"/>
    <n v="0"/>
    <n v="394"/>
    <n v="-3216"/>
    <n v="-48845"/>
    <n v="0"/>
    <n v="-5021"/>
    <n v="-613"/>
  </r>
  <r>
    <x v="1"/>
    <n v="11200"/>
    <x v="35"/>
    <n v="21700"/>
    <n v="5"/>
    <n v="-150"/>
    <n v="-150"/>
    <n v="1684304"/>
    <n v="36191"/>
    <n v="-141147"/>
    <n v="22472"/>
    <n v="96285"/>
    <n v="38132"/>
    <n v="-3712"/>
    <n v="-835"/>
    <n v="174"/>
    <n v="0"/>
    <n v="-45604"/>
    <n v="108130"/>
    <n v="0"/>
    <n v="22527"/>
    <n v="-137"/>
  </r>
  <r>
    <x v="1"/>
    <n v="11200"/>
    <x v="36"/>
    <n v="21850"/>
    <n v="2"/>
    <n v="200"/>
    <n v="200"/>
    <n v="2223297"/>
    <n v="48721"/>
    <n v="-377031"/>
    <n v="400003"/>
    <n v="-15178"/>
    <n v="12610"/>
    <n v="6763"/>
    <n v="27232"/>
    <n v="1"/>
    <n v="0"/>
    <n v="-58996"/>
    <n v="-2788"/>
    <n v="0"/>
    <n v="-6138"/>
    <n v="-1656"/>
  </r>
  <r>
    <x v="1"/>
    <n v="11200"/>
    <x v="37"/>
    <n v="21650"/>
    <n v="2"/>
    <n v="50"/>
    <n v="50"/>
    <n v="1499965"/>
    <n v="32377"/>
    <n v="-59972"/>
    <n v="-26939"/>
    <n v="79266"/>
    <n v="-5164"/>
    <n v="-1040"/>
    <n v="-17968"/>
    <n v="0"/>
    <n v="0"/>
    <n v="112673"/>
    <n v="-9235"/>
    <n v="0"/>
    <n v="9061"/>
    <n v="-1416"/>
  </r>
  <r>
    <x v="1"/>
    <n v="11200"/>
    <x v="38"/>
    <n v="21600"/>
    <n v="2"/>
    <n v="250"/>
    <n v="250"/>
    <n v="2330319"/>
    <n v="49984"/>
    <n v="-163224"/>
    <n v="318362"/>
    <n v="-226549"/>
    <n v="-137888"/>
    <n v="701"/>
    <n v="-5260"/>
    <n v="0"/>
    <n v="0"/>
    <n v="-84355"/>
    <n v="253"/>
    <n v="0"/>
    <n v="44730"/>
    <n v="26681"/>
  </r>
  <r>
    <x v="1"/>
    <n v="11200"/>
    <x v="39"/>
    <n v="21350"/>
    <n v="2"/>
    <n v="750"/>
    <n v="750"/>
    <n v="2786435"/>
    <n v="58729"/>
    <n v="-508335"/>
    <n v="725430"/>
    <n v="-225544"/>
    <n v="-80301"/>
    <n v="3033"/>
    <n v="19313"/>
    <n v="0"/>
    <n v="0"/>
    <n v="-187362"/>
    <n v="19773"/>
    <n v="0"/>
    <n v="17391"/>
    <n v="-8942"/>
  </r>
  <r>
    <x v="1"/>
    <n v="11200"/>
    <x v="40"/>
    <n v="20600"/>
    <n v="3"/>
    <n v="0"/>
    <n v="0"/>
    <n v="1281965"/>
    <n v="26425"/>
    <n v="-248821"/>
    <n v="322018"/>
    <n v="-62445"/>
    <n v="36977"/>
    <n v="-3531"/>
    <n v="-5309"/>
    <n v="-796"/>
    <n v="0"/>
    <n v="-87711"/>
    <n v="-2075"/>
    <n v="0"/>
    <n v="-9803"/>
    <n v="-949"/>
  </r>
  <r>
    <x v="1"/>
    <n v="11200"/>
    <x v="41"/>
    <n v="20600"/>
    <n v="2"/>
    <n v="300"/>
    <n v="300"/>
    <n v="3907407"/>
    <n v="81311"/>
    <n v="-136361"/>
    <n v="278790"/>
    <n v="-116196"/>
    <n v="151489"/>
    <n v="-112"/>
    <n v="3180"/>
    <n v="1"/>
    <n v="0"/>
    <n v="-264440"/>
    <n v="-6314"/>
    <n v="0"/>
    <n v="-25415"/>
    <n v="-818"/>
  </r>
  <r>
    <x v="1"/>
    <n v="11200"/>
    <x v="42"/>
    <n v="20300"/>
    <n v="2"/>
    <n v="250"/>
    <n v="250"/>
    <n v="1504719"/>
    <n v="30427"/>
    <n v="-358560"/>
    <n v="522879"/>
    <n v="-183194"/>
    <n v="-53105"/>
    <n v="-1616"/>
    <n v="-7741"/>
    <n v="-1"/>
    <n v="0"/>
    <n v="-130753"/>
    <n v="10022"/>
    <n v="0"/>
    <n v="19100"/>
    <n v="-225"/>
  </r>
  <r>
    <x v="1"/>
    <n v="11200"/>
    <x v="43"/>
    <n v="20050"/>
    <n v="2"/>
    <n v="280"/>
    <n v="280"/>
    <n v="1260893"/>
    <n v="25317"/>
    <n v="-344204"/>
    <n v="359761"/>
    <n v="-30907"/>
    <n v="51836"/>
    <n v="-616"/>
    <n v="18296"/>
    <n v="-412"/>
    <n v="0"/>
    <n v="-100339"/>
    <n v="328"/>
    <n v="0"/>
    <n v="14010"/>
    <n v="1340"/>
  </r>
  <r>
    <x v="1"/>
    <n v="11200"/>
    <x v="44"/>
    <n v="19770"/>
    <n v="2"/>
    <n v="60"/>
    <n v="60"/>
    <n v="1258126"/>
    <n v="24977"/>
    <n v="-263121"/>
    <n v="234899"/>
    <n v="23176"/>
    <n v="17419"/>
    <n v="-3283"/>
    <n v="-11750"/>
    <n v="-239"/>
    <n v="0"/>
    <n v="21675"/>
    <n v="-646"/>
    <n v="0"/>
    <n v="4767"/>
    <n v="279"/>
  </r>
  <r>
    <x v="1"/>
    <n v="11200"/>
    <x v="45"/>
    <n v="19710"/>
    <n v="2"/>
    <n v="180"/>
    <n v="180"/>
    <n v="1098386"/>
    <n v="21596"/>
    <n v="48680"/>
    <n v="-69539"/>
    <n v="24008"/>
    <n v="-810"/>
    <n v="-27702"/>
    <n v="-996"/>
    <n v="0"/>
    <n v="0"/>
    <n v="20664"/>
    <n v="32852"/>
    <n v="0"/>
    <n v="-4405"/>
    <n v="1256"/>
  </r>
  <r>
    <x v="1"/>
    <n v="11200"/>
    <x v="46"/>
    <n v="19530"/>
    <n v="5"/>
    <n v="-570"/>
    <n v="-570"/>
    <n v="1766245"/>
    <n v="34958"/>
    <n v="617015"/>
    <n v="-456516"/>
    <n v="-178547"/>
    <n v="-152541"/>
    <n v="-13365"/>
    <n v="-9034"/>
    <n v="0"/>
    <n v="0"/>
    <n v="1542"/>
    <n v="-5149"/>
    <n v="0"/>
    <n v="15682"/>
    <n v="2366"/>
  </r>
  <r>
    <x v="1"/>
    <n v="11200"/>
    <x v="47"/>
    <n v="20100"/>
    <n v="3"/>
    <n v="0"/>
    <n v="0"/>
    <n v="976321"/>
    <n v="19683"/>
    <n v="-106820"/>
    <n v="-26498"/>
    <n v="122677"/>
    <n v="82749"/>
    <n v="2076"/>
    <n v="19185"/>
    <n v="0"/>
    <n v="0"/>
    <n v="2097"/>
    <n v="16570"/>
    <n v="0"/>
    <n v="8921"/>
    <n v="1720"/>
  </r>
  <r>
    <x v="1"/>
    <n v="11200"/>
    <x v="48"/>
    <n v="20100"/>
    <n v="2"/>
    <n v="100"/>
    <n v="100"/>
    <n v="765937"/>
    <n v="15356"/>
    <n v="-177022"/>
    <n v="140355"/>
    <n v="39506"/>
    <n v="38557"/>
    <n v="-7197"/>
    <n v="-15155"/>
    <n v="745"/>
    <n v="0"/>
    <n v="21667"/>
    <n v="889"/>
    <n v="0"/>
    <n v="-3749"/>
    <n v="910"/>
  </r>
  <r>
    <x v="1"/>
    <n v="11200"/>
    <x v="49"/>
    <n v="20000"/>
    <n v="5"/>
    <n v="-350"/>
    <n v="-350"/>
    <n v="1325238"/>
    <n v="26569"/>
    <n v="458864"/>
    <n v="-401323"/>
    <n v="-63301"/>
    <n v="-92609"/>
    <n v="510"/>
    <n v="4981"/>
    <n v="0"/>
    <n v="0"/>
    <n v="19745"/>
    <n v="4072"/>
    <n v="0"/>
    <n v="5675"/>
    <n v="85"/>
  </r>
  <r>
    <x v="1"/>
    <n v="11200"/>
    <x v="50"/>
    <n v="20350"/>
    <n v="2"/>
    <n v="350"/>
    <n v="350"/>
    <n v="1684387"/>
    <n v="34198"/>
    <n v="-334314"/>
    <n v="308344"/>
    <n v="29407"/>
    <n v="58782"/>
    <n v="-1210"/>
    <n v="-12672"/>
    <n v="0"/>
    <n v="0"/>
    <n v="-18221"/>
    <n v="2728"/>
    <n v="0"/>
    <n v="-3049"/>
    <n v="-388"/>
  </r>
  <r>
    <x v="1"/>
    <n v="11200"/>
    <x v="51"/>
    <n v="20000"/>
    <n v="2"/>
    <n v="90"/>
    <n v="90"/>
    <n v="1202765"/>
    <n v="23963"/>
    <n v="-126763"/>
    <n v="141233"/>
    <n v="-13828"/>
    <n v="-14142"/>
    <n v="-10660"/>
    <n v="2943"/>
    <n v="0"/>
    <n v="0"/>
    <n v="12405"/>
    <n v="-4374"/>
    <n v="0"/>
    <n v="481"/>
    <n v="-1123"/>
  </r>
  <r>
    <x v="1"/>
    <n v="11200"/>
    <x v="52"/>
    <n v="19910"/>
    <n v="5"/>
    <n v="-140"/>
    <n v="-140"/>
    <n v="892056"/>
    <n v="17800"/>
    <n v="107795"/>
    <n v="-67871"/>
    <n v="-37100"/>
    <n v="48917"/>
    <n v="-19283"/>
    <n v="-2862"/>
    <n v="0"/>
    <n v="0"/>
    <n v="-32396"/>
    <n v="-31476"/>
    <n v="0"/>
    <n v="-2914"/>
    <n v="90"/>
  </r>
  <r>
    <x v="1"/>
    <n v="11200"/>
    <x v="53"/>
    <n v="20050"/>
    <n v="2"/>
    <n v="310"/>
    <n v="310"/>
    <n v="877604"/>
    <n v="17542"/>
    <n v="-171682"/>
    <n v="200647"/>
    <n v="-30565"/>
    <n v="51200"/>
    <n v="-1250"/>
    <n v="-58208"/>
    <n v="1"/>
    <n v="-93"/>
    <n v="-43499"/>
    <n v="21284"/>
    <n v="0"/>
    <n v="-229"/>
    <n v="1829"/>
  </r>
  <r>
    <x v="1"/>
    <n v="11200"/>
    <x v="54"/>
    <n v="19740"/>
    <n v="5"/>
    <n v="-460"/>
    <n v="-460"/>
    <n v="1355214"/>
    <n v="26819"/>
    <n v="279631"/>
    <n v="-159711"/>
    <n v="-121129"/>
    <n v="10970"/>
    <n v="-7875"/>
    <n v="-143221"/>
    <n v="0"/>
    <n v="0"/>
    <n v="29473"/>
    <n v="-10476"/>
    <n v="0"/>
    <n v="4805"/>
    <n v="-3596"/>
  </r>
  <r>
    <x v="1"/>
    <n v="11200"/>
    <x v="55"/>
    <n v="20200"/>
    <n v="2"/>
    <n v="50"/>
    <n v="50"/>
    <n v="1011106"/>
    <n v="20287"/>
    <n v="69214"/>
    <n v="54713"/>
    <n v="-126981"/>
    <n v="-88583"/>
    <n v="-7568"/>
    <n v="-19096"/>
    <n v="0"/>
    <n v="0"/>
    <n v="-3240"/>
    <n v="-8494"/>
    <n v="0"/>
    <n v="1193"/>
    <n v="1861"/>
  </r>
  <r>
    <x v="1"/>
    <n v="11200"/>
    <x v="56"/>
    <n v="20150"/>
    <n v="5"/>
    <n v="-150"/>
    <n v="-150"/>
    <n v="1005449"/>
    <n v="20298"/>
    <n v="-65247"/>
    <n v="29997"/>
    <n v="38268"/>
    <n v="71911"/>
    <n v="-18055"/>
    <n v="-9175"/>
    <n v="0"/>
    <n v="0"/>
    <n v="-25115"/>
    <n v="18702"/>
    <n v="0"/>
    <n v="-4849"/>
    <n v="1831"/>
  </r>
  <r>
    <x v="1"/>
    <n v="11200"/>
    <x v="57"/>
    <n v="20300"/>
    <n v="5"/>
    <n v="-100"/>
    <n v="-100"/>
    <n v="777795"/>
    <n v="15852"/>
    <n v="10191"/>
    <n v="-33972"/>
    <n v="24221"/>
    <n v="57333"/>
    <n v="-3876"/>
    <n v="-27304"/>
    <n v="0"/>
    <n v="0"/>
    <n v="-1397"/>
    <n v="-535"/>
    <n v="0"/>
    <n v="-520"/>
    <n v="80"/>
  </r>
  <r>
    <x v="1"/>
    <n v="11200"/>
    <x v="58"/>
    <n v="20400"/>
    <n v="2"/>
    <n v="300"/>
    <n v="300"/>
    <n v="1007446"/>
    <n v="20588"/>
    <n v="-179519"/>
    <n v="177188"/>
    <n v="186"/>
    <n v="7930"/>
    <n v="-1542"/>
    <n v="-254"/>
    <n v="0"/>
    <n v="0"/>
    <n v="-2266"/>
    <n v="-3682"/>
    <n v="0"/>
    <n v="567"/>
    <n v="1578"/>
  </r>
  <r>
    <x v="1"/>
    <n v="11200"/>
    <x v="59"/>
    <n v="20100"/>
    <n v="5"/>
    <n v="-300"/>
    <n v="-300"/>
    <n v="770141"/>
    <n v="15607"/>
    <n v="216437"/>
    <n v="-200271"/>
    <n v="-19003"/>
    <n v="7383"/>
    <n v="-1165"/>
    <n v="-9"/>
    <n v="0"/>
    <n v="0"/>
    <n v="-25000"/>
    <n v="-212"/>
    <n v="0"/>
    <n v="2085"/>
    <n v="752"/>
  </r>
  <r>
    <x v="1"/>
    <n v="11200"/>
    <x v="60"/>
    <n v="20400"/>
    <n v="2"/>
    <n v="100"/>
    <n v="100"/>
    <n v="1778167"/>
    <n v="35864"/>
    <n v="-83515"/>
    <n v="115570"/>
    <n v="-31877"/>
    <n v="-14548"/>
    <n v="-45131"/>
    <n v="-1587"/>
    <n v="0"/>
    <n v="0"/>
    <n v="-34067"/>
    <n v="63456"/>
    <n v="0"/>
    <n v="1271"/>
    <n v="-1449"/>
  </r>
  <r>
    <x v="1"/>
    <n v="11200"/>
    <x v="61"/>
    <n v="20300"/>
    <n v="2"/>
    <n v="150"/>
    <n v="150"/>
    <n v="1110133"/>
    <n v="22415"/>
    <n v="-157971"/>
    <n v="160929"/>
    <n v="-3167"/>
    <n v="-23400"/>
    <n v="-8405"/>
    <n v="-32523"/>
    <n v="0"/>
    <n v="0"/>
    <n v="-66661"/>
    <n v="127822"/>
    <n v="0"/>
    <n v="-408"/>
    <n v="617"/>
  </r>
  <r>
    <x v="1"/>
    <n v="11200"/>
    <x v="62"/>
    <n v="20150"/>
    <n v="2"/>
    <n v="200"/>
    <n v="200"/>
    <n v="898103"/>
    <n v="18194"/>
    <n v="-16594"/>
    <n v="8528"/>
    <n v="6563"/>
    <n v="76898"/>
    <n v="-3246"/>
    <n v="-72450"/>
    <n v="1"/>
    <n v="0"/>
    <n v="-121"/>
    <n v="5481"/>
    <n v="0"/>
    <n v="1407"/>
    <n v="96"/>
  </r>
  <r>
    <x v="1"/>
    <n v="11200"/>
    <x v="63"/>
    <n v="19950"/>
    <n v="5"/>
    <n v="-400"/>
    <n v="-400"/>
    <n v="1538381"/>
    <n v="30888"/>
    <n v="233022"/>
    <n v="-235686"/>
    <n v="26859"/>
    <n v="13019"/>
    <n v="-16172"/>
    <n v="-6377"/>
    <n v="0"/>
    <n v="0"/>
    <n v="42214"/>
    <n v="-5825"/>
    <n v="0"/>
    <n v="-23051"/>
    <n v="-1144"/>
  </r>
  <r>
    <x v="1"/>
    <n v="11200"/>
    <x v="64"/>
    <n v="20350"/>
    <n v="5"/>
    <n v="-300"/>
    <n v="-300"/>
    <n v="1125095"/>
    <n v="22937"/>
    <n v="-34296"/>
    <n v="170425"/>
    <n v="-142180"/>
    <n v="33019"/>
    <n v="-3070"/>
    <n v="1387"/>
    <n v="0"/>
    <n v="0"/>
    <n v="-169427"/>
    <n v="-4089"/>
    <n v="0"/>
    <n v="5252"/>
    <n v="799"/>
  </r>
  <r>
    <x v="1"/>
    <n v="11200"/>
    <x v="65"/>
    <n v="20650"/>
    <n v="2"/>
    <n v="50"/>
    <n v="50"/>
    <n v="1105664"/>
    <n v="22602"/>
    <n v="-4183"/>
    <n v="114800"/>
    <n v="-111282"/>
    <n v="-86323"/>
    <n v="-1475"/>
    <n v="-18332"/>
    <n v="0"/>
    <n v="0"/>
    <n v="-7290"/>
    <n v="2138"/>
    <n v="0"/>
    <n v="635"/>
    <n v="30"/>
  </r>
  <r>
    <x v="1"/>
    <n v="11200"/>
    <x v="66"/>
    <n v="20600"/>
    <n v="5"/>
    <n v="-500"/>
    <n v="-500"/>
    <n v="1480527"/>
    <n v="30781"/>
    <n v="305611"/>
    <n v="-260920"/>
    <n v="-48065"/>
    <n v="134113"/>
    <n v="-8373"/>
    <n v="-56876"/>
    <n v="0"/>
    <n v="0"/>
    <n v="-94538"/>
    <n v="-22391"/>
    <n v="0"/>
    <n v="4381"/>
    <n v="-1007"/>
  </r>
  <r>
    <x v="1"/>
    <n v="11200"/>
    <x v="67"/>
    <n v="21100"/>
    <n v="5"/>
    <n v="-400"/>
    <n v="-400"/>
    <n v="1881516"/>
    <n v="39598"/>
    <n v="-67178"/>
    <n v="36394"/>
    <n v="25620"/>
    <n v="-202445"/>
    <n v="119"/>
    <n v="82570"/>
    <n v="26"/>
    <n v="0"/>
    <n v="146498"/>
    <n v="-1148"/>
    <n v="0"/>
    <n v="3980"/>
    <n v="1184"/>
  </r>
  <r>
    <x v="1"/>
    <n v="11200"/>
    <x v="68"/>
    <n v="21500"/>
    <n v="5"/>
    <n v="-550"/>
    <n v="-550"/>
    <n v="1899931"/>
    <n v="41141"/>
    <n v="547177"/>
    <n v="-462071"/>
    <n v="-79750"/>
    <n v="-60208"/>
    <n v="-18997"/>
    <n v="11834"/>
    <n v="48"/>
    <n v="0"/>
    <n v="-25001"/>
    <n v="12574"/>
    <n v="0"/>
    <n v="-8443"/>
    <n v="3087"/>
  </r>
  <r>
    <x v="1"/>
    <n v="11200"/>
    <x v="69"/>
    <n v="22050"/>
    <n v="5"/>
    <n v="-400"/>
    <n v="-400"/>
    <n v="1789766"/>
    <n v="39421"/>
    <n v="249206"/>
    <n v="-323702"/>
    <n v="93862"/>
    <n v="115303"/>
    <n v="-6128"/>
    <n v="-13483"/>
    <n v="1"/>
    <n v="0"/>
    <n v="-753"/>
    <n v="-1078"/>
    <n v="0"/>
    <n v="-19208"/>
    <n v="-158"/>
  </r>
  <r>
    <x v="1"/>
    <n v="11200"/>
    <x v="70"/>
    <n v="22450"/>
    <n v="3"/>
    <n v="0"/>
    <n v="0"/>
    <n v="1524268"/>
    <n v="34181"/>
    <n v="181595"/>
    <n v="-147789"/>
    <n v="-16001"/>
    <n v="-17723"/>
    <n v="-2005"/>
    <n v="3450"/>
    <n v="-66"/>
    <n v="0"/>
    <n v="-6143"/>
    <n v="6486"/>
    <n v="0"/>
    <n v="-22276"/>
    <n v="4471"/>
  </r>
  <r>
    <x v="1"/>
    <n v="11200"/>
    <x v="71"/>
    <n v="22450"/>
    <n v="5"/>
    <n v="-100"/>
    <n v="-100"/>
    <n v="1494238"/>
    <n v="33773"/>
    <n v="-90935"/>
    <n v="246728"/>
    <n v="-157886"/>
    <n v="-105142"/>
    <n v="1756"/>
    <n v="3180"/>
    <n v="0"/>
    <n v="911"/>
    <n v="-2499"/>
    <n v="-56092"/>
    <n v="0"/>
    <n v="1512"/>
    <n v="581"/>
  </r>
  <r>
    <x v="1"/>
    <n v="11200"/>
    <x v="72"/>
    <n v="22550"/>
    <n v="5"/>
    <n v="-100"/>
    <n v="-100"/>
    <n v="1999832"/>
    <n v="45557"/>
    <n v="-153194"/>
    <n v="15162"/>
    <n v="110966"/>
    <n v="59894"/>
    <n v="2538"/>
    <n v="-7057"/>
    <n v="1811"/>
    <n v="0"/>
    <n v="59298"/>
    <n v="-5518"/>
    <n v="0"/>
    <n v="4775"/>
    <n v="22291"/>
  </r>
  <r>
    <x v="1"/>
    <n v="11200"/>
    <x v="73"/>
    <n v="22650"/>
    <n v="5"/>
    <n v="-400"/>
    <n v="-400"/>
    <n v="1524681"/>
    <n v="34574"/>
    <n v="195519"/>
    <n v="-45749"/>
    <n v="-121106"/>
    <n v="-129621"/>
    <n v="-12255"/>
    <n v="-17607"/>
    <n v="68"/>
    <n v="0"/>
    <n v="81949"/>
    <n v="-43640"/>
    <n v="0"/>
    <n v="-29284"/>
    <n v="620"/>
  </r>
  <r>
    <x v="1"/>
    <n v="11200"/>
    <x v="74"/>
    <n v="23050"/>
    <n v="2"/>
    <n v="250"/>
    <n v="250"/>
    <n v="2347926"/>
    <n v="54296"/>
    <n v="-413541"/>
    <n v="401468"/>
    <n v="2958"/>
    <n v="-32427"/>
    <n v="6597"/>
    <n v="-4299"/>
    <n v="181"/>
    <n v="0"/>
    <n v="101057"/>
    <n v="-68151"/>
    <n v="0"/>
    <n v="13620"/>
    <n v="-4505"/>
  </r>
  <r>
    <x v="1"/>
    <n v="11200"/>
    <x v="75"/>
    <n v="22800"/>
    <n v="2"/>
    <n v="850"/>
    <n v="850"/>
    <n v="5763386"/>
    <n v="132187"/>
    <n v="-769500"/>
    <n v="333002"/>
    <n v="450998"/>
    <n v="52652"/>
    <n v="56598"/>
    <n v="98793"/>
    <n v="-1234"/>
    <n v="0"/>
    <n v="241849"/>
    <n v="2340"/>
    <n v="0"/>
    <n v="-19473"/>
    <n v="4973"/>
  </r>
  <r>
    <x v="1"/>
    <n v="11200"/>
    <x v="76"/>
    <n v="21950"/>
    <n v="5"/>
    <n v="-50"/>
    <n v="-50"/>
    <n v="1445516"/>
    <n v="31707"/>
    <n v="-173026"/>
    <n v="196556"/>
    <n v="-21720"/>
    <n v="-170209"/>
    <n v="7861"/>
    <n v="37434"/>
    <n v="0"/>
    <n v="0"/>
    <n v="66672"/>
    <n v="36522"/>
    <n v="0"/>
    <n v="-1314"/>
    <n v="-496"/>
  </r>
  <r>
    <x v="1"/>
    <n v="11200"/>
    <x v="77"/>
    <n v="22000"/>
    <n v="2"/>
    <n v="300"/>
    <n v="300"/>
    <n v="1168170"/>
    <n v="25587"/>
    <n v="-180926"/>
    <n v="303300"/>
    <n v="-95660"/>
    <n v="-93897"/>
    <n v="-1329"/>
    <n v="-9505"/>
    <n v="0"/>
    <n v="0"/>
    <n v="1059"/>
    <n v="8012"/>
    <n v="0"/>
    <n v="-24885"/>
    <n v="-1829"/>
  </r>
  <r>
    <x v="1"/>
    <n v="11200"/>
    <x v="78"/>
    <n v="21700"/>
    <n v="5"/>
    <n v="-450"/>
    <n v="-450"/>
    <n v="1366186"/>
    <n v="29720"/>
    <n v="-59860"/>
    <n v="14707"/>
    <n v="63279"/>
    <n v="37193"/>
    <n v="-7859"/>
    <n v="-8532"/>
    <n v="35"/>
    <n v="0"/>
    <n v="56574"/>
    <n v="-14132"/>
    <n v="0"/>
    <n v="-19010"/>
    <n v="884"/>
  </r>
  <r>
    <x v="1"/>
    <n v="11200"/>
    <x v="79"/>
    <n v="22150"/>
    <n v="5"/>
    <n v="-50"/>
    <n v="-50"/>
    <n v="924786"/>
    <n v="20502"/>
    <n v="-187715"/>
    <n v="238814"/>
    <n v="-50697"/>
    <n v="-100005"/>
    <n v="-127"/>
    <n v="-6099"/>
    <n v="0"/>
    <n v="0"/>
    <n v="58764"/>
    <n v="-3230"/>
    <n v="0"/>
    <n v="-283"/>
    <n v="-119"/>
  </r>
  <r>
    <x v="1"/>
    <n v="11200"/>
    <x v="80"/>
    <n v="22200"/>
    <n v="2"/>
    <n v="200"/>
    <n v="200"/>
    <n v="1460805"/>
    <n v="32265"/>
    <n v="-73505"/>
    <n v="-237730"/>
    <n v="312079"/>
    <n v="222864"/>
    <n v="-868"/>
    <n v="23958"/>
    <n v="1"/>
    <n v="0"/>
    <n v="66037"/>
    <n v="87"/>
    <n v="0"/>
    <n v="3029"/>
    <n v="-3873"/>
  </r>
  <r>
    <x v="1"/>
    <n v="11200"/>
    <x v="81"/>
    <n v="22000"/>
    <n v="5"/>
    <n v="-150"/>
    <n v="-150"/>
    <n v="1606859"/>
    <n v="35599"/>
    <n v="-80690"/>
    <n v="99268"/>
    <n v="2190"/>
    <n v="-149471"/>
    <n v="30160"/>
    <n v="4915"/>
    <n v="-1"/>
    <n v="0"/>
    <n v="119337"/>
    <n v="-2750"/>
    <n v="0"/>
    <n v="-22011"/>
    <n v="1243"/>
  </r>
  <r>
    <x v="1"/>
    <n v="11200"/>
    <x v="82"/>
    <n v="22150"/>
    <n v="2"/>
    <n v="750"/>
    <n v="750"/>
    <n v="2090855"/>
    <n v="46142"/>
    <n v="-507763"/>
    <n v="235912"/>
    <n v="270913"/>
    <n v="76766"/>
    <n v="46981"/>
    <n v="-11412"/>
    <n v="0"/>
    <n v="-2412"/>
    <n v="163835"/>
    <n v="-2845"/>
    <n v="0"/>
    <n v="2053"/>
    <n v="-1115"/>
  </r>
  <r>
    <x v="1"/>
    <n v="11200"/>
    <x v="83"/>
    <n v="21400"/>
    <n v="5"/>
    <n v="-550"/>
    <n v="-550"/>
    <n v="1649974"/>
    <n v="35136"/>
    <n v="427940"/>
    <n v="-377061"/>
    <n v="-57079"/>
    <n v="-61526"/>
    <n v="-1968"/>
    <n v="-16984"/>
    <n v="0"/>
    <n v="0"/>
    <n v="39799"/>
    <n v="-16400"/>
    <n v="0"/>
    <n v="3870"/>
    <n v="2330"/>
  </r>
  <r>
    <x v="1"/>
    <n v="11200"/>
    <x v="84"/>
    <n v="21950"/>
    <n v="2"/>
    <n v="250"/>
    <n v="250"/>
    <n v="1216493"/>
    <n v="26571"/>
    <n v="-94603"/>
    <n v="175586"/>
    <n v="-83456"/>
    <n v="-123238"/>
    <n v="-353"/>
    <n v="-12178"/>
    <n v="0"/>
    <n v="0"/>
    <n v="59155"/>
    <n v="-6842"/>
    <n v="0"/>
    <n v="1585"/>
    <n v="888"/>
  </r>
  <r>
    <x v="1"/>
    <n v="11200"/>
    <x v="85"/>
    <n v="21700"/>
    <n v="5"/>
    <n v="-350"/>
    <n v="-350"/>
    <n v="1136894"/>
    <n v="24787"/>
    <n v="156114"/>
    <n v="-31261"/>
    <n v="-124189"/>
    <n v="-135686"/>
    <n v="-3923"/>
    <n v="-5433"/>
    <n v="0"/>
    <n v="0"/>
    <n v="10632"/>
    <n v="10221"/>
    <n v="0"/>
    <n v="-1166"/>
    <n v="502"/>
  </r>
  <r>
    <x v="1"/>
    <n v="11200"/>
    <x v="86"/>
    <n v="22050"/>
    <n v="2"/>
    <n v="100"/>
    <n v="100"/>
    <n v="849722"/>
    <n v="18744"/>
    <n v="-123299"/>
    <n v="44520"/>
    <n v="80207"/>
    <n v="25134"/>
    <n v="-2273"/>
    <n v="-448"/>
    <n v="1"/>
    <n v="0"/>
    <n v="27480"/>
    <n v="30313"/>
    <n v="0"/>
    <n v="-407"/>
    <n v="-1021"/>
  </r>
  <r>
    <x v="1"/>
    <n v="11200"/>
    <x v="87"/>
    <n v="21950"/>
    <n v="2"/>
    <n v="100"/>
    <n v="100"/>
    <n v="1143188"/>
    <n v="25034"/>
    <n v="-14597"/>
    <n v="103038"/>
    <n v="-63558"/>
    <n v="-74829"/>
    <n v="-980"/>
    <n v="-11841"/>
    <n v="0"/>
    <n v="0"/>
    <n v="25889"/>
    <n v="-1797"/>
    <n v="0"/>
    <n v="-25657"/>
    <n v="774"/>
  </r>
  <r>
    <x v="1"/>
    <n v="11200"/>
    <x v="88"/>
    <n v="21850"/>
    <n v="5"/>
    <n v="-750"/>
    <n v="-750"/>
    <n v="1366824"/>
    <n v="30139"/>
    <n v="420057"/>
    <n v="-272219"/>
    <n v="-156451"/>
    <n v="-161661"/>
    <n v="1032"/>
    <n v="-36652"/>
    <n v="0"/>
    <n v="0"/>
    <n v="47645"/>
    <n v="-6815"/>
    <n v="0"/>
    <n v="3083"/>
    <n v="5530"/>
  </r>
  <r>
    <x v="1"/>
    <n v="11200"/>
    <x v="89"/>
    <n v="22600"/>
    <n v="2"/>
    <n v="200"/>
    <n v="200"/>
    <n v="1472496"/>
    <n v="33041"/>
    <n v="-269465"/>
    <n v="256932"/>
    <n v="40284"/>
    <n v="-6908"/>
    <n v="5646"/>
    <n v="-5622"/>
    <n v="0"/>
    <n v="0"/>
    <n v="59111"/>
    <n v="-11943"/>
    <n v="0"/>
    <n v="-6980"/>
    <n v="-20771"/>
  </r>
  <r>
    <x v="1"/>
    <n v="11200"/>
    <x v="90"/>
    <n v="22400"/>
    <n v="5"/>
    <n v="-100"/>
    <n v="-100"/>
    <n v="1714888"/>
    <n v="38679"/>
    <n v="339148"/>
    <n v="-212057"/>
    <n v="-109347"/>
    <n v="-89119"/>
    <n v="-1421"/>
    <n v="10133"/>
    <n v="381"/>
    <n v="0"/>
    <n v="-7377"/>
    <n v="-21944"/>
    <n v="0"/>
    <n v="-18499"/>
    <n v="755"/>
  </r>
  <r>
    <x v="1"/>
    <n v="11200"/>
    <x v="91"/>
    <n v="22500"/>
    <n v="2"/>
    <n v="750"/>
    <n v="750"/>
    <n v="2219428"/>
    <n v="49471"/>
    <n v="-389682"/>
    <n v="214664"/>
    <n v="146035"/>
    <n v="10554"/>
    <n v="4978"/>
    <n v="39251"/>
    <n v="-107"/>
    <n v="0"/>
    <n v="19641"/>
    <n v="71718"/>
    <n v="0"/>
    <n v="7808"/>
    <n v="21175"/>
  </r>
  <r>
    <x v="1"/>
    <n v="11200"/>
    <x v="92"/>
    <n v="21750"/>
    <n v="5"/>
    <n v="-350"/>
    <n v="-350"/>
    <n v="2179607"/>
    <n v="47833"/>
    <n v="84901"/>
    <n v="-170832"/>
    <n v="88015"/>
    <n v="77465"/>
    <n v="124"/>
    <n v="5291"/>
    <n v="392"/>
    <n v="0"/>
    <n v="-5396"/>
    <n v="10139"/>
    <n v="0"/>
    <n v="-2045"/>
    <n v="-39"/>
  </r>
  <r>
    <x v="1"/>
    <n v="11200"/>
    <x v="93"/>
    <n v="22100"/>
    <n v="5"/>
    <n v="-1200"/>
    <n v="-1200"/>
    <n v="3410725"/>
    <n v="76592"/>
    <n v="1038681"/>
    <n v="-979243"/>
    <n v="-54610"/>
    <n v="-48621"/>
    <n v="-12969"/>
    <n v="8441"/>
    <n v="0"/>
    <n v="0"/>
    <n v="36402"/>
    <n v="-37863"/>
    <n v="0"/>
    <n v="-7778"/>
    <n v="2950"/>
  </r>
  <r>
    <x v="1"/>
    <n v="11200"/>
    <x v="94"/>
    <n v="23300"/>
    <n v="2"/>
    <n v="1500"/>
    <n v="1500"/>
    <n v="12028994"/>
    <n v="281545"/>
    <n v="-539775"/>
    <n v="246538"/>
    <n v="250130"/>
    <n v="156011"/>
    <n v="14085"/>
    <n v="96859"/>
    <n v="1"/>
    <n v="0"/>
    <n v="-27601"/>
    <n v="10775"/>
    <n v="0"/>
    <n v="49245"/>
    <n v="-6138"/>
  </r>
  <r>
    <x v="1"/>
    <n v="11200"/>
    <x v="95"/>
    <n v="21800"/>
    <n v="5"/>
    <n v="-350"/>
    <n v="-350"/>
    <n v="1545217"/>
    <n v="33528"/>
    <n v="318262"/>
    <n v="-453947"/>
    <n v="130158"/>
    <n v="23503"/>
    <n v="11048"/>
    <n v="64215"/>
    <n v="-1"/>
    <n v="0"/>
    <n v="30116"/>
    <n v="1277"/>
    <n v="0"/>
    <n v="5678"/>
    <n v="-151"/>
  </r>
  <r>
    <x v="1"/>
    <n v="11200"/>
    <x v="96"/>
    <n v="22150"/>
    <n v="2"/>
    <n v="800"/>
    <n v="800"/>
    <n v="2170717"/>
    <n v="47621"/>
    <n v="-784683"/>
    <n v="311223"/>
    <n v="481433"/>
    <n v="57090"/>
    <n v="44511"/>
    <n v="153386"/>
    <n v="702"/>
    <n v="0"/>
    <n v="174102"/>
    <n v="51642"/>
    <n v="0"/>
    <n v="-2419"/>
    <n v="-5554"/>
  </r>
  <r>
    <x v="1"/>
    <n v="11200"/>
    <x v="97"/>
    <n v="21350"/>
    <n v="3"/>
    <n v="0"/>
    <n v="0"/>
    <n v="1058066"/>
    <n v="22423"/>
    <n v="20961"/>
    <n v="97374"/>
    <n v="-132650"/>
    <n v="-49981"/>
    <n v="8809"/>
    <n v="-18135"/>
    <n v="0"/>
    <n v="0"/>
    <n v="-70518"/>
    <n v="-2825"/>
    <n v="0"/>
    <n v="14370"/>
    <n v="-55"/>
  </r>
  <r>
    <x v="1"/>
    <n v="11200"/>
    <x v="98"/>
    <n v="21350"/>
    <n v="5"/>
    <n v="-150"/>
    <n v="-150"/>
    <n v="644071"/>
    <n v="13769"/>
    <n v="-144589"/>
    <n v="136882"/>
    <n v="7652"/>
    <n v="-38827"/>
    <n v="3582"/>
    <n v="817"/>
    <n v="0"/>
    <n v="0"/>
    <n v="42179"/>
    <n v="-99"/>
    <n v="0"/>
    <n v="319"/>
    <n v="-264"/>
  </r>
  <r>
    <x v="1"/>
    <n v="11200"/>
    <x v="99"/>
    <n v="21500"/>
    <n v="5"/>
    <n v="-50"/>
    <n v="-50"/>
    <n v="855162"/>
    <n v="18287"/>
    <n v="-20305"/>
    <n v="63416"/>
    <n v="-3415"/>
    <n v="-63687"/>
    <n v="7991"/>
    <n v="6958"/>
    <n v="0"/>
    <n v="0"/>
    <n v="125770"/>
    <n v="-80447"/>
    <n v="0"/>
    <n v="-39254"/>
    <n v="-442"/>
  </r>
  <r>
    <x v="2"/>
    <n v="373220"/>
    <x v="0"/>
    <n v="585000"/>
    <n v="5"/>
    <n v="-4000"/>
    <n v="-4000"/>
    <n v="338260"/>
    <n v="198471"/>
    <n v="51686"/>
    <n v="-22100"/>
    <n v="-29397"/>
    <n v="226"/>
    <n v="-3338"/>
    <n v="-9381"/>
    <n v="-29"/>
    <n v="-98"/>
    <n v="6225"/>
    <n v="-23002"/>
    <n v="0"/>
    <n v="-583"/>
    <n v="394"/>
  </r>
  <r>
    <x v="2"/>
    <n v="373220"/>
    <x v="1"/>
    <n v="589000"/>
    <n v="5"/>
    <n v="-18000"/>
    <n v="-18000"/>
    <n v="300834"/>
    <n v="180513"/>
    <n v="-11469"/>
    <n v="29923"/>
    <n v="-10516"/>
    <n v="-1914"/>
    <n v="-1042"/>
    <n v="-1118"/>
    <n v="421"/>
    <n v="-3"/>
    <n v="2537"/>
    <n v="-9397"/>
    <n v="0"/>
    <n v="-8241"/>
    <n v="303"/>
  </r>
  <r>
    <x v="2"/>
    <n v="373220"/>
    <x v="2"/>
    <n v="607000"/>
    <n v="5"/>
    <n v="-5000"/>
    <n v="-5000"/>
    <n v="194004"/>
    <n v="117818"/>
    <n v="40771"/>
    <n v="-41781"/>
    <n v="-4184"/>
    <n v="5101"/>
    <n v="1768"/>
    <n v="2728"/>
    <n v="12"/>
    <n v="-186"/>
    <n v="-3363"/>
    <n v="-10244"/>
    <n v="0"/>
    <n v="5178"/>
    <n v="16"/>
  </r>
  <r>
    <x v="2"/>
    <n v="373220"/>
    <x v="3"/>
    <n v="612000"/>
    <n v="2"/>
    <n v="3000"/>
    <n v="3000"/>
    <n v="231274"/>
    <n v="140855"/>
    <n v="-34133"/>
    <n v="-13285"/>
    <n v="46438"/>
    <n v="-5878"/>
    <n v="3933"/>
    <n v="19474"/>
    <n v="-200"/>
    <n v="1"/>
    <n v="6443"/>
    <n v="22665"/>
    <n v="0"/>
    <n v="1295"/>
    <n v="-315"/>
  </r>
  <r>
    <x v="2"/>
    <n v="373220"/>
    <x v="4"/>
    <n v="609000"/>
    <n v="2"/>
    <n v="18000"/>
    <n v="18000"/>
    <n v="449434"/>
    <n v="271927"/>
    <n v="-219145"/>
    <n v="153608"/>
    <n v="67127"/>
    <n v="-15388"/>
    <n v="-1450"/>
    <n v="16785"/>
    <n v="2849"/>
    <n v="-23"/>
    <n v="6259"/>
    <n v="58095"/>
    <n v="0"/>
    <n v="-787"/>
    <n v="-803"/>
  </r>
  <r>
    <x v="2"/>
    <n v="373220"/>
    <x v="5"/>
    <n v="591000"/>
    <n v="5"/>
    <n v="-13000"/>
    <n v="-13000"/>
    <n v="286608"/>
    <n v="169961"/>
    <n v="58703"/>
    <n v="-96171"/>
    <n v="30910"/>
    <n v="23964"/>
    <n v="2514"/>
    <n v="-4372"/>
    <n v="-297"/>
    <n v="21"/>
    <n v="1602"/>
    <n v="7478"/>
    <n v="0"/>
    <n v="6597"/>
    <n v="-39"/>
  </r>
  <r>
    <x v="2"/>
    <n v="373220"/>
    <x v="6"/>
    <n v="604000"/>
    <n v="2"/>
    <n v="10000"/>
    <n v="10000"/>
    <n v="498286"/>
    <n v="299967"/>
    <n v="-233288"/>
    <n v="216644"/>
    <n v="19631"/>
    <n v="-24441"/>
    <n v="621"/>
    <n v="11356"/>
    <n v="-60"/>
    <n v="154"/>
    <n v="4604"/>
    <n v="27397"/>
    <n v="0"/>
    <n v="-1968"/>
    <n v="-1019"/>
  </r>
  <r>
    <x v="2"/>
    <n v="373220"/>
    <x v="7"/>
    <n v="594000"/>
    <n v="2"/>
    <n v="6000"/>
    <n v="6000"/>
    <n v="198113"/>
    <n v="117318"/>
    <n v="-51826"/>
    <n v="32918"/>
    <n v="17732"/>
    <n v="8506"/>
    <n v="1072"/>
    <n v="-370"/>
    <n v="79"/>
    <n v="-59"/>
    <n v="2379"/>
    <n v="6125"/>
    <n v="0"/>
    <n v="1209"/>
    <n v="-33"/>
  </r>
  <r>
    <x v="2"/>
    <n v="373220"/>
    <x v="8"/>
    <n v="588000"/>
    <n v="2"/>
    <n v="4000"/>
    <n v="4000"/>
    <n v="155137"/>
    <n v="91268"/>
    <n v="683"/>
    <n v="-6629"/>
    <n v="8240"/>
    <n v="2639"/>
    <n v="-1391"/>
    <n v="8213"/>
    <n v="0"/>
    <n v="943"/>
    <n v="236"/>
    <n v="-2400"/>
    <n v="0"/>
    <n v="-2135"/>
    <n v="-159"/>
  </r>
  <r>
    <x v="2"/>
    <n v="373220"/>
    <x v="9"/>
    <n v="584000"/>
    <n v="5"/>
    <n v="-15000"/>
    <n v="-15000"/>
    <n v="204800"/>
    <n v="120477"/>
    <n v="60209"/>
    <n v="-62274"/>
    <n v="-3781"/>
    <n v="-9069"/>
    <n v="-207"/>
    <n v="2279"/>
    <n v="32"/>
    <n v="376"/>
    <n v="2145"/>
    <n v="663"/>
    <n v="0"/>
    <n v="5614"/>
    <n v="232"/>
  </r>
  <r>
    <x v="2"/>
    <n v="373220"/>
    <x v="10"/>
    <n v="599000"/>
    <n v="2"/>
    <n v="19000"/>
    <n v="19000"/>
    <n v="610868"/>
    <n v="363888"/>
    <n v="-233655"/>
    <n v="174474"/>
    <n v="61768"/>
    <n v="-12673"/>
    <n v="3086"/>
    <n v="23958"/>
    <n v="347"/>
    <n v="496"/>
    <n v="35454"/>
    <n v="11100"/>
    <n v="0"/>
    <n v="-2060"/>
    <n v="-527"/>
  </r>
  <r>
    <x v="2"/>
    <n v="373220"/>
    <x v="11"/>
    <n v="580000"/>
    <n v="2"/>
    <n v="2000"/>
    <n v="2000"/>
    <n v="175179"/>
    <n v="101478"/>
    <n v="16280"/>
    <n v="-13170"/>
    <n v="-1057"/>
    <n v="790"/>
    <n v="-151"/>
    <n v="-5286"/>
    <n v="213"/>
    <n v="0"/>
    <n v="3532"/>
    <n v="-155"/>
    <n v="0"/>
    <n v="-2301"/>
    <n v="248"/>
  </r>
  <r>
    <x v="2"/>
    <n v="373220"/>
    <x v="12"/>
    <n v="578000"/>
    <n v="5"/>
    <n v="-5000"/>
    <n v="-5000"/>
    <n v="113909"/>
    <n v="65876"/>
    <n v="7611"/>
    <n v="12449"/>
    <n v="-20208"/>
    <n v="-6186"/>
    <n v="-459"/>
    <n v="-5148"/>
    <n v="0"/>
    <n v="5"/>
    <n v="-7374"/>
    <n v="-1046"/>
    <n v="0"/>
    <n v="120"/>
    <n v="28"/>
  </r>
  <r>
    <x v="2"/>
    <n v="373220"/>
    <x v="13"/>
    <n v="583000"/>
    <n v="5"/>
    <n v="-2000"/>
    <n v="-2000"/>
    <n v="199907"/>
    <n v="116422"/>
    <n v="-6451"/>
    <n v="27732"/>
    <n v="-20919"/>
    <n v="-17637"/>
    <n v="-308"/>
    <n v="11695"/>
    <n v="15"/>
    <n v="4"/>
    <n v="-6838"/>
    <n v="-7850"/>
    <n v="0"/>
    <n v="-25"/>
    <n v="-337"/>
  </r>
  <r>
    <x v="2"/>
    <n v="373220"/>
    <x v="14"/>
    <n v="585000"/>
    <n v="2"/>
    <n v="11000"/>
    <n v="11000"/>
    <n v="257248"/>
    <n v="149385"/>
    <n v="-94294"/>
    <n v="102636"/>
    <n v="-8311"/>
    <n v="-4337"/>
    <n v="-438"/>
    <n v="2460"/>
    <n v="19"/>
    <n v="-3"/>
    <n v="4088"/>
    <n v="-10100"/>
    <n v="0"/>
    <n v="231"/>
    <n v="-262"/>
  </r>
  <r>
    <x v="2"/>
    <n v="373220"/>
    <x v="15"/>
    <n v="574000"/>
    <n v="2"/>
    <n v="14000"/>
    <n v="14000"/>
    <n v="243135"/>
    <n v="139539"/>
    <n v="-99134"/>
    <n v="50173"/>
    <n v="50192"/>
    <n v="11205"/>
    <n v="1675"/>
    <n v="16390"/>
    <n v="255"/>
    <n v="159"/>
    <n v="16619"/>
    <n v="3889"/>
    <n v="0"/>
    <n v="-1035"/>
    <n v="-196"/>
  </r>
  <r>
    <x v="2"/>
    <n v="373220"/>
    <x v="16"/>
    <n v="560000"/>
    <n v="2"/>
    <n v="8000"/>
    <n v="8000"/>
    <n v="154752"/>
    <n v="86240"/>
    <n v="-30039"/>
    <n v="35861"/>
    <n v="-6955"/>
    <n v="-19219"/>
    <n v="-431"/>
    <n v="1242"/>
    <n v="0"/>
    <n v="2"/>
    <n v="556"/>
    <n v="10895"/>
    <n v="0"/>
    <n v="1201"/>
    <n v="-68"/>
  </r>
  <r>
    <x v="2"/>
    <n v="373220"/>
    <x v="17"/>
    <n v="552000"/>
    <n v="5"/>
    <n v="-10000"/>
    <n v="-10000"/>
    <n v="156070"/>
    <n v="86426"/>
    <n v="36928"/>
    <n v="-19376"/>
    <n v="-17980"/>
    <n v="17697"/>
    <n v="-6269"/>
    <n v="-5750"/>
    <n v="-149"/>
    <n v="0"/>
    <n v="-16757"/>
    <n v="-6752"/>
    <n v="0"/>
    <n v="348"/>
    <n v="80"/>
  </r>
  <r>
    <x v="2"/>
    <n v="373220"/>
    <x v="18"/>
    <n v="562000"/>
    <n v="2"/>
    <n v="2000"/>
    <n v="2000"/>
    <n v="144616"/>
    <n v="80992"/>
    <n v="-12512"/>
    <n v="27705"/>
    <n v="-13673"/>
    <n v="-5541"/>
    <n v="-583"/>
    <n v="477"/>
    <n v="1"/>
    <n v="-35"/>
    <n v="-1208"/>
    <n v="-6784"/>
    <n v="0"/>
    <n v="-1641"/>
    <n v="121"/>
  </r>
  <r>
    <x v="2"/>
    <n v="373220"/>
    <x v="19"/>
    <n v="560000"/>
    <n v="2"/>
    <n v="20000"/>
    <n v="20000"/>
    <n v="185024"/>
    <n v="102323"/>
    <n v="-63138"/>
    <n v="38205"/>
    <n v="25555"/>
    <n v="549"/>
    <n v="6548"/>
    <n v="1986"/>
    <n v="249"/>
    <n v="-6"/>
    <n v="10923"/>
    <n v="5306"/>
    <n v="0"/>
    <n v="-488"/>
    <n v="-134"/>
  </r>
  <r>
    <x v="2"/>
    <n v="373220"/>
    <x v="20"/>
    <n v="540000"/>
    <n v="5"/>
    <n v="-5000"/>
    <n v="-5000"/>
    <n v="178059"/>
    <n v="96683"/>
    <n v="44614"/>
    <n v="-40279"/>
    <n v="-4949"/>
    <n v="64"/>
    <n v="-898"/>
    <n v="-1138"/>
    <n v="1"/>
    <n v="-479"/>
    <n v="-1579"/>
    <n v="-920"/>
    <n v="0"/>
    <n v="479"/>
    <n v="135"/>
  </r>
  <r>
    <x v="2"/>
    <n v="373220"/>
    <x v="21"/>
    <n v="545000"/>
    <n v="5"/>
    <n v="-2000"/>
    <n v="-2000"/>
    <n v="211398"/>
    <n v="114161"/>
    <n v="-10771"/>
    <n v="21393"/>
    <n v="-9906"/>
    <n v="1700"/>
    <n v="2220"/>
    <n v="-1245"/>
    <n v="-205"/>
    <n v="-320"/>
    <n v="-6565"/>
    <n v="-5491"/>
    <n v="0"/>
    <n v="-799"/>
    <n v="83"/>
  </r>
  <r>
    <x v="2"/>
    <n v="373220"/>
    <x v="22"/>
    <n v="547000"/>
    <n v="5"/>
    <n v="-6000"/>
    <n v="-6000"/>
    <n v="184132"/>
    <n v="100582"/>
    <n v="20578"/>
    <n v="4553"/>
    <n v="-28535"/>
    <n v="-4788"/>
    <n v="-3438"/>
    <n v="-77"/>
    <n v="-8"/>
    <n v="-91"/>
    <n v="-10343"/>
    <n v="-9790"/>
    <n v="0"/>
    <n v="3141"/>
    <n v="263"/>
  </r>
  <r>
    <x v="2"/>
    <n v="373220"/>
    <x v="23"/>
    <n v="553000"/>
    <n v="5"/>
    <n v="-13000"/>
    <n v="-13000"/>
    <n v="290645"/>
    <n v="161946"/>
    <n v="74107"/>
    <n v="-71015"/>
    <n v="-4210"/>
    <n v="14800"/>
    <n v="-6085"/>
    <n v="-11846"/>
    <n v="-1"/>
    <n v="-114"/>
    <n v="2497"/>
    <n v="-3461"/>
    <n v="0"/>
    <n v="575"/>
    <n v="543"/>
  </r>
  <r>
    <x v="2"/>
    <n v="373220"/>
    <x v="24"/>
    <n v="566000"/>
    <n v="2"/>
    <n v="3000"/>
    <n v="3000"/>
    <n v="144538"/>
    <n v="81814"/>
    <n v="-9110"/>
    <n v="14436"/>
    <n v="-5781"/>
    <n v="-6198"/>
    <n v="-1922"/>
    <n v="712"/>
    <n v="1"/>
    <n v="1"/>
    <n v="1561"/>
    <n v="64"/>
    <n v="0"/>
    <n v="435"/>
    <n v="20"/>
  </r>
  <r>
    <x v="2"/>
    <n v="373220"/>
    <x v="25"/>
    <n v="563000"/>
    <n v="2"/>
    <n v="5000"/>
    <n v="5000"/>
    <n v="169554"/>
    <n v="94789"/>
    <n v="8660"/>
    <n v="58"/>
    <n v="-10845"/>
    <n v="-2153"/>
    <n v="-1577"/>
    <n v="-3285"/>
    <n v="0"/>
    <n v="56"/>
    <n v="2237"/>
    <n v="-6123"/>
    <n v="0"/>
    <n v="2007"/>
    <n v="120"/>
  </r>
  <r>
    <x v="2"/>
    <n v="373220"/>
    <x v="26"/>
    <n v="558000"/>
    <n v="5"/>
    <n v="-6000"/>
    <n v="-6000"/>
    <n v="202092"/>
    <n v="114163"/>
    <n v="8235"/>
    <n v="-22946"/>
    <n v="13734"/>
    <n v="14461"/>
    <n v="4683"/>
    <n v="2704"/>
    <n v="0"/>
    <n v="-261"/>
    <n v="-19318"/>
    <n v="11465"/>
    <n v="0"/>
    <n v="1101"/>
    <n v="-124"/>
  </r>
  <r>
    <x v="2"/>
    <n v="373220"/>
    <x v="27"/>
    <n v="564000"/>
    <n v="5"/>
    <n v="-3000"/>
    <n v="-3000"/>
    <n v="244181"/>
    <n v="137592"/>
    <n v="46445"/>
    <n v="-58018"/>
    <n v="10709"/>
    <n v="-10180"/>
    <n v="9366"/>
    <n v="1163"/>
    <n v="0"/>
    <n v="0"/>
    <n v="857"/>
    <n v="9503"/>
    <n v="0"/>
    <n v="460"/>
    <n v="404"/>
  </r>
  <r>
    <x v="2"/>
    <n v="373220"/>
    <x v="28"/>
    <n v="567000"/>
    <n v="5"/>
    <n v="-24000"/>
    <n v="-24000"/>
    <n v="243943"/>
    <n v="139846"/>
    <n v="104522"/>
    <n v="-98710"/>
    <n v="-8708"/>
    <n v="-10404"/>
    <n v="96"/>
    <n v="-791"/>
    <n v="1"/>
    <n v="21"/>
    <n v="480"/>
    <n v="1889"/>
    <n v="0"/>
    <n v="2681"/>
    <n v="215"/>
  </r>
  <r>
    <x v="2"/>
    <n v="373220"/>
    <x v="29"/>
    <n v="591000"/>
    <n v="2"/>
    <n v="10000"/>
    <n v="10000"/>
    <n v="273527"/>
    <n v="160974"/>
    <n v="-84764"/>
    <n v="65689"/>
    <n v="16907"/>
    <n v="3652"/>
    <n v="540"/>
    <n v="3014"/>
    <n v="71"/>
    <n v="175"/>
    <n v="6796"/>
    <n v="2659"/>
    <n v="0"/>
    <n v="2178"/>
    <n v="-10"/>
  </r>
  <r>
    <x v="2"/>
    <n v="373220"/>
    <x v="30"/>
    <n v="581000"/>
    <n v="5"/>
    <n v="-6000"/>
    <n v="-6000"/>
    <n v="316880"/>
    <n v="183868"/>
    <n v="30938"/>
    <n v="-40278"/>
    <n v="10539"/>
    <n v="-14791"/>
    <n v="1113"/>
    <n v="7898"/>
    <n v="637"/>
    <n v="93"/>
    <n v="13756"/>
    <n v="1833"/>
    <n v="0"/>
    <n v="-802"/>
    <n v="-397"/>
  </r>
  <r>
    <x v="2"/>
    <n v="373220"/>
    <x v="31"/>
    <n v="587000"/>
    <n v="2"/>
    <n v="20000"/>
    <n v="20000"/>
    <n v="463287"/>
    <n v="269685"/>
    <n v="-44328"/>
    <n v="28024"/>
    <n v="25623"/>
    <n v="-29697"/>
    <n v="8911"/>
    <n v="20396"/>
    <n v="-138"/>
    <n v="-37"/>
    <n v="22270"/>
    <n v="3918"/>
    <n v="0"/>
    <n v="-10019"/>
    <n v="700"/>
  </r>
  <r>
    <x v="2"/>
    <n v="373220"/>
    <x v="32"/>
    <n v="567000"/>
    <n v="2"/>
    <n v="16000"/>
    <n v="16000"/>
    <n v="296105"/>
    <n v="166642"/>
    <n v="-16164"/>
    <n v="2823"/>
    <n v="14321"/>
    <n v="-13380"/>
    <n v="3690"/>
    <n v="9656"/>
    <n v="676"/>
    <n v="7"/>
    <n v="5925"/>
    <n v="7747"/>
    <n v="0"/>
    <n v="-938"/>
    <n v="-42"/>
  </r>
  <r>
    <x v="2"/>
    <n v="373220"/>
    <x v="33"/>
    <n v="551000"/>
    <n v="5"/>
    <n v="-15000"/>
    <n v="-15000"/>
    <n v="328253"/>
    <n v="182488"/>
    <n v="14887"/>
    <n v="11435"/>
    <n v="-30580"/>
    <n v="-3195"/>
    <n v="-5053"/>
    <n v="-17655"/>
    <n v="273"/>
    <n v="-7"/>
    <n v="-172"/>
    <n v="-4771"/>
    <n v="0"/>
    <n v="4003"/>
    <n v="255"/>
  </r>
  <r>
    <x v="2"/>
    <n v="373220"/>
    <x v="34"/>
    <n v="566000"/>
    <n v="5"/>
    <n v="-6000"/>
    <n v="-6000"/>
    <n v="189996"/>
    <n v="107863"/>
    <n v="7587"/>
    <n v="1903"/>
    <n v="-9925"/>
    <n v="8602"/>
    <n v="56"/>
    <n v="-8744"/>
    <n v="2"/>
    <n v="495"/>
    <n v="-7272"/>
    <n v="-3064"/>
    <n v="0"/>
    <n v="953"/>
    <n v="-518"/>
  </r>
  <r>
    <x v="2"/>
    <n v="373220"/>
    <x v="35"/>
    <n v="572000"/>
    <n v="5"/>
    <n v="-8000"/>
    <n v="-8000"/>
    <n v="267430"/>
    <n v="152831"/>
    <n v="-13959"/>
    <n v="59208"/>
    <n v="-45276"/>
    <n v="8213"/>
    <n v="-3995"/>
    <n v="-16909"/>
    <n v="-80"/>
    <n v="-23"/>
    <n v="-16086"/>
    <n v="-16396"/>
    <n v="0"/>
    <n v="-352"/>
    <n v="379"/>
  </r>
  <r>
    <x v="2"/>
    <n v="373220"/>
    <x v="36"/>
    <n v="580000"/>
    <n v="5"/>
    <n v="-2000"/>
    <n v="-2000"/>
    <n v="247483"/>
    <n v="143446"/>
    <n v="2346"/>
    <n v="35347"/>
    <n v="-40322"/>
    <n v="9126"/>
    <n v="-2682"/>
    <n v="-8414"/>
    <n v="0"/>
    <n v="-59"/>
    <n v="-1321"/>
    <n v="-36972"/>
    <n v="0"/>
    <n v="2427"/>
    <n v="202"/>
  </r>
  <r>
    <x v="2"/>
    <n v="373220"/>
    <x v="37"/>
    <n v="582000"/>
    <n v="5"/>
    <n v="-10000"/>
    <n v="-10000"/>
    <n v="300756"/>
    <n v="175826"/>
    <n v="91125"/>
    <n v="-66797"/>
    <n v="-22332"/>
    <n v="4010"/>
    <n v="-3532"/>
    <n v="-4352"/>
    <n v="145"/>
    <n v="-38"/>
    <n v="-5556"/>
    <n v="-13009"/>
    <n v="0"/>
    <n v="-2663"/>
    <n v="667"/>
  </r>
  <r>
    <x v="2"/>
    <n v="373220"/>
    <x v="38"/>
    <n v="592000"/>
    <n v="2"/>
    <n v="1000"/>
    <n v="1000"/>
    <n v="247157"/>
    <n v="146511"/>
    <n v="-37194"/>
    <n v="35535"/>
    <n v="806"/>
    <n v="-19692"/>
    <n v="3145"/>
    <n v="2360"/>
    <n v="-499"/>
    <n v="-594"/>
    <n v="15030"/>
    <n v="1056"/>
    <n v="0"/>
    <n v="965"/>
    <n v="-112"/>
  </r>
  <r>
    <x v="2"/>
    <n v="373220"/>
    <x v="39"/>
    <n v="591000"/>
    <n v="5"/>
    <n v="-3000"/>
    <n v="-3000"/>
    <n v="276643"/>
    <n v="162891"/>
    <n v="49947"/>
    <n v="-31263"/>
    <n v="-16703"/>
    <n v="-15786"/>
    <n v="-5102"/>
    <n v="1868"/>
    <n v="257"/>
    <n v="-852"/>
    <n v="4688"/>
    <n v="-1776"/>
    <n v="0"/>
    <n v="-2124"/>
    <n v="143"/>
  </r>
  <r>
    <x v="2"/>
    <n v="373220"/>
    <x v="40"/>
    <n v="594000"/>
    <n v="5"/>
    <n v="-5000"/>
    <n v="-5000"/>
    <n v="339843"/>
    <n v="201421"/>
    <n v="90507"/>
    <n v="-79063"/>
    <n v="-13071"/>
    <n v="3034"/>
    <n v="-1097"/>
    <n v="-7991"/>
    <n v="-1536"/>
    <n v="-562"/>
    <n v="3486"/>
    <n v="-8405"/>
    <n v="0"/>
    <n v="1207"/>
    <n v="420"/>
  </r>
  <r>
    <x v="2"/>
    <n v="373220"/>
    <x v="41"/>
    <n v="599000"/>
    <n v="2"/>
    <n v="9000"/>
    <n v="9000"/>
    <n v="386450"/>
    <n v="228204"/>
    <n v="-43091"/>
    <n v="5476"/>
    <n v="41789"/>
    <n v="9975"/>
    <n v="-575"/>
    <n v="26733"/>
    <n v="0"/>
    <n v="-34"/>
    <n v="4322"/>
    <n v="1368"/>
    <n v="0"/>
    <n v="-4630"/>
    <n v="456"/>
  </r>
  <r>
    <x v="2"/>
    <n v="373220"/>
    <x v="42"/>
    <n v="590000"/>
    <n v="5"/>
    <n v="-20000"/>
    <n v="-20000"/>
    <n v="541299"/>
    <n v="322813"/>
    <n v="150421"/>
    <n v="-98989"/>
    <n v="-51496"/>
    <n v="-9257"/>
    <n v="-4744"/>
    <n v="-5122"/>
    <n v="1"/>
    <n v="-90"/>
    <n v="-28498"/>
    <n v="-3786"/>
    <n v="0"/>
    <n v="467"/>
    <n v="-403"/>
  </r>
  <r>
    <x v="2"/>
    <n v="373220"/>
    <x v="43"/>
    <n v="610000"/>
    <n v="2"/>
    <n v="14000"/>
    <n v="14000"/>
    <n v="811886"/>
    <n v="492488"/>
    <n v="-140296"/>
    <n v="194707"/>
    <n v="-55165"/>
    <n v="-65297"/>
    <n v="3466"/>
    <n v="-2565"/>
    <n v="-198"/>
    <n v="265"/>
    <n v="12290"/>
    <n v="-3126"/>
    <n v="0"/>
    <n v="1671"/>
    <n v="-917"/>
  </r>
  <r>
    <x v="2"/>
    <n v="373220"/>
    <x v="44"/>
    <n v="596000"/>
    <n v="2"/>
    <n v="16000"/>
    <n v="16000"/>
    <n v="597900"/>
    <n v="355210"/>
    <n v="-118052"/>
    <n v="206846"/>
    <n v="-41488"/>
    <n v="-51673"/>
    <n v="6974"/>
    <n v="5537"/>
    <n v="-54"/>
    <n v="47"/>
    <n v="6123"/>
    <n v="-8442"/>
    <n v="0"/>
    <n v="-46921"/>
    <n v="-385"/>
  </r>
  <r>
    <x v="2"/>
    <n v="373220"/>
    <x v="45"/>
    <n v="580000"/>
    <n v="3"/>
    <n v="0"/>
    <n v="0"/>
    <n v="366225"/>
    <n v="213291"/>
    <n v="53448"/>
    <n v="-60470"/>
    <n v="6396"/>
    <n v="-760"/>
    <n v="3360"/>
    <n v="-879"/>
    <n v="92"/>
    <n v="-14"/>
    <n v="15054"/>
    <n v="-10457"/>
    <n v="0"/>
    <n v="112"/>
    <n v="514"/>
  </r>
  <r>
    <x v="2"/>
    <n v="373220"/>
    <x v="46"/>
    <n v="580000"/>
    <n v="5"/>
    <n v="-8000"/>
    <n v="-8000"/>
    <n v="278416"/>
    <n v="162543"/>
    <n v="22243"/>
    <n v="-41713"/>
    <n v="16398"/>
    <n v="-7600"/>
    <n v="2468"/>
    <n v="15378"/>
    <n v="1000"/>
    <n v="-43"/>
    <n v="10492"/>
    <n v="-5297"/>
    <n v="0"/>
    <n v="2734"/>
    <n v="338"/>
  </r>
  <r>
    <x v="2"/>
    <n v="373220"/>
    <x v="47"/>
    <n v="588000"/>
    <n v="2"/>
    <n v="13000"/>
    <n v="13000"/>
    <n v="235578"/>
    <n v="137146"/>
    <n v="-45415"/>
    <n v="40933"/>
    <n v="3789"/>
    <n v="9787"/>
    <n v="2510"/>
    <n v="-1394"/>
    <n v="18"/>
    <n v="-99"/>
    <n v="5333"/>
    <n v="-12366"/>
    <n v="0"/>
    <n v="436"/>
    <n v="257"/>
  </r>
  <r>
    <x v="2"/>
    <n v="373220"/>
    <x v="48"/>
    <n v="575000"/>
    <n v="5"/>
    <n v="-11000"/>
    <n v="-11000"/>
    <n v="444861"/>
    <n v="260038"/>
    <n v="12777"/>
    <n v="28963"/>
    <n v="-37235"/>
    <n v="-2037"/>
    <n v="3480"/>
    <n v="-6516"/>
    <n v="-1799"/>
    <n v="-164"/>
    <n v="-1311"/>
    <n v="-28888"/>
    <n v="0"/>
    <n v="-5293"/>
    <n v="788"/>
  </r>
  <r>
    <x v="2"/>
    <n v="373220"/>
    <x v="49"/>
    <n v="586000"/>
    <n v="2"/>
    <n v="2000"/>
    <n v="2000"/>
    <n v="330892"/>
    <n v="193253"/>
    <n v="16433"/>
    <n v="-11661"/>
    <n v="-6306"/>
    <n v="-25268"/>
    <n v="1258"/>
    <n v="6614"/>
    <n v="0"/>
    <n v="-2849"/>
    <n v="16099"/>
    <n v="-2160"/>
    <n v="0"/>
    <n v="898"/>
    <n v="636"/>
  </r>
  <r>
    <x v="2"/>
    <n v="373220"/>
    <x v="50"/>
    <n v="584000"/>
    <n v="5"/>
    <n v="-4000"/>
    <n v="-4000"/>
    <n v="298469"/>
    <n v="174146"/>
    <n v="44569"/>
    <n v="-51139"/>
    <n v="5293"/>
    <n v="5750"/>
    <n v="1957"/>
    <n v="3600"/>
    <n v="301"/>
    <n v="0"/>
    <n v="3991"/>
    <n v="-10306"/>
    <n v="0"/>
    <n v="1166"/>
    <n v="111"/>
  </r>
  <r>
    <x v="2"/>
    <n v="373220"/>
    <x v="51"/>
    <n v="588000"/>
    <n v="2"/>
    <n v="5000"/>
    <n v="5000"/>
    <n v="334990"/>
    <n v="196176"/>
    <n v="-38520"/>
    <n v="85360"/>
    <n v="-46596"/>
    <n v="-10937"/>
    <n v="-2909"/>
    <n v="-8294"/>
    <n v="186"/>
    <n v="-915"/>
    <n v="-2946"/>
    <n v="-20781"/>
    <n v="0"/>
    <n v="242"/>
    <n v="-486"/>
  </r>
  <r>
    <x v="2"/>
    <n v="373220"/>
    <x v="52"/>
    <n v="583000"/>
    <n v="2"/>
    <n v="6000"/>
    <n v="6000"/>
    <n v="368772"/>
    <n v="213926"/>
    <n v="-16230"/>
    <n v="6386"/>
    <n v="15107"/>
    <n v="-1801"/>
    <n v="-2922"/>
    <n v="-1218"/>
    <n v="1"/>
    <n v="-36"/>
    <n v="48332"/>
    <n v="-27249"/>
    <n v="0"/>
    <n v="-4811"/>
    <n v="-452"/>
  </r>
  <r>
    <x v="2"/>
    <n v="373220"/>
    <x v="53"/>
    <n v="577000"/>
    <n v="2"/>
    <n v="3000"/>
    <n v="3000"/>
    <n v="264318"/>
    <n v="151429"/>
    <n v="15914"/>
    <n v="-1495"/>
    <n v="-14060"/>
    <n v="17120"/>
    <n v="-1224"/>
    <n v="-1061"/>
    <n v="-1000"/>
    <n v="-442"/>
    <n v="-7940"/>
    <n v="-19513"/>
    <n v="0"/>
    <n v="-537"/>
    <n v="178"/>
  </r>
  <r>
    <x v="2"/>
    <n v="373220"/>
    <x v="54"/>
    <n v="574000"/>
    <n v="2"/>
    <n v="5000"/>
    <n v="5000"/>
    <n v="553025"/>
    <n v="322066"/>
    <n v="56135"/>
    <n v="-85313"/>
    <n v="30425"/>
    <n v="-6823"/>
    <n v="-11"/>
    <n v="1075"/>
    <n v="-3000"/>
    <n v="-30"/>
    <n v="33872"/>
    <n v="5342"/>
    <n v="0"/>
    <n v="-1234"/>
    <n v="-13"/>
  </r>
  <r>
    <x v="2"/>
    <n v="373220"/>
    <x v="55"/>
    <n v="569000"/>
    <n v="5"/>
    <n v="-6000"/>
    <n v="-6000"/>
    <n v="317648"/>
    <n v="179941"/>
    <n v="52596"/>
    <n v="-97352"/>
    <n v="39552"/>
    <n v="-5567"/>
    <n v="2241"/>
    <n v="11934"/>
    <n v="0"/>
    <n v="-50"/>
    <n v="17487"/>
    <n v="13507"/>
    <n v="0"/>
    <n v="4928"/>
    <n v="276"/>
  </r>
  <r>
    <x v="2"/>
    <n v="373220"/>
    <x v="56"/>
    <n v="575000"/>
    <n v="2"/>
    <n v="2000"/>
    <n v="2000"/>
    <n v="457612"/>
    <n v="262276"/>
    <n v="-55402"/>
    <n v="-24984"/>
    <n v="79905"/>
    <n v="-34728"/>
    <n v="7894"/>
    <n v="21456"/>
    <n v="928"/>
    <n v="152"/>
    <n v="54374"/>
    <n v="29829"/>
    <n v="0"/>
    <n v="911"/>
    <n v="-430"/>
  </r>
  <r>
    <x v="2"/>
    <n v="373220"/>
    <x v="57"/>
    <n v="573000"/>
    <n v="2"/>
    <n v="27000"/>
    <n v="27000"/>
    <n v="534061"/>
    <n v="303604"/>
    <n v="-167357"/>
    <n v="130521"/>
    <n v="34800"/>
    <n v="-8128"/>
    <n v="9868"/>
    <n v="17817"/>
    <n v="1279"/>
    <n v="-4"/>
    <n v="20769"/>
    <n v="-6801"/>
    <n v="0"/>
    <n v="2329"/>
    <n v="-293"/>
  </r>
  <r>
    <x v="2"/>
    <n v="373220"/>
    <x v="58"/>
    <n v="546000"/>
    <n v="2"/>
    <n v="2000"/>
    <n v="2000"/>
    <n v="186781"/>
    <n v="102913"/>
    <n v="-9515"/>
    <n v="4503"/>
    <n v="5000"/>
    <n v="7198"/>
    <n v="2330"/>
    <n v="4218"/>
    <n v="0"/>
    <n v="58"/>
    <n v="-5488"/>
    <n v="-3316"/>
    <n v="0"/>
    <n v="-68"/>
    <n v="80"/>
  </r>
  <r>
    <x v="2"/>
    <n v="373220"/>
    <x v="59"/>
    <n v="544000"/>
    <n v="5"/>
    <n v="-9000"/>
    <n v="-9000"/>
    <n v="229510"/>
    <n v="124978"/>
    <n v="6441"/>
    <n v="10975"/>
    <n v="-8444"/>
    <n v="6683"/>
    <n v="397"/>
    <n v="-6148"/>
    <n v="86"/>
    <n v="-88"/>
    <n v="-3686"/>
    <n v="-5688"/>
    <n v="0"/>
    <n v="-9226"/>
    <n v="254"/>
  </r>
  <r>
    <x v="2"/>
    <n v="373220"/>
    <x v="60"/>
    <n v="553000"/>
    <n v="5"/>
    <n v="-23000"/>
    <n v="-23000"/>
    <n v="461982"/>
    <n v="258233"/>
    <n v="100923"/>
    <n v="-100141"/>
    <n v="-2500"/>
    <n v="6989"/>
    <n v="-4017"/>
    <n v="1326"/>
    <n v="401"/>
    <n v="11"/>
    <n v="16501"/>
    <n v="-23711"/>
    <n v="0"/>
    <n v="1461"/>
    <n v="257"/>
  </r>
  <r>
    <x v="2"/>
    <n v="373220"/>
    <x v="61"/>
    <n v="576000"/>
    <n v="2"/>
    <n v="11000"/>
    <n v="11000"/>
    <n v="499942"/>
    <n v="285800"/>
    <n v="-88880"/>
    <n v="15237"/>
    <n v="70405"/>
    <n v="-37486"/>
    <n v="7357"/>
    <n v="30818"/>
    <n v="1477"/>
    <n v="87"/>
    <n v="40346"/>
    <n v="27806"/>
    <n v="0"/>
    <n v="3750"/>
    <n v="-512"/>
  </r>
  <r>
    <x v="2"/>
    <n v="373220"/>
    <x v="62"/>
    <n v="565000"/>
    <n v="2"/>
    <n v="17000"/>
    <n v="17000"/>
    <n v="455274"/>
    <n v="256887"/>
    <n v="-92472"/>
    <n v="4731"/>
    <n v="88013"/>
    <n v="-2309"/>
    <n v="6029"/>
    <n v="13336"/>
    <n v="245"/>
    <n v="-35"/>
    <n v="18539"/>
    <n v="52208"/>
    <n v="0"/>
    <n v="-110"/>
    <n v="-162"/>
  </r>
  <r>
    <x v="2"/>
    <n v="373220"/>
    <x v="63"/>
    <n v="548000"/>
    <n v="5"/>
    <n v="-15000"/>
    <n v="-15000"/>
    <n v="306944"/>
    <n v="168978"/>
    <n v="15222"/>
    <n v="-20697"/>
    <n v="4135"/>
    <n v="3696"/>
    <n v="-1847"/>
    <n v="7751"/>
    <n v="1119"/>
    <n v="11"/>
    <n v="19655"/>
    <n v="-26250"/>
    <n v="0"/>
    <n v="1315"/>
    <n v="25"/>
  </r>
  <r>
    <x v="2"/>
    <n v="373220"/>
    <x v="64"/>
    <n v="563000"/>
    <n v="2"/>
    <n v="12000"/>
    <n v="12000"/>
    <n v="365145"/>
    <n v="204144"/>
    <n v="-48283"/>
    <n v="18483"/>
    <n v="31824"/>
    <n v="-146"/>
    <n v="-568"/>
    <n v="16793"/>
    <n v="-12"/>
    <n v="0"/>
    <n v="18490"/>
    <n v="-2733"/>
    <n v="0"/>
    <n v="-1357"/>
    <n v="-667"/>
  </r>
  <r>
    <x v="2"/>
    <n v="373220"/>
    <x v="65"/>
    <n v="551000"/>
    <n v="2"/>
    <n v="2000"/>
    <n v="2000"/>
    <n v="270554"/>
    <n v="148083"/>
    <n v="-47353"/>
    <n v="21823"/>
    <n v="25809"/>
    <n v="-22280"/>
    <n v="-642"/>
    <n v="16396"/>
    <n v="12"/>
    <n v="4"/>
    <n v="20666"/>
    <n v="11653"/>
    <n v="0"/>
    <n v="-15"/>
    <n v="-264"/>
  </r>
  <r>
    <x v="2"/>
    <n v="373220"/>
    <x v="66"/>
    <n v="549000"/>
    <n v="5"/>
    <n v="-13000"/>
    <n v="-13000"/>
    <n v="411910"/>
    <n v="227606"/>
    <n v="2734"/>
    <n v="-32038"/>
    <n v="31531"/>
    <n v="9910"/>
    <n v="910"/>
    <n v="-1643"/>
    <n v="1"/>
    <n v="-484"/>
    <n v="16230"/>
    <n v="6607"/>
    <n v="0"/>
    <n v="-1992"/>
    <n v="-235"/>
  </r>
  <r>
    <x v="2"/>
    <n v="373220"/>
    <x v="67"/>
    <n v="562000"/>
    <n v="5"/>
    <n v="-4000"/>
    <n v="-4000"/>
    <n v="374233"/>
    <n v="209801"/>
    <n v="3450"/>
    <n v="-10936"/>
    <n v="5334"/>
    <n v="-31539"/>
    <n v="4935"/>
    <n v="5355"/>
    <n v="48"/>
    <n v="35"/>
    <n v="7772"/>
    <n v="18728"/>
    <n v="0"/>
    <n v="2073"/>
    <n v="79"/>
  </r>
  <r>
    <x v="2"/>
    <n v="373220"/>
    <x v="68"/>
    <n v="566000"/>
    <n v="2"/>
    <n v="19000"/>
    <n v="19000"/>
    <n v="834010"/>
    <n v="467638"/>
    <n v="-190589"/>
    <n v="162531"/>
    <n v="26437"/>
    <n v="-72231"/>
    <n v="9837"/>
    <n v="24956"/>
    <n v="844"/>
    <n v="55"/>
    <n v="44296"/>
    <n v="18680"/>
    <n v="0"/>
    <n v="1934"/>
    <n v="-313"/>
  </r>
  <r>
    <x v="2"/>
    <n v="373220"/>
    <x v="69"/>
    <n v="547000"/>
    <n v="2"/>
    <n v="9000"/>
    <n v="9000"/>
    <n v="418951"/>
    <n v="226937"/>
    <n v="-36500"/>
    <n v="1445"/>
    <n v="36996"/>
    <n v="-28545"/>
    <n v="2399"/>
    <n v="6643"/>
    <n v="52"/>
    <n v="5"/>
    <n v="56236"/>
    <n v="206"/>
    <n v="0"/>
    <n v="-2411"/>
    <n v="470"/>
  </r>
  <r>
    <x v="2"/>
    <n v="373220"/>
    <x v="70"/>
    <n v="538000"/>
    <n v="2"/>
    <n v="3000"/>
    <n v="3000"/>
    <n v="288004"/>
    <n v="154762"/>
    <n v="-5915"/>
    <n v="1205"/>
    <n v="5649"/>
    <n v="-4370"/>
    <n v="0"/>
    <n v="2289"/>
    <n v="9"/>
    <n v="0"/>
    <n v="14324"/>
    <n v="-6603"/>
    <n v="0"/>
    <n v="0"/>
    <n v="-939"/>
  </r>
  <r>
    <x v="2"/>
    <n v="373220"/>
    <x v="71"/>
    <n v="535000"/>
    <n v="2"/>
    <n v="12000"/>
    <n v="12000"/>
    <n v="506812"/>
    <n v="269520"/>
    <n v="-105835"/>
    <n v="87762"/>
    <n v="17109"/>
    <n v="-33461"/>
    <n v="2380"/>
    <n v="10513"/>
    <n v="-27"/>
    <n v="0"/>
    <n v="19930"/>
    <n v="17774"/>
    <n v="0"/>
    <n v="995"/>
    <n v="-31"/>
  </r>
  <r>
    <x v="2"/>
    <n v="373220"/>
    <x v="72"/>
    <n v="523000"/>
    <n v="2"/>
    <n v="15000"/>
    <n v="15000"/>
    <n v="419180"/>
    <n v="219218"/>
    <n v="-63655"/>
    <n v="11626"/>
    <n v="53551"/>
    <n v="3834"/>
    <n v="6117"/>
    <n v="21108"/>
    <n v="26"/>
    <n v="99"/>
    <n v="19651"/>
    <n v="2716"/>
    <n v="0"/>
    <n v="172"/>
    <n v="-1694"/>
  </r>
  <r>
    <x v="2"/>
    <n v="373220"/>
    <x v="73"/>
    <n v="508000"/>
    <n v="5"/>
    <n v="-3000"/>
    <n v="-3000"/>
    <n v="256666"/>
    <n v="129712"/>
    <n v="37348"/>
    <n v="-27032"/>
    <n v="-10143"/>
    <n v="-29125"/>
    <n v="793"/>
    <n v="3421"/>
    <n v="528"/>
    <n v="26"/>
    <n v="15841"/>
    <n v="-1627"/>
    <n v="0"/>
    <n v="-398"/>
    <n v="225"/>
  </r>
  <r>
    <x v="2"/>
    <n v="373220"/>
    <x v="74"/>
    <n v="511000"/>
    <n v="2"/>
    <n v="4000"/>
    <n v="4000"/>
    <n v="239646"/>
    <n v="123155"/>
    <n v="-18839"/>
    <n v="-25744"/>
    <n v="44378"/>
    <n v="-2566"/>
    <n v="2168"/>
    <n v="13158"/>
    <n v="1637"/>
    <n v="266"/>
    <n v="28061"/>
    <n v="1654"/>
    <n v="0"/>
    <n v="664"/>
    <n v="-459"/>
  </r>
  <r>
    <x v="2"/>
    <n v="373220"/>
    <x v="75"/>
    <n v="507000"/>
    <n v="5"/>
    <n v="-1000"/>
    <n v="-1000"/>
    <n v="218469"/>
    <n v="111155"/>
    <n v="49649"/>
    <n v="-33466"/>
    <n v="-16644"/>
    <n v="7453"/>
    <n v="-7041"/>
    <n v="-8831"/>
    <n v="-1"/>
    <n v="-3"/>
    <n v="-6245"/>
    <n v="-1976"/>
    <n v="0"/>
    <n v="931"/>
    <n v="-470"/>
  </r>
  <r>
    <x v="2"/>
    <n v="373220"/>
    <x v="76"/>
    <n v="508000"/>
    <n v="5"/>
    <n v="-12000"/>
    <n v="-12000"/>
    <n v="315931"/>
    <n v="160910"/>
    <n v="72754"/>
    <n v="-37513"/>
    <n v="-35722"/>
    <n v="-18107"/>
    <n v="-283"/>
    <n v="-10114"/>
    <n v="-313"/>
    <n v="-183"/>
    <n v="-5313"/>
    <n v="-1409"/>
    <n v="0"/>
    <n v="-1254"/>
    <n v="1735"/>
  </r>
  <r>
    <x v="2"/>
    <n v="373220"/>
    <x v="77"/>
    <n v="520000"/>
    <n v="2"/>
    <n v="4000"/>
    <n v="4000"/>
    <n v="211255"/>
    <n v="109630"/>
    <n v="19371"/>
    <n v="-34569"/>
    <n v="14559"/>
    <n v="3814"/>
    <n v="-1101"/>
    <n v="728"/>
    <n v="-12"/>
    <n v="179"/>
    <n v="12944"/>
    <n v="-1993"/>
    <n v="0"/>
    <n v="788"/>
    <n v="-149"/>
  </r>
  <r>
    <x v="2"/>
    <n v="373220"/>
    <x v="78"/>
    <n v="516000"/>
    <n v="5"/>
    <n v="-17000"/>
    <n v="-17000"/>
    <n v="380832"/>
    <n v="197378"/>
    <n v="136956"/>
    <n v="-73565"/>
    <n v="-71604"/>
    <n v="-10262"/>
    <n v="-3753"/>
    <n v="-16092"/>
    <n v="-5"/>
    <n v="-402"/>
    <n v="-15684"/>
    <n v="-25406"/>
    <n v="0"/>
    <n v="6213"/>
    <n v="2000"/>
  </r>
  <r>
    <x v="2"/>
    <n v="373220"/>
    <x v="79"/>
    <n v="533000"/>
    <n v="5"/>
    <n v="-16000"/>
    <n v="-16000"/>
    <n v="334707"/>
    <n v="179305"/>
    <n v="61061"/>
    <n v="-36928"/>
    <n v="-23908"/>
    <n v="-16612"/>
    <n v="-363"/>
    <n v="-4783"/>
    <n v="1"/>
    <n v="14"/>
    <n v="3038"/>
    <n v="-5203"/>
    <n v="0"/>
    <n v="-123"/>
    <n v="-102"/>
  </r>
  <r>
    <x v="2"/>
    <n v="373220"/>
    <x v="80"/>
    <n v="549000"/>
    <n v="2"/>
    <n v="22000"/>
    <n v="22000"/>
    <n v="390488"/>
    <n v="212287"/>
    <n v="-142745"/>
    <n v="85252"/>
    <n v="53585"/>
    <n v="11861"/>
    <n v="2102"/>
    <n v="16237"/>
    <n v="0"/>
    <n v="0"/>
    <n v="23770"/>
    <n v="-385"/>
    <n v="0"/>
    <n v="4716"/>
    <n v="-808"/>
  </r>
  <r>
    <x v="2"/>
    <n v="373220"/>
    <x v="81"/>
    <n v="527000"/>
    <n v="2"/>
    <n v="2000"/>
    <n v="2000"/>
    <n v="313034"/>
    <n v="167078"/>
    <n v="-38006"/>
    <n v="29202"/>
    <n v="10900"/>
    <n v="-12655"/>
    <n v="2635"/>
    <n v="7137"/>
    <n v="-118"/>
    <n v="-62"/>
    <n v="6840"/>
    <n v="7123"/>
    <n v="0"/>
    <n v="-1562"/>
    <n v="-534"/>
  </r>
  <r>
    <x v="2"/>
    <n v="373220"/>
    <x v="82"/>
    <n v="525000"/>
    <n v="2"/>
    <n v="3000"/>
    <n v="3000"/>
    <n v="299950"/>
    <n v="157466"/>
    <n v="9140"/>
    <n v="-15323"/>
    <n v="1415"/>
    <n v="2777"/>
    <n v="-461"/>
    <n v="-596"/>
    <n v="1"/>
    <n v="1307"/>
    <n v="3263"/>
    <n v="-4876"/>
    <n v="0"/>
    <n v="3454"/>
    <n v="1314"/>
  </r>
  <r>
    <x v="2"/>
    <n v="373220"/>
    <x v="83"/>
    <n v="522000"/>
    <n v="5"/>
    <n v="-20000"/>
    <n v="-20000"/>
    <n v="415228"/>
    <n v="219193"/>
    <n v="79429"/>
    <n v="-19958"/>
    <n v="-59858"/>
    <n v="-27319"/>
    <n v="1073"/>
    <n v="-9026"/>
    <n v="-524"/>
    <n v="69"/>
    <n v="-25012"/>
    <n v="881"/>
    <n v="0"/>
    <n v="346"/>
    <n v="41"/>
  </r>
  <r>
    <x v="2"/>
    <n v="373220"/>
    <x v="84"/>
    <n v="542000"/>
    <n v="5"/>
    <n v="-8000"/>
    <n v="-8000"/>
    <n v="260831"/>
    <n v="141171"/>
    <n v="-1190"/>
    <n v="15247"/>
    <n v="-15063"/>
    <n v="-21483"/>
    <n v="-2593"/>
    <n v="-3567"/>
    <n v="-1473"/>
    <n v="-3"/>
    <n v="13342"/>
    <n v="714"/>
    <n v="0"/>
    <n v="1487"/>
    <n v="-481"/>
  </r>
  <r>
    <x v="2"/>
    <n v="373220"/>
    <x v="85"/>
    <n v="550000"/>
    <n v="2"/>
    <n v="4000"/>
    <n v="4000"/>
    <n v="355020"/>
    <n v="194402"/>
    <n v="-33884"/>
    <n v="36662"/>
    <n v="-3780"/>
    <n v="-35135"/>
    <n v="2262"/>
    <n v="7145"/>
    <n v="-74"/>
    <n v="-46"/>
    <n v="7042"/>
    <n v="15026"/>
    <n v="0"/>
    <n v="1013"/>
    <n v="-11"/>
  </r>
  <r>
    <x v="2"/>
    <n v="373220"/>
    <x v="86"/>
    <n v="546000"/>
    <n v="2"/>
    <n v="4000"/>
    <n v="4000"/>
    <n v="301262"/>
    <n v="164268"/>
    <n v="-26059"/>
    <n v="28180"/>
    <n v="-4045"/>
    <n v="-29879"/>
    <n v="1301"/>
    <n v="-178"/>
    <n v="36"/>
    <n v="2473"/>
    <n v="6581"/>
    <n v="15621"/>
    <n v="0"/>
    <n v="2306"/>
    <n v="-382"/>
  </r>
  <r>
    <x v="2"/>
    <n v="373220"/>
    <x v="87"/>
    <n v="542000"/>
    <n v="2"/>
    <n v="17000"/>
    <n v="17000"/>
    <n v="363799"/>
    <n v="195243"/>
    <n v="-102041"/>
    <n v="27496"/>
    <n v="73270"/>
    <n v="-34169"/>
    <n v="1983"/>
    <n v="10642"/>
    <n v="0"/>
    <n v="10"/>
    <n v="75611"/>
    <n v="19193"/>
    <n v="0"/>
    <n v="1555"/>
    <n v="-280"/>
  </r>
  <r>
    <x v="2"/>
    <n v="373220"/>
    <x v="88"/>
    <n v="525000"/>
    <n v="5"/>
    <n v="-10000"/>
    <n v="-10000"/>
    <n v="280165"/>
    <n v="147858"/>
    <n v="-6781"/>
    <n v="8585"/>
    <n v="-4274"/>
    <n v="-28832"/>
    <n v="3240"/>
    <n v="5781"/>
    <n v="1"/>
    <n v="30"/>
    <n v="3382"/>
    <n v="12124"/>
    <n v="0"/>
    <n v="2451"/>
    <n v="19"/>
  </r>
  <r>
    <x v="2"/>
    <n v="373220"/>
    <x v="89"/>
    <n v="535000"/>
    <n v="2"/>
    <n v="2000"/>
    <n v="2000"/>
    <n v="311193"/>
    <n v="166315"/>
    <n v="-30244"/>
    <n v="41527"/>
    <n v="-22948"/>
    <n v="-23856"/>
    <n v="5831"/>
    <n v="3388"/>
    <n v="-2"/>
    <n v="-1263"/>
    <n v="-6134"/>
    <n v="-912"/>
    <n v="0"/>
    <n v="12180"/>
    <n v="-515"/>
  </r>
  <r>
    <x v="2"/>
    <n v="373220"/>
    <x v="90"/>
    <n v="533000"/>
    <n v="2"/>
    <n v="11000"/>
    <n v="11000"/>
    <n v="367389"/>
    <n v="193985"/>
    <n v="-76738"/>
    <n v="60730"/>
    <n v="14966"/>
    <n v="-19343"/>
    <n v="16893"/>
    <n v="9829"/>
    <n v="0"/>
    <n v="0"/>
    <n v="15589"/>
    <n v="-8002"/>
    <n v="0"/>
    <n v="862"/>
    <n v="180"/>
  </r>
  <r>
    <x v="2"/>
    <n v="373220"/>
    <x v="91"/>
    <n v="522000"/>
    <n v="2"/>
    <n v="1000"/>
    <n v="1000"/>
    <n v="428384"/>
    <n v="224408"/>
    <n v="-17052"/>
    <n v="-3197"/>
    <n v="16018"/>
    <n v="-7210"/>
    <n v="4930"/>
    <n v="5972"/>
    <n v="500"/>
    <n v="-837"/>
    <n v="9678"/>
    <n v="2985"/>
    <n v="0"/>
    <n v="4019"/>
    <n v="212"/>
  </r>
  <r>
    <x v="2"/>
    <n v="373220"/>
    <x v="92"/>
    <n v="521000"/>
    <n v="2"/>
    <n v="11000"/>
    <n v="11000"/>
    <n v="722845"/>
    <n v="374919"/>
    <n v="-98495"/>
    <n v="-3954"/>
    <n v="104386"/>
    <n v="15090"/>
    <n v="5650"/>
    <n v="12027"/>
    <n v="103"/>
    <n v="105"/>
    <n v="35133"/>
    <n v="36278"/>
    <n v="0"/>
    <n v="-1256"/>
    <n v="-681"/>
  </r>
  <r>
    <x v="2"/>
    <n v="373220"/>
    <x v="93"/>
    <n v="510000"/>
    <n v="2"/>
    <n v="4000"/>
    <n v="4000"/>
    <n v="1609558"/>
    <n v="805074"/>
    <n v="-97654"/>
    <n v="58722"/>
    <n v="31562"/>
    <n v="-228063"/>
    <n v="24982"/>
    <n v="39460"/>
    <n v="38"/>
    <n v="2902"/>
    <n v="123483"/>
    <n v="68760"/>
    <n v="0"/>
    <n v="6543"/>
    <n v="827"/>
  </r>
  <r>
    <x v="2"/>
    <n v="373220"/>
    <x v="94"/>
    <n v="506000"/>
    <n v="5"/>
    <n v="-11000"/>
    <n v="-11000"/>
    <n v="459245"/>
    <n v="235055"/>
    <n v="270"/>
    <n v="10129"/>
    <n v="-6313"/>
    <n v="-33218"/>
    <n v="2232"/>
    <n v="7547"/>
    <n v="222"/>
    <n v="1600"/>
    <n v="35377"/>
    <n v="-20073"/>
    <n v="0"/>
    <n v="-3471"/>
    <n v="-615"/>
  </r>
  <r>
    <x v="2"/>
    <n v="373220"/>
    <x v="95"/>
    <n v="517000"/>
    <n v="2"/>
    <n v="33000"/>
    <n v="33000"/>
    <n v="686493"/>
    <n v="346740"/>
    <n v="-221410"/>
    <n v="64451"/>
    <n v="147839"/>
    <n v="27794"/>
    <n v="15351"/>
    <n v="31719"/>
    <n v="1015"/>
    <n v="-1533"/>
    <n v="62225"/>
    <n v="11268"/>
    <n v="0"/>
    <n v="9346"/>
    <n v="-226"/>
  </r>
  <r>
    <x v="2"/>
    <n v="373220"/>
    <x v="96"/>
    <n v="484000"/>
    <n v="2"/>
    <n v="14500"/>
    <n v="14500"/>
    <n v="366937"/>
    <n v="175886"/>
    <n v="-147516"/>
    <n v="32576"/>
    <n v="119572"/>
    <n v="19731"/>
    <n v="3084"/>
    <n v="15084"/>
    <n v="300"/>
    <n v="-303"/>
    <n v="56096"/>
    <n v="25580"/>
    <n v="0"/>
    <n v="-3694"/>
    <n v="-938"/>
  </r>
  <r>
    <x v="2"/>
    <n v="373220"/>
    <x v="97"/>
    <n v="469500"/>
    <n v="2"/>
    <n v="13500"/>
    <n v="13500"/>
    <n v="266206"/>
    <n v="123340"/>
    <n v="-65869"/>
    <n v="18659"/>
    <n v="47652"/>
    <n v="-11097"/>
    <n v="6150"/>
    <n v="12395"/>
    <n v="11"/>
    <n v="-833"/>
    <n v="20769"/>
    <n v="20257"/>
    <n v="0"/>
    <n v="-170"/>
    <n v="-272"/>
  </r>
  <r>
    <x v="2"/>
    <n v="373220"/>
    <x v="98"/>
    <n v="456000"/>
    <n v="5"/>
    <n v="-2000"/>
    <n v="-2000"/>
    <n v="271694"/>
    <n v="123204"/>
    <n v="26518"/>
    <n v="47243"/>
    <n v="-73556"/>
    <n v="-20732"/>
    <n v="3742"/>
    <n v="-21146"/>
    <n v="-43"/>
    <n v="100"/>
    <n v="-14911"/>
    <n v="-20566"/>
    <n v="0"/>
    <n v="211"/>
    <n v="-416"/>
  </r>
  <r>
    <x v="2"/>
    <n v="373220"/>
    <x v="99"/>
    <n v="458000"/>
    <n v="3"/>
    <n v="0"/>
    <n v="0"/>
    <n v="282241"/>
    <n v="130110"/>
    <n v="8044"/>
    <n v="21287"/>
    <n v="-30605"/>
    <n v="-20774"/>
    <n v="1278"/>
    <n v="-20593"/>
    <n v="126"/>
    <n v="93"/>
    <n v="22952"/>
    <n v="-13687"/>
    <n v="0"/>
    <n v="1128"/>
    <n v="146"/>
  </r>
  <r>
    <x v="3"/>
    <n v="51910"/>
    <x v="0"/>
    <n v="722000"/>
    <n v="2"/>
    <n v="3000"/>
    <n v="3000"/>
    <n v="248874"/>
    <n v="178749"/>
    <n v="4568"/>
    <n v="7166"/>
    <n v="-9960"/>
    <n v="2513"/>
    <n v="-3349"/>
    <n v="375"/>
    <n v="-18"/>
    <n v="-55"/>
    <n v="-19023"/>
    <n v="9597"/>
    <n v="0"/>
    <n v="-1559"/>
    <n v="-215"/>
  </r>
  <r>
    <x v="3"/>
    <n v="51910"/>
    <x v="1"/>
    <n v="719000"/>
    <n v="5"/>
    <n v="-17000"/>
    <n v="-17000"/>
    <n v="265425"/>
    <n v="193022"/>
    <n v="41448"/>
    <n v="-28011"/>
    <n v="-11502"/>
    <n v="7695"/>
    <n v="-1160"/>
    <n v="-4560"/>
    <n v="0"/>
    <n v="91"/>
    <n v="-8794"/>
    <n v="-4774"/>
    <n v="0"/>
    <n v="-1823"/>
    <n v="-112"/>
  </r>
  <r>
    <x v="3"/>
    <n v="51910"/>
    <x v="2"/>
    <n v="736000"/>
    <n v="5"/>
    <n v="-10000"/>
    <n v="-10000"/>
    <n v="155147"/>
    <n v="115143"/>
    <n v="24860"/>
    <n v="-32338"/>
    <n v="7046"/>
    <n v="23627"/>
    <n v="486"/>
    <n v="-2602"/>
    <n v="0"/>
    <n v="-228"/>
    <n v="-13545"/>
    <n v="-692"/>
    <n v="0"/>
    <n v="499"/>
    <n v="-67"/>
  </r>
  <r>
    <x v="3"/>
    <n v="51910"/>
    <x v="3"/>
    <n v="746000"/>
    <n v="5"/>
    <n v="-6000"/>
    <n v="-6000"/>
    <n v="140486"/>
    <n v="105481"/>
    <n v="32279"/>
    <n v="-32726"/>
    <n v="529"/>
    <n v="7189"/>
    <n v="-1990"/>
    <n v="-272"/>
    <n v="0"/>
    <n v="0"/>
    <n v="-3468"/>
    <n v="-930"/>
    <n v="0"/>
    <n v="-88"/>
    <n v="6"/>
  </r>
  <r>
    <x v="3"/>
    <n v="51910"/>
    <x v="4"/>
    <n v="752000"/>
    <n v="2"/>
    <n v="15000"/>
    <n v="15000"/>
    <n v="235688"/>
    <n v="176786"/>
    <n v="-45353"/>
    <n v="14008"/>
    <n v="29920"/>
    <n v="8357"/>
    <n v="1625"/>
    <n v="15015"/>
    <n v="123"/>
    <n v="-1"/>
    <n v="5123"/>
    <n v="-322"/>
    <n v="0"/>
    <n v="1610"/>
    <n v="-185"/>
  </r>
  <r>
    <x v="3"/>
    <n v="51910"/>
    <x v="5"/>
    <n v="737000"/>
    <n v="5"/>
    <n v="-9000"/>
    <n v="-9000"/>
    <n v="249933"/>
    <n v="184988"/>
    <n v="-8317"/>
    <n v="15640"/>
    <n v="-4168"/>
    <n v="3419"/>
    <n v="3193"/>
    <n v="838"/>
    <n v="-451"/>
    <n v="0"/>
    <n v="9579"/>
    <n v="-20746"/>
    <n v="0"/>
    <n v="-3136"/>
    <n v="-19"/>
  </r>
  <r>
    <x v="3"/>
    <n v="51910"/>
    <x v="6"/>
    <n v="746000"/>
    <n v="2"/>
    <n v="23000"/>
    <n v="23000"/>
    <n v="297767"/>
    <n v="221861"/>
    <n v="-67644"/>
    <n v="43564"/>
    <n v="24874"/>
    <n v="10417"/>
    <n v="3732"/>
    <n v="6904"/>
    <n v="67"/>
    <n v="-1"/>
    <n v="3645"/>
    <n v="110"/>
    <n v="0"/>
    <n v="-600"/>
    <n v="-194"/>
  </r>
  <r>
    <x v="3"/>
    <n v="51910"/>
    <x v="7"/>
    <n v="723000"/>
    <n v="2"/>
    <n v="2000"/>
    <n v="2000"/>
    <n v="148006"/>
    <n v="107134"/>
    <n v="-4718"/>
    <n v="-5102"/>
    <n v="10814"/>
    <n v="-777"/>
    <n v="1811"/>
    <n v="2878"/>
    <n v="0"/>
    <n v="0"/>
    <n v="2280"/>
    <n v="4622"/>
    <n v="0"/>
    <n v="-805"/>
    <n v="-189"/>
  </r>
  <r>
    <x v="3"/>
    <n v="51910"/>
    <x v="8"/>
    <n v="721000"/>
    <n v="2"/>
    <n v="34000"/>
    <n v="34000"/>
    <n v="346407"/>
    <n v="246275"/>
    <n v="-129223"/>
    <n v="98225"/>
    <n v="30231"/>
    <n v="4947"/>
    <n v="2653"/>
    <n v="4055"/>
    <n v="-186"/>
    <n v="-195"/>
    <n v="14339"/>
    <n v="4618"/>
    <n v="0"/>
    <n v="950"/>
    <n v="-183"/>
  </r>
  <r>
    <x v="3"/>
    <n v="51910"/>
    <x v="9"/>
    <n v="687000"/>
    <n v="5"/>
    <n v="-6000"/>
    <n v="-6000"/>
    <n v="258102"/>
    <n v="178238"/>
    <n v="78978"/>
    <n v="-73587"/>
    <n v="-8377"/>
    <n v="-12354"/>
    <n v="659"/>
    <n v="-459"/>
    <n v="42"/>
    <n v="14"/>
    <n v="3635"/>
    <n v="86"/>
    <n v="0"/>
    <n v="2715"/>
    <n v="271"/>
  </r>
  <r>
    <x v="3"/>
    <n v="51910"/>
    <x v="10"/>
    <n v="693000"/>
    <n v="5"/>
    <n v="-9000"/>
    <n v="-9000"/>
    <n v="489828"/>
    <n v="341094"/>
    <n v="97218"/>
    <n v="-118093"/>
    <n v="18540"/>
    <n v="8881"/>
    <n v="1050"/>
    <n v="4160"/>
    <n v="360"/>
    <n v="85"/>
    <n v="9828"/>
    <n v="-5824"/>
    <n v="0"/>
    <n v="1670"/>
    <n v="665"/>
  </r>
  <r>
    <x v="3"/>
    <n v="51910"/>
    <x v="11"/>
    <n v="702000"/>
    <n v="5"/>
    <n v="-4000"/>
    <n v="-4000"/>
    <n v="182533"/>
    <n v="128525"/>
    <n v="54778"/>
    <n v="-50408"/>
    <n v="-4524"/>
    <n v="6672"/>
    <n v="-1755"/>
    <n v="-2712"/>
    <n v="207"/>
    <n v="252"/>
    <n v="-721"/>
    <n v="-6467"/>
    <n v="0"/>
    <n v="42"/>
    <n v="112"/>
  </r>
  <r>
    <x v="3"/>
    <n v="51910"/>
    <x v="12"/>
    <n v="706000"/>
    <n v="5"/>
    <n v="-6000"/>
    <n v="-6000"/>
    <n v="133917"/>
    <n v="94462"/>
    <n v="20706"/>
    <n v="-2791"/>
    <n v="-18830"/>
    <n v="-12943"/>
    <n v="268"/>
    <n v="1466"/>
    <n v="-9"/>
    <n v="6"/>
    <n v="-7317"/>
    <n v="-301"/>
    <n v="0"/>
    <n v="859"/>
    <n v="56"/>
  </r>
  <r>
    <x v="3"/>
    <n v="51910"/>
    <x v="13"/>
    <n v="712000"/>
    <n v="5"/>
    <n v="-8000"/>
    <n v="-8000"/>
    <n v="158080"/>
    <n v="112864"/>
    <n v="16247"/>
    <n v="3870"/>
    <n v="-19564"/>
    <n v="-21551"/>
    <n v="855"/>
    <n v="973"/>
    <n v="12"/>
    <n v="47"/>
    <n v="1815"/>
    <n v="-1715"/>
    <n v="0"/>
    <n v="-609"/>
    <n v="56"/>
  </r>
  <r>
    <x v="3"/>
    <n v="51910"/>
    <x v="14"/>
    <n v="720000"/>
    <n v="2"/>
    <n v="1000"/>
    <n v="1000"/>
    <n v="181354"/>
    <n v="131309"/>
    <n v="5608"/>
    <n v="-23175"/>
    <n v="18314"/>
    <n v="-17278"/>
    <n v="2758"/>
    <n v="5622"/>
    <n v="39"/>
    <n v="70"/>
    <n v="27225"/>
    <n v="-122"/>
    <n v="0"/>
    <n v="-474"/>
    <n v="-273"/>
  </r>
  <r>
    <x v="3"/>
    <n v="51910"/>
    <x v="15"/>
    <n v="719000"/>
    <n v="2"/>
    <n v="19000"/>
    <n v="19000"/>
    <n v="375157"/>
    <n v="271607"/>
    <n v="-34710"/>
    <n v="-42719"/>
    <n v="77923"/>
    <n v="46647"/>
    <n v="4782"/>
    <n v="12489"/>
    <n v="23"/>
    <n v="157"/>
    <n v="4004"/>
    <n v="9821"/>
    <n v="0"/>
    <n v="-298"/>
    <n v="-196"/>
  </r>
  <r>
    <x v="3"/>
    <n v="51910"/>
    <x v="16"/>
    <n v="700000"/>
    <n v="2"/>
    <n v="2000"/>
    <n v="2000"/>
    <n v="161714"/>
    <n v="113371"/>
    <n v="6371"/>
    <n v="-30702"/>
    <n v="24304"/>
    <n v="29794"/>
    <n v="-815"/>
    <n v="-2079"/>
    <n v="5"/>
    <n v="4"/>
    <n v="-119"/>
    <n v="-2486"/>
    <n v="0"/>
    <n v="-74"/>
    <n v="101"/>
  </r>
  <r>
    <x v="3"/>
    <n v="51910"/>
    <x v="17"/>
    <n v="698000"/>
    <n v="5"/>
    <n v="-11000"/>
    <n v="-11000"/>
    <n v="161829"/>
    <n v="113336"/>
    <n v="34489"/>
    <n v="-49250"/>
    <n v="14754"/>
    <n v="24547"/>
    <n v="-1069"/>
    <n v="-1527"/>
    <n v="40"/>
    <n v="5"/>
    <n v="-6843"/>
    <n v="-399"/>
    <n v="0"/>
    <n v="-38"/>
    <n v="45"/>
  </r>
  <r>
    <x v="3"/>
    <n v="51910"/>
    <x v="18"/>
    <n v="709000"/>
    <n v="3"/>
    <n v="0"/>
    <n v="0"/>
    <n v="151282"/>
    <n v="107240"/>
    <n v="2212"/>
    <n v="-10713"/>
    <n v="8072"/>
    <n v="-5837"/>
    <n v="-107"/>
    <n v="3518"/>
    <n v="51"/>
    <n v="84"/>
    <n v="5557"/>
    <n v="4806"/>
    <n v="0"/>
    <n v="388"/>
    <n v="41"/>
  </r>
  <r>
    <x v="3"/>
    <n v="51910"/>
    <x v="19"/>
    <n v="709000"/>
    <n v="2"/>
    <n v="14000"/>
    <n v="14000"/>
    <n v="136372"/>
    <n v="96057"/>
    <n v="-22028"/>
    <n v="7732"/>
    <n v="12332"/>
    <n v="2217"/>
    <n v="-502"/>
    <n v="4969"/>
    <n v="419"/>
    <n v="0"/>
    <n v="4257"/>
    <n v="972"/>
    <n v="0"/>
    <n v="1928"/>
    <n v="36"/>
  </r>
  <r>
    <x v="3"/>
    <n v="51910"/>
    <x v="20"/>
    <n v="695000"/>
    <n v="2"/>
    <n v="4000"/>
    <n v="4000"/>
    <n v="179012"/>
    <n v="124981"/>
    <n v="5139"/>
    <n v="-15965"/>
    <n v="10341"/>
    <n v="-5931"/>
    <n v="847"/>
    <n v="3268"/>
    <n v="17"/>
    <n v="114"/>
    <n v="4248"/>
    <n v="7778"/>
    <n v="0"/>
    <n v="302"/>
    <n v="183"/>
  </r>
  <r>
    <x v="3"/>
    <n v="51910"/>
    <x v="21"/>
    <n v="691000"/>
    <n v="2"/>
    <n v="3000"/>
    <n v="3000"/>
    <n v="175241"/>
    <n v="120337"/>
    <n v="-8006"/>
    <n v="-5950"/>
    <n v="13648"/>
    <n v="5245"/>
    <n v="1794"/>
    <n v="2650"/>
    <n v="347"/>
    <n v="857"/>
    <n v="-314"/>
    <n v="3069"/>
    <n v="0"/>
    <n v="333"/>
    <n v="-25"/>
  </r>
  <r>
    <x v="3"/>
    <n v="51910"/>
    <x v="22"/>
    <n v="688000"/>
    <n v="5"/>
    <n v="-3000"/>
    <n v="-3000"/>
    <n v="232162"/>
    <n v="160330"/>
    <n v="34687"/>
    <n v="-31118"/>
    <n v="-5767"/>
    <n v="88"/>
    <n v="-2340"/>
    <n v="256"/>
    <n v="0"/>
    <n v="113"/>
    <n v="-6259"/>
    <n v="2375"/>
    <n v="0"/>
    <n v="2105"/>
    <n v="93"/>
  </r>
  <r>
    <x v="3"/>
    <n v="51910"/>
    <x v="23"/>
    <n v="691000"/>
    <n v="5"/>
    <n v="-18000"/>
    <n v="-18000"/>
    <n v="311828"/>
    <n v="218045"/>
    <n v="78520"/>
    <n v="-42051"/>
    <n v="-37816"/>
    <n v="-8701"/>
    <n v="-3355"/>
    <n v="-7264"/>
    <n v="-120"/>
    <n v="127"/>
    <n v="-17288"/>
    <n v="-1215"/>
    <n v="0"/>
    <n v="904"/>
    <n v="443"/>
  </r>
  <r>
    <x v="3"/>
    <n v="51910"/>
    <x v="24"/>
    <n v="709000"/>
    <n v="5"/>
    <n v="-13000"/>
    <n v="-13000"/>
    <n v="201484"/>
    <n v="143627"/>
    <n v="27233"/>
    <n v="20982"/>
    <n v="-48159"/>
    <n v="-4169"/>
    <n v="-2294"/>
    <n v="-20256"/>
    <n v="8"/>
    <n v="-38"/>
    <n v="-20260"/>
    <n v="-1150"/>
    <n v="0"/>
    <n v="-568"/>
    <n v="512"/>
  </r>
  <r>
    <x v="3"/>
    <n v="51910"/>
    <x v="25"/>
    <n v="722000"/>
    <n v="5"/>
    <n v="-4000"/>
    <n v="-4000"/>
    <n v="149656"/>
    <n v="107701"/>
    <n v="11326"/>
    <n v="4431"/>
    <n v="-15723"/>
    <n v="2374"/>
    <n v="-2254"/>
    <n v="-5866"/>
    <n v="106"/>
    <n v="127"/>
    <n v="-8791"/>
    <n v="-1419"/>
    <n v="0"/>
    <n v="-77"/>
    <n v="43"/>
  </r>
  <r>
    <x v="3"/>
    <n v="51910"/>
    <x v="26"/>
    <n v="726000"/>
    <n v="5"/>
    <n v="-5000"/>
    <n v="-5000"/>
    <n v="150083"/>
    <n v="110030"/>
    <n v="13943"/>
    <n v="-15951"/>
    <n v="1458"/>
    <n v="11042"/>
    <n v="-730"/>
    <n v="229"/>
    <n v="15"/>
    <n v="0"/>
    <n v="-8579"/>
    <n v="-519"/>
    <n v="0"/>
    <n v="409"/>
    <n v="141"/>
  </r>
  <r>
    <x v="3"/>
    <n v="51910"/>
    <x v="27"/>
    <n v="731000"/>
    <n v="2"/>
    <n v="5000"/>
    <n v="5000"/>
    <n v="149664"/>
    <n v="109185"/>
    <n v="3728"/>
    <n v="18660"/>
    <n v="-22590"/>
    <n v="-12312"/>
    <n v="1806"/>
    <n v="-1100"/>
    <n v="-30"/>
    <n v="14"/>
    <n v="-11274"/>
    <n v="306"/>
    <n v="0"/>
    <n v="15"/>
    <n v="187"/>
  </r>
  <r>
    <x v="3"/>
    <n v="51910"/>
    <x v="28"/>
    <n v="726000"/>
    <n v="5"/>
    <n v="-20000"/>
    <n v="-20000"/>
    <n v="159157"/>
    <n v="116543"/>
    <n v="24922"/>
    <n v="-9579"/>
    <n v="-16448"/>
    <n v="-8127"/>
    <n v="-1338"/>
    <n v="-7555"/>
    <n v="37"/>
    <n v="-82"/>
    <n v="1198"/>
    <n v="-581"/>
    <n v="0"/>
    <n v="898"/>
    <n v="207"/>
  </r>
  <r>
    <x v="3"/>
    <n v="51910"/>
    <x v="29"/>
    <n v="746000"/>
    <n v="2"/>
    <n v="6000"/>
    <n v="6000"/>
    <n v="203437"/>
    <n v="151901"/>
    <n v="12463"/>
    <n v="-7223"/>
    <n v="-6107"/>
    <n v="1768"/>
    <n v="579"/>
    <n v="1039"/>
    <n v="0"/>
    <n v="0"/>
    <n v="-8543"/>
    <n v="-950"/>
    <n v="0"/>
    <n v="792"/>
    <n v="75"/>
  </r>
  <r>
    <x v="3"/>
    <n v="51910"/>
    <x v="30"/>
    <n v="740000"/>
    <n v="5"/>
    <n v="-1000"/>
    <n v="-1000"/>
    <n v="257164"/>
    <n v="189765"/>
    <n v="11811"/>
    <n v="11572"/>
    <n v="-24260"/>
    <n v="-27913"/>
    <n v="-2153"/>
    <n v="2688"/>
    <n v="170"/>
    <n v="15"/>
    <n v="2551"/>
    <n v="382"/>
    <n v="0"/>
    <n v="677"/>
    <n v="200"/>
  </r>
  <r>
    <x v="3"/>
    <n v="51910"/>
    <x v="31"/>
    <n v="741000"/>
    <n v="2"/>
    <n v="14000"/>
    <n v="14000"/>
    <n v="315286"/>
    <n v="232397"/>
    <n v="9687"/>
    <n v="3852"/>
    <n v="-15555"/>
    <n v="-23847"/>
    <n v="2142"/>
    <n v="84"/>
    <n v="-87"/>
    <n v="-314"/>
    <n v="4729"/>
    <n v="1738"/>
    <n v="0"/>
    <n v="1916"/>
    <n v="100"/>
  </r>
  <r>
    <x v="3"/>
    <n v="51910"/>
    <x v="32"/>
    <n v="727000"/>
    <n v="5"/>
    <n v="-15000"/>
    <n v="-15000"/>
    <n v="240656"/>
    <n v="176551"/>
    <n v="41847"/>
    <n v="-41341"/>
    <n v="2331"/>
    <n v="2587"/>
    <n v="-275"/>
    <n v="-8594"/>
    <n v="-939"/>
    <n v="-149"/>
    <n v="9408"/>
    <n v="293"/>
    <n v="0"/>
    <n v="-3045"/>
    <n v="208"/>
  </r>
  <r>
    <x v="3"/>
    <n v="51910"/>
    <x v="33"/>
    <n v="742000"/>
    <n v="5"/>
    <n v="-25000"/>
    <n v="-25000"/>
    <n v="311844"/>
    <n v="232555"/>
    <n v="28577"/>
    <n v="-8875"/>
    <n v="-17784"/>
    <n v="1584"/>
    <n v="-2677"/>
    <n v="-13957"/>
    <n v="-265"/>
    <n v="151"/>
    <n v="2290"/>
    <n v="-4910"/>
    <n v="0"/>
    <n v="-2146"/>
    <n v="228"/>
  </r>
  <r>
    <x v="3"/>
    <n v="51910"/>
    <x v="34"/>
    <n v="767000"/>
    <n v="5"/>
    <n v="-4000"/>
    <n v="-4000"/>
    <n v="221374"/>
    <n v="169950"/>
    <n v="-1303"/>
    <n v="4164"/>
    <n v="-3568"/>
    <n v="8389"/>
    <n v="-474"/>
    <n v="-4634"/>
    <n v="10"/>
    <n v="385"/>
    <n v="-5328"/>
    <n v="-1916"/>
    <n v="0"/>
    <n v="742"/>
    <n v="-35"/>
  </r>
  <r>
    <x v="3"/>
    <n v="51910"/>
    <x v="35"/>
    <n v="771000"/>
    <n v="5"/>
    <n v="-29000"/>
    <n v="-29000"/>
    <n v="280781"/>
    <n v="218314"/>
    <n v="29611"/>
    <n v="3727"/>
    <n v="-34495"/>
    <n v="7208"/>
    <n v="-4277"/>
    <n v="-15468"/>
    <n v="-439"/>
    <n v="5"/>
    <n v="-5807"/>
    <n v="-15717"/>
    <n v="0"/>
    <n v="744"/>
    <n v="413"/>
  </r>
  <r>
    <x v="3"/>
    <n v="51910"/>
    <x v="36"/>
    <n v="800000"/>
    <n v="2"/>
    <n v="10000"/>
    <n v="10000"/>
    <n v="281434"/>
    <n v="224629"/>
    <n v="-32314"/>
    <n v="61376"/>
    <n v="-30210"/>
    <n v="-4095"/>
    <n v="-2002"/>
    <n v="-3483"/>
    <n v="-35"/>
    <n v="-33"/>
    <n v="-11570"/>
    <n v="-8992"/>
    <n v="0"/>
    <n v="1197"/>
    <n v="-49"/>
  </r>
  <r>
    <x v="3"/>
    <n v="51910"/>
    <x v="37"/>
    <n v="790000"/>
    <n v="5"/>
    <n v="-35000"/>
    <n v="-35000"/>
    <n v="388626"/>
    <n v="312321"/>
    <n v="133023"/>
    <n v="-145926"/>
    <n v="10876"/>
    <n v="2974"/>
    <n v="-593"/>
    <n v="-681"/>
    <n v="163"/>
    <n v="-30"/>
    <n v="10036"/>
    <n v="-993"/>
    <n v="0"/>
    <n v="1399"/>
    <n v="628"/>
  </r>
  <r>
    <x v="3"/>
    <n v="51910"/>
    <x v="38"/>
    <n v="825000"/>
    <n v="2"/>
    <n v="20000"/>
    <n v="20000"/>
    <n v="359378"/>
    <n v="294867"/>
    <n v="-1657"/>
    <n v="9923"/>
    <n v="-8861"/>
    <n v="-19813"/>
    <n v="2189"/>
    <n v="7726"/>
    <n v="22"/>
    <n v="107"/>
    <n v="3144"/>
    <n v="-2236"/>
    <n v="0"/>
    <n v="919"/>
    <n v="-324"/>
  </r>
  <r>
    <x v="3"/>
    <n v="51910"/>
    <x v="39"/>
    <n v="805000"/>
    <n v="2"/>
    <n v="3000"/>
    <n v="3000"/>
    <n v="351391"/>
    <n v="281929"/>
    <n v="13918"/>
    <n v="-6654"/>
    <n v="3028"/>
    <n v="-16715"/>
    <n v="2664"/>
    <n v="13491"/>
    <n v="32"/>
    <n v="274"/>
    <n v="7270"/>
    <n v="-3988"/>
    <n v="0"/>
    <n v="-11317"/>
    <n v="1025"/>
  </r>
  <r>
    <x v="3"/>
    <n v="51910"/>
    <x v="40"/>
    <n v="802000"/>
    <n v="3"/>
    <n v="0"/>
    <n v="0"/>
    <n v="372206"/>
    <n v="295077"/>
    <n v="16156"/>
    <n v="-41660"/>
    <n v="25383"/>
    <n v="12932"/>
    <n v="-595"/>
    <n v="1297"/>
    <n v="-609"/>
    <n v="2085"/>
    <n v="3454"/>
    <n v="6819"/>
    <n v="0"/>
    <n v="426"/>
    <n v="-305"/>
  </r>
  <r>
    <x v="3"/>
    <n v="51910"/>
    <x v="41"/>
    <n v="802000"/>
    <n v="2"/>
    <n v="27000"/>
    <n v="27000"/>
    <n v="500579"/>
    <n v="396352"/>
    <n v="-11002"/>
    <n v="-11193"/>
    <n v="22569"/>
    <n v="13778"/>
    <n v="1304"/>
    <n v="2259"/>
    <n v="-1"/>
    <n v="159"/>
    <n v="-2586"/>
    <n v="7656"/>
    <n v="0"/>
    <n v="-663"/>
    <n v="289"/>
  </r>
  <r>
    <x v="3"/>
    <n v="51910"/>
    <x v="42"/>
    <n v="775000"/>
    <n v="5"/>
    <n v="-31000"/>
    <n v="-31000"/>
    <n v="614112"/>
    <n v="487320"/>
    <n v="63360"/>
    <n v="-99847"/>
    <n v="29304"/>
    <n v="-5449"/>
    <n v="888"/>
    <n v="17834"/>
    <n v="518"/>
    <n v="-105"/>
    <n v="3483"/>
    <n v="12135"/>
    <n v="0"/>
    <n v="6940"/>
    <n v="243"/>
  </r>
  <r>
    <x v="3"/>
    <n v="51910"/>
    <x v="43"/>
    <n v="806000"/>
    <n v="2"/>
    <n v="56000"/>
    <n v="56000"/>
    <n v="1194745"/>
    <n v="971090"/>
    <n v="34382"/>
    <n v="-14723"/>
    <n v="-13818"/>
    <n v="-6055"/>
    <n v="-530"/>
    <n v="-1798"/>
    <n v="-324"/>
    <n v="-1364"/>
    <n v="-15957"/>
    <n v="12210"/>
    <n v="0"/>
    <n v="-5272"/>
    <n v="-569"/>
  </r>
  <r>
    <x v="3"/>
    <n v="51910"/>
    <x v="44"/>
    <n v="750000"/>
    <n v="2"/>
    <n v="36000"/>
    <n v="36000"/>
    <n v="435352"/>
    <n v="325897"/>
    <n v="-141360"/>
    <n v="102786"/>
    <n v="40093"/>
    <n v="6152"/>
    <n v="1108"/>
    <n v="13499"/>
    <n v="-177"/>
    <n v="-4237"/>
    <n v="14653"/>
    <n v="9095"/>
    <n v="0"/>
    <n v="800"/>
    <n v="-2319"/>
  </r>
  <r>
    <x v="3"/>
    <n v="51910"/>
    <x v="45"/>
    <n v="714000"/>
    <n v="5"/>
    <n v="-2000"/>
    <n v="-2000"/>
    <n v="176079"/>
    <n v="125721"/>
    <n v="26695"/>
    <n v="-6812"/>
    <n v="-20206"/>
    <n v="-6683"/>
    <n v="-2002"/>
    <n v="-777"/>
    <n v="-85"/>
    <n v="-66"/>
    <n v="-6404"/>
    <n v="-4189"/>
    <n v="0"/>
    <n v="213"/>
    <n v="110"/>
  </r>
  <r>
    <x v="3"/>
    <n v="51910"/>
    <x v="46"/>
    <n v="716000"/>
    <n v="5"/>
    <n v="-16000"/>
    <n v="-16000"/>
    <n v="214460"/>
    <n v="153842"/>
    <n v="51637"/>
    <n v="-30611"/>
    <n v="-22893"/>
    <n v="-24099"/>
    <n v="595"/>
    <n v="-86"/>
    <n v="0"/>
    <n v="-25"/>
    <n v="2095"/>
    <n v="-1373"/>
    <n v="0"/>
    <n v="1754"/>
    <n v="113"/>
  </r>
  <r>
    <x v="3"/>
    <n v="51910"/>
    <x v="47"/>
    <n v="732000"/>
    <n v="2"/>
    <n v="10000"/>
    <n v="10000"/>
    <n v="173102"/>
    <n v="126118"/>
    <n v="-5855"/>
    <n v="-11561"/>
    <n v="17621"/>
    <n v="11538"/>
    <n v="1487"/>
    <n v="2728"/>
    <n v="20"/>
    <n v="0"/>
    <n v="4087"/>
    <n v="-2239"/>
    <n v="0"/>
    <n v="-146"/>
    <n v="-59"/>
  </r>
  <r>
    <x v="3"/>
    <n v="51910"/>
    <x v="48"/>
    <n v="722000"/>
    <n v="2"/>
    <n v="10000"/>
    <n v="10000"/>
    <n v="357335"/>
    <n v="263322"/>
    <n v="-59425"/>
    <n v="31106"/>
    <n v="28192"/>
    <n v="10517"/>
    <n v="-358"/>
    <n v="-2414"/>
    <n v="22"/>
    <n v="48"/>
    <n v="1943"/>
    <n v="18434"/>
    <n v="0"/>
    <n v="-632"/>
    <n v="759"/>
  </r>
  <r>
    <x v="3"/>
    <n v="51910"/>
    <x v="49"/>
    <n v="712000"/>
    <n v="3"/>
    <n v="0"/>
    <n v="0"/>
    <n v="210319"/>
    <n v="150843"/>
    <n v="24846"/>
    <n v="-15806"/>
    <n v="-11683"/>
    <n v="-8398"/>
    <n v="-463"/>
    <n v="3316"/>
    <n v="1"/>
    <n v="0"/>
    <n v="-3011"/>
    <n v="-3128"/>
    <n v="0"/>
    <n v="2627"/>
    <n v="16"/>
  </r>
  <r>
    <x v="3"/>
    <n v="51910"/>
    <x v="50"/>
    <n v="712000"/>
    <n v="2"/>
    <n v="16000"/>
    <n v="16000"/>
    <n v="234893"/>
    <n v="166718"/>
    <n v="-67976"/>
    <n v="43623"/>
    <n v="27779"/>
    <n v="17014"/>
    <n v="2529"/>
    <n v="4864"/>
    <n v="20"/>
    <n v="17"/>
    <n v="-2684"/>
    <n v="6019"/>
    <n v="0"/>
    <n v="-2939"/>
    <n v="-487"/>
  </r>
  <r>
    <x v="3"/>
    <n v="51910"/>
    <x v="51"/>
    <n v="696000"/>
    <n v="5"/>
    <n v="-9000"/>
    <n v="-9000"/>
    <n v="181406"/>
    <n v="126721"/>
    <n v="42948"/>
    <n v="-12220"/>
    <n v="-31054"/>
    <n v="235"/>
    <n v="-1289"/>
    <n v="-11000"/>
    <n v="14"/>
    <n v="0"/>
    <n v="-8570"/>
    <n v="-10444"/>
    <n v="0"/>
    <n v="301"/>
    <n v="25"/>
  </r>
  <r>
    <x v="3"/>
    <n v="51910"/>
    <x v="52"/>
    <n v="705000"/>
    <n v="2"/>
    <n v="1000"/>
    <n v="1000"/>
    <n v="146056"/>
    <n v="102710"/>
    <n v="-14545"/>
    <n v="3456"/>
    <n v="10858"/>
    <n v="9344"/>
    <n v="387"/>
    <n v="1982"/>
    <n v="0"/>
    <n v="-22"/>
    <n v="1238"/>
    <n v="-2071"/>
    <n v="0"/>
    <n v="153"/>
    <n v="78"/>
  </r>
  <r>
    <x v="3"/>
    <n v="51910"/>
    <x v="53"/>
    <n v="704000"/>
    <n v="2"/>
    <n v="6000"/>
    <n v="6000"/>
    <n v="238741"/>
    <n v="166150"/>
    <n v="170"/>
    <n v="879"/>
    <n v="1643"/>
    <n v="3856"/>
    <n v="78"/>
    <n v="-793"/>
    <n v="-55"/>
    <n v="-142"/>
    <n v="1399"/>
    <n v="-2700"/>
    <n v="0"/>
    <n v="-2586"/>
    <n v="-106"/>
  </r>
  <r>
    <x v="3"/>
    <n v="51910"/>
    <x v="54"/>
    <n v="698000"/>
    <n v="2"/>
    <n v="8000"/>
    <n v="8000"/>
    <n v="175698"/>
    <n v="123156"/>
    <n v="-14925"/>
    <n v="27246"/>
    <n v="-14058"/>
    <n v="1759"/>
    <n v="-950"/>
    <n v="-336"/>
    <n v="0"/>
    <n v="-15"/>
    <n v="-6096"/>
    <n v="-8420"/>
    <n v="0"/>
    <n v="1778"/>
    <n v="-41"/>
  </r>
  <r>
    <x v="3"/>
    <n v="51910"/>
    <x v="55"/>
    <n v="690000"/>
    <n v="5"/>
    <n v="-22000"/>
    <n v="-22000"/>
    <n v="243174"/>
    <n v="168009"/>
    <n v="71814"/>
    <n v="-35766"/>
    <n v="-37094"/>
    <n v="-24442"/>
    <n v="839"/>
    <n v="-2229"/>
    <n v="1"/>
    <n v="0"/>
    <n v="-7992"/>
    <n v="-3271"/>
    <n v="0"/>
    <n v="731"/>
    <n v="315"/>
  </r>
  <r>
    <x v="3"/>
    <n v="51910"/>
    <x v="56"/>
    <n v="712000"/>
    <n v="2"/>
    <n v="9000"/>
    <n v="9000"/>
    <n v="202975"/>
    <n v="143684"/>
    <n v="-46571"/>
    <n v="26374"/>
    <n v="22213"/>
    <n v="7521"/>
    <n v="2566"/>
    <n v="11882"/>
    <n v="0"/>
    <n v="40"/>
    <n v="6185"/>
    <n v="-5981"/>
    <n v="0"/>
    <n v="-1939"/>
    <n v="-77"/>
  </r>
  <r>
    <x v="3"/>
    <n v="51910"/>
    <x v="57"/>
    <n v="703000"/>
    <n v="2"/>
    <n v="26000"/>
    <n v="26000"/>
    <n v="206510"/>
    <n v="143629"/>
    <n v="-52914"/>
    <n v="31379"/>
    <n v="23357"/>
    <n v="12661"/>
    <n v="4705"/>
    <n v="8084"/>
    <n v="226"/>
    <n v="173"/>
    <n v="-2177"/>
    <n v="-315"/>
    <n v="0"/>
    <n v="-1748"/>
    <n v="-74"/>
  </r>
  <r>
    <x v="3"/>
    <n v="51910"/>
    <x v="58"/>
    <n v="677000"/>
    <n v="5"/>
    <n v="-6000"/>
    <n v="-6000"/>
    <n v="220078"/>
    <n v="149951"/>
    <n v="30448"/>
    <n v="-35741"/>
    <n v="5303"/>
    <n v="8979"/>
    <n v="-75"/>
    <n v="-560"/>
    <n v="0"/>
    <n v="36"/>
    <n v="-963"/>
    <n v="-2114"/>
    <n v="0"/>
    <n v="-162"/>
    <n v="152"/>
  </r>
  <r>
    <x v="3"/>
    <n v="51910"/>
    <x v="59"/>
    <n v="683000"/>
    <n v="5"/>
    <n v="-19000"/>
    <n v="-19000"/>
    <n v="242829"/>
    <n v="167135"/>
    <n v="74821"/>
    <n v="-51773"/>
    <n v="-28257"/>
    <n v="8452"/>
    <n v="-1528"/>
    <n v="-918"/>
    <n v="28"/>
    <n v="60"/>
    <n v="-13626"/>
    <n v="-20725"/>
    <n v="0"/>
    <n v="5095"/>
    <n v="114"/>
  </r>
  <r>
    <x v="3"/>
    <n v="51910"/>
    <x v="60"/>
    <n v="702000"/>
    <n v="5"/>
    <n v="-28000"/>
    <n v="-28000"/>
    <n v="495493"/>
    <n v="349642"/>
    <n v="94173"/>
    <n v="-85404"/>
    <n v="-9009"/>
    <n v="1673"/>
    <n v="-5450"/>
    <n v="4940"/>
    <n v="-797"/>
    <n v="0"/>
    <n v="-12295"/>
    <n v="2920"/>
    <n v="0"/>
    <n v="47"/>
    <n v="193"/>
  </r>
  <r>
    <x v="3"/>
    <n v="51910"/>
    <x v="61"/>
    <n v="730000"/>
    <n v="2"/>
    <n v="9000"/>
    <n v="9000"/>
    <n v="224294"/>
    <n v="161778"/>
    <n v="-35365"/>
    <n v="13093"/>
    <n v="22422"/>
    <n v="-3670"/>
    <n v="1196"/>
    <n v="4927"/>
    <n v="120"/>
    <n v="0"/>
    <n v="18326"/>
    <n v="1523"/>
    <n v="0"/>
    <n v="-110"/>
    <n v="-40"/>
  </r>
  <r>
    <x v="3"/>
    <n v="51910"/>
    <x v="62"/>
    <n v="721000"/>
    <n v="2"/>
    <n v="16000"/>
    <n v="16000"/>
    <n v="153827"/>
    <n v="110786"/>
    <n v="-39436"/>
    <n v="17781"/>
    <n v="20624"/>
    <n v="9716"/>
    <n v="1345"/>
    <n v="4640"/>
    <n v="93"/>
    <n v="59"/>
    <n v="3799"/>
    <n v="972"/>
    <n v="0"/>
    <n v="1280"/>
    <n v="-249"/>
  </r>
  <r>
    <x v="3"/>
    <n v="51910"/>
    <x v="63"/>
    <n v="705000"/>
    <n v="5"/>
    <n v="-13000"/>
    <n v="-13000"/>
    <n v="189009"/>
    <n v="132884"/>
    <n v="10938"/>
    <n v="-3284"/>
    <n v="-7580"/>
    <n v="-1745"/>
    <n v="311"/>
    <n v="-2187"/>
    <n v="472"/>
    <n v="81"/>
    <n v="6335"/>
    <n v="-10847"/>
    <n v="0"/>
    <n v="-98"/>
    <n v="24"/>
  </r>
  <r>
    <x v="3"/>
    <n v="51910"/>
    <x v="64"/>
    <n v="718000"/>
    <n v="2"/>
    <n v="11000"/>
    <n v="11000"/>
    <n v="291597"/>
    <n v="208342"/>
    <n v="-10324"/>
    <n v="8933"/>
    <n v="1174"/>
    <n v="-863"/>
    <n v="-540"/>
    <n v="479"/>
    <n v="0"/>
    <n v="0"/>
    <n v="96"/>
    <n v="2002"/>
    <n v="0"/>
    <n v="251"/>
    <n v="-34"/>
  </r>
  <r>
    <x v="3"/>
    <n v="51910"/>
    <x v="65"/>
    <n v="707000"/>
    <n v="5"/>
    <n v="-3000"/>
    <n v="-3000"/>
    <n v="195645"/>
    <n v="137051"/>
    <n v="10385"/>
    <n v="-6053"/>
    <n v="-3514"/>
    <n v="-16878"/>
    <n v="-142"/>
    <n v="3584"/>
    <n v="0"/>
    <n v="0"/>
    <n v="13520"/>
    <n v="-3598"/>
    <n v="0"/>
    <n v="-844"/>
    <n v="26"/>
  </r>
  <r>
    <x v="3"/>
    <n v="51910"/>
    <x v="66"/>
    <n v="710000"/>
    <n v="5"/>
    <n v="-5000"/>
    <n v="-5000"/>
    <n v="222278"/>
    <n v="157766"/>
    <n v="10887"/>
    <n v="16611"/>
    <n v="-27417"/>
    <n v="315"/>
    <n v="-2612"/>
    <n v="-14461"/>
    <n v="-400"/>
    <n v="46"/>
    <n v="-5647"/>
    <n v="-4658"/>
    <n v="0"/>
    <n v="-76"/>
    <n v="-5"/>
  </r>
  <r>
    <x v="3"/>
    <n v="51910"/>
    <x v="67"/>
    <n v="715000"/>
    <n v="5"/>
    <n v="-25000"/>
    <n v="-25000"/>
    <n v="229545"/>
    <n v="164733"/>
    <n v="41243"/>
    <n v="-15046"/>
    <n v="-28166"/>
    <n v="-37355"/>
    <n v="-240"/>
    <n v="1846"/>
    <n v="16"/>
    <n v="17"/>
    <n v="7348"/>
    <n v="202"/>
    <n v="0"/>
    <n v="1937"/>
    <n v="32"/>
  </r>
  <r>
    <x v="3"/>
    <n v="51910"/>
    <x v="68"/>
    <n v="740000"/>
    <n v="2"/>
    <n v="14000"/>
    <n v="14000"/>
    <n v="372754"/>
    <n v="277889"/>
    <n v="-100785"/>
    <n v="79677"/>
    <n v="23443"/>
    <n v="-5562"/>
    <n v="767"/>
    <n v="17583"/>
    <n v="778"/>
    <n v="-308"/>
    <n v="5257"/>
    <n v="4928"/>
    <n v="0"/>
    <n v="-1897"/>
    <n v="-438"/>
  </r>
  <r>
    <x v="3"/>
    <n v="51910"/>
    <x v="69"/>
    <n v="726000"/>
    <n v="2"/>
    <n v="23000"/>
    <n v="23000"/>
    <n v="274209"/>
    <n v="197526"/>
    <n v="-70099"/>
    <n v="47128"/>
    <n v="22784"/>
    <n v="23734"/>
    <n v="-63"/>
    <n v="1069"/>
    <n v="52"/>
    <n v="-139"/>
    <n v="-2395"/>
    <n v="526"/>
    <n v="0"/>
    <n v="169"/>
    <n v="18"/>
  </r>
  <r>
    <x v="3"/>
    <n v="51910"/>
    <x v="70"/>
    <n v="703000"/>
    <n v="2"/>
    <n v="25000"/>
    <n v="25000"/>
    <n v="236335"/>
    <n v="164143"/>
    <n v="-87854"/>
    <n v="48820"/>
    <n v="40245"/>
    <n v="10093"/>
    <n v="3509"/>
    <n v="7469"/>
    <n v="303"/>
    <n v="426"/>
    <n v="8237"/>
    <n v="10208"/>
    <n v="0"/>
    <n v="-1173"/>
    <n v="-38"/>
  </r>
  <r>
    <x v="3"/>
    <n v="51910"/>
    <x v="71"/>
    <n v="678000"/>
    <n v="5"/>
    <n v="-2000"/>
    <n v="-2000"/>
    <n v="174629"/>
    <n v="118479"/>
    <n v="6247"/>
    <n v="-4002"/>
    <n v="-2439"/>
    <n v="-12088"/>
    <n v="608"/>
    <n v="3371"/>
    <n v="40"/>
    <n v="0"/>
    <n v="6145"/>
    <n v="-515"/>
    <n v="0"/>
    <n v="77"/>
    <n v="117"/>
  </r>
  <r>
    <x v="3"/>
    <n v="51910"/>
    <x v="72"/>
    <n v="680000"/>
    <n v="2"/>
    <n v="23000"/>
    <n v="23000"/>
    <n v="252098"/>
    <n v="170281"/>
    <n v="-49657"/>
    <n v="11338"/>
    <n v="38550"/>
    <n v="19067"/>
    <n v="2269"/>
    <n v="6936"/>
    <n v="200"/>
    <n v="95"/>
    <n v="8641"/>
    <n v="1342"/>
    <n v="0"/>
    <n v="-67"/>
    <n v="-164"/>
  </r>
  <r>
    <x v="3"/>
    <n v="51910"/>
    <x v="73"/>
    <n v="657000"/>
    <n v="5"/>
    <n v="-12000"/>
    <n v="-12000"/>
    <n v="175530"/>
    <n v="115287"/>
    <n v="40575"/>
    <n v="-18767"/>
    <n v="-22146"/>
    <n v="-20548"/>
    <n v="-259"/>
    <n v="-1167"/>
    <n v="39"/>
    <n v="293"/>
    <n v="3389"/>
    <n v="-3893"/>
    <n v="0"/>
    <n v="161"/>
    <n v="177"/>
  </r>
  <r>
    <x v="3"/>
    <n v="51910"/>
    <x v="74"/>
    <n v="669000"/>
    <n v="2"/>
    <n v="1000"/>
    <n v="1000"/>
    <n v="145162"/>
    <n v="97815"/>
    <n v="-1806"/>
    <n v="-4631"/>
    <n v="4770"/>
    <n v="2853"/>
    <n v="1931"/>
    <n v="-2537"/>
    <n v="225"/>
    <n v="39"/>
    <n v="8023"/>
    <n v="-5764"/>
    <n v="0"/>
    <n v="1747"/>
    <n v="-80"/>
  </r>
  <r>
    <x v="3"/>
    <n v="51910"/>
    <x v="75"/>
    <n v="668000"/>
    <n v="2"/>
    <n v="2000"/>
    <n v="2000"/>
    <n v="127506"/>
    <n v="85280"/>
    <n v="-4385"/>
    <n v="-13794"/>
    <n v="18414"/>
    <n v="7855"/>
    <n v="-1205"/>
    <n v="-613"/>
    <n v="200"/>
    <n v="0"/>
    <n v="3342"/>
    <n v="8835"/>
    <n v="0"/>
    <n v="-465"/>
    <n v="230"/>
  </r>
  <r>
    <x v="3"/>
    <n v="51910"/>
    <x v="76"/>
    <n v="666000"/>
    <n v="5"/>
    <n v="-21000"/>
    <n v="-21000"/>
    <n v="192246"/>
    <n v="129020"/>
    <n v="49098"/>
    <n v="-16550"/>
    <n v="-31826"/>
    <n v="-28515"/>
    <n v="1197"/>
    <n v="-5374"/>
    <n v="-15"/>
    <n v="0"/>
    <n v="-316"/>
    <n v="1197"/>
    <n v="0"/>
    <n v="-933"/>
    <n v="211"/>
  </r>
  <r>
    <x v="3"/>
    <n v="51910"/>
    <x v="77"/>
    <n v="687000"/>
    <n v="2"/>
    <n v="20000"/>
    <n v="20000"/>
    <n v="220058"/>
    <n v="149912"/>
    <n v="-30731"/>
    <n v="2892"/>
    <n v="27480"/>
    <n v="824"/>
    <n v="4235"/>
    <n v="9998"/>
    <n v="850"/>
    <n v="0"/>
    <n v="-1202"/>
    <n v="12775"/>
    <n v="0"/>
    <n v="-64"/>
    <n v="423"/>
  </r>
  <r>
    <x v="3"/>
    <n v="51910"/>
    <x v="78"/>
    <n v="667000"/>
    <n v="5"/>
    <n v="-22000"/>
    <n v="-22000"/>
    <n v="242105"/>
    <n v="163093"/>
    <n v="101420"/>
    <n v="-95096"/>
    <n v="-5598"/>
    <n v="4773"/>
    <n v="-974"/>
    <n v="-7056"/>
    <n v="0"/>
    <n v="-78"/>
    <n v="2043"/>
    <n v="-4306"/>
    <n v="0"/>
    <n v="-1321"/>
    <n v="595"/>
  </r>
  <r>
    <x v="3"/>
    <n v="51910"/>
    <x v="79"/>
    <n v="689000"/>
    <n v="5"/>
    <n v="-28000"/>
    <n v="-28000"/>
    <n v="257670"/>
    <n v="180293"/>
    <n v="57682"/>
    <n v="-39117"/>
    <n v="-18772"/>
    <n v="-30075"/>
    <n v="706"/>
    <n v="1529"/>
    <n v="0"/>
    <n v="-172"/>
    <n v="23958"/>
    <n v="-14718"/>
    <n v="0"/>
    <n v="-252"/>
    <n v="459"/>
  </r>
  <r>
    <x v="3"/>
    <n v="51910"/>
    <x v="80"/>
    <n v="717000"/>
    <n v="2"/>
    <n v="43000"/>
    <n v="43000"/>
    <n v="405051"/>
    <n v="288438"/>
    <n v="-134606"/>
    <n v="-10930"/>
    <n v="141670"/>
    <n v="54778"/>
    <n v="7365"/>
    <n v="22403"/>
    <n v="3618"/>
    <n v="672"/>
    <n v="38586"/>
    <n v="14248"/>
    <n v="0"/>
    <n v="4359"/>
    <n v="-493"/>
  </r>
  <r>
    <x v="3"/>
    <n v="51910"/>
    <x v="81"/>
    <n v="674000"/>
    <n v="5"/>
    <n v="-2000"/>
    <n v="-2000"/>
    <n v="139846"/>
    <n v="94314"/>
    <n v="316"/>
    <n v="7632"/>
    <n v="-8771"/>
    <n v="-19258"/>
    <n v="1400"/>
    <n v="989"/>
    <n v="25"/>
    <n v="68"/>
    <n v="7819"/>
    <n v="186"/>
    <n v="0"/>
    <n v="776"/>
    <n v="47"/>
  </r>
  <r>
    <x v="3"/>
    <n v="51910"/>
    <x v="82"/>
    <n v="676000"/>
    <n v="2"/>
    <n v="6000"/>
    <n v="6000"/>
    <n v="160165"/>
    <n v="107861"/>
    <n v="-10295"/>
    <n v="-10234"/>
    <n v="20327"/>
    <n v="10442"/>
    <n v="-484"/>
    <n v="11151"/>
    <n v="0"/>
    <n v="347"/>
    <n v="-4270"/>
    <n v="3141"/>
    <n v="0"/>
    <n v="232"/>
    <n v="-30"/>
  </r>
  <r>
    <x v="3"/>
    <n v="51910"/>
    <x v="83"/>
    <n v="670000"/>
    <n v="5"/>
    <n v="-3000"/>
    <n v="-3000"/>
    <n v="114841"/>
    <n v="76874"/>
    <n v="8458"/>
    <n v="12240"/>
    <n v="-19948"/>
    <n v="-11471"/>
    <n v="-458"/>
    <n v="-2504"/>
    <n v="284"/>
    <n v="157"/>
    <n v="-4077"/>
    <n v="-1879"/>
    <n v="0"/>
    <n v="-766"/>
    <n v="16"/>
  </r>
  <r>
    <x v="3"/>
    <n v="51910"/>
    <x v="84"/>
    <n v="673000"/>
    <n v="5"/>
    <n v="-7000"/>
    <n v="-7000"/>
    <n v="129178"/>
    <n v="86632"/>
    <n v="33286"/>
    <n v="4112"/>
    <n v="-32104"/>
    <n v="-23939"/>
    <n v="322"/>
    <n v="-4194"/>
    <n v="0"/>
    <n v="10"/>
    <n v="-2002"/>
    <n v="-2301"/>
    <n v="0"/>
    <n v="-5332"/>
    <n v="38"/>
  </r>
  <r>
    <x v="3"/>
    <n v="51910"/>
    <x v="85"/>
    <n v="680000"/>
    <n v="2"/>
    <n v="8000"/>
    <n v="8000"/>
    <n v="206970"/>
    <n v="140900"/>
    <n v="-34876"/>
    <n v="33686"/>
    <n v="1550"/>
    <n v="-8624"/>
    <n v="559"/>
    <n v="3816"/>
    <n v="-40"/>
    <n v="-11"/>
    <n v="5191"/>
    <n v="659"/>
    <n v="0"/>
    <n v="-155"/>
    <n v="-205"/>
  </r>
  <r>
    <x v="3"/>
    <n v="51910"/>
    <x v="86"/>
    <n v="672000"/>
    <n v="5"/>
    <n v="-9000"/>
    <n v="-9000"/>
    <n v="134248"/>
    <n v="91072"/>
    <n v="20782"/>
    <n v="-15716"/>
    <n v="-6884"/>
    <n v="-9303"/>
    <n v="-350"/>
    <n v="-1152"/>
    <n v="0"/>
    <n v="2515"/>
    <n v="2210"/>
    <n v="-804"/>
    <n v="0"/>
    <n v="1808"/>
    <n v="10"/>
  </r>
  <r>
    <x v="3"/>
    <n v="51910"/>
    <x v="87"/>
    <n v="681000"/>
    <n v="2"/>
    <n v="23000"/>
    <n v="23000"/>
    <n v="241408"/>
    <n v="162769"/>
    <n v="-49034"/>
    <n v="45956"/>
    <n v="5528"/>
    <n v="-4283"/>
    <n v="798"/>
    <n v="2226"/>
    <n v="834"/>
    <n v="0"/>
    <n v="4996"/>
    <n v="957"/>
    <n v="0"/>
    <n v="-2367"/>
    <n v="-83"/>
  </r>
  <r>
    <x v="3"/>
    <n v="51910"/>
    <x v="88"/>
    <n v="658000"/>
    <n v="5"/>
    <n v="-16000"/>
    <n v="-16000"/>
    <n v="169927"/>
    <n v="112853"/>
    <n v="27747"/>
    <n v="-11812"/>
    <n v="-17061"/>
    <n v="-18718"/>
    <n v="-336"/>
    <n v="-1390"/>
    <n v="0"/>
    <n v="0"/>
    <n v="5253"/>
    <n v="-1870"/>
    <n v="0"/>
    <n v="1034"/>
    <n v="92"/>
  </r>
  <r>
    <x v="3"/>
    <n v="51910"/>
    <x v="89"/>
    <n v="674000"/>
    <n v="5"/>
    <n v="-2000"/>
    <n v="-2000"/>
    <n v="211018"/>
    <n v="140974"/>
    <n v="20210"/>
    <n v="7000"/>
    <n v="-28311"/>
    <n v="-2864"/>
    <n v="-27"/>
    <n v="-8453"/>
    <n v="-951"/>
    <n v="-327"/>
    <n v="-8783"/>
    <n v="-6906"/>
    <n v="0"/>
    <n v="1102"/>
    <n v="-1"/>
  </r>
  <r>
    <x v="3"/>
    <n v="51910"/>
    <x v="90"/>
    <n v="676000"/>
    <n v="5"/>
    <n v="-12000"/>
    <n v="-12000"/>
    <n v="275597"/>
    <n v="187456"/>
    <n v="66553"/>
    <n v="-48892"/>
    <n v="-18305"/>
    <n v="754"/>
    <n v="398"/>
    <n v="-5818"/>
    <n v="0"/>
    <n v="20"/>
    <n v="-3472"/>
    <n v="-10187"/>
    <n v="0"/>
    <n v="373"/>
    <n v="271"/>
  </r>
  <r>
    <x v="3"/>
    <n v="51910"/>
    <x v="91"/>
    <n v="688000"/>
    <n v="5"/>
    <n v="-2000"/>
    <n v="-2000"/>
    <n v="282102"/>
    <n v="193923"/>
    <n v="17664"/>
    <n v="-16831"/>
    <n v="-1030"/>
    <n v="-3039"/>
    <n v="1986"/>
    <n v="3080"/>
    <n v="58"/>
    <n v="-149"/>
    <n v="-1319"/>
    <n v="-1647"/>
    <n v="0"/>
    <n v="201"/>
    <n v="-4"/>
  </r>
  <r>
    <x v="3"/>
    <n v="51910"/>
    <x v="92"/>
    <n v="690000"/>
    <n v="2"/>
    <n v="7000"/>
    <n v="7000"/>
    <n v="310432"/>
    <n v="213998"/>
    <n v="-32764"/>
    <n v="-23360"/>
    <n v="56646"/>
    <n v="8652"/>
    <n v="1518"/>
    <n v="28593"/>
    <n v="23"/>
    <n v="0"/>
    <n v="1938"/>
    <n v="15922"/>
    <n v="0"/>
    <n v="-401"/>
    <n v="-121"/>
  </r>
  <r>
    <x v="3"/>
    <n v="51910"/>
    <x v="93"/>
    <n v="683000"/>
    <n v="5"/>
    <n v="-2000"/>
    <n v="-2000"/>
    <n v="250561"/>
    <n v="171979"/>
    <n v="-7150"/>
    <n v="30456"/>
    <n v="-22541"/>
    <n v="-14536"/>
    <n v="-438"/>
    <n v="-4385"/>
    <n v="-8"/>
    <n v="-470"/>
    <n v="-529"/>
    <n v="-2175"/>
    <n v="0"/>
    <n v="-729"/>
    <n v="-36"/>
  </r>
  <r>
    <x v="3"/>
    <n v="51910"/>
    <x v="94"/>
    <n v="685000"/>
    <n v="3"/>
    <n v="0"/>
    <n v="0"/>
    <n v="186406"/>
    <n v="127932"/>
    <n v="-16287"/>
    <n v="15963"/>
    <n v="650"/>
    <n v="4787"/>
    <n v="-1390"/>
    <n v="-2148"/>
    <n v="-2238"/>
    <n v="-622"/>
    <n v="5691"/>
    <n v="-3430"/>
    <n v="0"/>
    <n v="-319"/>
    <n v="-7"/>
  </r>
  <r>
    <x v="3"/>
    <n v="51910"/>
    <x v="95"/>
    <n v="685000"/>
    <n v="2"/>
    <n v="33000"/>
    <n v="33000"/>
    <n v="257413"/>
    <n v="172309"/>
    <n v="-74734"/>
    <n v="45143"/>
    <n v="30544"/>
    <n v="1309"/>
    <n v="5546"/>
    <n v="13368"/>
    <n v="-28"/>
    <n v="-331"/>
    <n v="9797"/>
    <n v="883"/>
    <n v="0"/>
    <n v="-730"/>
    <n v="-223"/>
  </r>
  <r>
    <x v="3"/>
    <n v="51910"/>
    <x v="96"/>
    <n v="652000"/>
    <n v="2"/>
    <n v="27000"/>
    <n v="27000"/>
    <n v="221307"/>
    <n v="143666"/>
    <n v="-74505"/>
    <n v="59477"/>
    <n v="14352"/>
    <n v="9796"/>
    <n v="2970"/>
    <n v="1976"/>
    <n v="21"/>
    <n v="-910"/>
    <n v="-14940"/>
    <n v="15439"/>
    <n v="0"/>
    <n v="708"/>
    <n v="-32"/>
  </r>
  <r>
    <x v="3"/>
    <n v="51910"/>
    <x v="97"/>
    <n v="625000"/>
    <n v="2"/>
    <n v="4000"/>
    <n v="4000"/>
    <n v="134554"/>
    <n v="83346"/>
    <n v="2560"/>
    <n v="8613"/>
    <n v="-9763"/>
    <n v="1283"/>
    <n v="1244"/>
    <n v="-2601"/>
    <n v="0"/>
    <n v="0"/>
    <n v="-10051"/>
    <n v="362"/>
    <n v="0"/>
    <n v="-1442"/>
    <n v="32"/>
  </r>
  <r>
    <x v="3"/>
    <n v="51910"/>
    <x v="98"/>
    <n v="621000"/>
    <n v="2"/>
    <n v="8000"/>
    <n v="8000"/>
    <n v="143197"/>
    <n v="88302"/>
    <n v="-7309"/>
    <n v="45744"/>
    <n v="-39747"/>
    <n v="-12548"/>
    <n v="-929"/>
    <n v="-15479"/>
    <n v="-57"/>
    <n v="-54"/>
    <n v="-4021"/>
    <n v="-6659"/>
    <n v="0"/>
    <n v="1383"/>
    <n v="-71"/>
  </r>
  <r>
    <x v="3"/>
    <n v="51910"/>
    <x v="99"/>
    <n v="613000"/>
    <n v="5"/>
    <n v="-6000"/>
    <n v="-6000"/>
    <n v="146564"/>
    <n v="90262"/>
    <n v="24813"/>
    <n v="-3268"/>
    <n v="-21815"/>
    <n v="2822"/>
    <n v="-1758"/>
    <n v="-16641"/>
    <n v="0"/>
    <n v="104"/>
    <n v="-868"/>
    <n v="-5474"/>
    <n v="0"/>
    <n v="244"/>
    <n v="26"/>
  </r>
  <r>
    <x v="4"/>
    <n v="79550"/>
    <x v="0"/>
    <n v="81300"/>
    <n v="5"/>
    <n v="-100"/>
    <n v="-100"/>
    <n v="95086"/>
    <n v="7708"/>
    <n v="-6734"/>
    <n v="11807"/>
    <n v="-5616"/>
    <n v="998"/>
    <n v="3524"/>
    <n v="116"/>
    <n v="0"/>
    <n v="0"/>
    <n v="-10546"/>
    <n v="292"/>
    <n v="0"/>
    <n v="-56"/>
    <n v="599"/>
  </r>
  <r>
    <x v="4"/>
    <n v="79550"/>
    <x v="1"/>
    <n v="81400"/>
    <n v="3"/>
    <n v="0"/>
    <n v="0"/>
    <n v="89565"/>
    <n v="7289"/>
    <n v="-6837"/>
    <n v="4777"/>
    <n v="2184"/>
    <n v="-2266"/>
    <n v="2755"/>
    <n v="-5214"/>
    <n v="0"/>
    <n v="0"/>
    <n v="6846"/>
    <n v="63"/>
    <n v="0"/>
    <n v="-141"/>
    <n v="17"/>
  </r>
  <r>
    <x v="4"/>
    <n v="79550"/>
    <x v="2"/>
    <n v="81400"/>
    <n v="5"/>
    <n v="-1100"/>
    <n v="-1100"/>
    <n v="148098"/>
    <n v="12014"/>
    <n v="4073"/>
    <n v="-12729"/>
    <n v="6657"/>
    <n v="7591"/>
    <n v="4404"/>
    <n v="-1516"/>
    <n v="0"/>
    <n v="341"/>
    <n v="-2713"/>
    <n v="-1450"/>
    <n v="0"/>
    <n v="1033"/>
    <n v="966"/>
  </r>
  <r>
    <x v="4"/>
    <n v="79550"/>
    <x v="3"/>
    <n v="82500"/>
    <n v="2"/>
    <n v="500"/>
    <n v="500"/>
    <n v="154094"/>
    <n v="12855"/>
    <n v="-14846"/>
    <n v="-7952"/>
    <n v="23274"/>
    <n v="10143"/>
    <n v="8103"/>
    <n v="3679"/>
    <n v="0"/>
    <n v="0"/>
    <n v="919"/>
    <n v="430"/>
    <n v="0"/>
    <n v="302"/>
    <n v="-778"/>
  </r>
  <r>
    <x v="4"/>
    <n v="79550"/>
    <x v="4"/>
    <n v="82000"/>
    <n v="2"/>
    <n v="1700"/>
    <n v="1700"/>
    <n v="151193"/>
    <n v="12302"/>
    <n v="-76051"/>
    <n v="21677"/>
    <n v="57727"/>
    <n v="8546"/>
    <n v="13316"/>
    <n v="14465"/>
    <n v="1"/>
    <n v="0"/>
    <n v="14147"/>
    <n v="7252"/>
    <n v="0"/>
    <n v="69"/>
    <n v="-3422"/>
  </r>
  <r>
    <x v="4"/>
    <n v="79550"/>
    <x v="5"/>
    <n v="80300"/>
    <n v="5"/>
    <n v="-100"/>
    <n v="-100"/>
    <n v="72510"/>
    <n v="5820"/>
    <n v="-11164"/>
    <n v="8095"/>
    <n v="3095"/>
    <n v="-6131"/>
    <n v="3883"/>
    <n v="532"/>
    <n v="1"/>
    <n v="40"/>
    <n v="2399"/>
    <n v="2371"/>
    <n v="0"/>
    <n v="109"/>
    <n v="-135"/>
  </r>
  <r>
    <x v="4"/>
    <n v="79550"/>
    <x v="6"/>
    <n v="80400"/>
    <n v="2"/>
    <n v="500"/>
    <n v="500"/>
    <n v="66383"/>
    <n v="5336"/>
    <n v="-15848"/>
    <n v="8900"/>
    <n v="7313"/>
    <n v="4883"/>
    <n v="2081"/>
    <n v="-31"/>
    <n v="-53"/>
    <n v="0"/>
    <n v="102"/>
    <n v="331"/>
    <n v="0"/>
    <n v="-90"/>
    <n v="-275"/>
  </r>
  <r>
    <x v="4"/>
    <n v="79550"/>
    <x v="7"/>
    <n v="79900"/>
    <n v="5"/>
    <n v="-300"/>
    <n v="-300"/>
    <n v="73798"/>
    <n v="5917"/>
    <n v="7211"/>
    <n v="-8503"/>
    <n v="1398"/>
    <n v="18"/>
    <n v="2302"/>
    <n v="-964"/>
    <n v="0"/>
    <n v="79"/>
    <n v="-213"/>
    <n v="176"/>
    <n v="0"/>
    <n v="-26"/>
    <n v="-80"/>
  </r>
  <r>
    <x v="4"/>
    <n v="79550"/>
    <x v="8"/>
    <n v="80200"/>
    <n v="2"/>
    <n v="1800"/>
    <n v="1800"/>
    <n v="121534"/>
    <n v="9724"/>
    <n v="-54124"/>
    <n v="46058"/>
    <n v="8860"/>
    <n v="5755"/>
    <n v="-153"/>
    <n v="2112"/>
    <n v="0"/>
    <n v="353"/>
    <n v="730"/>
    <n v="63"/>
    <n v="0"/>
    <n v="-779"/>
    <n v="-15"/>
  </r>
  <r>
    <x v="4"/>
    <n v="79550"/>
    <x v="9"/>
    <n v="78400"/>
    <n v="5"/>
    <n v="-800"/>
    <n v="-800"/>
    <n v="85985"/>
    <n v="6740"/>
    <n v="21044"/>
    <n v="-22152"/>
    <n v="-1374"/>
    <n v="-7725"/>
    <n v="-588"/>
    <n v="4968"/>
    <n v="17"/>
    <n v="41"/>
    <n v="1627"/>
    <n v="286"/>
    <n v="0"/>
    <n v="2062"/>
    <n v="420"/>
  </r>
  <r>
    <x v="4"/>
    <n v="79550"/>
    <x v="10"/>
    <n v="79200"/>
    <n v="2"/>
    <n v="2100"/>
    <n v="2100"/>
    <n v="154610"/>
    <n v="12156"/>
    <n v="-51825"/>
    <n v="41655"/>
    <n v="9140"/>
    <n v="-4685"/>
    <n v="817"/>
    <n v="12902"/>
    <n v="456"/>
    <n v="124"/>
    <n v="-679"/>
    <n v="205"/>
    <n v="0"/>
    <n v="931"/>
    <n v="99"/>
  </r>
  <r>
    <x v="4"/>
    <n v="79550"/>
    <x v="11"/>
    <n v="77100"/>
    <n v="5"/>
    <n v="-500"/>
    <n v="-500"/>
    <n v="158224"/>
    <n v="12122"/>
    <n v="172"/>
    <n v="43355"/>
    <n v="-40615"/>
    <n v="6450"/>
    <n v="-888"/>
    <n v="-45874"/>
    <n v="1982"/>
    <n v="110"/>
    <n v="-1112"/>
    <n v="-1283"/>
    <n v="0"/>
    <n v="-1880"/>
    <n v="-1032"/>
  </r>
  <r>
    <x v="4"/>
    <n v="79550"/>
    <x v="12"/>
    <n v="77600"/>
    <n v="5"/>
    <n v="-1400"/>
    <n v="-1400"/>
    <n v="108618"/>
    <n v="8452"/>
    <n v="19176"/>
    <n v="-8058"/>
    <n v="-11781"/>
    <n v="1"/>
    <n v="-3695"/>
    <n v="-1035"/>
    <n v="0"/>
    <n v="0"/>
    <n v="-7650"/>
    <n v="598"/>
    <n v="0"/>
    <n v="48"/>
    <n v="615"/>
  </r>
  <r>
    <x v="4"/>
    <n v="79550"/>
    <x v="13"/>
    <n v="79000"/>
    <n v="5"/>
    <n v="-1300"/>
    <n v="-1300"/>
    <n v="134337"/>
    <n v="10578"/>
    <n v="20949"/>
    <n v="11924"/>
    <n v="-33323"/>
    <n v="-2148"/>
    <n v="-12826"/>
    <n v="-6823"/>
    <n v="0"/>
    <n v="0"/>
    <n v="-13651"/>
    <n v="2125"/>
    <n v="0"/>
    <n v="-453"/>
    <n v="903"/>
  </r>
  <r>
    <x v="4"/>
    <n v="79550"/>
    <x v="14"/>
    <n v="80300"/>
    <n v="2"/>
    <n v="400"/>
    <n v="400"/>
    <n v="94882"/>
    <n v="7617"/>
    <n v="-31966"/>
    <n v="19077"/>
    <n v="13943"/>
    <n v="3794"/>
    <n v="-3849"/>
    <n v="12050"/>
    <n v="0"/>
    <n v="42"/>
    <n v="401"/>
    <n v="1505"/>
    <n v="0"/>
    <n v="-118"/>
    <n v="-936"/>
  </r>
  <r>
    <x v="4"/>
    <n v="79550"/>
    <x v="15"/>
    <n v="79900"/>
    <n v="5"/>
    <n v="-800"/>
    <n v="-800"/>
    <n v="81336"/>
    <n v="6493"/>
    <n v="10436"/>
    <n v="-14187"/>
    <n v="4621"/>
    <n v="-1432"/>
    <n v="-3137"/>
    <n v="5908"/>
    <n v="0"/>
    <n v="984"/>
    <n v="-1018"/>
    <n v="3316"/>
    <n v="0"/>
    <n v="-252"/>
    <n v="-618"/>
  </r>
  <r>
    <x v="4"/>
    <n v="79550"/>
    <x v="16"/>
    <n v="80700"/>
    <n v="2"/>
    <n v="1900"/>
    <n v="1900"/>
    <n v="111603"/>
    <n v="8951"/>
    <n v="-42476"/>
    <n v="29041"/>
    <n v="13154"/>
    <n v="9565"/>
    <n v="665"/>
    <n v="1342"/>
    <n v="1"/>
    <n v="39"/>
    <n v="90"/>
    <n v="1452"/>
    <n v="0"/>
    <n v="321"/>
    <n v="-40"/>
  </r>
  <r>
    <x v="4"/>
    <n v="79550"/>
    <x v="17"/>
    <n v="78800"/>
    <n v="5"/>
    <n v="-100"/>
    <n v="-100"/>
    <n v="110497"/>
    <n v="8661"/>
    <n v="7165"/>
    <n v="-6410"/>
    <n v="1656"/>
    <n v="6619"/>
    <n v="-2891"/>
    <n v="-2056"/>
    <n v="-116"/>
    <n v="0"/>
    <n v="-1362"/>
    <n v="1462"/>
    <n v="0"/>
    <n v="-2937"/>
    <n v="526"/>
  </r>
  <r>
    <x v="4"/>
    <n v="79550"/>
    <x v="18"/>
    <n v="78900"/>
    <n v="2"/>
    <n v="1400"/>
    <n v="1400"/>
    <n v="116678"/>
    <n v="9191"/>
    <n v="-40595"/>
    <n v="28468"/>
    <n v="8872"/>
    <n v="694"/>
    <n v="2584"/>
    <n v="-42"/>
    <n v="0"/>
    <n v="0"/>
    <n v="5974"/>
    <n v="-338"/>
    <n v="0"/>
    <n v="3035"/>
    <n v="220"/>
  </r>
  <r>
    <x v="4"/>
    <n v="79550"/>
    <x v="19"/>
    <n v="77500"/>
    <n v="5"/>
    <n v="-500"/>
    <n v="-500"/>
    <n v="119564"/>
    <n v="9267"/>
    <n v="-17994"/>
    <n v="-8219"/>
    <n v="25653"/>
    <n v="-5262"/>
    <n v="8279"/>
    <n v="1637"/>
    <n v="0"/>
    <n v="0"/>
    <n v="21113"/>
    <n v="-114"/>
    <n v="0"/>
    <n v="434"/>
    <n v="126"/>
  </r>
  <r>
    <x v="4"/>
    <n v="79550"/>
    <x v="20"/>
    <n v="78000"/>
    <n v="3"/>
    <n v="0"/>
    <n v="0"/>
    <n v="63244"/>
    <n v="4913"/>
    <n v="-1093"/>
    <n v="5835"/>
    <n v="-5476"/>
    <n v="-173"/>
    <n v="-4006"/>
    <n v="-88"/>
    <n v="0"/>
    <n v="0"/>
    <n v="175"/>
    <n v="-1384"/>
    <n v="0"/>
    <n v="502"/>
    <n v="232"/>
  </r>
  <r>
    <x v="4"/>
    <n v="79550"/>
    <x v="21"/>
    <n v="78000"/>
    <n v="5"/>
    <n v="-300"/>
    <n v="-300"/>
    <n v="65484"/>
    <n v="5095"/>
    <n v="-3112"/>
    <n v="-3167"/>
    <n v="6318"/>
    <n v="4287"/>
    <n v="5635"/>
    <n v="-1647"/>
    <n v="0"/>
    <n v="0"/>
    <n v="2374"/>
    <n v="-4331"/>
    <n v="0"/>
    <n v="-147"/>
    <n v="108"/>
  </r>
  <r>
    <x v="4"/>
    <n v="79550"/>
    <x v="22"/>
    <n v="78300"/>
    <n v="5"/>
    <n v="-1100"/>
    <n v="-1100"/>
    <n v="94418"/>
    <n v="7391"/>
    <n v="2852"/>
    <n v="-17173"/>
    <n v="14821"/>
    <n v="-6877"/>
    <n v="1857"/>
    <n v="-612"/>
    <n v="1"/>
    <n v="0"/>
    <n v="20186"/>
    <n v="266"/>
    <n v="0"/>
    <n v="-210"/>
    <n v="-290"/>
  </r>
  <r>
    <x v="4"/>
    <n v="79550"/>
    <x v="23"/>
    <n v="79400"/>
    <n v="2"/>
    <n v="1900"/>
    <n v="1900"/>
    <n v="193653"/>
    <n v="15372"/>
    <n v="-54685"/>
    <n v="-4280"/>
    <n v="58542"/>
    <n v="-977"/>
    <n v="3902"/>
    <n v="33542"/>
    <n v="342"/>
    <n v="49"/>
    <n v="8011"/>
    <n v="13673"/>
    <n v="0"/>
    <n v="495"/>
    <n v="-72"/>
  </r>
  <r>
    <x v="4"/>
    <n v="79550"/>
    <x v="24"/>
    <n v="77500"/>
    <n v="5"/>
    <n v="-500"/>
    <n v="-500"/>
    <n v="140323"/>
    <n v="10968"/>
    <n v="-20040"/>
    <n v="29152"/>
    <n v="-8525"/>
    <n v="188"/>
    <n v="551"/>
    <n v="-1939"/>
    <n v="0"/>
    <n v="0"/>
    <n v="3876"/>
    <n v="-11201"/>
    <n v="0"/>
    <n v="-53"/>
    <n v="-534"/>
  </r>
  <r>
    <x v="4"/>
    <n v="79550"/>
    <x v="25"/>
    <n v="78000"/>
    <n v="5"/>
    <n v="-2500"/>
    <n v="-2500"/>
    <n v="250753"/>
    <n v="19660"/>
    <n v="5467"/>
    <n v="58861"/>
    <n v="-55192"/>
    <n v="-10863"/>
    <n v="-39"/>
    <n v="-12830"/>
    <n v="0"/>
    <n v="21"/>
    <n v="-30322"/>
    <n v="-1159"/>
    <n v="0"/>
    <n v="-9233"/>
    <n v="97"/>
  </r>
  <r>
    <x v="4"/>
    <n v="79550"/>
    <x v="26"/>
    <n v="80500"/>
    <n v="5"/>
    <n v="-1100"/>
    <n v="-1100"/>
    <n v="171550"/>
    <n v="14052"/>
    <n v="-4056"/>
    <n v="7921"/>
    <n v="-7253"/>
    <n v="-198"/>
    <n v="675"/>
    <n v="83"/>
    <n v="0"/>
    <n v="0"/>
    <n v="8816"/>
    <n v="-16629"/>
    <n v="0"/>
    <n v="3750"/>
    <n v="-362"/>
  </r>
  <r>
    <x v="4"/>
    <n v="79550"/>
    <x v="27"/>
    <n v="81600"/>
    <n v="5"/>
    <n v="-100"/>
    <n v="-100"/>
    <n v="167571"/>
    <n v="13757"/>
    <n v="-26944"/>
    <n v="-4749"/>
    <n v="32828"/>
    <n v="-4209"/>
    <n v="-1698"/>
    <n v="6371"/>
    <n v="0"/>
    <n v="0"/>
    <n v="1149"/>
    <n v="31215"/>
    <n v="0"/>
    <n v="-1342"/>
    <n v="207"/>
  </r>
  <r>
    <x v="4"/>
    <n v="79550"/>
    <x v="28"/>
    <n v="81700"/>
    <n v="2"/>
    <n v="1000"/>
    <n v="1000"/>
    <n v="238490"/>
    <n v="19566"/>
    <n v="-90736"/>
    <n v="28715"/>
    <n v="63675"/>
    <n v="-4696"/>
    <n v="4099"/>
    <n v="8826"/>
    <n v="42"/>
    <n v="0"/>
    <n v="24134"/>
    <n v="31270"/>
    <n v="0"/>
    <n v="-2152"/>
    <n v="498"/>
  </r>
  <r>
    <x v="4"/>
    <n v="79550"/>
    <x v="29"/>
    <n v="80700"/>
    <n v="2"/>
    <n v="2400"/>
    <n v="2400"/>
    <n v="259630"/>
    <n v="20753"/>
    <n v="-79030"/>
    <n v="80212"/>
    <n v="-1223"/>
    <n v="-17448"/>
    <n v="845"/>
    <n v="5357"/>
    <n v="0"/>
    <n v="0"/>
    <n v="14779"/>
    <n v="-4756"/>
    <n v="0"/>
    <n v="520"/>
    <n v="-479"/>
  </r>
  <r>
    <x v="4"/>
    <n v="79550"/>
    <x v="30"/>
    <n v="78300"/>
    <n v="5"/>
    <n v="-8800"/>
    <n v="-8800"/>
    <n v="834568"/>
    <n v="66911"/>
    <n v="217024"/>
    <n v="-79584"/>
    <n v="-144229"/>
    <n v="-53635"/>
    <n v="5310"/>
    <n v="-4508"/>
    <n v="372"/>
    <n v="67"/>
    <n v="-4437"/>
    <n v="-87398"/>
    <n v="0"/>
    <n v="-3533"/>
    <n v="10322"/>
  </r>
  <r>
    <x v="4"/>
    <n v="79550"/>
    <x v="31"/>
    <n v="87100"/>
    <n v="2"/>
    <n v="3200"/>
    <n v="3200"/>
    <n v="630628"/>
    <n v="53617"/>
    <n v="-118117"/>
    <n v="-35075"/>
    <n v="153754"/>
    <n v="-16390"/>
    <n v="11577"/>
    <n v="39134"/>
    <n v="660"/>
    <n v="0"/>
    <n v="39342"/>
    <n v="79431"/>
    <n v="0"/>
    <n v="1282"/>
    <n v="-1844"/>
  </r>
  <r>
    <x v="4"/>
    <n v="79550"/>
    <x v="32"/>
    <n v="83900"/>
    <n v="5"/>
    <n v="-3100"/>
    <n v="-3100"/>
    <n v="570882"/>
    <n v="47886"/>
    <n v="-16756"/>
    <n v="-5051"/>
    <n v="23407"/>
    <n v="22036"/>
    <n v="3962"/>
    <n v="-5857"/>
    <n v="-1235"/>
    <n v="85"/>
    <n v="2859"/>
    <n v="1557"/>
    <n v="0"/>
    <n v="-2351"/>
    <n v="751"/>
  </r>
  <r>
    <x v="4"/>
    <n v="79550"/>
    <x v="33"/>
    <n v="87000"/>
    <n v="2"/>
    <n v="2900"/>
    <n v="2900"/>
    <n v="767752"/>
    <n v="66550"/>
    <n v="-12469"/>
    <n v="-98596"/>
    <n v="107718"/>
    <n v="35472"/>
    <n v="10741"/>
    <n v="28029"/>
    <n v="242"/>
    <n v="270"/>
    <n v="9207"/>
    <n v="23757"/>
    <n v="0"/>
    <n v="-307"/>
    <n v="3654"/>
  </r>
  <r>
    <x v="4"/>
    <n v="79550"/>
    <x v="34"/>
    <n v="84100"/>
    <n v="2"/>
    <n v="3600"/>
    <n v="3600"/>
    <n v="795681"/>
    <n v="66988"/>
    <n v="-76456"/>
    <n v="-90798"/>
    <n v="166201"/>
    <n v="33943"/>
    <n v="17979"/>
    <n v="38760"/>
    <n v="0"/>
    <n v="159"/>
    <n v="30956"/>
    <n v="44404"/>
    <n v="0"/>
    <n v="1164"/>
    <n v="-111"/>
  </r>
  <r>
    <x v="4"/>
    <n v="79550"/>
    <x v="35"/>
    <n v="80500"/>
    <n v="2"/>
    <n v="300"/>
    <n v="300"/>
    <n v="377361"/>
    <n v="30041"/>
    <n v="26175"/>
    <n v="-93108"/>
    <n v="43092"/>
    <n v="2754"/>
    <n v="11865"/>
    <n v="1407"/>
    <n v="112"/>
    <n v="0"/>
    <n v="24666"/>
    <n v="2288"/>
    <n v="0"/>
    <n v="24054"/>
    <n v="-213"/>
  </r>
  <r>
    <x v="4"/>
    <n v="79550"/>
    <x v="36"/>
    <n v="80200"/>
    <n v="2"/>
    <n v="2000"/>
    <n v="2000"/>
    <n v="669547"/>
    <n v="54160"/>
    <n v="-72710"/>
    <n v="-21909"/>
    <n v="93582"/>
    <n v="20890"/>
    <n v="24371"/>
    <n v="31683"/>
    <n v="0"/>
    <n v="154"/>
    <n v="33008"/>
    <n v="-16524"/>
    <n v="0"/>
    <n v="1286"/>
    <n v="-249"/>
  </r>
  <r>
    <x v="4"/>
    <n v="79550"/>
    <x v="37"/>
    <n v="78200"/>
    <n v="2"/>
    <n v="500"/>
    <n v="500"/>
    <n v="246742"/>
    <n v="19338"/>
    <n v="-23366"/>
    <n v="-19397"/>
    <n v="42486"/>
    <n v="3455"/>
    <n v="1662"/>
    <n v="9682"/>
    <n v="340"/>
    <n v="0"/>
    <n v="22737"/>
    <n v="4610"/>
    <n v="0"/>
    <n v="531"/>
    <n v="-254"/>
  </r>
  <r>
    <x v="4"/>
    <n v="79550"/>
    <x v="38"/>
    <n v="77700"/>
    <n v="2"/>
    <n v="800"/>
    <n v="800"/>
    <n v="411654"/>
    <n v="32045"/>
    <n v="-39101"/>
    <n v="-4406"/>
    <n v="39376"/>
    <n v="-4893"/>
    <n v="10046"/>
    <n v="28596"/>
    <n v="0"/>
    <n v="0"/>
    <n v="12948"/>
    <n v="-7321"/>
    <n v="0"/>
    <n v="3977"/>
    <n v="154"/>
  </r>
  <r>
    <x v="4"/>
    <n v="79550"/>
    <x v="39"/>
    <n v="76900"/>
    <n v="2"/>
    <n v="3100"/>
    <n v="3100"/>
    <n v="432912"/>
    <n v="32822"/>
    <n v="-136534"/>
    <n v="59504"/>
    <n v="73709"/>
    <n v="19209"/>
    <n v="8374"/>
    <n v="22778"/>
    <n v="0"/>
    <n v="0"/>
    <n v="4616"/>
    <n v="18732"/>
    <n v="0"/>
    <n v="3785"/>
    <n v="-464"/>
  </r>
  <r>
    <x v="4"/>
    <n v="79550"/>
    <x v="40"/>
    <n v="73800"/>
    <n v="2"/>
    <n v="400"/>
    <n v="400"/>
    <n v="156040"/>
    <n v="11500"/>
    <n v="-37702"/>
    <n v="-7812"/>
    <n v="39524"/>
    <n v="11057"/>
    <n v="3298"/>
    <n v="7724"/>
    <n v="-196"/>
    <n v="0"/>
    <n v="3148"/>
    <n v="14493"/>
    <n v="0"/>
    <n v="5970"/>
    <n v="20"/>
  </r>
  <r>
    <x v="4"/>
    <n v="79550"/>
    <x v="41"/>
    <n v="73400"/>
    <n v="2"/>
    <n v="400"/>
    <n v="400"/>
    <n v="123068"/>
    <n v="8984"/>
    <n v="-15724"/>
    <n v="7967"/>
    <n v="-868"/>
    <n v="-5928"/>
    <n v="425"/>
    <n v="-2602"/>
    <n v="0"/>
    <n v="0"/>
    <n v="4877"/>
    <n v="2360"/>
    <n v="0"/>
    <n v="8800"/>
    <n v="-175"/>
  </r>
  <r>
    <x v="4"/>
    <n v="79550"/>
    <x v="42"/>
    <n v="73000"/>
    <n v="2"/>
    <n v="500"/>
    <n v="500"/>
    <n v="126149"/>
    <n v="9183"/>
    <n v="-19074"/>
    <n v="26582"/>
    <n v="-7328"/>
    <n v="-5922"/>
    <n v="-1342"/>
    <n v="-5217"/>
    <n v="0"/>
    <n v="0"/>
    <n v="4800"/>
    <n v="353"/>
    <n v="0"/>
    <n v="10"/>
    <n v="-190"/>
  </r>
  <r>
    <x v="4"/>
    <n v="79550"/>
    <x v="43"/>
    <n v="72500"/>
    <n v="5"/>
    <n v="-100"/>
    <n v="-100"/>
    <n v="141966"/>
    <n v="10299"/>
    <n v="2556"/>
    <n v="-3651"/>
    <n v="3363"/>
    <n v="4156"/>
    <n v="-6434"/>
    <n v="1338"/>
    <n v="-347"/>
    <n v="0"/>
    <n v="4646"/>
    <n v="4"/>
    <n v="0"/>
    <n v="-2328"/>
    <n v="60"/>
  </r>
  <r>
    <x v="4"/>
    <n v="79550"/>
    <x v="44"/>
    <n v="72600"/>
    <n v="2"/>
    <n v="500"/>
    <n v="500"/>
    <n v="109697"/>
    <n v="7920"/>
    <n v="-19825"/>
    <n v="16877"/>
    <n v="3007"/>
    <n v="-754"/>
    <n v="1432"/>
    <n v="1543"/>
    <n v="-439"/>
    <n v="0"/>
    <n v="-94"/>
    <n v="1319"/>
    <n v="0"/>
    <n v="110"/>
    <n v="-169"/>
  </r>
  <r>
    <x v="4"/>
    <n v="79550"/>
    <x v="45"/>
    <n v="72100"/>
    <n v="5"/>
    <n v="-1000"/>
    <n v="-1000"/>
    <n v="152258"/>
    <n v="11000"/>
    <n v="16971"/>
    <n v="-3283"/>
    <n v="-5189"/>
    <n v="7146"/>
    <n v="-1456"/>
    <n v="-11306"/>
    <n v="0"/>
    <n v="0"/>
    <n v="-89"/>
    <n v="516"/>
    <n v="0"/>
    <n v="-7732"/>
    <n v="-767"/>
  </r>
  <r>
    <x v="4"/>
    <n v="79550"/>
    <x v="46"/>
    <n v="73100"/>
    <n v="5"/>
    <n v="-1800"/>
    <n v="-1800"/>
    <n v="156632"/>
    <n v="11523"/>
    <n v="39482"/>
    <n v="-31952"/>
    <n v="-8003"/>
    <n v="-7860"/>
    <n v="200"/>
    <n v="-3042"/>
    <n v="0"/>
    <n v="0"/>
    <n v="2012"/>
    <n v="687"/>
    <n v="0"/>
    <n v="372"/>
    <n v="101"/>
  </r>
  <r>
    <x v="4"/>
    <n v="79550"/>
    <x v="47"/>
    <n v="74900"/>
    <n v="2"/>
    <n v="1100"/>
    <n v="1100"/>
    <n v="260013"/>
    <n v="19566"/>
    <n v="-14791"/>
    <n v="-21955"/>
    <n v="37580"/>
    <n v="2307"/>
    <n v="522"/>
    <n v="17871"/>
    <n v="0"/>
    <n v="0"/>
    <n v="8000"/>
    <n v="8880"/>
    <n v="0"/>
    <n v="-907"/>
    <n v="73"/>
  </r>
  <r>
    <x v="4"/>
    <n v="79550"/>
    <x v="48"/>
    <n v="73800"/>
    <n v="2"/>
    <n v="800"/>
    <n v="800"/>
    <n v="201872"/>
    <n v="14842"/>
    <n v="-30783"/>
    <n v="-12878"/>
    <n v="41510"/>
    <n v="2325"/>
    <n v="3924"/>
    <n v="4764"/>
    <n v="-160"/>
    <n v="0"/>
    <n v="9889"/>
    <n v="20768"/>
    <n v="0"/>
    <n v="2047"/>
    <n v="104"/>
  </r>
  <r>
    <x v="4"/>
    <n v="79550"/>
    <x v="49"/>
    <n v="73000"/>
    <n v="2"/>
    <n v="600"/>
    <n v="600"/>
    <n v="168639"/>
    <n v="12312"/>
    <n v="-7420"/>
    <n v="4434"/>
    <n v="3189"/>
    <n v="-4718"/>
    <n v="2211"/>
    <n v="-770"/>
    <n v="0"/>
    <n v="0"/>
    <n v="6100"/>
    <n v="366"/>
    <n v="0"/>
    <n v="-312"/>
    <n v="109"/>
  </r>
  <r>
    <x v="4"/>
    <n v="79550"/>
    <x v="50"/>
    <n v="72400"/>
    <n v="2"/>
    <n v="1400"/>
    <n v="1400"/>
    <n v="230062"/>
    <n v="16707"/>
    <n v="-11773"/>
    <n v="-42039"/>
    <n v="44895"/>
    <n v="2787"/>
    <n v="11309"/>
    <n v="7182"/>
    <n v="-800"/>
    <n v="0"/>
    <n v="11256"/>
    <n v="13161"/>
    <n v="0"/>
    <n v="8977"/>
    <n v="-60"/>
  </r>
  <r>
    <x v="4"/>
    <n v="79550"/>
    <x v="51"/>
    <n v="71000"/>
    <n v="2"/>
    <n v="500"/>
    <n v="500"/>
    <n v="132838"/>
    <n v="9430"/>
    <n v="-24566"/>
    <n v="15861"/>
    <n v="7215"/>
    <n v="3999"/>
    <n v="5655"/>
    <n v="-4346"/>
    <n v="0"/>
    <n v="0"/>
    <n v="706"/>
    <n v="1201"/>
    <n v="0"/>
    <n v="620"/>
    <n v="870"/>
  </r>
  <r>
    <x v="4"/>
    <n v="79550"/>
    <x v="52"/>
    <n v="70500"/>
    <n v="5"/>
    <n v="-800"/>
    <n v="-800"/>
    <n v="106521"/>
    <n v="7529"/>
    <n v="3377"/>
    <n v="-13919"/>
    <n v="11251"/>
    <n v="3968"/>
    <n v="3609"/>
    <n v="6151"/>
    <n v="48"/>
    <n v="0"/>
    <n v="2355"/>
    <n v="-4880"/>
    <n v="0"/>
    <n v="-649"/>
    <n v="-60"/>
  </r>
  <r>
    <x v="4"/>
    <n v="79550"/>
    <x v="53"/>
    <n v="71300"/>
    <n v="2"/>
    <n v="2800"/>
    <n v="2800"/>
    <n v="278859"/>
    <n v="19671"/>
    <n v="-44229"/>
    <n v="22111"/>
    <n v="22511"/>
    <n v="62"/>
    <n v="2531"/>
    <n v="17159"/>
    <n v="60"/>
    <n v="-38"/>
    <n v="7456"/>
    <n v="-4719"/>
    <n v="0"/>
    <n v="-535"/>
    <n v="142"/>
  </r>
  <r>
    <x v="4"/>
    <n v="79550"/>
    <x v="54"/>
    <n v="68500"/>
    <n v="2"/>
    <n v="400"/>
    <n v="400"/>
    <n v="153766"/>
    <n v="10554"/>
    <n v="-983"/>
    <n v="16761"/>
    <n v="-16676"/>
    <n v="-1207"/>
    <n v="-21"/>
    <n v="733"/>
    <n v="0"/>
    <n v="0"/>
    <n v="-17020"/>
    <n v="839"/>
    <n v="0"/>
    <n v="896"/>
    <n v="2"/>
  </r>
  <r>
    <x v="4"/>
    <n v="79550"/>
    <x v="55"/>
    <n v="68100"/>
    <n v="2"/>
    <n v="400"/>
    <n v="400"/>
    <n v="96907"/>
    <n v="6578"/>
    <n v="-15680"/>
    <n v="20357"/>
    <n v="-4981"/>
    <n v="-3529"/>
    <n v="119"/>
    <n v="6593"/>
    <n v="1"/>
    <n v="0"/>
    <n v="-16929"/>
    <n v="8764"/>
    <n v="0"/>
    <n v="249"/>
    <n v="55"/>
  </r>
  <r>
    <x v="4"/>
    <n v="79550"/>
    <x v="56"/>
    <n v="67700"/>
    <n v="5"/>
    <n v="-100"/>
    <n v="-100"/>
    <n v="126466"/>
    <n v="8587"/>
    <n v="-11421"/>
    <n v="16957"/>
    <n v="-7541"/>
    <n v="1819"/>
    <n v="-2705"/>
    <n v="-2831"/>
    <n v="0"/>
    <n v="0"/>
    <n v="1114"/>
    <n v="-4938"/>
    <n v="0"/>
    <n v="2004"/>
    <n v="1"/>
  </r>
  <r>
    <x v="4"/>
    <n v="79550"/>
    <x v="57"/>
    <n v="67800"/>
    <n v="5"/>
    <n v="-2100"/>
    <n v="-2100"/>
    <n v="330561"/>
    <n v="22507"/>
    <n v="85879"/>
    <n v="-2319"/>
    <n v="-86111"/>
    <n v="-10875"/>
    <n v="-7118"/>
    <n v="-16647"/>
    <n v="-221"/>
    <n v="0"/>
    <n v="-44636"/>
    <n v="-6614"/>
    <n v="0"/>
    <n v="2663"/>
    <n v="-112"/>
  </r>
  <r>
    <x v="4"/>
    <n v="79550"/>
    <x v="58"/>
    <n v="69900"/>
    <n v="3"/>
    <n v="0"/>
    <n v="0"/>
    <n v="100242"/>
    <n v="7030"/>
    <n v="11986"/>
    <n v="11845"/>
    <n v="-23843"/>
    <n v="-6342"/>
    <n v="-1556"/>
    <n v="-274"/>
    <n v="0"/>
    <n v="0"/>
    <n v="-15630"/>
    <n v="-41"/>
    <n v="0"/>
    <n v="122"/>
    <n v="-110"/>
  </r>
  <r>
    <x v="4"/>
    <n v="79550"/>
    <x v="59"/>
    <n v="69900"/>
    <n v="2"/>
    <n v="700"/>
    <n v="700"/>
    <n v="132111"/>
    <n v="9262"/>
    <n v="-28244"/>
    <n v="-6894"/>
    <n v="36537"/>
    <n v="10437"/>
    <n v="-85"/>
    <n v="6635"/>
    <n v="1"/>
    <n v="0"/>
    <n v="15783"/>
    <n v="3766"/>
    <n v="0"/>
    <n v="-1370"/>
    <n v="-29"/>
  </r>
  <r>
    <x v="4"/>
    <n v="79550"/>
    <x v="60"/>
    <n v="69200"/>
    <n v="2"/>
    <n v="800"/>
    <n v="800"/>
    <n v="182633"/>
    <n v="12653"/>
    <n v="-6962"/>
    <n v="49644"/>
    <n v="-44488"/>
    <n v="3059"/>
    <n v="-1114"/>
    <n v="-5582"/>
    <n v="0"/>
    <n v="0"/>
    <n v="-41151"/>
    <n v="300"/>
    <n v="0"/>
    <n v="1666"/>
    <n v="140"/>
  </r>
  <r>
    <x v="4"/>
    <n v="79550"/>
    <x v="61"/>
    <n v="68400"/>
    <n v="5"/>
    <n v="-1900"/>
    <n v="-1900"/>
    <n v="144928"/>
    <n v="9965"/>
    <n v="38486"/>
    <n v="-6598"/>
    <n v="-30266"/>
    <n v="595"/>
    <n v="-5009"/>
    <n v="-1348"/>
    <n v="1"/>
    <n v="0"/>
    <n v="-3439"/>
    <n v="-21066"/>
    <n v="0"/>
    <n v="-1715"/>
    <n v="93"/>
  </r>
  <r>
    <x v="4"/>
    <n v="79550"/>
    <x v="62"/>
    <n v="70300"/>
    <n v="2"/>
    <n v="2200"/>
    <n v="2200"/>
    <n v="177083"/>
    <n v="12437"/>
    <n v="-54791"/>
    <n v="25657"/>
    <n v="31756"/>
    <n v="11658"/>
    <n v="5244"/>
    <n v="5281"/>
    <n v="115"/>
    <n v="0"/>
    <n v="18168"/>
    <n v="-8710"/>
    <n v="0"/>
    <n v="-2485"/>
    <n v="-137"/>
  </r>
  <r>
    <x v="4"/>
    <n v="79550"/>
    <x v="63"/>
    <n v="68100"/>
    <n v="5"/>
    <n v="-3200"/>
    <n v="-3200"/>
    <n v="193111"/>
    <n v="13300"/>
    <n v="38571"/>
    <n v="-5578"/>
    <n v="-31529"/>
    <n v="-219"/>
    <n v="-364"/>
    <n v="-23412"/>
    <n v="467"/>
    <n v="0"/>
    <n v="-4971"/>
    <n v="-3030"/>
    <n v="0"/>
    <n v="-1445"/>
    <n v="-19"/>
  </r>
  <r>
    <x v="4"/>
    <n v="79550"/>
    <x v="64"/>
    <n v="71300"/>
    <n v="2"/>
    <n v="1100"/>
    <n v="1100"/>
    <n v="155804"/>
    <n v="10851"/>
    <n v="-49730"/>
    <n v="30836"/>
    <n v="17573"/>
    <n v="9939"/>
    <n v="58"/>
    <n v="7154"/>
    <n v="301"/>
    <n v="0"/>
    <n v="-566"/>
    <n v="687"/>
    <n v="0"/>
    <n v="1460"/>
    <n v="-139"/>
  </r>
  <r>
    <x v="4"/>
    <n v="79550"/>
    <x v="65"/>
    <n v="70200"/>
    <n v="5"/>
    <n v="-2500"/>
    <n v="-2500"/>
    <n v="227596"/>
    <n v="16102"/>
    <n v="42630"/>
    <n v="-3329"/>
    <n v="-31448"/>
    <n v="-10553"/>
    <n v="-5293"/>
    <n v="-3803"/>
    <n v="450"/>
    <n v="0"/>
    <n v="-10842"/>
    <n v="-1407"/>
    <n v="0"/>
    <n v="-8063"/>
    <n v="210"/>
  </r>
  <r>
    <x v="4"/>
    <n v="79550"/>
    <x v="66"/>
    <n v="72700"/>
    <n v="5"/>
    <n v="-300"/>
    <n v="-300"/>
    <n v="173295"/>
    <n v="12622"/>
    <n v="14845"/>
    <n v="-23274"/>
    <n v="8430"/>
    <n v="11006"/>
    <n v="-6082"/>
    <n v="-2090"/>
    <n v="-459"/>
    <n v="-557"/>
    <n v="6651"/>
    <n v="-39"/>
    <n v="0"/>
    <n v="-58"/>
    <n v="57"/>
  </r>
  <r>
    <x v="4"/>
    <n v="79550"/>
    <x v="67"/>
    <n v="73000"/>
    <n v="5"/>
    <n v="-1400"/>
    <n v="-1400"/>
    <n v="265305"/>
    <n v="19425"/>
    <n v="78512"/>
    <n v="-46306"/>
    <n v="-30094"/>
    <n v="-22943"/>
    <n v="-4287"/>
    <n v="3584"/>
    <n v="593"/>
    <n v="0"/>
    <n v="-10556"/>
    <n v="3515"/>
    <n v="0"/>
    <n v="-2129"/>
    <n v="17"/>
  </r>
  <r>
    <x v="4"/>
    <n v="79550"/>
    <x v="68"/>
    <n v="74400"/>
    <n v="5"/>
    <n v="-1100"/>
    <n v="-1100"/>
    <n v="359196"/>
    <n v="27208"/>
    <n v="73052"/>
    <n v="-31777"/>
    <n v="-27912"/>
    <n v="-2867"/>
    <n v="-821"/>
    <n v="9539"/>
    <n v="249"/>
    <n v="0"/>
    <n v="-33945"/>
    <n v="-67"/>
    <n v="0"/>
    <n v="747"/>
    <n v="-14110"/>
  </r>
  <r>
    <x v="4"/>
    <n v="79550"/>
    <x v="69"/>
    <n v="75500"/>
    <n v="2"/>
    <n v="600"/>
    <n v="600"/>
    <n v="166750"/>
    <n v="12554"/>
    <n v="-10268"/>
    <n v="6500"/>
    <n v="3953"/>
    <n v="12326"/>
    <n v="-758"/>
    <n v="2676"/>
    <n v="1"/>
    <n v="0"/>
    <n v="-10766"/>
    <n v="474"/>
    <n v="0"/>
    <n v="-49"/>
    <n v="-136"/>
  </r>
  <r>
    <x v="4"/>
    <n v="79550"/>
    <x v="70"/>
    <n v="74900"/>
    <n v="2"/>
    <n v="100"/>
    <n v="100"/>
    <n v="130992"/>
    <n v="9795"/>
    <n v="9871"/>
    <n v="28198"/>
    <n v="-38181"/>
    <n v="-18180"/>
    <n v="-1614"/>
    <n v="781"/>
    <n v="179"/>
    <n v="0"/>
    <n v="-14917"/>
    <n v="-4430"/>
    <n v="0"/>
    <n v="196"/>
    <n v="-84"/>
  </r>
  <r>
    <x v="4"/>
    <n v="79550"/>
    <x v="71"/>
    <n v="74800"/>
    <n v="2"/>
    <n v="100"/>
    <n v="100"/>
    <n v="164571"/>
    <n v="12395"/>
    <n v="22605"/>
    <n v="-6002"/>
    <n v="-16297"/>
    <n v="1207"/>
    <n v="546"/>
    <n v="-119"/>
    <n v="0"/>
    <n v="0"/>
    <n v="-18124"/>
    <n v="193"/>
    <n v="0"/>
    <n v="-619"/>
    <n v="313"/>
  </r>
  <r>
    <x v="4"/>
    <n v="79550"/>
    <x v="72"/>
    <n v="74700"/>
    <n v="5"/>
    <n v="-200"/>
    <n v="-200"/>
    <n v="121085"/>
    <n v="9063"/>
    <n v="6167"/>
    <n v="-1345"/>
    <n v="-5054"/>
    <n v="2376"/>
    <n v="48"/>
    <n v="2625"/>
    <n v="1"/>
    <n v="0"/>
    <n v="-10849"/>
    <n v="745"/>
    <n v="0"/>
    <n v="210"/>
    <n v="22"/>
  </r>
  <r>
    <x v="4"/>
    <n v="79550"/>
    <x v="73"/>
    <n v="74900"/>
    <n v="5"/>
    <n v="-2400"/>
    <n v="-2400"/>
    <n v="237221"/>
    <n v="17754"/>
    <n v="73070"/>
    <n v="-82730"/>
    <n v="9609"/>
    <n v="-10070"/>
    <n v="-1169"/>
    <n v="9710"/>
    <n v="58"/>
    <n v="0"/>
    <n v="-1018"/>
    <n v="12098"/>
    <n v="0"/>
    <n v="-29"/>
    <n v="80"/>
  </r>
  <r>
    <x v="4"/>
    <n v="79550"/>
    <x v="74"/>
    <n v="77300"/>
    <n v="2"/>
    <n v="2400"/>
    <n v="2400"/>
    <n v="333804"/>
    <n v="25661"/>
    <n v="-113870"/>
    <n v="84479"/>
    <n v="28991"/>
    <n v="12140"/>
    <n v="2630"/>
    <n v="10884"/>
    <n v="0"/>
    <n v="0"/>
    <n v="-6917"/>
    <n v="10254"/>
    <n v="0"/>
    <n v="242"/>
    <n v="158"/>
  </r>
  <r>
    <x v="4"/>
    <n v="79550"/>
    <x v="75"/>
    <n v="74900"/>
    <n v="2"/>
    <n v="500"/>
    <n v="500"/>
    <n v="114432"/>
    <n v="8556"/>
    <n v="-2073"/>
    <n v="-2741"/>
    <n v="2847"/>
    <n v="3388"/>
    <n v="-1514"/>
    <n v="-11669"/>
    <n v="0"/>
    <n v="0"/>
    <n v="12724"/>
    <n v="-82"/>
    <n v="0"/>
    <n v="1896"/>
    <n v="71"/>
  </r>
  <r>
    <x v="4"/>
    <n v="79550"/>
    <x v="76"/>
    <n v="74400"/>
    <n v="5"/>
    <n v="-300"/>
    <n v="-300"/>
    <n v="179830"/>
    <n v="13400"/>
    <n v="-15743"/>
    <n v="8598"/>
    <n v="5366"/>
    <n v="5940"/>
    <n v="-4991"/>
    <n v="-2620"/>
    <n v="1"/>
    <n v="0"/>
    <n v="11890"/>
    <n v="-4854"/>
    <n v="0"/>
    <n v="1591"/>
    <n v="188"/>
  </r>
  <r>
    <x v="4"/>
    <n v="79550"/>
    <x v="77"/>
    <n v="74700"/>
    <n v="3"/>
    <n v="0"/>
    <n v="0"/>
    <n v="200137"/>
    <n v="15008"/>
    <n v="34400"/>
    <n v="27235"/>
    <n v="-62146"/>
    <n v="-3351"/>
    <n v="-3796"/>
    <n v="-5987"/>
    <n v="0"/>
    <n v="0"/>
    <n v="-55039"/>
    <n v="6027"/>
    <n v="0"/>
    <n v="334"/>
    <n v="177"/>
  </r>
  <r>
    <x v="4"/>
    <n v="79550"/>
    <x v="78"/>
    <n v="74700"/>
    <n v="5"/>
    <n v="-700"/>
    <n v="-700"/>
    <n v="169679"/>
    <n v="12720"/>
    <n v="56434"/>
    <n v="-37451"/>
    <n v="-19410"/>
    <n v="-5626"/>
    <n v="3888"/>
    <n v="-8283"/>
    <n v="0"/>
    <n v="0"/>
    <n v="-9800"/>
    <n v="411"/>
    <n v="0"/>
    <n v="305"/>
    <n v="122"/>
  </r>
  <r>
    <x v="4"/>
    <n v="79550"/>
    <x v="79"/>
    <n v="75400"/>
    <n v="2"/>
    <n v="900"/>
    <n v="900"/>
    <n v="197191"/>
    <n v="14752"/>
    <n v="2105"/>
    <n v="21105"/>
    <n v="-22881"/>
    <n v="-4592"/>
    <n v="-11656"/>
    <n v="-12098"/>
    <n v="189"/>
    <n v="-750"/>
    <n v="3814"/>
    <n v="2212"/>
    <n v="0"/>
    <n v="-340"/>
    <n v="11"/>
  </r>
  <r>
    <x v="4"/>
    <n v="79550"/>
    <x v="80"/>
    <n v="74500"/>
    <n v="3"/>
    <n v="0"/>
    <n v="0"/>
    <n v="262101"/>
    <n v="19542"/>
    <n v="62661"/>
    <n v="11136"/>
    <n v="-72640"/>
    <n v="3091"/>
    <n v="-15504"/>
    <n v="-27066"/>
    <n v="1"/>
    <n v="-70"/>
    <n v="-34936"/>
    <n v="1844"/>
    <n v="0"/>
    <n v="262"/>
    <n v="-1419"/>
  </r>
  <r>
    <x v="4"/>
    <n v="79550"/>
    <x v="81"/>
    <n v="74500"/>
    <n v="5"/>
    <n v="-3700"/>
    <n v="-3700"/>
    <n v="519039"/>
    <n v="39370"/>
    <n v="196597"/>
    <n v="-64132"/>
    <n v="-131740"/>
    <n v="-15179"/>
    <n v="-16041"/>
    <n v="-20773"/>
    <n v="1"/>
    <n v="-115"/>
    <n v="-63116"/>
    <n v="-16517"/>
    <n v="0"/>
    <n v="-428"/>
    <n v="-297"/>
  </r>
  <r>
    <x v="4"/>
    <n v="79550"/>
    <x v="82"/>
    <n v="78200"/>
    <n v="5"/>
    <n v="-400"/>
    <n v="-400"/>
    <n v="236277"/>
    <n v="18524"/>
    <n v="39531"/>
    <n v="8367"/>
    <n v="-48406"/>
    <n v="11298"/>
    <n v="-2209"/>
    <n v="-40324"/>
    <n v="1"/>
    <n v="0"/>
    <n v="1560"/>
    <n v="-18732"/>
    <n v="0"/>
    <n v="1091"/>
    <n v="-583"/>
  </r>
  <r>
    <x v="4"/>
    <n v="79550"/>
    <x v="83"/>
    <n v="78600"/>
    <n v="5"/>
    <n v="-700"/>
    <n v="-700"/>
    <n v="227950"/>
    <n v="18056"/>
    <n v="63759"/>
    <n v="-62568"/>
    <n v="-1225"/>
    <n v="-7072"/>
    <n v="1504"/>
    <n v="15072"/>
    <n v="0"/>
    <n v="-130"/>
    <n v="2964"/>
    <n v="-13563"/>
    <n v="0"/>
    <n v="-117"/>
    <n v="151"/>
  </r>
  <r>
    <x v="4"/>
    <n v="79550"/>
    <x v="84"/>
    <n v="79300"/>
    <n v="2"/>
    <n v="100"/>
    <n v="100"/>
    <n v="331402"/>
    <n v="26158"/>
    <n v="53478"/>
    <n v="-8066"/>
    <n v="-45733"/>
    <n v="3873"/>
    <n v="313"/>
    <n v="-928"/>
    <n v="1"/>
    <n v="-60"/>
    <n v="-26129"/>
    <n v="-22803"/>
    <n v="0"/>
    <n v="77"/>
    <n v="244"/>
  </r>
  <r>
    <x v="4"/>
    <n v="79550"/>
    <x v="85"/>
    <n v="79200"/>
    <n v="5"/>
    <n v="-1100"/>
    <n v="-1100"/>
    <n v="263796"/>
    <n v="21110"/>
    <n v="58788"/>
    <n v="1709"/>
    <n v="-59577"/>
    <n v="-39038"/>
    <n v="-7368"/>
    <n v="-21203"/>
    <n v="1"/>
    <n v="0"/>
    <n v="-7794"/>
    <n v="15825"/>
    <n v="0"/>
    <n v="-792"/>
    <n v="-128"/>
  </r>
  <r>
    <x v="4"/>
    <n v="79550"/>
    <x v="86"/>
    <n v="80300"/>
    <n v="2"/>
    <n v="400"/>
    <n v="400"/>
    <n v="179109"/>
    <n v="14442"/>
    <n v="-124"/>
    <n v="-2971"/>
    <n v="3137"/>
    <n v="-4518"/>
    <n v="-2584"/>
    <n v="-3853"/>
    <n v="-1"/>
    <n v="0"/>
    <n v="1005"/>
    <n v="13088"/>
    <n v="0"/>
    <n v="66"/>
    <n v="-108"/>
  </r>
  <r>
    <x v="4"/>
    <n v="79550"/>
    <x v="87"/>
    <n v="79900"/>
    <n v="5"/>
    <n v="-1400"/>
    <n v="-1400"/>
    <n v="195431"/>
    <n v="15679"/>
    <n v="72740"/>
    <n v="-59832"/>
    <n v="-10671"/>
    <n v="-8231"/>
    <n v="-3140"/>
    <n v="-3900"/>
    <n v="0"/>
    <n v="0"/>
    <n v="-827"/>
    <n v="5427"/>
    <n v="0"/>
    <n v="-2135"/>
    <n v="-102"/>
  </r>
  <r>
    <x v="4"/>
    <n v="79550"/>
    <x v="88"/>
    <n v="81300"/>
    <n v="2"/>
    <n v="200"/>
    <n v="200"/>
    <n v="188190"/>
    <n v="15376"/>
    <n v="-43173"/>
    <n v="13688"/>
    <n v="29081"/>
    <n v="-4250"/>
    <n v="3887"/>
    <n v="13775"/>
    <n v="1"/>
    <n v="0"/>
    <n v="7570"/>
    <n v="8098"/>
    <n v="0"/>
    <n v="356"/>
    <n v="48"/>
  </r>
  <r>
    <x v="4"/>
    <n v="79550"/>
    <x v="89"/>
    <n v="81100"/>
    <n v="2"/>
    <n v="200"/>
    <n v="200"/>
    <n v="137657"/>
    <n v="11155"/>
    <n v="-29537"/>
    <n v="15645"/>
    <n v="13544"/>
    <n v="5847"/>
    <n v="-2693"/>
    <n v="-26"/>
    <n v="1"/>
    <n v="0"/>
    <n v="3855"/>
    <n v="6560"/>
    <n v="0"/>
    <n v="332"/>
    <n v="16"/>
  </r>
  <r>
    <x v="4"/>
    <n v="79550"/>
    <x v="90"/>
    <n v="80900"/>
    <n v="5"/>
    <n v="-100"/>
    <n v="-100"/>
    <n v="167585"/>
    <n v="13530"/>
    <n v="15269"/>
    <n v="-25209"/>
    <n v="11519"/>
    <n v="10313"/>
    <n v="3933"/>
    <n v="334"/>
    <n v="0"/>
    <n v="0"/>
    <n v="-1869"/>
    <n v="-1192"/>
    <n v="0"/>
    <n v="-1524"/>
    <n v="-55"/>
  </r>
  <r>
    <x v="4"/>
    <n v="79550"/>
    <x v="91"/>
    <n v="81000"/>
    <n v="2"/>
    <n v="200"/>
    <n v="200"/>
    <n v="206394"/>
    <n v="16630"/>
    <n v="-32854"/>
    <n v="-14944"/>
    <n v="48053"/>
    <n v="13108"/>
    <n v="2287"/>
    <n v="6124"/>
    <n v="-105"/>
    <n v="0"/>
    <n v="29306"/>
    <n v="-2667"/>
    <n v="0"/>
    <n v="73"/>
    <n v="-328"/>
  </r>
  <r>
    <x v="4"/>
    <n v="79550"/>
    <x v="92"/>
    <n v="80800"/>
    <n v="2"/>
    <n v="1500"/>
    <n v="1500"/>
    <n v="165301"/>
    <n v="13292"/>
    <n v="-65940"/>
    <n v="37520"/>
    <n v="28700"/>
    <n v="18199"/>
    <n v="-346"/>
    <n v="-57"/>
    <n v="0"/>
    <n v="0"/>
    <n v="12615"/>
    <n v="-1711"/>
    <n v="0"/>
    <n v="347"/>
    <n v="-627"/>
  </r>
  <r>
    <x v="4"/>
    <n v="79550"/>
    <x v="93"/>
    <n v="79300"/>
    <n v="5"/>
    <n v="-1400"/>
    <n v="-1400"/>
    <n v="339964"/>
    <n v="27437"/>
    <n v="-5608"/>
    <n v="12603"/>
    <n v="-10592"/>
    <n v="3750"/>
    <n v="1529"/>
    <n v="-4446"/>
    <n v="-1"/>
    <n v="121"/>
    <n v="-11464"/>
    <n v="-81"/>
    <n v="0"/>
    <n v="3832"/>
    <n v="-235"/>
  </r>
  <r>
    <x v="4"/>
    <n v="79550"/>
    <x v="94"/>
    <n v="80700"/>
    <n v="2"/>
    <n v="400"/>
    <n v="400"/>
    <n v="184000"/>
    <n v="14847"/>
    <n v="-10253"/>
    <n v="-14509"/>
    <n v="22892"/>
    <n v="1357"/>
    <n v="-5711"/>
    <n v="-2096"/>
    <n v="0"/>
    <n v="0"/>
    <n v="28068"/>
    <n v="1274"/>
    <n v="0"/>
    <n v="1173"/>
    <n v="697"/>
  </r>
  <r>
    <x v="4"/>
    <n v="79550"/>
    <x v="95"/>
    <n v="80300"/>
    <n v="2"/>
    <n v="1800"/>
    <n v="1800"/>
    <n v="247109"/>
    <n v="19705"/>
    <n v="-56261"/>
    <n v="41616"/>
    <n v="10597"/>
    <n v="12778"/>
    <n v="37"/>
    <n v="-2740"/>
    <n v="113"/>
    <n v="0"/>
    <n v="-2636"/>
    <n v="3045"/>
    <n v="0"/>
    <n v="4228"/>
    <n v="-180"/>
  </r>
  <r>
    <x v="4"/>
    <n v="79550"/>
    <x v="96"/>
    <n v="78500"/>
    <n v="2"/>
    <n v="400"/>
    <n v="400"/>
    <n v="148672"/>
    <n v="11652"/>
    <n v="-1338"/>
    <n v="-15032"/>
    <n v="15442"/>
    <n v="-2824"/>
    <n v="-1756"/>
    <n v="-33"/>
    <n v="0"/>
    <n v="0"/>
    <n v="17818"/>
    <n v="2237"/>
    <n v="0"/>
    <n v="653"/>
    <n v="275"/>
  </r>
  <r>
    <x v="4"/>
    <n v="79550"/>
    <x v="97"/>
    <n v="78100"/>
    <n v="2"/>
    <n v="500"/>
    <n v="500"/>
    <n v="142879"/>
    <n v="11161"/>
    <n v="-9026"/>
    <n v="-6074"/>
    <n v="12913"/>
    <n v="3954"/>
    <n v="2861"/>
    <n v="408"/>
    <n v="0"/>
    <n v="0"/>
    <n v="9244"/>
    <n v="-3554"/>
    <n v="0"/>
    <n v="2196"/>
    <n v="-9"/>
  </r>
  <r>
    <x v="4"/>
    <n v="79550"/>
    <x v="98"/>
    <n v="77600"/>
    <n v="5"/>
    <n v="-200"/>
    <n v="-200"/>
    <n v="202003"/>
    <n v="15621"/>
    <n v="29527"/>
    <n v="26876"/>
    <n v="-56801"/>
    <n v="-28983"/>
    <n v="-3613"/>
    <n v="-15614"/>
    <n v="1"/>
    <n v="0"/>
    <n v="-8281"/>
    <n v="-311"/>
    <n v="0"/>
    <n v="414"/>
    <n v="-16"/>
  </r>
  <r>
    <x v="4"/>
    <n v="79550"/>
    <x v="99"/>
    <n v="77800"/>
    <n v="5"/>
    <n v="-1600"/>
    <n v="-1600"/>
    <n v="273493"/>
    <n v="21325"/>
    <n v="62808"/>
    <n v="-2255"/>
    <n v="-57882"/>
    <n v="-25010"/>
    <n v="-6954"/>
    <n v="-22580"/>
    <n v="1"/>
    <n v="0"/>
    <n v="3407"/>
    <n v="-6746"/>
    <n v="0"/>
    <n v="-1642"/>
    <n v="-1029"/>
  </r>
  <r>
    <x v="5"/>
    <n v="35420"/>
    <x v="0"/>
    <n v="200500"/>
    <n v="2"/>
    <n v="1300"/>
    <n v="1300"/>
    <n v="524988"/>
    <n v="105670"/>
    <n v="-105612"/>
    <n v="98395"/>
    <n v="9914"/>
    <n v="4202"/>
    <n v="638"/>
    <n v="7699"/>
    <n v="0"/>
    <n v="-250"/>
    <n v="-12828"/>
    <n v="10453"/>
    <n v="0"/>
    <n v="-2599"/>
    <n v="-98"/>
  </r>
  <r>
    <x v="5"/>
    <n v="35420"/>
    <x v="1"/>
    <n v="199200"/>
    <n v="5"/>
    <n v="-1800"/>
    <n v="-1800"/>
    <n v="666340"/>
    <n v="133025"/>
    <n v="67570"/>
    <n v="18356"/>
    <n v="-89316"/>
    <n v="-28680"/>
    <n v="-3481"/>
    <n v="245"/>
    <n v="-158"/>
    <n v="-303"/>
    <n v="-52278"/>
    <n v="-4661"/>
    <n v="0"/>
    <n v="3980"/>
    <n v="-590"/>
  </r>
  <r>
    <x v="5"/>
    <n v="35420"/>
    <x v="2"/>
    <n v="201000"/>
    <n v="2"/>
    <n v="500"/>
    <n v="500"/>
    <n v="565013"/>
    <n v="113504"/>
    <n v="25965"/>
    <n v="-38607"/>
    <n v="11929"/>
    <n v="55148"/>
    <n v="-7363"/>
    <n v="-8449"/>
    <n v="0"/>
    <n v="-567"/>
    <n v="-19795"/>
    <n v="-7045"/>
    <n v="0"/>
    <n v="412"/>
    <n v="301"/>
  </r>
  <r>
    <x v="5"/>
    <n v="35420"/>
    <x v="3"/>
    <n v="200500"/>
    <n v="3"/>
    <n v="0"/>
    <n v="0"/>
    <n v="417698"/>
    <n v="83979"/>
    <n v="82275"/>
    <n v="-63197"/>
    <n v="-20979"/>
    <n v="26869"/>
    <n v="-7280"/>
    <n v="-2264"/>
    <n v="1"/>
    <n v="0"/>
    <n v="-30112"/>
    <n v="-8193"/>
    <n v="0"/>
    <n v="906"/>
    <n v="995"/>
  </r>
  <r>
    <x v="5"/>
    <n v="35420"/>
    <x v="4"/>
    <n v="200500"/>
    <n v="3"/>
    <n v="0"/>
    <n v="0"/>
    <n v="546093"/>
    <n v="109979"/>
    <n v="129411"/>
    <n v="-59534"/>
    <n v="-69954"/>
    <n v="20073"/>
    <n v="-4140"/>
    <n v="4526"/>
    <n v="139"/>
    <n v="-1950"/>
    <n v="-82689"/>
    <n v="-5913"/>
    <n v="0"/>
    <n v="-165"/>
    <n v="242"/>
  </r>
  <r>
    <x v="5"/>
    <n v="35420"/>
    <x v="5"/>
    <n v="200500"/>
    <n v="5"/>
    <n v="-4500"/>
    <n v="-4500"/>
    <n v="717690"/>
    <n v="144260"/>
    <n v="114702"/>
    <n v="-94638"/>
    <n v="-21355"/>
    <n v="39094"/>
    <n v="-3632"/>
    <n v="-12364"/>
    <n v="-10"/>
    <n v="-500"/>
    <n v="-48257"/>
    <n v="4314"/>
    <n v="0"/>
    <n v="800"/>
    <n v="491"/>
  </r>
  <r>
    <x v="5"/>
    <n v="35420"/>
    <x v="6"/>
    <n v="205000"/>
    <n v="2"/>
    <n v="500"/>
    <n v="500"/>
    <n v="553505"/>
    <n v="113754"/>
    <n v="74850"/>
    <n v="-116810"/>
    <n v="31823"/>
    <n v="49734"/>
    <n v="5769"/>
    <n v="3637"/>
    <n v="49"/>
    <n v="497"/>
    <n v="-8461"/>
    <n v="-19402"/>
    <n v="0"/>
    <n v="7826"/>
    <n v="2311"/>
  </r>
  <r>
    <x v="5"/>
    <n v="35420"/>
    <x v="7"/>
    <n v="204500"/>
    <n v="3"/>
    <n v="0"/>
    <n v="0"/>
    <n v="428762"/>
    <n v="87918"/>
    <n v="27645"/>
    <n v="-68103"/>
    <n v="37167"/>
    <n v="23133"/>
    <n v="-2312"/>
    <n v="5035"/>
    <n v="600"/>
    <n v="1068"/>
    <n v="7973"/>
    <n v="1670"/>
    <n v="0"/>
    <n v="3545"/>
    <n v="-254"/>
  </r>
  <r>
    <x v="5"/>
    <n v="35420"/>
    <x v="8"/>
    <n v="204500"/>
    <n v="2"/>
    <n v="500"/>
    <n v="500"/>
    <n v="405330"/>
    <n v="82744"/>
    <n v="27115"/>
    <n v="-43854"/>
    <n v="15402"/>
    <n v="24040"/>
    <n v="-681"/>
    <n v="5655"/>
    <n v="0"/>
    <n v="-274"/>
    <n v="-11190"/>
    <n v="-2148"/>
    <n v="0"/>
    <n v="608"/>
    <n v="729"/>
  </r>
  <r>
    <x v="5"/>
    <n v="35420"/>
    <x v="9"/>
    <n v="204000"/>
    <n v="2"/>
    <n v="4500"/>
    <n v="4500"/>
    <n v="547388"/>
    <n v="110974"/>
    <n v="-76138"/>
    <n v="102997"/>
    <n v="-25855"/>
    <n v="-23099"/>
    <n v="5473"/>
    <n v="4452"/>
    <n v="33"/>
    <n v="0"/>
    <n v="-11489"/>
    <n v="-1225"/>
    <n v="0"/>
    <n v="-2481"/>
    <n v="1477"/>
  </r>
  <r>
    <x v="5"/>
    <n v="35420"/>
    <x v="10"/>
    <n v="199500"/>
    <n v="5"/>
    <n v="-2000"/>
    <n v="-2000"/>
    <n v="993582"/>
    <n v="198857"/>
    <n v="153002"/>
    <n v="-124158"/>
    <n v="-34818"/>
    <n v="12131"/>
    <n v="-1598"/>
    <n v="-19612"/>
    <n v="1148"/>
    <n v="1049"/>
    <n v="-20007"/>
    <n v="-7929"/>
    <n v="0"/>
    <n v="4407"/>
    <n v="1567"/>
  </r>
  <r>
    <x v="5"/>
    <n v="35420"/>
    <x v="11"/>
    <n v="201500"/>
    <n v="5"/>
    <n v="-1000"/>
    <n v="-1000"/>
    <n v="609318"/>
    <n v="123248"/>
    <n v="77988"/>
    <n v="20593"/>
    <n v="-94738"/>
    <n v="23083"/>
    <n v="-8113"/>
    <n v="-40948"/>
    <n v="-46"/>
    <n v="985"/>
    <n v="-26596"/>
    <n v="-43103"/>
    <n v="0"/>
    <n v="-3769"/>
    <n v="-74"/>
  </r>
  <r>
    <x v="5"/>
    <n v="35420"/>
    <x v="12"/>
    <n v="202500"/>
    <n v="5"/>
    <n v="-3500"/>
    <n v="-3500"/>
    <n v="505880"/>
    <n v="103168"/>
    <n v="133380"/>
    <n v="-90888"/>
    <n v="-45487"/>
    <n v="-40150"/>
    <n v="-606"/>
    <n v="3058"/>
    <n v="-38"/>
    <n v="7"/>
    <n v="-7992"/>
    <n v="234"/>
    <n v="0"/>
    <n v="2208"/>
    <n v="787"/>
  </r>
  <r>
    <x v="5"/>
    <n v="35420"/>
    <x v="13"/>
    <n v="206000"/>
    <n v="2"/>
    <n v="3000"/>
    <n v="3000"/>
    <n v="791642"/>
    <n v="162235"/>
    <n v="-100633"/>
    <n v="134892"/>
    <n v="-32759"/>
    <n v="-85149"/>
    <n v="-7692"/>
    <n v="29902"/>
    <n v="703"/>
    <n v="416"/>
    <n v="32176"/>
    <n v="-3115"/>
    <n v="0"/>
    <n v="-1686"/>
    <n v="186"/>
  </r>
  <r>
    <x v="5"/>
    <n v="35420"/>
    <x v="14"/>
    <n v="203000"/>
    <n v="5"/>
    <n v="-9000"/>
    <n v="-9000"/>
    <n v="1210194"/>
    <n v="248281"/>
    <n v="288529"/>
    <n v="-86608"/>
    <n v="-194623"/>
    <n v="-26789"/>
    <n v="-6738"/>
    <n v="-41130"/>
    <n v="-310"/>
    <n v="734"/>
    <n v="-58224"/>
    <n v="-62166"/>
    <n v="0"/>
    <n v="-8335"/>
    <n v="1037"/>
  </r>
  <r>
    <x v="5"/>
    <n v="35420"/>
    <x v="15"/>
    <n v="212000"/>
    <n v="5"/>
    <n v="-3000"/>
    <n v="-3000"/>
    <n v="550247"/>
    <n v="117082"/>
    <n v="15968"/>
    <n v="-18693"/>
    <n v="105"/>
    <n v="39492"/>
    <n v="-9942"/>
    <n v="-10138"/>
    <n v="27"/>
    <n v="-2672"/>
    <n v="10139"/>
    <n v="-26801"/>
    <n v="0"/>
    <n v="1823"/>
    <n v="797"/>
  </r>
  <r>
    <x v="5"/>
    <n v="35420"/>
    <x v="16"/>
    <n v="215000"/>
    <n v="5"/>
    <n v="-1500"/>
    <n v="-1500"/>
    <n v="534887"/>
    <n v="115474"/>
    <n v="9966"/>
    <n v="-103115"/>
    <n v="90436"/>
    <n v="65617"/>
    <n v="471"/>
    <n v="8804"/>
    <n v="7"/>
    <n v="-550"/>
    <n v="-2881"/>
    <n v="18968"/>
    <n v="0"/>
    <n v="2727"/>
    <n v="-14"/>
  </r>
  <r>
    <x v="5"/>
    <n v="35420"/>
    <x v="17"/>
    <n v="216500"/>
    <n v="2"/>
    <n v="4000"/>
    <n v="4000"/>
    <n v="870698"/>
    <n v="187589"/>
    <n v="-190576"/>
    <n v="13753"/>
    <n v="185778"/>
    <n v="95888"/>
    <n v="4678"/>
    <n v="21754"/>
    <n v="174"/>
    <n v="161"/>
    <n v="43307"/>
    <n v="19816"/>
    <n v="0"/>
    <n v="-8606"/>
    <n v="-349"/>
  </r>
  <r>
    <x v="5"/>
    <n v="35420"/>
    <x v="18"/>
    <n v="212500"/>
    <n v="5"/>
    <n v="-500"/>
    <n v="-500"/>
    <n v="378470"/>
    <n v="80225"/>
    <n v="-12713"/>
    <n v="-17226"/>
    <n v="29342"/>
    <n v="2893"/>
    <n v="2787"/>
    <n v="2270"/>
    <n v="11"/>
    <n v="75"/>
    <n v="7789"/>
    <n v="13517"/>
    <n v="0"/>
    <n v="835"/>
    <n v="-238"/>
  </r>
  <r>
    <x v="5"/>
    <n v="35420"/>
    <x v="19"/>
    <n v="213000"/>
    <n v="2"/>
    <n v="5500"/>
    <n v="5500"/>
    <n v="538104"/>
    <n v="114046"/>
    <n v="-145876"/>
    <n v="69711"/>
    <n v="78901"/>
    <n v="14201"/>
    <n v="2591"/>
    <n v="25974"/>
    <n v="0"/>
    <n v="173"/>
    <n v="26555"/>
    <n v="9407"/>
    <n v="0"/>
    <n v="-2179"/>
    <n v="-557"/>
  </r>
  <r>
    <x v="5"/>
    <n v="35420"/>
    <x v="20"/>
    <n v="207500"/>
    <n v="5"/>
    <n v="-4500"/>
    <n v="-4500"/>
    <n v="528940"/>
    <n v="110567"/>
    <n v="27341"/>
    <n v="-22713"/>
    <n v="-3758"/>
    <n v="2700"/>
    <n v="-3865"/>
    <n v="575"/>
    <n v="46"/>
    <n v="0"/>
    <n v="3660"/>
    <n v="-6874"/>
    <n v="0"/>
    <n v="-204"/>
    <n v="-666"/>
  </r>
  <r>
    <x v="5"/>
    <n v="35420"/>
    <x v="21"/>
    <n v="212000"/>
    <n v="5"/>
    <n v="-1500"/>
    <n v="-1500"/>
    <n v="584184"/>
    <n v="123246"/>
    <n v="-71525"/>
    <n v="-9725"/>
    <n v="80654"/>
    <n v="30488"/>
    <n v="326"/>
    <n v="11911"/>
    <n v="209"/>
    <n v="0"/>
    <n v="26614"/>
    <n v="11106"/>
    <n v="0"/>
    <n v="-284"/>
    <n v="880"/>
  </r>
  <r>
    <x v="5"/>
    <n v="35420"/>
    <x v="22"/>
    <n v="213500"/>
    <n v="2"/>
    <n v="2500"/>
    <n v="2500"/>
    <n v="666880"/>
    <n v="142028"/>
    <n v="-161390"/>
    <n v="77301"/>
    <n v="87840"/>
    <n v="8378"/>
    <n v="13454"/>
    <n v="29487"/>
    <n v="42"/>
    <n v="-619"/>
    <n v="33386"/>
    <n v="3712"/>
    <n v="0"/>
    <n v="-3093"/>
    <n v="-658"/>
  </r>
  <r>
    <x v="5"/>
    <n v="35420"/>
    <x v="23"/>
    <n v="211000"/>
    <n v="2"/>
    <n v="1000"/>
    <n v="1000"/>
    <n v="825757"/>
    <n v="175421"/>
    <n v="-89031"/>
    <n v="55815"/>
    <n v="40096"/>
    <n v="-36026"/>
    <n v="9797"/>
    <n v="18299"/>
    <n v="260"/>
    <n v="-37"/>
    <n v="52007"/>
    <n v="-4204"/>
    <n v="0"/>
    <n v="-6559"/>
    <n v="-321"/>
  </r>
  <r>
    <x v="5"/>
    <n v="35420"/>
    <x v="24"/>
    <n v="210000"/>
    <n v="5"/>
    <n v="-1000"/>
    <n v="-1000"/>
    <n v="763447"/>
    <n v="160235"/>
    <n v="-173569"/>
    <n v="156419"/>
    <n v="22907"/>
    <n v="-29590"/>
    <n v="2653"/>
    <n v="19010"/>
    <n v="1470"/>
    <n v="0"/>
    <n v="7839"/>
    <n v="21525"/>
    <n v="0"/>
    <n v="-4185"/>
    <n v="-1572"/>
  </r>
  <r>
    <x v="5"/>
    <n v="35420"/>
    <x v="25"/>
    <n v="211000"/>
    <n v="2"/>
    <n v="4000"/>
    <n v="4000"/>
    <n v="1855368"/>
    <n v="393085"/>
    <n v="-445100"/>
    <n v="414290"/>
    <n v="39240"/>
    <n v="-79496"/>
    <n v="23423"/>
    <n v="64650"/>
    <n v="-282"/>
    <n v="-168"/>
    <n v="62386"/>
    <n v="-31273"/>
    <n v="0"/>
    <n v="-8295"/>
    <n v="-135"/>
  </r>
  <r>
    <x v="5"/>
    <n v="35420"/>
    <x v="26"/>
    <n v="207000"/>
    <n v="2"/>
    <n v="10900"/>
    <n v="10900"/>
    <n v="2034862"/>
    <n v="414445"/>
    <n v="-927287"/>
    <n v="422609"/>
    <n v="511447"/>
    <n v="113012"/>
    <n v="47865"/>
    <n v="134722"/>
    <n v="565"/>
    <n v="452"/>
    <n v="167125"/>
    <n v="47706"/>
    <n v="0"/>
    <n v="-1039"/>
    <n v="-5730"/>
  </r>
  <r>
    <x v="5"/>
    <n v="35420"/>
    <x v="27"/>
    <n v="196100"/>
    <n v="2"/>
    <n v="3500"/>
    <n v="3500"/>
    <n v="900385"/>
    <n v="174280"/>
    <n v="-118512"/>
    <n v="-75145"/>
    <n v="191464"/>
    <n v="70269"/>
    <n v="18568"/>
    <n v="17215"/>
    <n v="91"/>
    <n v="430"/>
    <n v="23677"/>
    <n v="61214"/>
    <n v="0"/>
    <n v="4264"/>
    <n v="-2071"/>
  </r>
  <r>
    <x v="5"/>
    <n v="35420"/>
    <x v="28"/>
    <n v="192600"/>
    <n v="5"/>
    <n v="-600"/>
    <n v="-600"/>
    <n v="448203"/>
    <n v="86299"/>
    <n v="-29853"/>
    <n v="25748"/>
    <n v="2594"/>
    <n v="-13850"/>
    <n v="2103"/>
    <n v="5489"/>
    <n v="197"/>
    <n v="-86"/>
    <n v="5152"/>
    <n v="3589"/>
    <n v="0"/>
    <n v="1387"/>
    <n v="124"/>
  </r>
  <r>
    <x v="5"/>
    <n v="35420"/>
    <x v="29"/>
    <n v="193200"/>
    <n v="2"/>
    <n v="900"/>
    <n v="900"/>
    <n v="491178"/>
    <n v="94522"/>
    <n v="-123045"/>
    <n v="9604"/>
    <n v="106472"/>
    <n v="46589"/>
    <n v="51"/>
    <n v="19417"/>
    <n v="210"/>
    <n v="2700"/>
    <n v="12678"/>
    <n v="24827"/>
    <n v="0"/>
    <n v="7231"/>
    <n v="-262"/>
  </r>
  <r>
    <x v="5"/>
    <n v="35420"/>
    <x v="30"/>
    <n v="192300"/>
    <n v="2"/>
    <n v="4100"/>
    <n v="4100"/>
    <n v="902999"/>
    <n v="173345"/>
    <n v="-258377"/>
    <n v="284032"/>
    <n v="-24308"/>
    <n v="-52767"/>
    <n v="10912"/>
    <n v="11824"/>
    <n v="866"/>
    <n v="1055"/>
    <n v="4774"/>
    <n v="-972"/>
    <n v="0"/>
    <n v="-309"/>
    <n v="-1038"/>
  </r>
  <r>
    <x v="5"/>
    <n v="35420"/>
    <x v="31"/>
    <n v="188200"/>
    <n v="2"/>
    <n v="100"/>
    <n v="100"/>
    <n v="470891"/>
    <n v="88332"/>
    <n v="22054"/>
    <n v="29020"/>
    <n v="-51105"/>
    <n v="-66261"/>
    <n v="-364"/>
    <n v="-3889"/>
    <n v="12"/>
    <n v="352"/>
    <n v="-18934"/>
    <n v="37979"/>
    <n v="0"/>
    <n v="-296"/>
    <n v="327"/>
  </r>
  <r>
    <x v="5"/>
    <n v="35420"/>
    <x v="32"/>
    <n v="188100"/>
    <n v="2"/>
    <n v="2000"/>
    <n v="2000"/>
    <n v="671910"/>
    <n v="126652"/>
    <n v="-66142"/>
    <n v="48403"/>
    <n v="15814"/>
    <n v="-11973"/>
    <n v="6936"/>
    <n v="29937"/>
    <n v="914"/>
    <n v="2074"/>
    <n v="-9332"/>
    <n v="-2742"/>
    <n v="0"/>
    <n v="1303"/>
    <n v="622"/>
  </r>
  <r>
    <x v="5"/>
    <n v="35420"/>
    <x v="33"/>
    <n v="186100"/>
    <n v="5"/>
    <n v="-3900"/>
    <n v="-3900"/>
    <n v="778485"/>
    <n v="146080"/>
    <n v="130133"/>
    <n v="5521"/>
    <n v="-132661"/>
    <n v="-83298"/>
    <n v="-5442"/>
    <n v="-7445"/>
    <n v="578"/>
    <n v="1900"/>
    <n v="-35112"/>
    <n v="-3842"/>
    <n v="0"/>
    <n v="-3596"/>
    <n v="603"/>
  </r>
  <r>
    <x v="5"/>
    <n v="35420"/>
    <x v="34"/>
    <n v="190000"/>
    <n v="5"/>
    <n v="-300"/>
    <n v="-300"/>
    <n v="469050"/>
    <n v="89065"/>
    <n v="-42208"/>
    <n v="19132"/>
    <n v="24513"/>
    <n v="40865"/>
    <n v="9750"/>
    <n v="-7907"/>
    <n v="-600"/>
    <n v="-655"/>
    <n v="-18204"/>
    <n v="1264"/>
    <n v="0"/>
    <n v="-1298"/>
    <n v="-139"/>
  </r>
  <r>
    <x v="5"/>
    <n v="35420"/>
    <x v="35"/>
    <n v="190300"/>
    <n v="5"/>
    <n v="-1300"/>
    <n v="-1300"/>
    <n v="479007"/>
    <n v="91303"/>
    <n v="97758"/>
    <n v="-79593"/>
    <n v="-22759"/>
    <n v="13369"/>
    <n v="6917"/>
    <n v="-11285"/>
    <n v="1"/>
    <n v="2000"/>
    <n v="-24565"/>
    <n v="-9196"/>
    <n v="0"/>
    <n v="3657"/>
    <n v="937"/>
  </r>
  <r>
    <x v="5"/>
    <n v="35420"/>
    <x v="36"/>
    <n v="191600"/>
    <n v="2"/>
    <n v="200"/>
    <n v="200"/>
    <n v="581315"/>
    <n v="111276"/>
    <n v="2114"/>
    <n v="44318"/>
    <n v="-46337"/>
    <n v="-11701"/>
    <n v="-7455"/>
    <n v="-19122"/>
    <n v="78"/>
    <n v="-112"/>
    <n v="-9152"/>
    <n v="1127"/>
    <n v="0"/>
    <n v="98"/>
    <n v="-193"/>
  </r>
  <r>
    <x v="5"/>
    <n v="35420"/>
    <x v="37"/>
    <n v="191400"/>
    <n v="5"/>
    <n v="-1400"/>
    <n v="-1400"/>
    <n v="612192"/>
    <n v="117371"/>
    <n v="223014"/>
    <n v="-160887"/>
    <n v="-65250"/>
    <n v="7434"/>
    <n v="-2976"/>
    <n v="-28235"/>
    <n v="3"/>
    <n v="-572"/>
    <n v="-37085"/>
    <n v="-3819"/>
    <n v="0"/>
    <n v="2025"/>
    <n v="1098"/>
  </r>
  <r>
    <x v="5"/>
    <n v="35420"/>
    <x v="38"/>
    <n v="192800"/>
    <n v="5"/>
    <n v="-4200"/>
    <n v="-4200"/>
    <n v="1022386"/>
    <n v="197166"/>
    <n v="466994"/>
    <n v="-224856"/>
    <n v="-246938"/>
    <n v="-100275"/>
    <n v="-7556"/>
    <n v="-17977"/>
    <n v="326"/>
    <n v="-187"/>
    <n v="-71789"/>
    <n v="-49480"/>
    <n v="0"/>
    <n v="3108"/>
    <n v="1692"/>
  </r>
  <r>
    <x v="5"/>
    <n v="35420"/>
    <x v="39"/>
    <n v="197000"/>
    <n v="5"/>
    <n v="-2000"/>
    <n v="-2000"/>
    <n v="556371"/>
    <n v="109664"/>
    <n v="136578"/>
    <n v="-29810"/>
    <n v="-109089"/>
    <n v="-77747"/>
    <n v="-5179"/>
    <n v="881"/>
    <n v="-27"/>
    <n v="-1344"/>
    <n v="-22059"/>
    <n v="-3614"/>
    <n v="0"/>
    <n v="1964"/>
    <n v="357"/>
  </r>
  <r>
    <x v="5"/>
    <n v="35420"/>
    <x v="40"/>
    <n v="199000"/>
    <n v="2"/>
    <n v="2600"/>
    <n v="2600"/>
    <n v="964852"/>
    <n v="192128"/>
    <n v="-177195"/>
    <n v="63184"/>
    <n v="118942"/>
    <n v="72082"/>
    <n v="3995"/>
    <n v="-9783"/>
    <n v="-3098"/>
    <n v="-483"/>
    <n v="-7133"/>
    <n v="63362"/>
    <n v="0"/>
    <n v="-4243"/>
    <n v="-688"/>
  </r>
  <r>
    <x v="5"/>
    <n v="35420"/>
    <x v="41"/>
    <n v="196400"/>
    <n v="5"/>
    <n v="-1600"/>
    <n v="-1600"/>
    <n v="727674"/>
    <n v="143043"/>
    <n v="148604"/>
    <n v="-194567"/>
    <n v="44035"/>
    <n v="70458"/>
    <n v="-5487"/>
    <n v="-3296"/>
    <n v="251"/>
    <n v="0"/>
    <n v="1596"/>
    <n v="-19487"/>
    <n v="0"/>
    <n v="1367"/>
    <n v="561"/>
  </r>
  <r>
    <x v="5"/>
    <n v="35420"/>
    <x v="42"/>
    <n v="198000"/>
    <n v="5"/>
    <n v="-1900"/>
    <n v="-1900"/>
    <n v="700638"/>
    <n v="138647"/>
    <n v="80842"/>
    <n v="-31265"/>
    <n v="-56337"/>
    <n v="-21459"/>
    <n v="-9709"/>
    <n v="-3362"/>
    <n v="-560"/>
    <n v="-29"/>
    <n v="-24744"/>
    <n v="3526"/>
    <n v="0"/>
    <n v="6673"/>
    <n v="87"/>
  </r>
  <r>
    <x v="5"/>
    <n v="35420"/>
    <x v="43"/>
    <n v="199900"/>
    <n v="2"/>
    <n v="6900"/>
    <n v="6900"/>
    <n v="1137837"/>
    <n v="224401"/>
    <n v="-271803"/>
    <n v="104864"/>
    <n v="173515"/>
    <n v="132507"/>
    <n v="2030"/>
    <n v="18814"/>
    <n v="1231"/>
    <n v="-1605"/>
    <n v="14939"/>
    <n v="5599"/>
    <n v="0"/>
    <n v="-6365"/>
    <n v="-211"/>
  </r>
  <r>
    <x v="5"/>
    <n v="35420"/>
    <x v="44"/>
    <n v="193000"/>
    <n v="5"/>
    <n v="-400"/>
    <n v="-400"/>
    <n v="783772"/>
    <n v="150813"/>
    <n v="-68759"/>
    <n v="106165"/>
    <n v="-43975"/>
    <n v="15340"/>
    <n v="-12313"/>
    <n v="-27501"/>
    <n v="-362"/>
    <n v="-180"/>
    <n v="-7732"/>
    <n v="-11227"/>
    <n v="0"/>
    <n v="7626"/>
    <n v="-1057"/>
  </r>
  <r>
    <x v="5"/>
    <n v="35420"/>
    <x v="45"/>
    <n v="193400"/>
    <n v="2"/>
    <n v="1500"/>
    <n v="1500"/>
    <n v="531141"/>
    <n v="103063"/>
    <n v="-60187"/>
    <n v="90761"/>
    <n v="-28699"/>
    <n v="25707"/>
    <n v="-3797"/>
    <n v="-26430"/>
    <n v="-1329"/>
    <n v="694"/>
    <n v="-14813"/>
    <n v="-8731"/>
    <n v="0"/>
    <n v="-1467"/>
    <n v="-408"/>
  </r>
  <r>
    <x v="5"/>
    <n v="35420"/>
    <x v="46"/>
    <n v="191900"/>
    <n v="5"/>
    <n v="-7300"/>
    <n v="-7300"/>
    <n v="1409355"/>
    <n v="273016"/>
    <n v="631539"/>
    <n v="-205122"/>
    <n v="-427212"/>
    <n v="-128192"/>
    <n v="-18472"/>
    <n v="-86746"/>
    <n v="-2490"/>
    <n v="-109"/>
    <n v="-84624"/>
    <n v="-106579"/>
    <n v="0"/>
    <n v="-1888"/>
    <n v="2683"/>
  </r>
  <r>
    <x v="5"/>
    <n v="35420"/>
    <x v="47"/>
    <n v="199200"/>
    <n v="5"/>
    <n v="-1800"/>
    <n v="-1800"/>
    <n v="485125"/>
    <n v="97168"/>
    <n v="64894"/>
    <n v="-25385"/>
    <n v="-39500"/>
    <n v="5704"/>
    <n v="1093"/>
    <n v="-16470"/>
    <n v="-210"/>
    <n v="-158"/>
    <n v="-21887"/>
    <n v="-7572"/>
    <n v="0"/>
    <n v="-301"/>
    <n v="292"/>
  </r>
  <r>
    <x v="5"/>
    <n v="35420"/>
    <x v="48"/>
    <n v="201000"/>
    <n v="2"/>
    <n v="2800"/>
    <n v="2800"/>
    <n v="575220"/>
    <n v="114958"/>
    <n v="-154025"/>
    <n v="159090"/>
    <n v="-2621"/>
    <n v="20148"/>
    <n v="-3631"/>
    <n v="-2283"/>
    <n v="671"/>
    <n v="0"/>
    <n v="-11963"/>
    <n v="-5563"/>
    <n v="0"/>
    <n v="-2022"/>
    <n v="-422"/>
  </r>
  <r>
    <x v="5"/>
    <n v="35420"/>
    <x v="49"/>
    <n v="198200"/>
    <n v="5"/>
    <n v="-3800"/>
    <n v="-3800"/>
    <n v="794745"/>
    <n v="158979"/>
    <n v="190063"/>
    <n v="-53178"/>
    <n v="-144841"/>
    <n v="-73323"/>
    <n v="-5249"/>
    <n v="-16005"/>
    <n v="-364"/>
    <n v="0"/>
    <n v="-50582"/>
    <n v="682"/>
    <n v="0"/>
    <n v="7934"/>
    <n v="22"/>
  </r>
  <r>
    <x v="5"/>
    <n v="35420"/>
    <x v="50"/>
    <n v="202000"/>
    <n v="2"/>
    <n v="1000"/>
    <n v="1000"/>
    <n v="937726"/>
    <n v="188789"/>
    <n v="15028"/>
    <n v="-27749"/>
    <n v="14114"/>
    <n v="15340"/>
    <n v="1898"/>
    <n v="-5334"/>
    <n v="0"/>
    <n v="447"/>
    <n v="-2082"/>
    <n v="3845"/>
    <n v="0"/>
    <n v="-1743"/>
    <n v="350"/>
  </r>
  <r>
    <x v="5"/>
    <n v="35420"/>
    <x v="51"/>
    <n v="201000"/>
    <n v="2"/>
    <n v="1900"/>
    <n v="1900"/>
    <n v="788108"/>
    <n v="157656"/>
    <n v="49022"/>
    <n v="-31074"/>
    <n v="-11415"/>
    <n v="26212"/>
    <n v="-2540"/>
    <n v="-10074"/>
    <n v="391"/>
    <n v="242"/>
    <n v="-22467"/>
    <n v="-3179"/>
    <n v="0"/>
    <n v="-6747"/>
    <n v="214"/>
  </r>
  <r>
    <x v="5"/>
    <n v="35420"/>
    <x v="52"/>
    <n v="199100"/>
    <n v="5"/>
    <n v="-400"/>
    <n v="-400"/>
    <n v="442034"/>
    <n v="87966"/>
    <n v="-30124"/>
    <n v="67014"/>
    <n v="-31635"/>
    <n v="17379"/>
    <n v="-1895"/>
    <n v="-8743"/>
    <n v="-699"/>
    <n v="762"/>
    <n v="-33180"/>
    <n v="-5259"/>
    <n v="0"/>
    <n v="-4562"/>
    <n v="-693"/>
  </r>
  <r>
    <x v="5"/>
    <n v="35420"/>
    <x v="53"/>
    <n v="199500"/>
    <n v="2"/>
    <n v="200"/>
    <n v="200"/>
    <n v="586388"/>
    <n v="116775"/>
    <n v="44256"/>
    <n v="-20072"/>
    <n v="-24515"/>
    <n v="41401"/>
    <n v="-448"/>
    <n v="-22208"/>
    <n v="-37"/>
    <n v="-969"/>
    <n v="-24189"/>
    <n v="-18065"/>
    <n v="0"/>
    <n v="413"/>
    <n v="-82"/>
  </r>
  <r>
    <x v="5"/>
    <n v="35420"/>
    <x v="54"/>
    <n v="199300"/>
    <n v="5"/>
    <n v="-3200"/>
    <n v="-3200"/>
    <n v="611569"/>
    <n v="121929"/>
    <n v="64908"/>
    <n v="-46585"/>
    <n v="-14507"/>
    <n v="20156"/>
    <n v="-3301"/>
    <n v="-12056"/>
    <n v="-82"/>
    <n v="-150"/>
    <n v="-11558"/>
    <n v="-7516"/>
    <n v="0"/>
    <n v="-4181"/>
    <n v="365"/>
  </r>
  <r>
    <x v="5"/>
    <n v="35420"/>
    <x v="55"/>
    <n v="202500"/>
    <n v="5"/>
    <n v="-1500"/>
    <n v="-1500"/>
    <n v="599102"/>
    <n v="121087"/>
    <n v="86870"/>
    <n v="-44516"/>
    <n v="-45345"/>
    <n v="-35458"/>
    <n v="-2921"/>
    <n v="-11046"/>
    <n v="-2350"/>
    <n v="-22"/>
    <n v="15277"/>
    <n v="-8825"/>
    <n v="0"/>
    <n v="2556"/>
    <n v="435"/>
  </r>
  <r>
    <x v="5"/>
    <n v="35420"/>
    <x v="56"/>
    <n v="204000"/>
    <n v="5"/>
    <n v="-3000"/>
    <n v="-3000"/>
    <n v="607503"/>
    <n v="123675"/>
    <n v="71935"/>
    <n v="-41295"/>
    <n v="-33155"/>
    <n v="15771"/>
    <n v="-1316"/>
    <n v="-20765"/>
    <n v="50"/>
    <n v="286"/>
    <n v="6582"/>
    <n v="-33763"/>
    <n v="0"/>
    <n v="2369"/>
    <n v="146"/>
  </r>
  <r>
    <x v="5"/>
    <n v="35420"/>
    <x v="57"/>
    <n v="207000"/>
    <n v="2"/>
    <n v="6500"/>
    <n v="6500"/>
    <n v="655503"/>
    <n v="134407"/>
    <n v="-237006"/>
    <n v="155295"/>
    <n v="84636"/>
    <n v="31414"/>
    <n v="8223"/>
    <n v="31493"/>
    <n v="2567"/>
    <n v="736"/>
    <n v="3088"/>
    <n v="7115"/>
    <n v="0"/>
    <n v="-2263"/>
    <n v="-662"/>
  </r>
  <r>
    <x v="5"/>
    <n v="35420"/>
    <x v="58"/>
    <n v="200500"/>
    <n v="5"/>
    <n v="-1000"/>
    <n v="-1000"/>
    <n v="403322"/>
    <n v="81071"/>
    <n v="19868"/>
    <n v="19527"/>
    <n v="-41461"/>
    <n v="-6505"/>
    <n v="-1119"/>
    <n v="-5946"/>
    <n v="110"/>
    <n v="0"/>
    <n v="-1928"/>
    <n v="-26073"/>
    <n v="0"/>
    <n v="1881"/>
    <n v="185"/>
  </r>
  <r>
    <x v="5"/>
    <n v="35420"/>
    <x v="59"/>
    <n v="201500"/>
    <n v="2"/>
    <n v="3500"/>
    <n v="3500"/>
    <n v="602589"/>
    <n v="121586"/>
    <n v="-156075"/>
    <n v="111127"/>
    <n v="45456"/>
    <n v="-14591"/>
    <n v="2613"/>
    <n v="31796"/>
    <n v="2776"/>
    <n v="110"/>
    <n v="9370"/>
    <n v="13382"/>
    <n v="0"/>
    <n v="104"/>
    <n v="-612"/>
  </r>
  <r>
    <x v="5"/>
    <n v="35420"/>
    <x v="60"/>
    <n v="198000"/>
    <n v="2"/>
    <n v="900"/>
    <n v="900"/>
    <n v="778496"/>
    <n v="154733"/>
    <n v="63372"/>
    <n v="-1154"/>
    <n v="-63375"/>
    <n v="-36832"/>
    <n v="-433"/>
    <n v="-3249"/>
    <n v="2210"/>
    <n v="100"/>
    <n v="-9396"/>
    <n v="-15775"/>
    <n v="0"/>
    <n v="719"/>
    <n v="438"/>
  </r>
  <r>
    <x v="5"/>
    <n v="35420"/>
    <x v="61"/>
    <n v="197100"/>
    <n v="2"/>
    <n v="700"/>
    <n v="700"/>
    <n v="708127"/>
    <n v="139022"/>
    <n v="-63601"/>
    <n v="82850"/>
    <n v="-19414"/>
    <n v="-50983"/>
    <n v="5570"/>
    <n v="7997"/>
    <n v="167"/>
    <n v="203"/>
    <n v="13141"/>
    <n v="4491"/>
    <n v="0"/>
    <n v="358"/>
    <n v="-193"/>
  </r>
  <r>
    <x v="5"/>
    <n v="35420"/>
    <x v="62"/>
    <n v="196400"/>
    <n v="2"/>
    <n v="400"/>
    <n v="400"/>
    <n v="838555"/>
    <n v="165201"/>
    <n v="109279"/>
    <n v="-134564"/>
    <n v="-24945"/>
    <n v="3912"/>
    <n v="1215"/>
    <n v="-14273"/>
    <n v="280"/>
    <n v="42"/>
    <n v="-9147"/>
    <n v="-6974"/>
    <n v="0"/>
    <n v="49612"/>
    <n v="618"/>
  </r>
  <r>
    <x v="5"/>
    <n v="35420"/>
    <x v="63"/>
    <n v="196000"/>
    <n v="5"/>
    <n v="-6500"/>
    <n v="-6500"/>
    <n v="776395"/>
    <n v="153758"/>
    <n v="148215"/>
    <n v="-96353"/>
    <n v="-60067"/>
    <n v="-36646"/>
    <n v="2812"/>
    <n v="-5862"/>
    <n v="1435"/>
    <n v="145"/>
    <n v="-6934"/>
    <n v="-15017"/>
    <n v="0"/>
    <n v="6131"/>
    <n v="2074"/>
  </r>
  <r>
    <x v="5"/>
    <n v="35420"/>
    <x v="64"/>
    <n v="202500"/>
    <n v="2"/>
    <n v="2700"/>
    <n v="2700"/>
    <n v="1035513"/>
    <n v="205819"/>
    <n v="69094"/>
    <n v="-29191"/>
    <n v="-34303"/>
    <n v="-66382"/>
    <n v="1342"/>
    <n v="-1488"/>
    <n v="5221"/>
    <n v="592"/>
    <n v="12484"/>
    <n v="13928"/>
    <n v="0"/>
    <n v="-6077"/>
    <n v="477"/>
  </r>
  <r>
    <x v="5"/>
    <n v="35420"/>
    <x v="65"/>
    <n v="199800"/>
    <n v="5"/>
    <n v="-2200"/>
    <n v="-2200"/>
    <n v="854741"/>
    <n v="170284"/>
    <n v="31138"/>
    <n v="32704"/>
    <n v="-60946"/>
    <n v="-81264"/>
    <n v="259"/>
    <n v="609"/>
    <n v="51"/>
    <n v="624"/>
    <n v="25001"/>
    <n v="-6226"/>
    <n v="0"/>
    <n v="-2770"/>
    <n v="-126"/>
  </r>
  <r>
    <x v="5"/>
    <n v="35420"/>
    <x v="66"/>
    <n v="202000"/>
    <n v="5"/>
    <n v="-500"/>
    <n v="-500"/>
    <n v="760330"/>
    <n v="154315"/>
    <n v="130676"/>
    <n v="-68605"/>
    <n v="-65374"/>
    <n v="-68714"/>
    <n v="1084"/>
    <n v="2154"/>
    <n v="0"/>
    <n v="3688"/>
    <n v="17643"/>
    <n v="-21229"/>
    <n v="0"/>
    <n v="2934"/>
    <n v="369"/>
  </r>
  <r>
    <x v="5"/>
    <n v="35420"/>
    <x v="67"/>
    <n v="202500"/>
    <n v="5"/>
    <n v="-8500"/>
    <n v="-8500"/>
    <n v="1027023"/>
    <n v="209639"/>
    <n v="427712"/>
    <n v="-166418"/>
    <n v="-258134"/>
    <n v="-209121"/>
    <n v="-3456"/>
    <n v="-18139"/>
    <n v="78"/>
    <n v="629"/>
    <n v="-2419"/>
    <n v="-25706"/>
    <n v="0"/>
    <n v="-3805"/>
    <n v="645"/>
  </r>
  <r>
    <x v="5"/>
    <n v="35420"/>
    <x v="68"/>
    <n v="211000"/>
    <n v="5"/>
    <n v="-3500"/>
    <n v="-3500"/>
    <n v="640146"/>
    <n v="135703"/>
    <n v="89230"/>
    <n v="-59150"/>
    <n v="-30818"/>
    <n v="-61993"/>
    <n v="1245"/>
    <n v="7404"/>
    <n v="69"/>
    <n v="29"/>
    <n v="36781"/>
    <n v="-14353"/>
    <n v="0"/>
    <n v="1440"/>
    <n v="-702"/>
  </r>
  <r>
    <x v="5"/>
    <n v="35420"/>
    <x v="69"/>
    <n v="214500"/>
    <n v="2"/>
    <n v="9000"/>
    <n v="9000"/>
    <n v="1052243"/>
    <n v="223128"/>
    <n v="-228353"/>
    <n v="73610"/>
    <n v="148622"/>
    <n v="31806"/>
    <n v="5489"/>
    <n v="29161"/>
    <n v="400"/>
    <n v="1088"/>
    <n v="38868"/>
    <n v="41810"/>
    <n v="0"/>
    <n v="7193"/>
    <n v="-1072"/>
  </r>
  <r>
    <x v="5"/>
    <n v="35420"/>
    <x v="70"/>
    <n v="205500"/>
    <n v="5"/>
    <n v="-500"/>
    <n v="-500"/>
    <n v="729689"/>
    <n v="151737"/>
    <n v="72576"/>
    <n v="-59433"/>
    <n v="1662"/>
    <n v="-41153"/>
    <n v="2744"/>
    <n v="922"/>
    <n v="253"/>
    <n v="4"/>
    <n v="41677"/>
    <n v="-2785"/>
    <n v="0"/>
    <n v="-16310"/>
    <n v="1505"/>
  </r>
  <r>
    <x v="5"/>
    <n v="35420"/>
    <x v="71"/>
    <n v="206000"/>
    <n v="5"/>
    <n v="-2500"/>
    <n v="-2500"/>
    <n v="817689"/>
    <n v="169312"/>
    <n v="92883"/>
    <n v="37322"/>
    <n v="-115615"/>
    <n v="-96359"/>
    <n v="-3865"/>
    <n v="-11867"/>
    <n v="91"/>
    <n v="297"/>
    <n v="-85"/>
    <n v="-3827"/>
    <n v="0"/>
    <n v="-14844"/>
    <n v="254"/>
  </r>
  <r>
    <x v="5"/>
    <n v="35420"/>
    <x v="72"/>
    <n v="208500"/>
    <n v="2"/>
    <n v="500"/>
    <n v="500"/>
    <n v="848323"/>
    <n v="177496"/>
    <n v="10840"/>
    <n v="-46951"/>
    <n v="27431"/>
    <n v="25450"/>
    <n v="-7868"/>
    <n v="798"/>
    <n v="282"/>
    <n v="270"/>
    <n v="8178"/>
    <n v="321"/>
    <n v="0"/>
    <n v="8066"/>
    <n v="614"/>
  </r>
  <r>
    <x v="5"/>
    <n v="35420"/>
    <x v="73"/>
    <n v="208000"/>
    <n v="3"/>
    <n v="0"/>
    <n v="0"/>
    <n v="930467"/>
    <n v="192219"/>
    <n v="61269"/>
    <n v="71101"/>
    <n v="-129882"/>
    <n v="-109587"/>
    <n v="-203"/>
    <n v="-15986"/>
    <n v="97"/>
    <n v="1410"/>
    <n v="10702"/>
    <n v="-16315"/>
    <n v="0"/>
    <n v="-2812"/>
    <n v="324"/>
  </r>
  <r>
    <x v="5"/>
    <n v="35420"/>
    <x v="74"/>
    <n v="208000"/>
    <n v="5"/>
    <n v="-5500"/>
    <n v="-5500"/>
    <n v="851405"/>
    <n v="178205"/>
    <n v="237078"/>
    <n v="-44656"/>
    <n v="-192813"/>
    <n v="-70675"/>
    <n v="-4586"/>
    <n v="-55051"/>
    <n v="638"/>
    <n v="10"/>
    <n v="-4286"/>
    <n v="-58863"/>
    <n v="0"/>
    <n v="-931"/>
    <n v="1322"/>
  </r>
  <r>
    <x v="5"/>
    <n v="35420"/>
    <x v="75"/>
    <n v="213500"/>
    <n v="2"/>
    <n v="2000"/>
    <n v="2000"/>
    <n v="563669"/>
    <n v="120009"/>
    <n v="27618"/>
    <n v="-44461"/>
    <n v="12211"/>
    <n v="53182"/>
    <n v="-5031"/>
    <n v="-5389"/>
    <n v="-940"/>
    <n v="-65"/>
    <n v="1781"/>
    <n v="-31327"/>
    <n v="0"/>
    <n v="4333"/>
    <n v="299"/>
  </r>
  <r>
    <x v="5"/>
    <n v="35420"/>
    <x v="76"/>
    <n v="211500"/>
    <n v="5"/>
    <n v="-4000"/>
    <n v="-4000"/>
    <n v="820639"/>
    <n v="173884"/>
    <n v="5825"/>
    <n v="138643"/>
    <n v="-114655"/>
    <n v="-75807"/>
    <n v="-6580"/>
    <n v="-15823"/>
    <n v="0"/>
    <n v="0"/>
    <n v="-1975"/>
    <n v="-14470"/>
    <n v="0"/>
    <n v="-30051"/>
    <n v="238"/>
  </r>
  <r>
    <x v="5"/>
    <n v="35420"/>
    <x v="77"/>
    <n v="215500"/>
    <n v="5"/>
    <n v="-3500"/>
    <n v="-3500"/>
    <n v="646501"/>
    <n v="139830"/>
    <n v="198937"/>
    <n v="-145895"/>
    <n v="-61552"/>
    <n v="-47326"/>
    <n v="-6106"/>
    <n v="5078"/>
    <n v="881"/>
    <n v="0"/>
    <n v="-10496"/>
    <n v="-3583"/>
    <n v="0"/>
    <n v="10383"/>
    <n v="-1873"/>
  </r>
  <r>
    <x v="5"/>
    <n v="35420"/>
    <x v="78"/>
    <n v="219000"/>
    <n v="2"/>
    <n v="3500"/>
    <n v="3500"/>
    <n v="571053"/>
    <n v="124386"/>
    <n v="-7870"/>
    <n v="-2843"/>
    <n v="9198"/>
    <n v="8227"/>
    <n v="-1612"/>
    <n v="928"/>
    <n v="3010"/>
    <n v="0"/>
    <n v="16237"/>
    <n v="-17592"/>
    <n v="0"/>
    <n v="1434"/>
    <n v="81"/>
  </r>
  <r>
    <x v="5"/>
    <n v="35420"/>
    <x v="79"/>
    <n v="215500"/>
    <n v="5"/>
    <n v="-5000"/>
    <n v="-5000"/>
    <n v="904481"/>
    <n v="195378"/>
    <n v="58752"/>
    <n v="20457"/>
    <n v="-92227"/>
    <n v="-78238"/>
    <n v="-836"/>
    <n v="-30517"/>
    <n v="107"/>
    <n v="282"/>
    <n v="-5899"/>
    <n v="22874"/>
    <n v="0"/>
    <n v="12244"/>
    <n v="774"/>
  </r>
  <r>
    <x v="5"/>
    <n v="35420"/>
    <x v="80"/>
    <n v="220500"/>
    <n v="2"/>
    <n v="5000"/>
    <n v="5000"/>
    <n v="959443"/>
    <n v="211852"/>
    <n v="-141115"/>
    <n v="-43063"/>
    <n v="167039"/>
    <n v="127941"/>
    <n v="1025"/>
    <n v="-624"/>
    <n v="48"/>
    <n v="0"/>
    <n v="23087"/>
    <n v="15562"/>
    <n v="0"/>
    <n v="17840"/>
    <n v="-701"/>
  </r>
  <r>
    <x v="5"/>
    <n v="35420"/>
    <x v="81"/>
    <n v="215500"/>
    <n v="5"/>
    <n v="-8500"/>
    <n v="-8500"/>
    <n v="1424562"/>
    <n v="310306"/>
    <n v="182415"/>
    <n v="-36708"/>
    <n v="-137877"/>
    <n v="-94339"/>
    <n v="-10689"/>
    <n v="-36444"/>
    <n v="-47"/>
    <n v="0"/>
    <n v="-27081"/>
    <n v="30723"/>
    <n v="0"/>
    <n v="-8220"/>
    <n v="390"/>
  </r>
  <r>
    <x v="5"/>
    <n v="35420"/>
    <x v="82"/>
    <n v="224000"/>
    <n v="2"/>
    <n v="1000"/>
    <n v="1000"/>
    <n v="745937"/>
    <n v="167898"/>
    <n v="3497"/>
    <n v="-53550"/>
    <n v="47871"/>
    <n v="38086"/>
    <n v="-5628"/>
    <n v="-5689"/>
    <n v="-10"/>
    <n v="1689"/>
    <n v="-3108"/>
    <n v="22531"/>
    <n v="0"/>
    <n v="1402"/>
    <n v="780"/>
  </r>
  <r>
    <x v="5"/>
    <n v="35420"/>
    <x v="83"/>
    <n v="223000"/>
    <n v="5"/>
    <n v="-7000"/>
    <n v="-7000"/>
    <n v="1308899"/>
    <n v="293556"/>
    <n v="209434"/>
    <n v="-137890"/>
    <n v="-91329"/>
    <n v="-78080"/>
    <n v="-6854"/>
    <n v="-22654"/>
    <n v="-756"/>
    <n v="-531"/>
    <n v="17287"/>
    <n v="259"/>
    <n v="0"/>
    <n v="18191"/>
    <n v="1594"/>
  </r>
  <r>
    <x v="5"/>
    <n v="35420"/>
    <x v="84"/>
    <n v="230000"/>
    <n v="3"/>
    <n v="0"/>
    <n v="0"/>
    <n v="1412939"/>
    <n v="319937"/>
    <n v="43916"/>
    <n v="40729"/>
    <n v="-103897"/>
    <n v="-108090"/>
    <n v="-3263"/>
    <n v="-3788"/>
    <n v="881"/>
    <n v="3"/>
    <n v="9044"/>
    <n v="1316"/>
    <n v="0"/>
    <n v="15098"/>
    <n v="4154"/>
  </r>
  <r>
    <x v="5"/>
    <n v="35420"/>
    <x v="85"/>
    <n v="230000"/>
    <n v="5"/>
    <n v="-500"/>
    <n v="-500"/>
    <n v="1575905"/>
    <n v="358425"/>
    <n v="307058"/>
    <n v="-237819"/>
    <n v="-71591"/>
    <n v="-44329"/>
    <n v="4081"/>
    <n v="1224"/>
    <n v="577"/>
    <n v="-87"/>
    <n v="-8414"/>
    <n v="-24643"/>
    <n v="0"/>
    <n v="1519"/>
    <n v="833"/>
  </r>
  <r>
    <x v="5"/>
    <n v="35420"/>
    <x v="86"/>
    <n v="230500"/>
    <n v="2"/>
    <n v="11000"/>
    <n v="11000"/>
    <n v="1777709"/>
    <n v="406772"/>
    <n v="-234159"/>
    <n v="10819"/>
    <n v="265119"/>
    <n v="48549"/>
    <n v="4586"/>
    <n v="28378"/>
    <n v="287"/>
    <n v="-4541"/>
    <n v="100047"/>
    <n v="87813"/>
    <n v="0"/>
    <n v="-40953"/>
    <n v="-826"/>
  </r>
  <r>
    <x v="5"/>
    <n v="35420"/>
    <x v="87"/>
    <n v="219500"/>
    <n v="2"/>
    <n v="4000"/>
    <n v="4000"/>
    <n v="1041746"/>
    <n v="227368"/>
    <n v="69752"/>
    <n v="-103900"/>
    <n v="34914"/>
    <n v="-23231"/>
    <n v="-2749"/>
    <n v="11429"/>
    <n v="-134"/>
    <n v="3206"/>
    <n v="5781"/>
    <n v="40612"/>
    <n v="0"/>
    <n v="-1332"/>
    <n v="566"/>
  </r>
  <r>
    <x v="5"/>
    <n v="35420"/>
    <x v="88"/>
    <n v="215500"/>
    <n v="5"/>
    <n v="-8000"/>
    <n v="-8000"/>
    <n v="1390741"/>
    <n v="305466"/>
    <n v="408333"/>
    <n v="-416669"/>
    <n v="-2869"/>
    <n v="-93266"/>
    <n v="-2650"/>
    <n v="-5122"/>
    <n v="-338"/>
    <n v="1530"/>
    <n v="106783"/>
    <n v="-9806"/>
    <n v="0"/>
    <n v="7838"/>
    <n v="3367"/>
  </r>
  <r>
    <x v="5"/>
    <n v="35420"/>
    <x v="89"/>
    <n v="223500"/>
    <n v="2"/>
    <n v="12000"/>
    <n v="12000"/>
    <n v="3065767"/>
    <n v="677850"/>
    <n v="-247613"/>
    <n v="-183733"/>
    <n v="412031"/>
    <n v="65159"/>
    <n v="19069"/>
    <n v="42223"/>
    <n v="5192"/>
    <n v="-838"/>
    <n v="216605"/>
    <n v="64621"/>
    <n v="0"/>
    <n v="21062"/>
    <n v="-1747"/>
  </r>
  <r>
    <x v="5"/>
    <n v="35420"/>
    <x v="90"/>
    <n v="211500"/>
    <n v="2"/>
    <n v="6000"/>
    <n v="6000"/>
    <n v="1245591"/>
    <n v="264142"/>
    <n v="-33158"/>
    <n v="-159722"/>
    <n v="185466"/>
    <n v="39173"/>
    <n v="18117"/>
    <n v="44003"/>
    <n v="2872"/>
    <n v="5356"/>
    <n v="40097"/>
    <n v="35848"/>
    <n v="0"/>
    <n v="7531"/>
    <n v="-117"/>
  </r>
  <r>
    <x v="5"/>
    <n v="35420"/>
    <x v="91"/>
    <n v="205500"/>
    <n v="2"/>
    <n v="3000"/>
    <n v="3000"/>
    <n v="860204"/>
    <n v="176353"/>
    <n v="55517"/>
    <n v="-9822"/>
    <n v="-45444"/>
    <n v="-11749"/>
    <n v="961"/>
    <n v="-5256"/>
    <n v="1"/>
    <n v="-542"/>
    <n v="-6091"/>
    <n v="-22768"/>
    <n v="0"/>
    <n v="-842"/>
    <n v="591"/>
  </r>
  <r>
    <x v="5"/>
    <n v="35420"/>
    <x v="92"/>
    <n v="202500"/>
    <n v="5"/>
    <n v="-4500"/>
    <n v="-4500"/>
    <n v="1076468"/>
    <n v="220320"/>
    <n v="132223"/>
    <n v="-97522"/>
    <n v="-41003"/>
    <n v="-708"/>
    <n v="-7154"/>
    <n v="-23421"/>
    <n v="1"/>
    <n v="72"/>
    <n v="-149"/>
    <n v="-9644"/>
    <n v="0"/>
    <n v="6100"/>
    <n v="202"/>
  </r>
  <r>
    <x v="5"/>
    <n v="35420"/>
    <x v="93"/>
    <n v="207000"/>
    <n v="5"/>
    <n v="-4500"/>
    <n v="-4500"/>
    <n v="1204050"/>
    <n v="251662"/>
    <n v="225828"/>
    <n v="-166824"/>
    <n v="-47740"/>
    <n v="-24334"/>
    <n v="-5563"/>
    <n v="-12597"/>
    <n v="-603"/>
    <n v="-2399"/>
    <n v="3713"/>
    <n v="-5957"/>
    <n v="0"/>
    <n v="-11480"/>
    <n v="216"/>
  </r>
  <r>
    <x v="5"/>
    <n v="35420"/>
    <x v="94"/>
    <n v="211500"/>
    <n v="2"/>
    <n v="7500"/>
    <n v="7500"/>
    <n v="1212987"/>
    <n v="252900"/>
    <n v="-241387"/>
    <n v="133437"/>
    <n v="106030"/>
    <n v="71457"/>
    <n v="-443"/>
    <n v="10947"/>
    <n v="104"/>
    <n v="-512"/>
    <n v="28497"/>
    <n v="-4020"/>
    <n v="0"/>
    <n v="927"/>
    <n v="993"/>
  </r>
  <r>
    <x v="5"/>
    <n v="35420"/>
    <x v="95"/>
    <n v="204000"/>
    <n v="2"/>
    <n v="2000"/>
    <n v="2000"/>
    <n v="873219"/>
    <n v="176493"/>
    <n v="29992"/>
    <n v="-60690"/>
    <n v="19271"/>
    <n v="13670"/>
    <n v="822"/>
    <n v="3351"/>
    <n v="-216"/>
    <n v="-590"/>
    <n v="-961"/>
    <n v="3195"/>
    <n v="0"/>
    <n v="10497"/>
    <n v="930"/>
  </r>
  <r>
    <x v="5"/>
    <n v="35420"/>
    <x v="96"/>
    <n v="202000"/>
    <n v="2"/>
    <n v="6000"/>
    <n v="6000"/>
    <n v="988822"/>
    <n v="199404"/>
    <n v="-206573"/>
    <n v="143998"/>
    <n v="40613"/>
    <n v="93475"/>
    <n v="-1126"/>
    <n v="-2717"/>
    <n v="12"/>
    <n v="-1306"/>
    <n v="13302"/>
    <n v="-61027"/>
    <n v="0"/>
    <n v="23482"/>
    <n v="-1520"/>
  </r>
  <r>
    <x v="5"/>
    <n v="35420"/>
    <x v="97"/>
    <n v="196000"/>
    <n v="3"/>
    <n v="0"/>
    <n v="0"/>
    <n v="787881"/>
    <n v="155776"/>
    <n v="47212"/>
    <n v="-81309"/>
    <n v="27333"/>
    <n v="23577"/>
    <n v="-149"/>
    <n v="-1878"/>
    <n v="21"/>
    <n v="0"/>
    <n v="6073"/>
    <n v="-311"/>
    <n v="0"/>
    <n v="6266"/>
    <n v="498"/>
  </r>
  <r>
    <x v="5"/>
    <n v="35420"/>
    <x v="98"/>
    <n v="196000"/>
    <n v="2"/>
    <n v="500"/>
    <n v="500"/>
    <n v="475600"/>
    <n v="92616"/>
    <n v="-27612"/>
    <n v="69848"/>
    <n v="-44967"/>
    <n v="-26675"/>
    <n v="-4915"/>
    <n v="-4512"/>
    <n v="-31"/>
    <n v="-3005"/>
    <n v="-9449"/>
    <n v="3620"/>
    <n v="0"/>
    <n v="2649"/>
    <n v="82"/>
  </r>
  <r>
    <x v="5"/>
    <n v="35420"/>
    <x v="99"/>
    <n v="195500"/>
    <n v="2"/>
    <n v="2000"/>
    <n v="2000"/>
    <n v="518929"/>
    <n v="100919"/>
    <n v="-47798"/>
    <n v="47281"/>
    <n v="2378"/>
    <n v="8450"/>
    <n v="396"/>
    <n v="-7573"/>
    <n v="0"/>
    <n v="-374"/>
    <n v="4646"/>
    <n v="-3167"/>
    <n v="0"/>
    <n v="-1955"/>
    <n v="94"/>
  </r>
  <r>
    <x v="6"/>
    <n v="285130"/>
    <x v="0"/>
    <n v="72800"/>
    <n v="5"/>
    <n v="-500"/>
    <n v="-500"/>
    <n v="34106"/>
    <n v="2483"/>
    <n v="7723"/>
    <n v="-13222"/>
    <n v="2714"/>
    <n v="934"/>
    <n v="-3"/>
    <n v="-19"/>
    <n v="0"/>
    <n v="0"/>
    <n v="1782"/>
    <n v="20"/>
    <n v="0"/>
    <n v="3002"/>
    <n v="-217"/>
  </r>
  <r>
    <x v="6"/>
    <n v="285130"/>
    <x v="1"/>
    <n v="73300"/>
    <n v="3"/>
    <n v="0"/>
    <n v="0"/>
    <n v="31808"/>
    <n v="2322"/>
    <n v="2313"/>
    <n v="-7730"/>
    <n v="5102"/>
    <n v="1114"/>
    <n v="-26"/>
    <n v="12"/>
    <n v="0"/>
    <n v="0"/>
    <n v="4004"/>
    <n v="-2"/>
    <n v="0"/>
    <n v="315"/>
    <n v="0"/>
  </r>
  <r>
    <x v="6"/>
    <n v="285130"/>
    <x v="2"/>
    <n v="73300"/>
    <n v="5"/>
    <n v="-1500"/>
    <n v="-1500"/>
    <n v="49309"/>
    <n v="3650"/>
    <n v="17702"/>
    <n v="-15651"/>
    <n v="-2988"/>
    <n v="3983"/>
    <n v="-159"/>
    <n v="159"/>
    <n v="0"/>
    <n v="-5000"/>
    <n v="-1974"/>
    <n v="3"/>
    <n v="0"/>
    <n v="923"/>
    <n v="14"/>
  </r>
  <r>
    <x v="6"/>
    <n v="285130"/>
    <x v="3"/>
    <n v="74800"/>
    <n v="5"/>
    <n v="-400"/>
    <n v="-400"/>
    <n v="30950"/>
    <n v="2321"/>
    <n v="1831"/>
    <n v="-1697"/>
    <n v="743"/>
    <n v="2151"/>
    <n v="-273"/>
    <n v="-1063"/>
    <n v="0"/>
    <n v="0"/>
    <n v="-72"/>
    <n v="0"/>
    <n v="0"/>
    <n v="-254"/>
    <n v="-623"/>
  </r>
  <r>
    <x v="6"/>
    <n v="285130"/>
    <x v="4"/>
    <n v="75200"/>
    <n v="2"/>
    <n v="300"/>
    <n v="300"/>
    <n v="29661"/>
    <n v="2233"/>
    <n v="7577"/>
    <n v="-7688"/>
    <n v="995"/>
    <n v="565"/>
    <n v="-125"/>
    <n v="472"/>
    <n v="0"/>
    <n v="0"/>
    <n v="-1"/>
    <n v="84"/>
    <n v="0"/>
    <n v="-884"/>
    <n v="0"/>
  </r>
  <r>
    <x v="6"/>
    <n v="285130"/>
    <x v="5"/>
    <n v="74900"/>
    <n v="5"/>
    <n v="-800"/>
    <n v="-800"/>
    <n v="39072"/>
    <n v="2926"/>
    <n v="11608"/>
    <n v="-15627"/>
    <n v="3957"/>
    <n v="-1637"/>
    <n v="355"/>
    <n v="5433"/>
    <n v="-326"/>
    <n v="0"/>
    <n v="354"/>
    <n v="-222"/>
    <n v="0"/>
    <n v="84"/>
    <n v="-22"/>
  </r>
  <r>
    <x v="6"/>
    <n v="285130"/>
    <x v="6"/>
    <n v="75700"/>
    <n v="2"/>
    <n v="1400"/>
    <n v="1400"/>
    <n v="53303"/>
    <n v="4046"/>
    <n v="-15072"/>
    <n v="1045"/>
    <n v="15645"/>
    <n v="3429"/>
    <n v="12"/>
    <n v="14540"/>
    <n v="0"/>
    <n v="0"/>
    <n v="-1787"/>
    <n v="-549"/>
    <n v="0"/>
    <n v="-388"/>
    <n v="-1230"/>
  </r>
  <r>
    <x v="6"/>
    <n v="285130"/>
    <x v="7"/>
    <n v="74300"/>
    <n v="2"/>
    <n v="200"/>
    <n v="200"/>
    <n v="24878"/>
    <n v="1859"/>
    <n v="734"/>
    <n v="-1269"/>
    <n v="525"/>
    <n v="1943"/>
    <n v="-23"/>
    <n v="-1380"/>
    <n v="0"/>
    <n v="0"/>
    <n v="0"/>
    <n v="-15"/>
    <n v="0"/>
    <n v="12"/>
    <n v="-2"/>
  </r>
  <r>
    <x v="6"/>
    <n v="285130"/>
    <x v="8"/>
    <n v="74100"/>
    <n v="3"/>
    <n v="0"/>
    <n v="0"/>
    <n v="26037"/>
    <n v="1931"/>
    <n v="-4708"/>
    <n v="2637"/>
    <n v="787"/>
    <n v="1001"/>
    <n v="-68"/>
    <n v="854"/>
    <n v="0"/>
    <n v="0"/>
    <n v="-1000"/>
    <n v="0"/>
    <n v="0"/>
    <n v="121"/>
    <n v="1163"/>
  </r>
  <r>
    <x v="6"/>
    <n v="285130"/>
    <x v="9"/>
    <n v="74100"/>
    <n v="5"/>
    <n v="-900"/>
    <n v="-900"/>
    <n v="32909"/>
    <n v="2447"/>
    <n v="13459"/>
    <n v="-8719"/>
    <n v="-4863"/>
    <n v="-1933"/>
    <n v="6"/>
    <n v="274"/>
    <n v="0"/>
    <n v="0"/>
    <n v="-3212"/>
    <n v="2"/>
    <n v="0"/>
    <n v="61"/>
    <n v="62"/>
  </r>
  <r>
    <x v="6"/>
    <n v="285130"/>
    <x v="10"/>
    <n v="75000"/>
    <n v="2"/>
    <n v="600"/>
    <n v="600"/>
    <n v="83147"/>
    <n v="6308"/>
    <n v="-9219"/>
    <n v="12747"/>
    <n v="-2028"/>
    <n v="-836"/>
    <n v="-242"/>
    <n v="2324"/>
    <n v="-1"/>
    <n v="0"/>
    <n v="-3270"/>
    <n v="-3"/>
    <n v="0"/>
    <n v="-1389"/>
    <n v="-111"/>
  </r>
  <r>
    <x v="6"/>
    <n v="285130"/>
    <x v="11"/>
    <n v="74400"/>
    <n v="2"/>
    <n v="1200"/>
    <n v="1200"/>
    <n v="30773"/>
    <n v="2285"/>
    <n v="-10410"/>
    <n v="3057"/>
    <n v="7383"/>
    <n v="438"/>
    <n v="-157"/>
    <n v="-43"/>
    <n v="0"/>
    <n v="0"/>
    <n v="-6"/>
    <n v="7151"/>
    <n v="0"/>
    <n v="0"/>
    <n v="-30"/>
  </r>
  <r>
    <x v="6"/>
    <n v="285130"/>
    <x v="12"/>
    <n v="73200"/>
    <n v="5"/>
    <n v="-400"/>
    <n v="-400"/>
    <n v="18986"/>
    <n v="1393"/>
    <n v="5181"/>
    <n v="-1064"/>
    <n v="-4257"/>
    <n v="-1691"/>
    <n v="-244"/>
    <n v="-62"/>
    <n v="-89"/>
    <n v="0"/>
    <n v="-2142"/>
    <n v="-29"/>
    <n v="0"/>
    <n v="-86"/>
    <n v="226"/>
  </r>
  <r>
    <x v="6"/>
    <n v="285130"/>
    <x v="13"/>
    <n v="73600"/>
    <n v="5"/>
    <n v="-300"/>
    <n v="-300"/>
    <n v="30379"/>
    <n v="2241"/>
    <n v="2148"/>
    <n v="-4002"/>
    <n v="1874"/>
    <n v="-3999"/>
    <n v="96"/>
    <n v="-1750"/>
    <n v="0"/>
    <n v="0"/>
    <n v="7557"/>
    <n v="-30"/>
    <n v="0"/>
    <n v="12"/>
    <n v="-32"/>
  </r>
  <r>
    <x v="6"/>
    <n v="285130"/>
    <x v="14"/>
    <n v="73900"/>
    <n v="5"/>
    <n v="-500"/>
    <n v="-500"/>
    <n v="18073"/>
    <n v="1340"/>
    <n v="-2843"/>
    <n v="1613"/>
    <n v="1202"/>
    <n v="-1165"/>
    <n v="197"/>
    <n v="37"/>
    <n v="1"/>
    <n v="0"/>
    <n v="-247"/>
    <n v="2379"/>
    <n v="0"/>
    <n v="15"/>
    <n v="13"/>
  </r>
  <r>
    <x v="6"/>
    <n v="285130"/>
    <x v="15"/>
    <n v="74400"/>
    <n v="2"/>
    <n v="100"/>
    <n v="100"/>
    <n v="29973"/>
    <n v="2235"/>
    <n v="-510"/>
    <n v="-1734"/>
    <n v="2836"/>
    <n v="2256"/>
    <n v="-30"/>
    <n v="-55"/>
    <n v="-1"/>
    <n v="0"/>
    <n v="-3137"/>
    <n v="3803"/>
    <n v="0"/>
    <n v="-659"/>
    <n v="67"/>
  </r>
  <r>
    <x v="6"/>
    <n v="285130"/>
    <x v="16"/>
    <n v="74300"/>
    <n v="2"/>
    <n v="1500"/>
    <n v="1500"/>
    <n v="43565"/>
    <n v="3232"/>
    <n v="-13383"/>
    <n v="10409"/>
    <n v="4071"/>
    <n v="4607"/>
    <n v="-60"/>
    <n v="-1232"/>
    <n v="1"/>
    <n v="0"/>
    <n v="-1247"/>
    <n v="2002"/>
    <n v="0"/>
    <n v="-1089"/>
    <n v="-8"/>
  </r>
  <r>
    <x v="6"/>
    <n v="285130"/>
    <x v="17"/>
    <n v="72800"/>
    <n v="2"/>
    <n v="600"/>
    <n v="600"/>
    <n v="28486"/>
    <n v="2065"/>
    <n v="-4191"/>
    <n v="-1344"/>
    <n v="4899"/>
    <n v="5579"/>
    <n v="-97"/>
    <n v="-665"/>
    <n v="0"/>
    <n v="0"/>
    <n v="0"/>
    <n v="82"/>
    <n v="0"/>
    <n v="700"/>
    <n v="-64"/>
  </r>
  <r>
    <x v="6"/>
    <n v="285130"/>
    <x v="18"/>
    <n v="72200"/>
    <n v="2"/>
    <n v="200"/>
    <n v="200"/>
    <n v="19894"/>
    <n v="1433"/>
    <n v="4421"/>
    <n v="-3462"/>
    <n v="-1085"/>
    <n v="-1032"/>
    <n v="-12"/>
    <n v="-71"/>
    <n v="0"/>
    <n v="0"/>
    <n v="81"/>
    <n v="-51"/>
    <n v="0"/>
    <n v="20"/>
    <n v="106"/>
  </r>
  <r>
    <x v="6"/>
    <n v="285130"/>
    <x v="19"/>
    <n v="72000"/>
    <n v="2"/>
    <n v="100"/>
    <n v="100"/>
    <n v="16082"/>
    <n v="1160"/>
    <n v="-377"/>
    <n v="91"/>
    <n v="-314"/>
    <n v="-258"/>
    <n v="-16"/>
    <n v="-10"/>
    <n v="-1"/>
    <n v="0"/>
    <n v="9"/>
    <n v="-38"/>
    <n v="0"/>
    <n v="600"/>
    <n v="0"/>
  </r>
  <r>
    <x v="6"/>
    <n v="285130"/>
    <x v="20"/>
    <n v="71900"/>
    <n v="5"/>
    <n v="-1000"/>
    <n v="-1000"/>
    <n v="35514"/>
    <n v="2570"/>
    <n v="13877"/>
    <n v="-10657"/>
    <n v="-3304"/>
    <n v="-331"/>
    <n v="-17"/>
    <n v="-14"/>
    <n v="0"/>
    <n v="0"/>
    <n v="-2928"/>
    <n v="-14"/>
    <n v="0"/>
    <n v="102"/>
    <n v="-18"/>
  </r>
  <r>
    <x v="6"/>
    <n v="285130"/>
    <x v="21"/>
    <n v="72900"/>
    <n v="5"/>
    <n v="-200"/>
    <n v="-200"/>
    <n v="27735"/>
    <n v="2015"/>
    <n v="-6529"/>
    <n v="-2101"/>
    <n v="8879"/>
    <n v="1721"/>
    <n v="-2"/>
    <n v="1076"/>
    <n v="0"/>
    <n v="0"/>
    <n v="6111"/>
    <n v="-27"/>
    <n v="0"/>
    <n v="-499"/>
    <n v="250"/>
  </r>
  <r>
    <x v="6"/>
    <n v="285130"/>
    <x v="22"/>
    <n v="73100"/>
    <n v="2"/>
    <n v="300"/>
    <n v="300"/>
    <n v="33630"/>
    <n v="2451"/>
    <n v="-4212"/>
    <n v="-776"/>
    <n v="4931"/>
    <n v="-1234"/>
    <n v="-1"/>
    <n v="3501"/>
    <n v="1"/>
    <n v="0"/>
    <n v="-1883"/>
    <n v="4547"/>
    <n v="0"/>
    <n v="82"/>
    <n v="-25"/>
  </r>
  <r>
    <x v="6"/>
    <n v="285130"/>
    <x v="23"/>
    <n v="72800"/>
    <n v="5"/>
    <n v="-1000"/>
    <n v="-1000"/>
    <n v="35294"/>
    <n v="2583"/>
    <n v="5091"/>
    <n v="-2520"/>
    <n v="-4644"/>
    <n v="67"/>
    <n v="-1245"/>
    <n v="-221"/>
    <n v="0"/>
    <n v="0"/>
    <n v="-3257"/>
    <n v="12"/>
    <n v="0"/>
    <n v="1995"/>
    <n v="78"/>
  </r>
  <r>
    <x v="6"/>
    <n v="285130"/>
    <x v="24"/>
    <n v="73800"/>
    <n v="5"/>
    <n v="-300"/>
    <n v="-300"/>
    <n v="34279"/>
    <n v="2540"/>
    <n v="-4121"/>
    <n v="5654"/>
    <n v="-1038"/>
    <n v="-895"/>
    <n v="-26"/>
    <n v="3468"/>
    <n v="-1"/>
    <n v="0"/>
    <n v="-3292"/>
    <n v="-292"/>
    <n v="0"/>
    <n v="-498"/>
    <n v="3"/>
  </r>
  <r>
    <x v="6"/>
    <n v="285130"/>
    <x v="25"/>
    <n v="74100"/>
    <n v="3"/>
    <n v="0"/>
    <n v="0"/>
    <n v="26744"/>
    <n v="1982"/>
    <n v="6539"/>
    <n v="-5454"/>
    <n v="-1586"/>
    <n v="-144"/>
    <n v="-62"/>
    <n v="-242"/>
    <n v="0"/>
    <n v="0"/>
    <n v="-269"/>
    <n v="-869"/>
    <n v="0"/>
    <n v="488"/>
    <n v="13"/>
  </r>
  <r>
    <x v="6"/>
    <n v="285130"/>
    <x v="26"/>
    <n v="74100"/>
    <n v="5"/>
    <n v="-500"/>
    <n v="-500"/>
    <n v="25879"/>
    <n v="1923"/>
    <n v="-1379"/>
    <n v="-1560"/>
    <n v="2870"/>
    <n v="3156"/>
    <n v="37"/>
    <n v="91"/>
    <n v="0"/>
    <n v="0"/>
    <n v="-321"/>
    <n v="-93"/>
    <n v="0"/>
    <n v="112"/>
    <n v="-43"/>
  </r>
  <r>
    <x v="6"/>
    <n v="285130"/>
    <x v="27"/>
    <n v="74600"/>
    <n v="2"/>
    <n v="2600"/>
    <n v="2600"/>
    <n v="78811"/>
    <n v="5815"/>
    <n v="-11385"/>
    <n v="5691"/>
    <n v="6691"/>
    <n v="-1511"/>
    <n v="-784"/>
    <n v="2"/>
    <n v="0"/>
    <n v="0"/>
    <n v="-4323"/>
    <n v="13307"/>
    <n v="0"/>
    <n v="-372"/>
    <n v="-625"/>
  </r>
  <r>
    <x v="6"/>
    <n v="285130"/>
    <x v="28"/>
    <n v="72000"/>
    <n v="5"/>
    <n v="-200"/>
    <n v="-200"/>
    <n v="20934"/>
    <n v="1504"/>
    <n v="4839"/>
    <n v="-2936"/>
    <n v="-1886"/>
    <n v="-1475"/>
    <n v="-120"/>
    <n v="-156"/>
    <n v="0"/>
    <n v="0"/>
    <n v="-141"/>
    <n v="6"/>
    <n v="0"/>
    <n v="10"/>
    <n v="-27"/>
  </r>
  <r>
    <x v="6"/>
    <n v="285130"/>
    <x v="29"/>
    <n v="72200"/>
    <n v="2"/>
    <n v="900"/>
    <n v="900"/>
    <n v="25730"/>
    <n v="1855"/>
    <n v="-7441"/>
    <n v="5682"/>
    <n v="1644"/>
    <n v="1643"/>
    <n v="-6"/>
    <n v="350"/>
    <n v="0"/>
    <n v="0"/>
    <n v="-23"/>
    <n v="-320"/>
    <n v="0"/>
    <n v="10"/>
    <n v="105"/>
  </r>
  <r>
    <x v="6"/>
    <n v="285130"/>
    <x v="30"/>
    <n v="71300"/>
    <n v="5"/>
    <n v="-400"/>
    <n v="-400"/>
    <n v="47124"/>
    <n v="3372"/>
    <n v="21206"/>
    <n v="-8518"/>
    <n v="-13982"/>
    <n v="-4107"/>
    <n v="-3593"/>
    <n v="710"/>
    <n v="0"/>
    <n v="0"/>
    <n v="-5785"/>
    <n v="-1207"/>
    <n v="0"/>
    <n v="470"/>
    <n v="824"/>
  </r>
  <r>
    <x v="6"/>
    <n v="285130"/>
    <x v="31"/>
    <n v="71700"/>
    <n v="5"/>
    <n v="-300"/>
    <n v="-300"/>
    <n v="50784"/>
    <n v="3625"/>
    <n v="9736"/>
    <n v="-1763"/>
    <n v="-10287"/>
    <n v="-5679"/>
    <n v="-39"/>
    <n v="-3"/>
    <n v="0"/>
    <n v="0"/>
    <n v="-4755"/>
    <n v="189"/>
    <n v="0"/>
    <n v="2068"/>
    <n v="246"/>
  </r>
  <r>
    <x v="6"/>
    <n v="285130"/>
    <x v="32"/>
    <n v="72000"/>
    <n v="3"/>
    <n v="0"/>
    <n v="0"/>
    <n v="41582"/>
    <n v="2992"/>
    <n v="5802"/>
    <n v="-2440"/>
    <n v="-4472"/>
    <n v="-443"/>
    <n v="-60"/>
    <n v="1587"/>
    <n v="0"/>
    <n v="0"/>
    <n v="-4703"/>
    <n v="-853"/>
    <n v="0"/>
    <n v="1073"/>
    <n v="37"/>
  </r>
  <r>
    <x v="6"/>
    <n v="285130"/>
    <x v="33"/>
    <n v="72000"/>
    <n v="5"/>
    <n v="-1400"/>
    <n v="-1400"/>
    <n v="74447"/>
    <n v="5392"/>
    <n v="42220"/>
    <n v="-32231"/>
    <n v="-14090"/>
    <n v="-147"/>
    <n v="0"/>
    <n v="-8763"/>
    <n v="1"/>
    <n v="0"/>
    <n v="-4541"/>
    <n v="-640"/>
    <n v="0"/>
    <n v="4090"/>
    <n v="11"/>
  </r>
  <r>
    <x v="6"/>
    <n v="285130"/>
    <x v="34"/>
    <n v="73400"/>
    <n v="5"/>
    <n v="-1800"/>
    <n v="-1800"/>
    <n v="71832"/>
    <n v="5311"/>
    <n v="27545"/>
    <n v="-12233"/>
    <n v="-17861"/>
    <n v="639"/>
    <n v="0"/>
    <n v="-153"/>
    <n v="0"/>
    <n v="0"/>
    <n v="-7654"/>
    <n v="-10693"/>
    <n v="0"/>
    <n v="2544"/>
    <n v="5"/>
  </r>
  <r>
    <x v="6"/>
    <n v="285130"/>
    <x v="35"/>
    <n v="75200"/>
    <n v="5"/>
    <n v="-1100"/>
    <n v="-1100"/>
    <n v="40616"/>
    <n v="3067"/>
    <n v="3940"/>
    <n v="1234"/>
    <n v="-5011"/>
    <n v="1565"/>
    <n v="-21"/>
    <n v="814"/>
    <n v="0"/>
    <n v="0"/>
    <n v="0"/>
    <n v="-7369"/>
    <n v="0"/>
    <n v="-173"/>
    <n v="10"/>
  </r>
  <r>
    <x v="6"/>
    <n v="285130"/>
    <x v="36"/>
    <n v="76300"/>
    <n v="5"/>
    <n v="-1300"/>
    <n v="-1300"/>
    <n v="61695"/>
    <n v="4726"/>
    <n v="21586"/>
    <n v="-22697"/>
    <n v="-4364"/>
    <n v="532"/>
    <n v="-5"/>
    <n v="711"/>
    <n v="0"/>
    <n v="0"/>
    <n v="-5915"/>
    <n v="313"/>
    <n v="0"/>
    <n v="5441"/>
    <n v="34"/>
  </r>
  <r>
    <x v="6"/>
    <n v="285130"/>
    <x v="37"/>
    <n v="77600"/>
    <n v="5"/>
    <n v="-600"/>
    <n v="-600"/>
    <n v="67503"/>
    <n v="5287"/>
    <n v="892"/>
    <n v="5391"/>
    <n v="-15274"/>
    <n v="222"/>
    <n v="-75"/>
    <n v="-68"/>
    <n v="0"/>
    <n v="0"/>
    <n v="-4946"/>
    <n v="-10407"/>
    <n v="0"/>
    <n v="8967"/>
    <n v="24"/>
  </r>
  <r>
    <x v="6"/>
    <n v="285130"/>
    <x v="38"/>
    <n v="78200"/>
    <n v="5"/>
    <n v="-500"/>
    <n v="-500"/>
    <n v="79380"/>
    <n v="6170"/>
    <n v="3496"/>
    <n v="14020"/>
    <n v="-20996"/>
    <n v="-4503"/>
    <n v="239"/>
    <n v="-399"/>
    <n v="0"/>
    <n v="0"/>
    <n v="-6695"/>
    <n v="-9638"/>
    <n v="0"/>
    <n v="3553"/>
    <n v="-73"/>
  </r>
  <r>
    <x v="6"/>
    <n v="285130"/>
    <x v="39"/>
    <n v="78700"/>
    <n v="5"/>
    <n v="-700"/>
    <n v="-700"/>
    <n v="55369"/>
    <n v="4381"/>
    <n v="2668"/>
    <n v="1914"/>
    <n v="-4481"/>
    <n v="-2683"/>
    <n v="-127"/>
    <n v="722"/>
    <n v="1"/>
    <n v="-700"/>
    <n v="-49"/>
    <n v="-1645"/>
    <n v="0"/>
    <n v="-82"/>
    <n v="-19"/>
  </r>
  <r>
    <x v="6"/>
    <n v="285130"/>
    <x v="40"/>
    <n v="79400"/>
    <n v="2"/>
    <n v="500"/>
    <n v="500"/>
    <n v="66882"/>
    <n v="5312"/>
    <n v="89"/>
    <n v="-2346"/>
    <n v="2347"/>
    <n v="2428"/>
    <n v="-36"/>
    <n v="5090"/>
    <n v="-1"/>
    <n v="192"/>
    <n v="-1888"/>
    <n v="-3438"/>
    <n v="0"/>
    <n v="-118"/>
    <n v="28"/>
  </r>
  <r>
    <x v="6"/>
    <n v="285130"/>
    <x v="41"/>
    <n v="78900"/>
    <n v="2"/>
    <n v="1400"/>
    <n v="1400"/>
    <n v="74897"/>
    <n v="5854"/>
    <n v="-8003"/>
    <n v="4583"/>
    <n v="3303"/>
    <n v="4067"/>
    <n v="377"/>
    <n v="873"/>
    <n v="0"/>
    <n v="0"/>
    <n v="-3349"/>
    <n v="1335"/>
    <n v="0"/>
    <n v="12"/>
    <n v="105"/>
  </r>
  <r>
    <x v="6"/>
    <n v="285130"/>
    <x v="42"/>
    <n v="77500"/>
    <n v="5"/>
    <n v="-400"/>
    <n v="-400"/>
    <n v="43843"/>
    <n v="3392"/>
    <n v="4144"/>
    <n v="-6573"/>
    <n v="2089"/>
    <n v="-1896"/>
    <n v="73"/>
    <n v="1002"/>
    <n v="0"/>
    <n v="0"/>
    <n v="0"/>
    <n v="2910"/>
    <n v="0"/>
    <n v="395"/>
    <n v="-55"/>
  </r>
  <r>
    <x v="6"/>
    <n v="285130"/>
    <x v="43"/>
    <n v="77900"/>
    <n v="2"/>
    <n v="2300"/>
    <n v="2300"/>
    <n v="88627"/>
    <n v="6883"/>
    <n v="-36119"/>
    <n v="34312"/>
    <n v="-3029"/>
    <n v="1942"/>
    <n v="-5"/>
    <n v="-20"/>
    <n v="0"/>
    <n v="0"/>
    <n v="-5455"/>
    <n v="509"/>
    <n v="0"/>
    <n v="4835"/>
    <n v="1"/>
  </r>
  <r>
    <x v="6"/>
    <n v="285130"/>
    <x v="44"/>
    <n v="75600"/>
    <n v="5"/>
    <n v="-1100"/>
    <n v="-1100"/>
    <n v="59687"/>
    <n v="4507"/>
    <n v="-3290"/>
    <n v="6429"/>
    <n v="-3156"/>
    <n v="274"/>
    <n v="56"/>
    <n v="-200"/>
    <n v="-274"/>
    <n v="0"/>
    <n v="-2831"/>
    <n v="-181"/>
    <n v="0"/>
    <n v="-1"/>
    <n v="18"/>
  </r>
  <r>
    <x v="6"/>
    <n v="285130"/>
    <x v="45"/>
    <n v="76700"/>
    <n v="2"/>
    <n v="900"/>
    <n v="900"/>
    <n v="36861"/>
    <n v="2812"/>
    <n v="-5517"/>
    <n v="3955"/>
    <n v="1564"/>
    <n v="-447"/>
    <n v="398"/>
    <n v="5172"/>
    <n v="273"/>
    <n v="0"/>
    <n v="-4586"/>
    <n v="754"/>
    <n v="0"/>
    <n v="94"/>
    <n v="-96"/>
  </r>
  <r>
    <x v="6"/>
    <n v="285130"/>
    <x v="46"/>
    <n v="75800"/>
    <n v="5"/>
    <n v="-900"/>
    <n v="-900"/>
    <n v="62030"/>
    <n v="4733"/>
    <n v="-5873"/>
    <n v="18703"/>
    <n v="-12878"/>
    <n v="-11588"/>
    <n v="309"/>
    <n v="2405"/>
    <n v="170"/>
    <n v="0"/>
    <n v="-4195"/>
    <n v="21"/>
    <n v="0"/>
    <n v="38"/>
    <n v="10"/>
  </r>
  <r>
    <x v="6"/>
    <n v="285130"/>
    <x v="47"/>
    <n v="76700"/>
    <n v="5"/>
    <n v="-700"/>
    <n v="-700"/>
    <n v="52986"/>
    <n v="4080"/>
    <n v="2410"/>
    <n v="-4494"/>
    <n v="4682"/>
    <n v="1162"/>
    <n v="399"/>
    <n v="817"/>
    <n v="135"/>
    <n v="0"/>
    <n v="2026"/>
    <n v="143"/>
    <n v="0"/>
    <n v="-2823"/>
    <n v="225"/>
  </r>
  <r>
    <x v="6"/>
    <n v="285130"/>
    <x v="48"/>
    <n v="77400"/>
    <n v="2"/>
    <n v="3500"/>
    <n v="3500"/>
    <n v="151326"/>
    <n v="11635"/>
    <n v="-65263"/>
    <n v="51817"/>
    <n v="20176"/>
    <n v="9148"/>
    <n v="2358"/>
    <n v="473"/>
    <n v="0"/>
    <n v="0"/>
    <n v="7879"/>
    <n v="318"/>
    <n v="0"/>
    <n v="-6805"/>
    <n v="75"/>
  </r>
  <r>
    <x v="6"/>
    <n v="285130"/>
    <x v="49"/>
    <n v="73900"/>
    <n v="5"/>
    <n v="-600"/>
    <n v="-600"/>
    <n v="75348"/>
    <n v="5605"/>
    <n v="11356"/>
    <n v="-8828"/>
    <n v="-1719"/>
    <n v="-2305"/>
    <n v="6"/>
    <n v="502"/>
    <n v="0"/>
    <n v="0"/>
    <n v="0"/>
    <n v="78"/>
    <n v="0"/>
    <n v="-755"/>
    <n v="-54"/>
  </r>
  <r>
    <x v="6"/>
    <n v="285130"/>
    <x v="50"/>
    <n v="74500"/>
    <n v="2"/>
    <n v="200"/>
    <n v="200"/>
    <n v="63879"/>
    <n v="4765"/>
    <n v="-2370"/>
    <n v="-191"/>
    <n v="1620"/>
    <n v="799"/>
    <n v="40"/>
    <n v="377"/>
    <n v="0"/>
    <n v="0"/>
    <n v="105"/>
    <n v="299"/>
    <n v="0"/>
    <n v="812"/>
    <n v="129"/>
  </r>
  <r>
    <x v="6"/>
    <n v="285130"/>
    <x v="51"/>
    <n v="74300"/>
    <n v="2"/>
    <n v="1600"/>
    <n v="1600"/>
    <n v="117370"/>
    <n v="8741"/>
    <n v="-40722"/>
    <n v="38926"/>
    <n v="2589"/>
    <n v="2661"/>
    <n v="230"/>
    <n v="-125"/>
    <n v="0"/>
    <n v="0"/>
    <n v="0"/>
    <n v="-177"/>
    <n v="0"/>
    <n v="-1006"/>
    <n v="213"/>
  </r>
  <r>
    <x v="6"/>
    <n v="285130"/>
    <x v="52"/>
    <n v="72700"/>
    <n v="2"/>
    <n v="300"/>
    <n v="300"/>
    <n v="51804"/>
    <n v="3762"/>
    <n v="-4018"/>
    <n v="3859"/>
    <n v="31"/>
    <n v="1640"/>
    <n v="-3"/>
    <n v="0"/>
    <n v="0"/>
    <n v="0"/>
    <n v="-1249"/>
    <n v="-357"/>
    <n v="0"/>
    <n v="-1"/>
    <n v="129"/>
  </r>
  <r>
    <x v="6"/>
    <n v="285130"/>
    <x v="53"/>
    <n v="72400"/>
    <n v="2"/>
    <n v="200"/>
    <n v="200"/>
    <n v="44939"/>
    <n v="3229"/>
    <n v="2532"/>
    <n v="-5098"/>
    <n v="2066"/>
    <n v="1945"/>
    <n v="269"/>
    <n v="-89"/>
    <n v="0"/>
    <n v="0"/>
    <n v="0"/>
    <n v="-59"/>
    <n v="0"/>
    <n v="453"/>
    <n v="47"/>
  </r>
  <r>
    <x v="6"/>
    <n v="285130"/>
    <x v="54"/>
    <n v="72200"/>
    <n v="2"/>
    <n v="500"/>
    <n v="500"/>
    <n v="75100"/>
    <n v="5389"/>
    <n v="6394"/>
    <n v="-3921"/>
    <n v="-2387"/>
    <n v="962"/>
    <n v="-23"/>
    <n v="-230"/>
    <n v="0"/>
    <n v="0"/>
    <n v="0"/>
    <n v="-3096"/>
    <n v="0"/>
    <n v="-66"/>
    <n v="-20"/>
  </r>
  <r>
    <x v="6"/>
    <n v="285130"/>
    <x v="55"/>
    <n v="71700"/>
    <n v="5"/>
    <n v="-100"/>
    <n v="-100"/>
    <n v="82321"/>
    <n v="5880"/>
    <n v="19534"/>
    <n v="-16603"/>
    <n v="-2272"/>
    <n v="-3023"/>
    <n v="-2"/>
    <n v="415"/>
    <n v="0"/>
    <n v="0"/>
    <n v="15"/>
    <n v="323"/>
    <n v="0"/>
    <n v="95"/>
    <n v="-754"/>
  </r>
  <r>
    <x v="6"/>
    <n v="285130"/>
    <x v="56"/>
    <n v="71800"/>
    <n v="5"/>
    <n v="-600"/>
    <n v="-600"/>
    <n v="67858"/>
    <n v="4866"/>
    <n v="12901"/>
    <n v="-10048"/>
    <n v="-2702"/>
    <n v="2226"/>
    <n v="-15"/>
    <n v="-251"/>
    <n v="0"/>
    <n v="0"/>
    <n v="-4602"/>
    <n v="-60"/>
    <n v="0"/>
    <n v="-3"/>
    <n v="-148"/>
  </r>
  <r>
    <x v="6"/>
    <n v="285130"/>
    <x v="57"/>
    <n v="72400"/>
    <n v="5"/>
    <n v="-300"/>
    <n v="-300"/>
    <n v="74281"/>
    <n v="5375"/>
    <n v="29381"/>
    <n v="-28793"/>
    <n v="-1150"/>
    <n v="1612"/>
    <n v="116"/>
    <n v="-1100"/>
    <n v="0"/>
    <n v="0"/>
    <n v="-1763"/>
    <n v="-15"/>
    <n v="0"/>
    <n v="562"/>
    <n v="0"/>
  </r>
  <r>
    <x v="6"/>
    <n v="285130"/>
    <x v="58"/>
    <n v="72700"/>
    <n v="5"/>
    <n v="-700"/>
    <n v="-700"/>
    <n v="63570"/>
    <n v="4632"/>
    <n v="34373"/>
    <n v="-31365"/>
    <n v="-3138"/>
    <n v="256"/>
    <n v="87"/>
    <n v="-929"/>
    <n v="0"/>
    <n v="0"/>
    <n v="-2447"/>
    <n v="-105"/>
    <n v="0"/>
    <n v="109"/>
    <n v="21"/>
  </r>
  <r>
    <x v="6"/>
    <n v="285130"/>
    <x v="59"/>
    <n v="73400"/>
    <n v="5"/>
    <n v="-600"/>
    <n v="-600"/>
    <n v="53009"/>
    <n v="3904"/>
    <n v="11956"/>
    <n v="-10022"/>
    <n v="-2148"/>
    <n v="202"/>
    <n v="-42"/>
    <n v="-2278"/>
    <n v="0"/>
    <n v="0"/>
    <n v="0"/>
    <n v="-30"/>
    <n v="0"/>
    <n v="59"/>
    <n v="155"/>
  </r>
  <r>
    <x v="6"/>
    <n v="285130"/>
    <x v="60"/>
    <n v="74000"/>
    <n v="2"/>
    <n v="700"/>
    <n v="700"/>
    <n v="63308"/>
    <n v="4672"/>
    <n v="5980"/>
    <n v="-7045"/>
    <n v="658"/>
    <n v="-519"/>
    <n v="1213"/>
    <n v="11"/>
    <n v="1"/>
    <n v="0"/>
    <n v="0"/>
    <n v="-48"/>
    <n v="0"/>
    <n v="302"/>
    <n v="105"/>
  </r>
  <r>
    <x v="6"/>
    <n v="285130"/>
    <x v="61"/>
    <n v="73300"/>
    <n v="5"/>
    <n v="-1100"/>
    <n v="-1100"/>
    <n v="59969"/>
    <n v="4379"/>
    <n v="-5886"/>
    <n v="1304"/>
    <n v="-1473"/>
    <n v="-1038"/>
    <n v="-20"/>
    <n v="-331"/>
    <n v="0"/>
    <n v="0"/>
    <n v="0"/>
    <n v="-84"/>
    <n v="0"/>
    <n v="6048"/>
    <n v="7"/>
  </r>
  <r>
    <x v="6"/>
    <n v="285130"/>
    <x v="62"/>
    <n v="74400"/>
    <n v="5"/>
    <n v="-400"/>
    <n v="-400"/>
    <n v="58837"/>
    <n v="4410"/>
    <n v="13990"/>
    <n v="-9149"/>
    <n v="-9876"/>
    <n v="2167"/>
    <n v="-285"/>
    <n v="-60"/>
    <n v="0"/>
    <n v="0"/>
    <n v="-11623"/>
    <n v="-75"/>
    <n v="0"/>
    <n v="4210"/>
    <n v="825"/>
  </r>
  <r>
    <x v="6"/>
    <n v="285130"/>
    <x v="63"/>
    <n v="74800"/>
    <n v="5"/>
    <n v="-2600"/>
    <n v="-2600"/>
    <n v="80341"/>
    <n v="6059"/>
    <n v="29552"/>
    <n v="-36864"/>
    <n v="-724"/>
    <n v="469"/>
    <n v="-370"/>
    <n v="-119"/>
    <n v="0"/>
    <n v="0"/>
    <n v="-356"/>
    <n v="-348"/>
    <n v="0"/>
    <n v="7853"/>
    <n v="183"/>
  </r>
  <r>
    <x v="6"/>
    <n v="285130"/>
    <x v="64"/>
    <n v="77400"/>
    <n v="5"/>
    <n v="-600"/>
    <n v="-600"/>
    <n v="58900"/>
    <n v="4552"/>
    <n v="6089"/>
    <n v="-22974"/>
    <n v="1933"/>
    <n v="1373"/>
    <n v="-31"/>
    <n v="-194"/>
    <n v="-1"/>
    <n v="0"/>
    <n v="877"/>
    <n v="-91"/>
    <n v="0"/>
    <n v="14800"/>
    <n v="152"/>
  </r>
  <r>
    <x v="6"/>
    <n v="285130"/>
    <x v="65"/>
    <n v="78000"/>
    <n v="5"/>
    <n v="-900"/>
    <n v="-900"/>
    <n v="59415"/>
    <n v="4644"/>
    <n v="8945"/>
    <n v="-16791"/>
    <n v="-2102"/>
    <n v="-3621"/>
    <n v="-2"/>
    <n v="684"/>
    <n v="1"/>
    <n v="0"/>
    <n v="1191"/>
    <n v="-355"/>
    <n v="0"/>
    <n v="13588"/>
    <n v="-3640"/>
  </r>
  <r>
    <x v="6"/>
    <n v="285130"/>
    <x v="66"/>
    <n v="78900"/>
    <n v="5"/>
    <n v="-1500"/>
    <n v="-1500"/>
    <n v="111637"/>
    <n v="8853"/>
    <n v="43281"/>
    <n v="-54883"/>
    <n v="3207"/>
    <n v="3913"/>
    <n v="691"/>
    <n v="10"/>
    <n v="0"/>
    <n v="0"/>
    <n v="-1379"/>
    <n v="-28"/>
    <n v="0"/>
    <n v="5527"/>
    <n v="2868"/>
  </r>
  <r>
    <x v="6"/>
    <n v="285130"/>
    <x v="67"/>
    <n v="80400"/>
    <n v="5"/>
    <n v="-4500"/>
    <n v="-4500"/>
    <n v="152770"/>
    <n v="12406"/>
    <n v="76396"/>
    <n v="-79329"/>
    <n v="-1687"/>
    <n v="-8176"/>
    <n v="3103"/>
    <n v="-3"/>
    <n v="245"/>
    <n v="0"/>
    <n v="3202"/>
    <n v="-58"/>
    <n v="0"/>
    <n v="4502"/>
    <n v="118"/>
  </r>
  <r>
    <x v="6"/>
    <n v="285130"/>
    <x v="68"/>
    <n v="84900"/>
    <n v="2"/>
    <n v="1500"/>
    <n v="1500"/>
    <n v="118279"/>
    <n v="10085"/>
    <n v="-28257"/>
    <n v="22049"/>
    <n v="12872"/>
    <n v="740"/>
    <n v="1126"/>
    <n v="3547"/>
    <n v="0"/>
    <n v="0"/>
    <n v="7343"/>
    <n v="116"/>
    <n v="0"/>
    <n v="-6691"/>
    <n v="27"/>
  </r>
  <r>
    <x v="6"/>
    <n v="285130"/>
    <x v="69"/>
    <n v="83400"/>
    <n v="2"/>
    <n v="1000"/>
    <n v="1000"/>
    <n v="57705"/>
    <n v="4798"/>
    <n v="-16877"/>
    <n v="9684"/>
    <n v="7487"/>
    <n v="4122"/>
    <n v="825"/>
    <n v="-235"/>
    <n v="0"/>
    <n v="0"/>
    <n v="2012"/>
    <n v="763"/>
    <n v="0"/>
    <n v="-320"/>
    <n v="26"/>
  </r>
  <r>
    <x v="6"/>
    <n v="285130"/>
    <x v="70"/>
    <n v="82400"/>
    <n v="2"/>
    <n v="2900"/>
    <n v="2900"/>
    <n v="112653"/>
    <n v="9359"/>
    <n v="-23331"/>
    <n v="19474"/>
    <n v="3"/>
    <n v="-2455"/>
    <n v="187"/>
    <n v="1163"/>
    <n v="0"/>
    <n v="0"/>
    <n v="1378"/>
    <n v="-270"/>
    <n v="0"/>
    <n v="3957"/>
    <n v="-103"/>
  </r>
  <r>
    <x v="6"/>
    <n v="285130"/>
    <x v="71"/>
    <n v="79500"/>
    <n v="2"/>
    <n v="1200"/>
    <n v="1200"/>
    <n v="42289"/>
    <n v="3364"/>
    <n v="-11845"/>
    <n v="22042"/>
    <n v="-10225"/>
    <n v="-6884"/>
    <n v="-20"/>
    <n v="-464"/>
    <n v="0"/>
    <n v="0"/>
    <n v="-3734"/>
    <n v="877"/>
    <n v="0"/>
    <n v="0"/>
    <n v="28"/>
  </r>
  <r>
    <x v="6"/>
    <n v="285130"/>
    <x v="72"/>
    <n v="78300"/>
    <n v="5"/>
    <n v="-200"/>
    <n v="-200"/>
    <n v="40317"/>
    <n v="3174"/>
    <n v="3524"/>
    <n v="-5733"/>
    <n v="-813"/>
    <n v="2249"/>
    <n v="185"/>
    <n v="261"/>
    <n v="0"/>
    <n v="0"/>
    <n v="-3518"/>
    <n v="10"/>
    <n v="0"/>
    <n v="3020"/>
    <n v="2"/>
  </r>
  <r>
    <x v="6"/>
    <n v="285130"/>
    <x v="73"/>
    <n v="78500"/>
    <n v="5"/>
    <n v="-2800"/>
    <n v="-2800"/>
    <n v="59647"/>
    <n v="4695"/>
    <n v="16478"/>
    <n v="-16466"/>
    <n v="-5628"/>
    <n v="-4609"/>
    <n v="-742"/>
    <n v="-148"/>
    <n v="0"/>
    <n v="0"/>
    <n v="-120"/>
    <n v="-9"/>
    <n v="0"/>
    <n v="5386"/>
    <n v="230"/>
  </r>
  <r>
    <x v="6"/>
    <n v="285130"/>
    <x v="74"/>
    <n v="81300"/>
    <n v="5"/>
    <n v="-300"/>
    <n v="-300"/>
    <n v="45817"/>
    <n v="3733"/>
    <n v="1505"/>
    <n v="2392"/>
    <n v="-3905"/>
    <n v="-3757"/>
    <n v="3"/>
    <n v="-131"/>
    <n v="0"/>
    <n v="0"/>
    <n v="5"/>
    <n v="-25"/>
    <n v="0"/>
    <n v="0"/>
    <n v="8"/>
  </r>
  <r>
    <x v="6"/>
    <n v="285130"/>
    <x v="75"/>
    <n v="81600"/>
    <n v="5"/>
    <n v="-500"/>
    <n v="-500"/>
    <n v="46612"/>
    <n v="3804"/>
    <n v="8456"/>
    <n v="2167"/>
    <n v="-12865"/>
    <n v="1775"/>
    <n v="-1"/>
    <n v="-230"/>
    <n v="0"/>
    <n v="0"/>
    <n v="-11771"/>
    <n v="-2638"/>
    <n v="0"/>
    <n v="2230"/>
    <n v="12"/>
  </r>
  <r>
    <x v="6"/>
    <n v="285130"/>
    <x v="76"/>
    <n v="82100"/>
    <n v="5"/>
    <n v="-800"/>
    <n v="-800"/>
    <n v="45044"/>
    <n v="3685"/>
    <n v="-5357"/>
    <n v="12812"/>
    <n v="-14116"/>
    <n v="-4915"/>
    <n v="-848"/>
    <n v="-5005"/>
    <n v="0"/>
    <n v="0"/>
    <n v="162"/>
    <n v="-3510"/>
    <n v="0"/>
    <n v="6638"/>
    <n v="23"/>
  </r>
  <r>
    <x v="6"/>
    <n v="285130"/>
    <x v="77"/>
    <n v="82900"/>
    <n v="5"/>
    <n v="-400"/>
    <n v="-400"/>
    <n v="32095"/>
    <n v="2667"/>
    <n v="4538"/>
    <n v="-1825"/>
    <n v="-4416"/>
    <n v="-2757"/>
    <n v="-259"/>
    <n v="-18"/>
    <n v="0"/>
    <n v="0"/>
    <n v="1647"/>
    <n v="-3029"/>
    <n v="0"/>
    <n v="1686"/>
    <n v="17"/>
  </r>
  <r>
    <x v="6"/>
    <n v="285130"/>
    <x v="78"/>
    <n v="83300"/>
    <n v="2"/>
    <n v="1700"/>
    <n v="1700"/>
    <n v="21672"/>
    <n v="1790"/>
    <n v="-6940"/>
    <n v="1954"/>
    <n v="929"/>
    <n v="1717"/>
    <n v="-31"/>
    <n v="-607"/>
    <n v="0"/>
    <n v="0"/>
    <n v="0"/>
    <n v="-150"/>
    <n v="0"/>
    <n v="4026"/>
    <n v="31"/>
  </r>
  <r>
    <x v="6"/>
    <n v="285130"/>
    <x v="79"/>
    <n v="81600"/>
    <n v="5"/>
    <n v="-1800"/>
    <n v="-1800"/>
    <n v="24735"/>
    <n v="2027"/>
    <n v="7341"/>
    <n v="-3144"/>
    <n v="-4235"/>
    <n v="-3512"/>
    <n v="-131"/>
    <n v="-119"/>
    <n v="0"/>
    <n v="0"/>
    <n v="-274"/>
    <n v="-199"/>
    <n v="0"/>
    <n v="20"/>
    <n v="18"/>
  </r>
  <r>
    <x v="6"/>
    <n v="285130"/>
    <x v="80"/>
    <n v="83400"/>
    <n v="2"/>
    <n v="2500"/>
    <n v="2500"/>
    <n v="43580"/>
    <n v="3622"/>
    <n v="-23099"/>
    <n v="15619"/>
    <n v="7486"/>
    <n v="7137"/>
    <n v="-74"/>
    <n v="438"/>
    <n v="0"/>
    <n v="0"/>
    <n v="0"/>
    <n v="-15"/>
    <n v="0"/>
    <n v="0"/>
    <n v="-6"/>
  </r>
  <r>
    <x v="6"/>
    <n v="285130"/>
    <x v="81"/>
    <n v="80900"/>
    <n v="5"/>
    <n v="-2400"/>
    <n v="-2400"/>
    <n v="48188"/>
    <n v="3946"/>
    <n v="3027"/>
    <n v="-7695"/>
    <n v="-4782"/>
    <n v="-4513"/>
    <n v="-112"/>
    <n v="-33"/>
    <n v="0"/>
    <n v="0"/>
    <n v="-80"/>
    <n v="-44"/>
    <n v="0"/>
    <n v="9443"/>
    <n v="7"/>
  </r>
  <r>
    <x v="6"/>
    <n v="285130"/>
    <x v="82"/>
    <n v="83300"/>
    <n v="2"/>
    <n v="900"/>
    <n v="900"/>
    <n v="42743"/>
    <n v="3550"/>
    <n v="-8292"/>
    <n v="11614"/>
    <n v="-3488"/>
    <n v="2638"/>
    <n v="-301"/>
    <n v="-295"/>
    <n v="0"/>
    <n v="0"/>
    <n v="-5468"/>
    <n v="-62"/>
    <n v="0"/>
    <n v="186"/>
    <n v="-20"/>
  </r>
  <r>
    <x v="6"/>
    <n v="285130"/>
    <x v="83"/>
    <n v="82400"/>
    <n v="5"/>
    <n v="-1700"/>
    <n v="-1700"/>
    <n v="46279"/>
    <n v="3829"/>
    <n v="5772"/>
    <n v="-10392"/>
    <n v="2207"/>
    <n v="-1503"/>
    <n v="44"/>
    <n v="1004"/>
    <n v="0"/>
    <n v="0"/>
    <n v="2927"/>
    <n v="-265"/>
    <n v="0"/>
    <n v="2377"/>
    <n v="36"/>
  </r>
  <r>
    <x v="6"/>
    <n v="285130"/>
    <x v="84"/>
    <n v="84100"/>
    <n v="5"/>
    <n v="-1100"/>
    <n v="-1100"/>
    <n v="37861"/>
    <n v="3177"/>
    <n v="8510"/>
    <n v="-973"/>
    <n v="-7800"/>
    <n v="-4294"/>
    <n v="-126"/>
    <n v="-3036"/>
    <n v="0"/>
    <n v="0"/>
    <n v="-79"/>
    <n v="-265"/>
    <n v="0"/>
    <n v="221"/>
    <n v="42"/>
  </r>
  <r>
    <x v="6"/>
    <n v="285130"/>
    <x v="85"/>
    <n v="85200"/>
    <n v="5"/>
    <n v="-600"/>
    <n v="-600"/>
    <n v="56936"/>
    <n v="4837"/>
    <n v="5296"/>
    <n v="-2752"/>
    <n v="-2744"/>
    <n v="-2961"/>
    <n v="231"/>
    <n v="-170"/>
    <n v="0"/>
    <n v="0"/>
    <n v="230"/>
    <n v="-74"/>
    <n v="0"/>
    <n v="-90"/>
    <n v="290"/>
  </r>
  <r>
    <x v="6"/>
    <n v="285130"/>
    <x v="86"/>
    <n v="85800"/>
    <n v="5"/>
    <n v="-600"/>
    <n v="-600"/>
    <n v="45291"/>
    <n v="3887"/>
    <n v="499"/>
    <n v="3334"/>
    <n v="-3852"/>
    <n v="-945"/>
    <n v="-73"/>
    <n v="-64"/>
    <n v="0"/>
    <n v="0"/>
    <n v="-2641"/>
    <n v="-129"/>
    <n v="0"/>
    <n v="-1"/>
    <n v="20"/>
  </r>
  <r>
    <x v="6"/>
    <n v="285130"/>
    <x v="87"/>
    <n v="86400"/>
    <n v="2"/>
    <n v="1200"/>
    <n v="1200"/>
    <n v="55878"/>
    <n v="4798"/>
    <n v="-14091"/>
    <n v="19376"/>
    <n v="-2286"/>
    <n v="-2335"/>
    <n v="-57"/>
    <n v="-340"/>
    <n v="0"/>
    <n v="0"/>
    <n v="500"/>
    <n v="-54"/>
    <n v="0"/>
    <n v="-3000"/>
    <n v="1"/>
  </r>
  <r>
    <x v="6"/>
    <n v="285130"/>
    <x v="88"/>
    <n v="85200"/>
    <n v="5"/>
    <n v="-300"/>
    <n v="-300"/>
    <n v="42105"/>
    <n v="3605"/>
    <n v="-953"/>
    <n v="3186"/>
    <n v="-2675"/>
    <n v="-5416"/>
    <n v="10"/>
    <n v="860"/>
    <n v="0"/>
    <n v="0"/>
    <n v="2330"/>
    <n v="-459"/>
    <n v="0"/>
    <n v="259"/>
    <n v="183"/>
  </r>
  <r>
    <x v="6"/>
    <n v="285130"/>
    <x v="89"/>
    <n v="85500"/>
    <n v="5"/>
    <n v="-400"/>
    <n v="-400"/>
    <n v="35664"/>
    <n v="3042"/>
    <n v="109"/>
    <n v="2397"/>
    <n v="-2557"/>
    <n v="-398"/>
    <n v="74"/>
    <n v="-1894"/>
    <n v="0"/>
    <n v="0"/>
    <n v="-112"/>
    <n v="-227"/>
    <n v="0"/>
    <n v="-182"/>
    <n v="233"/>
  </r>
  <r>
    <x v="6"/>
    <n v="285130"/>
    <x v="90"/>
    <n v="85900"/>
    <n v="2"/>
    <n v="2000"/>
    <n v="2000"/>
    <n v="79743"/>
    <n v="6837"/>
    <n v="-27807"/>
    <n v="30310"/>
    <n v="-2572"/>
    <n v="-1535"/>
    <n v="33"/>
    <n v="-88"/>
    <n v="1"/>
    <n v="0"/>
    <n v="-927"/>
    <n v="-56"/>
    <n v="0"/>
    <n v="0"/>
    <n v="69"/>
  </r>
  <r>
    <x v="6"/>
    <n v="285130"/>
    <x v="91"/>
    <n v="83900"/>
    <n v="2"/>
    <n v="100"/>
    <n v="100"/>
    <n v="25542"/>
    <n v="2151"/>
    <n v="-3238"/>
    <n v="5086"/>
    <n v="-1903"/>
    <n v="-426"/>
    <n v="205"/>
    <n v="-628"/>
    <n v="-1"/>
    <n v="0"/>
    <n v="-788"/>
    <n v="-265"/>
    <n v="0"/>
    <n v="38"/>
    <n v="17"/>
  </r>
  <r>
    <x v="6"/>
    <n v="285130"/>
    <x v="92"/>
    <n v="83800"/>
    <n v="3"/>
    <n v="0"/>
    <n v="0"/>
    <n v="48402"/>
    <n v="4059"/>
    <n v="-7407"/>
    <n v="5695"/>
    <n v="1727"/>
    <n v="2639"/>
    <n v="-3"/>
    <n v="-495"/>
    <n v="0"/>
    <n v="0"/>
    <n v="-198"/>
    <n v="-216"/>
    <n v="0"/>
    <n v="0"/>
    <n v="-15"/>
  </r>
  <r>
    <x v="6"/>
    <n v="285130"/>
    <x v="93"/>
    <n v="83800"/>
    <n v="5"/>
    <n v="-1600"/>
    <n v="-1600"/>
    <n v="72903"/>
    <n v="6155"/>
    <n v="8341"/>
    <n v="-5761"/>
    <n v="-2630"/>
    <n v="-1284"/>
    <n v="-17"/>
    <n v="-996"/>
    <n v="0"/>
    <n v="0"/>
    <n v="217"/>
    <n v="-550"/>
    <n v="0"/>
    <n v="0"/>
    <n v="50"/>
  </r>
  <r>
    <x v="6"/>
    <n v="285130"/>
    <x v="94"/>
    <n v="85400"/>
    <n v="2"/>
    <n v="2900"/>
    <n v="2900"/>
    <n v="113890"/>
    <n v="9663"/>
    <n v="-52135"/>
    <n v="21247"/>
    <n v="32027"/>
    <n v="2664"/>
    <n v="2867"/>
    <n v="7429"/>
    <n v="0"/>
    <n v="0"/>
    <n v="5156"/>
    <n v="13911"/>
    <n v="0"/>
    <n v="-1000"/>
    <n v="-139"/>
  </r>
  <r>
    <x v="6"/>
    <n v="285130"/>
    <x v="95"/>
    <n v="82500"/>
    <n v="2"/>
    <n v="400"/>
    <n v="400"/>
    <n v="34430"/>
    <n v="2833"/>
    <n v="-5742"/>
    <n v="4223"/>
    <n v="1954"/>
    <n v="136"/>
    <n v="5"/>
    <n v="2470"/>
    <n v="0"/>
    <n v="0"/>
    <n v="-1219"/>
    <n v="562"/>
    <n v="0"/>
    <n v="46"/>
    <n v="-481"/>
  </r>
  <r>
    <x v="6"/>
    <n v="285130"/>
    <x v="96"/>
    <n v="82100"/>
    <n v="2"/>
    <n v="1600"/>
    <n v="1600"/>
    <n v="91937"/>
    <n v="7512"/>
    <n v="-26405"/>
    <n v="26372"/>
    <n v="16038"/>
    <n v="328"/>
    <n v="-55"/>
    <n v="5929"/>
    <n v="0"/>
    <n v="0"/>
    <n v="4305"/>
    <n v="5531"/>
    <n v="0"/>
    <n v="-16049"/>
    <n v="44"/>
  </r>
  <r>
    <x v="6"/>
    <n v="285130"/>
    <x v="97"/>
    <n v="80500"/>
    <n v="3"/>
    <n v="0"/>
    <n v="0"/>
    <n v="68734"/>
    <n v="5504"/>
    <n v="11749"/>
    <n v="5694"/>
    <n v="-17974"/>
    <n v="-2244"/>
    <n v="-10983"/>
    <n v="-3193"/>
    <n v="0"/>
    <n v="0"/>
    <n v="-1319"/>
    <n v="-235"/>
    <n v="0"/>
    <n v="0"/>
    <n v="531"/>
  </r>
  <r>
    <x v="6"/>
    <n v="285130"/>
    <x v="98"/>
    <n v="80500"/>
    <n v="5"/>
    <n v="-500"/>
    <n v="-500"/>
    <n v="26073"/>
    <n v="2100"/>
    <n v="-367"/>
    <n v="-1727"/>
    <n v="2268"/>
    <n v="407"/>
    <n v="-3"/>
    <n v="1879"/>
    <n v="0"/>
    <n v="0"/>
    <n v="0"/>
    <n v="-15"/>
    <n v="0"/>
    <n v="-175"/>
    <n v="1"/>
  </r>
  <r>
    <x v="6"/>
    <n v="285130"/>
    <x v="99"/>
    <n v="81000"/>
    <n v="2"/>
    <n v="900"/>
    <n v="900"/>
    <n v="55101"/>
    <n v="4450"/>
    <n v="-20110"/>
    <n v="19145"/>
    <n v="1165"/>
    <n v="-950"/>
    <n v="-23"/>
    <n v="2185"/>
    <n v="0"/>
    <n v="0"/>
    <n v="0"/>
    <n v="-47"/>
    <n v="0"/>
    <n v="-147"/>
    <n v="-53"/>
  </r>
  <r>
    <x v="7"/>
    <n v="2100"/>
    <x v="0"/>
    <n v="10400"/>
    <n v="5"/>
    <n v="-70"/>
    <n v="-70"/>
    <n v="22205"/>
    <n v="233"/>
    <n v="-178"/>
    <n v="58"/>
    <n v="20"/>
    <n v="14"/>
    <n v="0"/>
    <n v="0"/>
    <n v="0"/>
    <n v="0"/>
    <n v="0"/>
    <n v="6"/>
    <n v="0"/>
    <n v="100"/>
    <n v="0"/>
  </r>
  <r>
    <x v="7"/>
    <n v="2100"/>
    <x v="1"/>
    <n v="10470"/>
    <n v="5"/>
    <n v="-60"/>
    <n v="-60"/>
    <n v="24350"/>
    <n v="255"/>
    <n v="3931"/>
    <n v="-4566"/>
    <n v="485"/>
    <n v="21"/>
    <n v="224"/>
    <n v="213"/>
    <n v="0"/>
    <n v="0"/>
    <n v="0"/>
    <n v="27"/>
    <n v="0"/>
    <n v="140"/>
    <n v="10"/>
  </r>
  <r>
    <x v="7"/>
    <n v="2100"/>
    <x v="2"/>
    <n v="10530"/>
    <n v="2"/>
    <n v="30"/>
    <n v="30"/>
    <n v="16431"/>
    <n v="173"/>
    <n v="-2717"/>
    <n v="1693"/>
    <n v="-96"/>
    <n v="51"/>
    <n v="0"/>
    <n v="0"/>
    <n v="0"/>
    <n v="0"/>
    <n v="-170"/>
    <n v="23"/>
    <n v="0"/>
    <n v="1000"/>
    <n v="120"/>
  </r>
  <r>
    <x v="7"/>
    <n v="2100"/>
    <x v="3"/>
    <n v="10500"/>
    <n v="2"/>
    <n v="10"/>
    <n v="10"/>
    <n v="14797"/>
    <n v="155"/>
    <n v="-219"/>
    <n v="-917"/>
    <n v="1136"/>
    <n v="1087"/>
    <n v="69"/>
    <n v="0"/>
    <n v="0"/>
    <n v="0"/>
    <n v="-20"/>
    <n v="0"/>
    <n v="0"/>
    <n v="0"/>
    <n v="0"/>
  </r>
  <r>
    <x v="7"/>
    <n v="2100"/>
    <x v="4"/>
    <n v="10490"/>
    <n v="5"/>
    <n v="-140"/>
    <n v="-140"/>
    <n v="66820"/>
    <n v="708"/>
    <n v="38475"/>
    <n v="-13244"/>
    <n v="-25381"/>
    <n v="3708"/>
    <n v="-189"/>
    <n v="-28391"/>
    <n v="0"/>
    <n v="0"/>
    <n v="-509"/>
    <n v="0"/>
    <n v="0"/>
    <n v="150"/>
    <n v="0"/>
  </r>
  <r>
    <x v="7"/>
    <n v="2100"/>
    <x v="5"/>
    <n v="10630"/>
    <n v="2"/>
    <n v="80"/>
    <n v="80"/>
    <n v="58344"/>
    <n v="627"/>
    <n v="-9737"/>
    <n v="9939"/>
    <n v="18"/>
    <n v="-6"/>
    <n v="0"/>
    <n v="14"/>
    <n v="0"/>
    <n v="0"/>
    <n v="0"/>
    <n v="10"/>
    <n v="0"/>
    <n v="-120"/>
    <n v="-100"/>
  </r>
  <r>
    <x v="7"/>
    <n v="2100"/>
    <x v="6"/>
    <n v="10550"/>
    <n v="2"/>
    <n v="60"/>
    <n v="60"/>
    <n v="26241"/>
    <n v="277"/>
    <n v="-2131"/>
    <n v="2444"/>
    <n v="-63"/>
    <n v="-31"/>
    <n v="-6"/>
    <n v="0"/>
    <n v="0"/>
    <n v="0"/>
    <n v="0"/>
    <n v="-26"/>
    <n v="0"/>
    <n v="-400"/>
    <n v="150"/>
  </r>
  <r>
    <x v="7"/>
    <n v="2100"/>
    <x v="7"/>
    <n v="10490"/>
    <n v="2"/>
    <n v="60"/>
    <n v="60"/>
    <n v="13099"/>
    <n v="137"/>
    <n v="-2034"/>
    <n v="2070"/>
    <n v="-93"/>
    <n v="-91"/>
    <n v="-2"/>
    <n v="0"/>
    <n v="0"/>
    <n v="0"/>
    <n v="0"/>
    <n v="0"/>
    <n v="0"/>
    <n v="54"/>
    <n v="3"/>
  </r>
  <r>
    <x v="7"/>
    <n v="2100"/>
    <x v="8"/>
    <n v="10430"/>
    <n v="5"/>
    <n v="-10"/>
    <n v="-10"/>
    <n v="12294"/>
    <n v="128"/>
    <n v="-252"/>
    <n v="450"/>
    <n v="-198"/>
    <n v="-198"/>
    <n v="0"/>
    <n v="0"/>
    <n v="0"/>
    <n v="0"/>
    <n v="0"/>
    <n v="0"/>
    <n v="0"/>
    <n v="0"/>
    <n v="0"/>
  </r>
  <r>
    <x v="7"/>
    <n v="2100"/>
    <x v="9"/>
    <n v="10440"/>
    <n v="5"/>
    <n v="-60"/>
    <n v="-60"/>
    <n v="20884"/>
    <n v="218"/>
    <n v="1610"/>
    <n v="1561"/>
    <n v="-3171"/>
    <n v="-3148"/>
    <n v="0"/>
    <n v="0"/>
    <n v="0"/>
    <n v="0"/>
    <n v="-23"/>
    <n v="0"/>
    <n v="0"/>
    <n v="0"/>
    <n v="0"/>
  </r>
  <r>
    <x v="7"/>
    <n v="2100"/>
    <x v="10"/>
    <n v="10500"/>
    <n v="3"/>
    <n v="0"/>
    <n v="0"/>
    <n v="22889"/>
    <n v="241"/>
    <n v="-71"/>
    <n v="2203"/>
    <n v="-2132"/>
    <n v="-2087"/>
    <n v="0"/>
    <n v="0"/>
    <n v="0"/>
    <n v="0"/>
    <n v="-20"/>
    <n v="-25"/>
    <n v="0"/>
    <n v="0"/>
    <n v="0"/>
  </r>
  <r>
    <x v="7"/>
    <n v="2100"/>
    <x v="11"/>
    <n v="10500"/>
    <n v="5"/>
    <n v="-30"/>
    <n v="-30"/>
    <n v="15846"/>
    <n v="167"/>
    <n v="-63"/>
    <n v="-453"/>
    <n v="516"/>
    <n v="516"/>
    <n v="0"/>
    <n v="0"/>
    <n v="0"/>
    <n v="0"/>
    <n v="0"/>
    <n v="0"/>
    <n v="0"/>
    <n v="0"/>
    <n v="0"/>
  </r>
  <r>
    <x v="7"/>
    <n v="2100"/>
    <x v="12"/>
    <n v="10530"/>
    <n v="5"/>
    <n v="-110"/>
    <n v="-110"/>
    <n v="29383"/>
    <n v="311"/>
    <n v="2201"/>
    <n v="-2234"/>
    <n v="-38"/>
    <n v="59"/>
    <n v="0"/>
    <n v="0"/>
    <n v="0"/>
    <n v="0"/>
    <n v="0"/>
    <n v="-97"/>
    <n v="0"/>
    <n v="71"/>
    <n v="0"/>
  </r>
  <r>
    <x v="7"/>
    <n v="2100"/>
    <x v="13"/>
    <n v="10640"/>
    <n v="5"/>
    <n v="-100"/>
    <n v="-100"/>
    <n v="17782"/>
    <n v="189"/>
    <n v="776"/>
    <n v="-856"/>
    <n v="131"/>
    <n v="103"/>
    <n v="0"/>
    <n v="0"/>
    <n v="0"/>
    <n v="0"/>
    <n v="0"/>
    <n v="28"/>
    <n v="0"/>
    <n v="-1"/>
    <n v="-50"/>
  </r>
  <r>
    <x v="7"/>
    <n v="2100"/>
    <x v="14"/>
    <n v="10740"/>
    <n v="2"/>
    <n v="40"/>
    <n v="40"/>
    <n v="27442"/>
    <n v="294"/>
    <n v="128"/>
    <n v="-160"/>
    <n v="22"/>
    <n v="18"/>
    <n v="0"/>
    <n v="0"/>
    <n v="0"/>
    <n v="0"/>
    <n v="0"/>
    <n v="4"/>
    <n v="0"/>
    <n v="0"/>
    <n v="10"/>
  </r>
  <r>
    <x v="7"/>
    <n v="2100"/>
    <x v="15"/>
    <n v="10700"/>
    <n v="2"/>
    <n v="10"/>
    <n v="10"/>
    <n v="32771"/>
    <n v="351"/>
    <n v="4684"/>
    <n v="-5097"/>
    <n v="453"/>
    <n v="35"/>
    <n v="0"/>
    <n v="0"/>
    <n v="0"/>
    <n v="0"/>
    <n v="496"/>
    <n v="-78"/>
    <n v="0"/>
    <n v="-40"/>
    <n v="0"/>
  </r>
  <r>
    <x v="7"/>
    <n v="2100"/>
    <x v="16"/>
    <n v="10690"/>
    <n v="2"/>
    <n v="160"/>
    <n v="160"/>
    <n v="40995"/>
    <n v="437"/>
    <n v="-4852"/>
    <n v="2496"/>
    <n v="1995"/>
    <n v="1"/>
    <n v="8"/>
    <n v="0"/>
    <n v="0"/>
    <n v="0"/>
    <n v="1998"/>
    <n v="-12"/>
    <n v="0"/>
    <n v="-80"/>
    <n v="441"/>
  </r>
  <r>
    <x v="7"/>
    <n v="2100"/>
    <x v="17"/>
    <n v="10530"/>
    <n v="2"/>
    <n v="190"/>
    <n v="190"/>
    <n v="38742"/>
    <n v="406"/>
    <n v="-6465"/>
    <n v="6461"/>
    <n v="44"/>
    <n v="10"/>
    <n v="0"/>
    <n v="0"/>
    <n v="0"/>
    <n v="0"/>
    <n v="0"/>
    <n v="34"/>
    <n v="0"/>
    <n v="-40"/>
    <n v="0"/>
  </r>
  <r>
    <x v="7"/>
    <n v="2100"/>
    <x v="18"/>
    <n v="10340"/>
    <n v="3"/>
    <n v="0"/>
    <n v="0"/>
    <n v="16045"/>
    <n v="166"/>
    <n v="-1980"/>
    <n v="2060"/>
    <n v="-80"/>
    <n v="20"/>
    <n v="-67"/>
    <n v="0"/>
    <n v="0"/>
    <n v="0"/>
    <n v="0"/>
    <n v="-33"/>
    <n v="0"/>
    <n v="0"/>
    <n v="0"/>
  </r>
  <r>
    <x v="7"/>
    <n v="2100"/>
    <x v="19"/>
    <n v="10340"/>
    <n v="2"/>
    <n v="40"/>
    <n v="40"/>
    <n v="32126"/>
    <n v="333"/>
    <n v="-3095"/>
    <n v="3073"/>
    <n v="22"/>
    <n v="19"/>
    <n v="0"/>
    <n v="0"/>
    <n v="0"/>
    <n v="0"/>
    <n v="0"/>
    <n v="3"/>
    <n v="0"/>
    <n v="0"/>
    <n v="0"/>
  </r>
  <r>
    <x v="7"/>
    <n v="2100"/>
    <x v="20"/>
    <n v="10300"/>
    <n v="2"/>
    <n v="150"/>
    <n v="150"/>
    <n v="15052"/>
    <n v="154"/>
    <n v="-3597"/>
    <n v="3450"/>
    <n v="149"/>
    <n v="147"/>
    <n v="0"/>
    <n v="0"/>
    <n v="0"/>
    <n v="0"/>
    <n v="0"/>
    <n v="2"/>
    <n v="0"/>
    <n v="0"/>
    <n v="-2"/>
  </r>
  <r>
    <x v="7"/>
    <n v="2100"/>
    <x v="21"/>
    <n v="10150"/>
    <n v="5"/>
    <n v="-30"/>
    <n v="-30"/>
    <n v="12653"/>
    <n v="128"/>
    <n v="2104"/>
    <n v="-1186"/>
    <n v="-918"/>
    <n v="57"/>
    <n v="0"/>
    <n v="0"/>
    <n v="0"/>
    <n v="0"/>
    <n v="-1007"/>
    <n v="32"/>
    <n v="0"/>
    <n v="0"/>
    <n v="0"/>
  </r>
  <r>
    <x v="7"/>
    <n v="2100"/>
    <x v="22"/>
    <n v="10180"/>
    <n v="5"/>
    <n v="-210"/>
    <n v="-210"/>
    <n v="14191"/>
    <n v="145"/>
    <n v="7251"/>
    <n v="-6892"/>
    <n v="-399"/>
    <n v="58"/>
    <n v="-13"/>
    <n v="-107"/>
    <n v="0"/>
    <n v="0"/>
    <n v="0"/>
    <n v="-337"/>
    <n v="0"/>
    <n v="40"/>
    <n v="0"/>
  </r>
  <r>
    <x v="7"/>
    <n v="2100"/>
    <x v="23"/>
    <n v="10390"/>
    <n v="2"/>
    <n v="30"/>
    <n v="30"/>
    <n v="12405"/>
    <n v="129"/>
    <n v="-1820"/>
    <n v="458"/>
    <n v="1355"/>
    <n v="25"/>
    <n v="0"/>
    <n v="5"/>
    <n v="0"/>
    <n v="0"/>
    <n v="1286"/>
    <n v="39"/>
    <n v="0"/>
    <n v="10"/>
    <n v="-3"/>
  </r>
  <r>
    <x v="7"/>
    <n v="2100"/>
    <x v="24"/>
    <n v="10360"/>
    <n v="2"/>
    <n v="40"/>
    <n v="40"/>
    <n v="18119"/>
    <n v="187"/>
    <n v="-4863"/>
    <n v="4857"/>
    <n v="36"/>
    <n v="1"/>
    <n v="-1"/>
    <n v="0"/>
    <n v="0"/>
    <n v="0"/>
    <n v="0"/>
    <n v="36"/>
    <n v="0"/>
    <n v="-30"/>
    <n v="0"/>
  </r>
  <r>
    <x v="7"/>
    <n v="2100"/>
    <x v="25"/>
    <n v="10320"/>
    <n v="2"/>
    <n v="30"/>
    <n v="30"/>
    <n v="15146"/>
    <n v="155"/>
    <n v="457"/>
    <n v="1613"/>
    <n v="-2070"/>
    <n v="-59"/>
    <n v="0"/>
    <n v="-11"/>
    <n v="0"/>
    <n v="0"/>
    <n v="-2026"/>
    <n v="26"/>
    <n v="0"/>
    <n v="0"/>
    <n v="0"/>
  </r>
  <r>
    <x v="7"/>
    <n v="2100"/>
    <x v="26"/>
    <n v="10290"/>
    <n v="2"/>
    <n v="120"/>
    <n v="120"/>
    <n v="19044"/>
    <n v="196"/>
    <n v="-3770"/>
    <n v="4132"/>
    <n v="-332"/>
    <n v="-350"/>
    <n v="68"/>
    <n v="41"/>
    <n v="0"/>
    <n v="0"/>
    <n v="0"/>
    <n v="-91"/>
    <n v="0"/>
    <n v="-30"/>
    <n v="0"/>
  </r>
  <r>
    <x v="7"/>
    <n v="2100"/>
    <x v="27"/>
    <n v="10170"/>
    <n v="5"/>
    <n v="-60"/>
    <n v="-60"/>
    <n v="15277"/>
    <n v="156"/>
    <n v="2160"/>
    <n v="-2191"/>
    <n v="-377"/>
    <n v="-352"/>
    <n v="0"/>
    <n v="0"/>
    <n v="0"/>
    <n v="0"/>
    <n v="0"/>
    <n v="-25"/>
    <n v="0"/>
    <n v="408"/>
    <n v="0"/>
  </r>
  <r>
    <x v="7"/>
    <n v="2100"/>
    <x v="28"/>
    <n v="10230"/>
    <n v="2"/>
    <n v="120"/>
    <n v="120"/>
    <n v="16833"/>
    <n v="171"/>
    <n v="-4876"/>
    <n v="4510"/>
    <n v="406"/>
    <n v="-9"/>
    <n v="0"/>
    <n v="0"/>
    <n v="0"/>
    <n v="0"/>
    <n v="519"/>
    <n v="-104"/>
    <n v="0"/>
    <n v="-40"/>
    <n v="0"/>
  </r>
  <r>
    <x v="7"/>
    <n v="2100"/>
    <x v="29"/>
    <n v="10110"/>
    <n v="2"/>
    <n v="40"/>
    <n v="40"/>
    <n v="9910"/>
    <n v="100"/>
    <n v="-224"/>
    <n v="108"/>
    <n v="116"/>
    <n v="194"/>
    <n v="0"/>
    <n v="0"/>
    <n v="0"/>
    <n v="0"/>
    <n v="-26"/>
    <n v="-52"/>
    <n v="0"/>
    <n v="0"/>
    <n v="0"/>
  </r>
  <r>
    <x v="7"/>
    <n v="2100"/>
    <x v="30"/>
    <n v="10070"/>
    <n v="3"/>
    <n v="0"/>
    <n v="0"/>
    <n v="21414"/>
    <n v="215"/>
    <n v="-1577"/>
    <n v="-3182"/>
    <n v="4679"/>
    <n v="5629"/>
    <n v="0"/>
    <n v="0"/>
    <n v="0"/>
    <n v="0"/>
    <n v="-1028"/>
    <n v="78"/>
    <n v="0"/>
    <n v="80"/>
    <n v="0"/>
  </r>
  <r>
    <x v="7"/>
    <n v="2100"/>
    <x v="31"/>
    <n v="10070"/>
    <n v="5"/>
    <n v="-120"/>
    <n v="-120"/>
    <n v="15016"/>
    <n v="152"/>
    <n v="3143"/>
    <n v="-2637"/>
    <n v="-506"/>
    <n v="48"/>
    <n v="0"/>
    <n v="-232"/>
    <n v="0"/>
    <n v="0"/>
    <n v="0"/>
    <n v="-322"/>
    <n v="0"/>
    <n v="0"/>
    <n v="0"/>
  </r>
  <r>
    <x v="7"/>
    <n v="2100"/>
    <x v="32"/>
    <n v="10190"/>
    <n v="5"/>
    <n v="-40"/>
    <n v="-40"/>
    <n v="22577"/>
    <n v="230"/>
    <n v="2216"/>
    <n v="-1068"/>
    <n v="-1148"/>
    <n v="-6"/>
    <n v="0"/>
    <n v="-1"/>
    <n v="0"/>
    <n v="0"/>
    <n v="-1141"/>
    <n v="0"/>
    <n v="0"/>
    <n v="0"/>
    <n v="0"/>
  </r>
  <r>
    <x v="7"/>
    <n v="2100"/>
    <x v="33"/>
    <n v="10230"/>
    <n v="5"/>
    <n v="-160"/>
    <n v="-160"/>
    <n v="24012"/>
    <n v="245"/>
    <n v="-2733"/>
    <n v="2455"/>
    <n v="238"/>
    <n v="238"/>
    <n v="0"/>
    <n v="0"/>
    <n v="0"/>
    <n v="0"/>
    <n v="0"/>
    <n v="0"/>
    <n v="0"/>
    <n v="40"/>
    <n v="0"/>
  </r>
  <r>
    <x v="7"/>
    <n v="2100"/>
    <x v="34"/>
    <n v="10390"/>
    <n v="5"/>
    <n v="-140"/>
    <n v="-140"/>
    <n v="28209"/>
    <n v="293"/>
    <n v="6511"/>
    <n v="-7634"/>
    <n v="1083"/>
    <n v="61"/>
    <n v="0"/>
    <n v="0"/>
    <n v="0"/>
    <n v="0"/>
    <n v="1001"/>
    <n v="21"/>
    <n v="0"/>
    <n v="40"/>
    <n v="0"/>
  </r>
  <r>
    <x v="7"/>
    <n v="2100"/>
    <x v="35"/>
    <n v="10530"/>
    <n v="2"/>
    <n v="200"/>
    <n v="200"/>
    <n v="121018"/>
    <n v="1281"/>
    <n v="17496"/>
    <n v="-16327"/>
    <n v="-1129"/>
    <n v="-87"/>
    <n v="0"/>
    <n v="0"/>
    <n v="0"/>
    <n v="0"/>
    <n v="-1029"/>
    <n v="-13"/>
    <n v="0"/>
    <n v="-61"/>
    <n v="21"/>
  </r>
  <r>
    <x v="7"/>
    <n v="2100"/>
    <x v="36"/>
    <n v="10330"/>
    <n v="2"/>
    <n v="150"/>
    <n v="150"/>
    <n v="42498"/>
    <n v="439"/>
    <n v="-7516"/>
    <n v="6497"/>
    <n v="1039"/>
    <n v="-11"/>
    <n v="0"/>
    <n v="0"/>
    <n v="0"/>
    <n v="0"/>
    <n v="1050"/>
    <n v="0"/>
    <n v="0"/>
    <n v="-39"/>
    <n v="19"/>
  </r>
  <r>
    <x v="7"/>
    <n v="2100"/>
    <x v="37"/>
    <n v="10180"/>
    <n v="2"/>
    <n v="80"/>
    <n v="80"/>
    <n v="22827"/>
    <n v="232"/>
    <n v="-4516"/>
    <n v="5094"/>
    <n v="-464"/>
    <n v="-405"/>
    <n v="-4"/>
    <n v="0"/>
    <n v="0"/>
    <n v="0"/>
    <n v="0"/>
    <n v="-55"/>
    <n v="0"/>
    <n v="-100"/>
    <n v="-14"/>
  </r>
  <r>
    <x v="7"/>
    <n v="2100"/>
    <x v="38"/>
    <n v="10100"/>
    <n v="5"/>
    <n v="-120"/>
    <n v="-120"/>
    <n v="32319"/>
    <n v="328"/>
    <n v="1680"/>
    <n v="1083"/>
    <n v="-1323"/>
    <n v="-224"/>
    <n v="0"/>
    <n v="0"/>
    <n v="0"/>
    <n v="0"/>
    <n v="-1047"/>
    <n v="-52"/>
    <n v="0"/>
    <n v="-1440"/>
    <n v="0"/>
  </r>
  <r>
    <x v="7"/>
    <n v="2100"/>
    <x v="39"/>
    <n v="10220"/>
    <n v="5"/>
    <n v="-20"/>
    <n v="-20"/>
    <n v="10052"/>
    <n v="102"/>
    <n v="-790"/>
    <n v="897"/>
    <n v="-107"/>
    <n v="-67"/>
    <n v="0"/>
    <n v="0"/>
    <n v="0"/>
    <n v="0"/>
    <n v="0"/>
    <n v="-40"/>
    <n v="0"/>
    <n v="0"/>
    <n v="0"/>
  </r>
  <r>
    <x v="7"/>
    <n v="2100"/>
    <x v="40"/>
    <n v="10240"/>
    <n v="2"/>
    <n v="70"/>
    <n v="70"/>
    <n v="13928"/>
    <n v="142"/>
    <n v="-420"/>
    <n v="554"/>
    <n v="-134"/>
    <n v="-48"/>
    <n v="0"/>
    <n v="5"/>
    <n v="0"/>
    <n v="0"/>
    <n v="0"/>
    <n v="-91"/>
    <n v="0"/>
    <n v="0"/>
    <n v="0"/>
  </r>
  <r>
    <x v="7"/>
    <n v="2100"/>
    <x v="41"/>
    <n v="10170"/>
    <n v="2"/>
    <n v="90"/>
    <n v="90"/>
    <n v="23977"/>
    <n v="243"/>
    <n v="-3475"/>
    <n v="3598"/>
    <n v="-83"/>
    <n v="-57"/>
    <n v="0"/>
    <n v="11"/>
    <n v="0"/>
    <n v="0"/>
    <n v="0"/>
    <n v="-37"/>
    <n v="0"/>
    <n v="-40"/>
    <n v="0"/>
  </r>
  <r>
    <x v="7"/>
    <n v="2100"/>
    <x v="42"/>
    <n v="10080"/>
    <n v="5"/>
    <n v="-10"/>
    <n v="-10"/>
    <n v="15462"/>
    <n v="156"/>
    <n v="-5462"/>
    <n v="4085"/>
    <n v="1377"/>
    <n v="-77"/>
    <n v="-94"/>
    <n v="0"/>
    <n v="0"/>
    <n v="0"/>
    <n v="1574"/>
    <n v="-26"/>
    <n v="0"/>
    <n v="0"/>
    <n v="0"/>
  </r>
  <r>
    <x v="7"/>
    <n v="2100"/>
    <x v="43"/>
    <n v="10090"/>
    <n v="2"/>
    <n v="120"/>
    <n v="120"/>
    <n v="17198"/>
    <n v="172"/>
    <n v="-2831"/>
    <n v="4446"/>
    <n v="-1515"/>
    <n v="6"/>
    <n v="-437"/>
    <n v="0"/>
    <n v="0"/>
    <n v="0"/>
    <n v="-1047"/>
    <n v="-37"/>
    <n v="0"/>
    <n v="0"/>
    <n v="-100"/>
  </r>
  <r>
    <x v="7"/>
    <n v="2100"/>
    <x v="44"/>
    <n v="9970"/>
    <n v="5"/>
    <n v="-160"/>
    <n v="-160"/>
    <n v="22167"/>
    <n v="221"/>
    <n v="134"/>
    <n v="40"/>
    <n v="-268"/>
    <n v="-34"/>
    <n v="0"/>
    <n v="-173"/>
    <n v="0"/>
    <n v="0"/>
    <n v="0"/>
    <n v="-61"/>
    <n v="0"/>
    <n v="80"/>
    <n v="14"/>
  </r>
  <r>
    <x v="7"/>
    <n v="2100"/>
    <x v="45"/>
    <n v="10130"/>
    <n v="5"/>
    <n v="-30"/>
    <n v="-30"/>
    <n v="16157"/>
    <n v="164"/>
    <n v="235"/>
    <n v="-254"/>
    <n v="27"/>
    <n v="27"/>
    <n v="0"/>
    <n v="0"/>
    <n v="0"/>
    <n v="0"/>
    <n v="0"/>
    <n v="0"/>
    <n v="0"/>
    <n v="0"/>
    <n v="-8"/>
  </r>
  <r>
    <x v="7"/>
    <n v="2100"/>
    <x v="46"/>
    <n v="10160"/>
    <n v="5"/>
    <n v="-100"/>
    <n v="-100"/>
    <n v="14719"/>
    <n v="149"/>
    <n v="5632"/>
    <n v="-5631"/>
    <n v="-1"/>
    <n v="-27"/>
    <n v="0"/>
    <n v="0"/>
    <n v="0"/>
    <n v="0"/>
    <n v="0"/>
    <n v="26"/>
    <n v="0"/>
    <n v="0"/>
    <n v="0"/>
  </r>
  <r>
    <x v="7"/>
    <n v="2100"/>
    <x v="47"/>
    <n v="10260"/>
    <n v="3"/>
    <n v="0"/>
    <n v="0"/>
    <n v="19490"/>
    <n v="200"/>
    <n v="-1180"/>
    <n v="1344"/>
    <n v="-175"/>
    <n v="-165"/>
    <n v="-10"/>
    <n v="0"/>
    <n v="0"/>
    <n v="0"/>
    <n v="0"/>
    <n v="0"/>
    <n v="0"/>
    <n v="0"/>
    <n v="11"/>
  </r>
  <r>
    <x v="7"/>
    <n v="2100"/>
    <x v="48"/>
    <n v="10260"/>
    <n v="2"/>
    <n v="50"/>
    <n v="50"/>
    <n v="16457"/>
    <n v="169"/>
    <n v="-29"/>
    <n v="1876"/>
    <n v="-1807"/>
    <n v="-282"/>
    <n v="-1461"/>
    <n v="26"/>
    <n v="0"/>
    <n v="0"/>
    <n v="0"/>
    <n v="-90"/>
    <n v="0"/>
    <n v="-40"/>
    <n v="0"/>
  </r>
  <r>
    <x v="7"/>
    <n v="2100"/>
    <x v="49"/>
    <n v="10210"/>
    <n v="2"/>
    <n v="60"/>
    <n v="60"/>
    <n v="16555"/>
    <n v="169"/>
    <n v="-2721"/>
    <n v="3062"/>
    <n v="-341"/>
    <n v="-341"/>
    <n v="0"/>
    <n v="0"/>
    <n v="0"/>
    <n v="0"/>
    <n v="0"/>
    <n v="0"/>
    <n v="0"/>
    <n v="0"/>
    <n v="0"/>
  </r>
  <r>
    <x v="7"/>
    <n v="2100"/>
    <x v="50"/>
    <n v="10150"/>
    <n v="5"/>
    <n v="-30"/>
    <n v="-30"/>
    <n v="19217"/>
    <n v="195"/>
    <n v="-687"/>
    <n v="1937"/>
    <n v="-209"/>
    <n v="20"/>
    <n v="-237"/>
    <n v="0"/>
    <n v="0"/>
    <n v="0"/>
    <n v="0"/>
    <n v="8"/>
    <n v="0"/>
    <n v="-1040"/>
    <n v="-1"/>
  </r>
  <r>
    <x v="7"/>
    <n v="2100"/>
    <x v="51"/>
    <n v="10180"/>
    <n v="2"/>
    <n v="130"/>
    <n v="130"/>
    <n v="15509"/>
    <n v="157"/>
    <n v="-2836"/>
    <n v="2008"/>
    <n v="868"/>
    <n v="1"/>
    <n v="867"/>
    <n v="0"/>
    <n v="0"/>
    <n v="0"/>
    <n v="0"/>
    <n v="0"/>
    <n v="0"/>
    <n v="-40"/>
    <n v="0"/>
  </r>
  <r>
    <x v="7"/>
    <n v="2100"/>
    <x v="52"/>
    <n v="10050"/>
    <n v="2"/>
    <n v="20"/>
    <n v="20"/>
    <n v="8916"/>
    <n v="89"/>
    <n v="-377"/>
    <n v="1365"/>
    <n v="-188"/>
    <n v="-84"/>
    <n v="0"/>
    <n v="0"/>
    <n v="0"/>
    <n v="0"/>
    <n v="0"/>
    <n v="-104"/>
    <n v="0"/>
    <n v="-800"/>
    <n v="0"/>
  </r>
  <r>
    <x v="7"/>
    <n v="2100"/>
    <x v="53"/>
    <n v="10030"/>
    <n v="2"/>
    <n v="130"/>
    <n v="130"/>
    <n v="35175"/>
    <n v="349"/>
    <n v="-11748"/>
    <n v="11750"/>
    <n v="-2"/>
    <n v="-2"/>
    <n v="0"/>
    <n v="0"/>
    <n v="0"/>
    <n v="0"/>
    <n v="0"/>
    <n v="0"/>
    <n v="0"/>
    <n v="0"/>
    <n v="0"/>
  </r>
  <r>
    <x v="7"/>
    <n v="2100"/>
    <x v="54"/>
    <n v="9900"/>
    <n v="5"/>
    <n v="-70"/>
    <n v="-70"/>
    <n v="9570"/>
    <n v="95"/>
    <n v="1075"/>
    <n v="-1128"/>
    <n v="23"/>
    <n v="23"/>
    <n v="0"/>
    <n v="0"/>
    <n v="0"/>
    <n v="0"/>
    <n v="0"/>
    <n v="0"/>
    <n v="0"/>
    <n v="0"/>
    <n v="30"/>
  </r>
  <r>
    <x v="7"/>
    <n v="2100"/>
    <x v="55"/>
    <n v="9970"/>
    <n v="2"/>
    <n v="50"/>
    <n v="50"/>
    <n v="9723"/>
    <n v="97"/>
    <n v="-2679"/>
    <n v="1627"/>
    <n v="25"/>
    <n v="25"/>
    <n v="0"/>
    <n v="0"/>
    <n v="0"/>
    <n v="0"/>
    <n v="0"/>
    <n v="0"/>
    <n v="0"/>
    <n v="800"/>
    <n v="227"/>
  </r>
  <r>
    <x v="7"/>
    <n v="2100"/>
    <x v="56"/>
    <n v="9920"/>
    <n v="5"/>
    <n v="-90"/>
    <n v="-90"/>
    <n v="20954"/>
    <n v="208"/>
    <n v="1872"/>
    <n v="-1813"/>
    <n v="-99"/>
    <n v="17"/>
    <n v="0"/>
    <n v="0"/>
    <n v="0"/>
    <n v="0"/>
    <n v="0"/>
    <n v="-116"/>
    <n v="0"/>
    <n v="40"/>
    <n v="0"/>
  </r>
  <r>
    <x v="7"/>
    <n v="2100"/>
    <x v="57"/>
    <n v="10010"/>
    <n v="5"/>
    <n v="-80"/>
    <n v="-80"/>
    <n v="21217"/>
    <n v="212"/>
    <n v="2611"/>
    <n v="-2637"/>
    <n v="26"/>
    <n v="26"/>
    <n v="0"/>
    <n v="0"/>
    <n v="0"/>
    <n v="0"/>
    <n v="0"/>
    <n v="0"/>
    <n v="0"/>
    <n v="0"/>
    <n v="0"/>
  </r>
  <r>
    <x v="7"/>
    <n v="2100"/>
    <x v="58"/>
    <n v="10090"/>
    <n v="2"/>
    <n v="10"/>
    <n v="10"/>
    <n v="3404"/>
    <n v="34"/>
    <n v="352"/>
    <n v="-286"/>
    <n v="-26"/>
    <n v="-26"/>
    <n v="0"/>
    <n v="0"/>
    <n v="0"/>
    <n v="0"/>
    <n v="0"/>
    <n v="0"/>
    <n v="0"/>
    <n v="-40"/>
    <n v="0"/>
  </r>
  <r>
    <x v="7"/>
    <n v="2100"/>
    <x v="59"/>
    <n v="10080"/>
    <n v="2"/>
    <n v="30"/>
    <n v="30"/>
    <n v="4562"/>
    <n v="46"/>
    <n v="-643"/>
    <n v="664"/>
    <n v="-21"/>
    <n v="-21"/>
    <n v="0"/>
    <n v="0"/>
    <n v="0"/>
    <n v="0"/>
    <n v="0"/>
    <n v="0"/>
    <n v="0"/>
    <n v="0"/>
    <n v="0"/>
  </r>
  <r>
    <x v="7"/>
    <n v="2100"/>
    <x v="60"/>
    <n v="10050"/>
    <n v="2"/>
    <n v="150"/>
    <n v="150"/>
    <n v="9905"/>
    <n v="99"/>
    <n v="-81"/>
    <n v="179"/>
    <n v="-98"/>
    <n v="-78"/>
    <n v="0"/>
    <n v="0"/>
    <n v="0"/>
    <n v="0"/>
    <n v="0"/>
    <n v="-20"/>
    <n v="0"/>
    <n v="0"/>
    <n v="0"/>
  </r>
  <r>
    <x v="7"/>
    <n v="2100"/>
    <x v="61"/>
    <n v="9900"/>
    <n v="5"/>
    <n v="-130"/>
    <n v="-130"/>
    <n v="16935"/>
    <n v="167"/>
    <n v="3450"/>
    <n v="-3499"/>
    <n v="9"/>
    <n v="2"/>
    <n v="0"/>
    <n v="7"/>
    <n v="0"/>
    <n v="0"/>
    <n v="0"/>
    <n v="0"/>
    <n v="0"/>
    <n v="40"/>
    <n v="0"/>
  </r>
  <r>
    <x v="7"/>
    <n v="2100"/>
    <x v="62"/>
    <n v="10030"/>
    <n v="2"/>
    <n v="130"/>
    <n v="130"/>
    <n v="12728"/>
    <n v="127"/>
    <n v="39"/>
    <n v="-33"/>
    <n v="-31"/>
    <n v="-5"/>
    <n v="0"/>
    <n v="0"/>
    <n v="0"/>
    <n v="0"/>
    <n v="0"/>
    <n v="-26"/>
    <n v="0"/>
    <n v="-40"/>
    <n v="65"/>
  </r>
  <r>
    <x v="7"/>
    <n v="2100"/>
    <x v="63"/>
    <n v="9900"/>
    <n v="5"/>
    <n v="-340"/>
    <n v="-340"/>
    <n v="36370"/>
    <n v="362"/>
    <n v="10956"/>
    <n v="-11571"/>
    <n v="545"/>
    <n v="-285"/>
    <n v="0"/>
    <n v="0"/>
    <n v="0"/>
    <n v="0"/>
    <n v="970"/>
    <n v="-140"/>
    <n v="0"/>
    <n v="80"/>
    <n v="-10"/>
  </r>
  <r>
    <x v="7"/>
    <n v="2100"/>
    <x v="64"/>
    <n v="10240"/>
    <n v="5"/>
    <n v="-140"/>
    <n v="-140"/>
    <n v="30680"/>
    <n v="310"/>
    <n v="5203"/>
    <n v="-4387"/>
    <n v="-936"/>
    <n v="11"/>
    <n v="0"/>
    <n v="3"/>
    <n v="0"/>
    <n v="0"/>
    <n v="-950"/>
    <n v="0"/>
    <n v="0"/>
    <n v="120"/>
    <n v="0"/>
  </r>
  <r>
    <x v="7"/>
    <n v="2100"/>
    <x v="65"/>
    <n v="10380"/>
    <n v="5"/>
    <n v="-290"/>
    <n v="-290"/>
    <n v="34392"/>
    <n v="359"/>
    <n v="10653"/>
    <n v="-8079"/>
    <n v="-2779"/>
    <n v="16"/>
    <n v="0"/>
    <n v="0"/>
    <n v="0"/>
    <n v="0"/>
    <n v="-2804"/>
    <n v="9"/>
    <n v="0"/>
    <n v="80"/>
    <n v="125"/>
  </r>
  <r>
    <x v="7"/>
    <n v="2100"/>
    <x v="66"/>
    <n v="10670"/>
    <n v="5"/>
    <n v="-60"/>
    <n v="-60"/>
    <n v="17890"/>
    <n v="190"/>
    <n v="4425"/>
    <n v="-4516"/>
    <n v="51"/>
    <n v="19"/>
    <n v="0"/>
    <n v="0"/>
    <n v="0"/>
    <n v="0"/>
    <n v="0"/>
    <n v="32"/>
    <n v="0"/>
    <n v="40"/>
    <n v="0"/>
  </r>
  <r>
    <x v="7"/>
    <n v="2100"/>
    <x v="67"/>
    <n v="10730"/>
    <n v="5"/>
    <n v="-120"/>
    <n v="-120"/>
    <n v="26609"/>
    <n v="284"/>
    <n v="3826"/>
    <n v="-3867"/>
    <n v="1"/>
    <n v="1"/>
    <n v="0"/>
    <n v="0"/>
    <n v="0"/>
    <n v="0"/>
    <n v="0"/>
    <n v="0"/>
    <n v="0"/>
    <n v="40"/>
    <n v="0"/>
  </r>
  <r>
    <x v="7"/>
    <n v="2100"/>
    <x v="68"/>
    <n v="10850"/>
    <n v="2"/>
    <n v="100"/>
    <n v="100"/>
    <n v="71150"/>
    <n v="770"/>
    <n v="-29951"/>
    <n v="28133"/>
    <n v="1858"/>
    <n v="7"/>
    <n v="580"/>
    <n v="289"/>
    <n v="0"/>
    <n v="0"/>
    <n v="943"/>
    <n v="39"/>
    <n v="0"/>
    <n v="-40"/>
    <n v="0"/>
  </r>
  <r>
    <x v="7"/>
    <n v="2100"/>
    <x v="69"/>
    <n v="10750"/>
    <n v="5"/>
    <n v="-30"/>
    <n v="-30"/>
    <n v="19569"/>
    <n v="210"/>
    <n v="836"/>
    <n v="-820"/>
    <n v="24"/>
    <n v="11"/>
    <n v="0"/>
    <n v="0"/>
    <n v="0"/>
    <n v="0"/>
    <n v="0"/>
    <n v="13"/>
    <n v="0"/>
    <n v="-40"/>
    <n v="0"/>
  </r>
  <r>
    <x v="7"/>
    <n v="2100"/>
    <x v="70"/>
    <n v="10780"/>
    <n v="3"/>
    <n v="0"/>
    <n v="0"/>
    <n v="14315"/>
    <n v="154"/>
    <n v="-5731"/>
    <n v="4779"/>
    <n v="952"/>
    <n v="-23"/>
    <n v="0"/>
    <n v="0"/>
    <n v="0"/>
    <n v="0"/>
    <n v="975"/>
    <n v="0"/>
    <n v="0"/>
    <n v="0"/>
    <n v="0"/>
  </r>
  <r>
    <x v="7"/>
    <n v="2100"/>
    <x v="71"/>
    <n v="10780"/>
    <n v="5"/>
    <n v="-20"/>
    <n v="-20"/>
    <n v="11463"/>
    <n v="124"/>
    <n v="-2939"/>
    <n v="3029"/>
    <n v="-220"/>
    <n v="-183"/>
    <n v="0"/>
    <n v="0"/>
    <n v="0"/>
    <n v="0"/>
    <n v="0"/>
    <n v="-37"/>
    <n v="0"/>
    <n v="-40"/>
    <n v="170"/>
  </r>
  <r>
    <x v="7"/>
    <n v="2100"/>
    <x v="72"/>
    <n v="10800"/>
    <n v="2"/>
    <n v="140"/>
    <n v="140"/>
    <n v="9383"/>
    <n v="100"/>
    <n v="2234"/>
    <n v="-2210"/>
    <n v="-24"/>
    <n v="-24"/>
    <n v="0"/>
    <n v="0"/>
    <n v="0"/>
    <n v="0"/>
    <n v="0"/>
    <n v="0"/>
    <n v="0"/>
    <n v="0"/>
    <n v="0"/>
  </r>
  <r>
    <x v="7"/>
    <n v="2100"/>
    <x v="73"/>
    <n v="10660"/>
    <n v="5"/>
    <n v="-150"/>
    <n v="-150"/>
    <n v="18204"/>
    <n v="194"/>
    <n v="2957"/>
    <n v="-3068"/>
    <n v="33"/>
    <n v="-10"/>
    <n v="0"/>
    <n v="10"/>
    <n v="0"/>
    <n v="0"/>
    <n v="0"/>
    <n v="33"/>
    <n v="0"/>
    <n v="78"/>
    <n v="0"/>
  </r>
  <r>
    <x v="7"/>
    <n v="2100"/>
    <x v="74"/>
    <n v="10810"/>
    <n v="5"/>
    <n v="-190"/>
    <n v="-190"/>
    <n v="23448"/>
    <n v="253"/>
    <n v="13774"/>
    <n v="-13799"/>
    <n v="1"/>
    <n v="-17"/>
    <n v="-1"/>
    <n v="0"/>
    <n v="0"/>
    <n v="0"/>
    <n v="6"/>
    <n v="13"/>
    <n v="0"/>
    <n v="40"/>
    <n v="-16"/>
  </r>
  <r>
    <x v="7"/>
    <n v="2100"/>
    <x v="75"/>
    <n v="11000"/>
    <n v="5"/>
    <n v="-10"/>
    <n v="-10"/>
    <n v="12476"/>
    <n v="137"/>
    <n v="3977"/>
    <n v="-4048"/>
    <n v="71"/>
    <n v="-22"/>
    <n v="46"/>
    <n v="0"/>
    <n v="0"/>
    <n v="0"/>
    <n v="0"/>
    <n v="47"/>
    <n v="0"/>
    <n v="0"/>
    <n v="0"/>
  </r>
  <r>
    <x v="7"/>
    <n v="2100"/>
    <x v="76"/>
    <n v="11010"/>
    <n v="5"/>
    <n v="-100"/>
    <n v="-100"/>
    <n v="29824"/>
    <n v="329"/>
    <n v="5093"/>
    <n v="-5015"/>
    <n v="-78"/>
    <n v="-90"/>
    <n v="0"/>
    <n v="0"/>
    <n v="0"/>
    <n v="0"/>
    <n v="-14"/>
    <n v="26"/>
    <n v="0"/>
    <n v="0"/>
    <n v="0"/>
  </r>
  <r>
    <x v="7"/>
    <n v="2100"/>
    <x v="77"/>
    <n v="11110"/>
    <n v="2"/>
    <n v="280"/>
    <n v="280"/>
    <n v="50906"/>
    <n v="562"/>
    <n v="-14440"/>
    <n v="12577"/>
    <n v="2733"/>
    <n v="-59"/>
    <n v="0"/>
    <n v="0"/>
    <n v="0"/>
    <n v="0"/>
    <n v="2792"/>
    <n v="0"/>
    <n v="0"/>
    <n v="-78"/>
    <n v="-792"/>
  </r>
  <r>
    <x v="7"/>
    <n v="2100"/>
    <x v="78"/>
    <n v="10830"/>
    <n v="2"/>
    <n v="30"/>
    <n v="30"/>
    <n v="14295"/>
    <n v="155"/>
    <n v="-4728"/>
    <n v="4873"/>
    <n v="-145"/>
    <n v="-92"/>
    <n v="0"/>
    <n v="0"/>
    <n v="0"/>
    <n v="0"/>
    <n v="0"/>
    <n v="-53"/>
    <n v="0"/>
    <n v="0"/>
    <n v="0"/>
  </r>
  <r>
    <x v="7"/>
    <n v="2100"/>
    <x v="79"/>
    <n v="10800"/>
    <n v="3"/>
    <n v="0"/>
    <n v="0"/>
    <n v="9919"/>
    <n v="107"/>
    <n v="-2005"/>
    <n v="2062"/>
    <n v="-57"/>
    <n v="-57"/>
    <n v="0"/>
    <n v="0"/>
    <n v="0"/>
    <n v="0"/>
    <n v="0"/>
    <n v="0"/>
    <n v="0"/>
    <n v="0"/>
    <n v="0"/>
  </r>
  <r>
    <x v="7"/>
    <n v="2100"/>
    <x v="80"/>
    <n v="10800"/>
    <n v="2"/>
    <n v="30"/>
    <n v="30"/>
    <n v="24758"/>
    <n v="267"/>
    <n v="-5531"/>
    <n v="5645"/>
    <n v="-93"/>
    <n v="-93"/>
    <n v="0"/>
    <n v="0"/>
    <n v="0"/>
    <n v="0"/>
    <n v="0"/>
    <n v="0"/>
    <n v="0"/>
    <n v="-67"/>
    <n v="46"/>
  </r>
  <r>
    <x v="7"/>
    <n v="2100"/>
    <x v="81"/>
    <n v="10770"/>
    <n v="5"/>
    <n v="-30"/>
    <n v="-30"/>
    <n v="30254"/>
    <n v="325"/>
    <n v="3495"/>
    <n v="-3546"/>
    <n v="12"/>
    <n v="12"/>
    <n v="0"/>
    <n v="0"/>
    <n v="0"/>
    <n v="0"/>
    <n v="0"/>
    <n v="0"/>
    <n v="0"/>
    <n v="39"/>
    <n v="0"/>
  </r>
  <r>
    <x v="7"/>
    <n v="2100"/>
    <x v="82"/>
    <n v="10800"/>
    <n v="5"/>
    <n v="-30"/>
    <n v="-30"/>
    <n v="12334"/>
    <n v="133"/>
    <n v="3075"/>
    <n v="-3053"/>
    <n v="18"/>
    <n v="26"/>
    <n v="-1"/>
    <n v="0"/>
    <n v="0"/>
    <n v="0"/>
    <n v="0"/>
    <n v="-7"/>
    <n v="0"/>
    <n v="-12"/>
    <n v="-28"/>
  </r>
  <r>
    <x v="7"/>
    <n v="2100"/>
    <x v="83"/>
    <n v="10830"/>
    <n v="2"/>
    <n v="200"/>
    <n v="200"/>
    <n v="17270"/>
    <n v="185"/>
    <n v="703"/>
    <n v="-706"/>
    <n v="27"/>
    <n v="22"/>
    <n v="0"/>
    <n v="0"/>
    <n v="0"/>
    <n v="0"/>
    <n v="0"/>
    <n v="5"/>
    <n v="0"/>
    <n v="-40"/>
    <n v="16"/>
  </r>
  <r>
    <x v="7"/>
    <n v="2100"/>
    <x v="84"/>
    <n v="10630"/>
    <n v="5"/>
    <n v="-150"/>
    <n v="-150"/>
    <n v="29536"/>
    <n v="313"/>
    <n v="3299"/>
    <n v="-3519"/>
    <n v="103"/>
    <n v="101"/>
    <n v="0"/>
    <n v="0"/>
    <n v="0"/>
    <n v="0"/>
    <n v="0"/>
    <n v="2"/>
    <n v="0"/>
    <n v="81"/>
    <n v="36"/>
  </r>
  <r>
    <x v="7"/>
    <n v="2100"/>
    <x v="85"/>
    <n v="10780"/>
    <n v="5"/>
    <n v="-140"/>
    <n v="-140"/>
    <n v="32146"/>
    <n v="348"/>
    <n v="6578"/>
    <n v="-6500"/>
    <n v="-93"/>
    <n v="69"/>
    <n v="0"/>
    <n v="0"/>
    <n v="0"/>
    <n v="0"/>
    <n v="-162"/>
    <n v="0"/>
    <n v="0"/>
    <n v="-1"/>
    <n v="16"/>
  </r>
  <r>
    <x v="7"/>
    <n v="2100"/>
    <x v="86"/>
    <n v="10920"/>
    <n v="2"/>
    <n v="20"/>
    <n v="20"/>
    <n v="11602"/>
    <n v="127"/>
    <n v="-322"/>
    <n v="508"/>
    <n v="19"/>
    <n v="6"/>
    <n v="0"/>
    <n v="0"/>
    <n v="0"/>
    <n v="0"/>
    <n v="0"/>
    <n v="13"/>
    <n v="0"/>
    <n v="0"/>
    <n v="-205"/>
  </r>
  <r>
    <x v="7"/>
    <n v="2100"/>
    <x v="87"/>
    <n v="10900"/>
    <n v="3"/>
    <n v="0"/>
    <n v="0"/>
    <n v="11924"/>
    <n v="130"/>
    <n v="-1"/>
    <n v="15"/>
    <n v="35"/>
    <n v="31"/>
    <n v="0"/>
    <n v="0"/>
    <n v="0"/>
    <n v="0"/>
    <n v="0"/>
    <n v="4"/>
    <n v="0"/>
    <n v="0"/>
    <n v="-49"/>
  </r>
  <r>
    <x v="7"/>
    <n v="2100"/>
    <x v="88"/>
    <n v="10900"/>
    <n v="2"/>
    <n v="30"/>
    <n v="30"/>
    <n v="18829"/>
    <n v="204"/>
    <n v="-3223"/>
    <n v="1654"/>
    <n v="1569"/>
    <n v="1363"/>
    <n v="-147"/>
    <n v="0"/>
    <n v="0"/>
    <n v="0"/>
    <n v="0"/>
    <n v="353"/>
    <n v="0"/>
    <n v="0"/>
    <n v="0"/>
  </r>
  <r>
    <x v="7"/>
    <n v="2100"/>
    <x v="89"/>
    <n v="10870"/>
    <n v="2"/>
    <n v="20"/>
    <n v="20"/>
    <n v="11826"/>
    <n v="128"/>
    <n v="-31"/>
    <n v="322"/>
    <n v="-291"/>
    <n v="-51"/>
    <n v="0"/>
    <n v="0"/>
    <n v="0"/>
    <n v="0"/>
    <n v="-32"/>
    <n v="-208"/>
    <n v="0"/>
    <n v="0"/>
    <n v="0"/>
  </r>
  <r>
    <x v="7"/>
    <n v="2100"/>
    <x v="90"/>
    <n v="10850"/>
    <n v="5"/>
    <n v="-20"/>
    <n v="-20"/>
    <n v="22638"/>
    <n v="246"/>
    <n v="2137"/>
    <n v="-2075"/>
    <n v="-13"/>
    <n v="-13"/>
    <n v="0"/>
    <n v="0"/>
    <n v="0"/>
    <n v="0"/>
    <n v="0"/>
    <n v="0"/>
    <n v="0"/>
    <n v="0"/>
    <n v="-49"/>
  </r>
  <r>
    <x v="7"/>
    <n v="2100"/>
    <x v="91"/>
    <n v="10870"/>
    <n v="5"/>
    <n v="-30"/>
    <n v="-30"/>
    <n v="49277"/>
    <n v="532"/>
    <n v="830"/>
    <n v="-1662"/>
    <n v="26"/>
    <n v="30"/>
    <n v="-4"/>
    <n v="0"/>
    <n v="0"/>
    <n v="0"/>
    <n v="0"/>
    <n v="0"/>
    <n v="0"/>
    <n v="0"/>
    <n v="806"/>
  </r>
  <r>
    <x v="7"/>
    <n v="2100"/>
    <x v="92"/>
    <n v="10900"/>
    <n v="2"/>
    <n v="130"/>
    <n v="130"/>
    <n v="40512"/>
    <n v="443"/>
    <n v="-5987"/>
    <n v="6027"/>
    <n v="-20"/>
    <n v="-20"/>
    <n v="0"/>
    <n v="0"/>
    <n v="0"/>
    <n v="0"/>
    <n v="0"/>
    <n v="0"/>
    <n v="0"/>
    <n v="-40"/>
    <n v="20"/>
  </r>
  <r>
    <x v="7"/>
    <n v="2100"/>
    <x v="93"/>
    <n v="10770"/>
    <n v="3"/>
    <n v="0"/>
    <n v="0"/>
    <n v="19369"/>
    <n v="209"/>
    <n v="2512"/>
    <n v="-2492"/>
    <n v="-31"/>
    <n v="-5"/>
    <n v="0"/>
    <n v="13"/>
    <n v="0"/>
    <n v="0"/>
    <n v="0"/>
    <n v="-39"/>
    <n v="0"/>
    <n v="0"/>
    <n v="11"/>
  </r>
  <r>
    <x v="7"/>
    <n v="2100"/>
    <x v="94"/>
    <n v="10770"/>
    <n v="2"/>
    <n v="70"/>
    <n v="70"/>
    <n v="30427"/>
    <n v="327"/>
    <n v="-3297"/>
    <n v="3339"/>
    <n v="-13"/>
    <n v="-13"/>
    <n v="0"/>
    <n v="0"/>
    <n v="0"/>
    <n v="0"/>
    <n v="0"/>
    <n v="0"/>
    <n v="0"/>
    <n v="-40"/>
    <n v="11"/>
  </r>
  <r>
    <x v="7"/>
    <n v="2100"/>
    <x v="95"/>
    <n v="10700"/>
    <n v="2"/>
    <n v="10"/>
    <n v="10"/>
    <n v="14761"/>
    <n v="158"/>
    <n v="-1456"/>
    <n v="1419"/>
    <n v="-15"/>
    <n v="-15"/>
    <n v="0"/>
    <n v="0"/>
    <n v="0"/>
    <n v="0"/>
    <n v="0"/>
    <n v="0"/>
    <n v="0"/>
    <n v="0"/>
    <n v="52"/>
  </r>
  <r>
    <x v="7"/>
    <n v="2100"/>
    <x v="96"/>
    <n v="10690"/>
    <n v="2"/>
    <n v="40"/>
    <n v="40"/>
    <n v="14362"/>
    <n v="153"/>
    <n v="-275"/>
    <n v="256"/>
    <n v="-5"/>
    <n v="-5"/>
    <n v="0"/>
    <n v="0"/>
    <n v="0"/>
    <n v="0"/>
    <n v="0"/>
    <n v="0"/>
    <n v="0"/>
    <n v="0"/>
    <n v="24"/>
  </r>
  <r>
    <x v="7"/>
    <n v="2100"/>
    <x v="97"/>
    <n v="10650"/>
    <n v="2"/>
    <n v="100"/>
    <n v="100"/>
    <n v="21741"/>
    <n v="230"/>
    <n v="-3697"/>
    <n v="3571"/>
    <n v="126"/>
    <n v="-13"/>
    <n v="0"/>
    <n v="0"/>
    <n v="0"/>
    <n v="0"/>
    <n v="139"/>
    <n v="0"/>
    <n v="0"/>
    <n v="0"/>
    <n v="0"/>
  </r>
  <r>
    <x v="7"/>
    <n v="2100"/>
    <x v="98"/>
    <n v="10550"/>
    <n v="5"/>
    <n v="-50"/>
    <n v="-50"/>
    <n v="21842"/>
    <n v="230"/>
    <n v="-3589"/>
    <n v="3561"/>
    <n v="-12"/>
    <n v="-12"/>
    <n v="0"/>
    <n v="0"/>
    <n v="0"/>
    <n v="0"/>
    <n v="0"/>
    <n v="0"/>
    <n v="0"/>
    <n v="40"/>
    <n v="0"/>
  </r>
  <r>
    <x v="7"/>
    <n v="2100"/>
    <x v="99"/>
    <n v="10600"/>
    <n v="5"/>
    <n v="-100"/>
    <n v="-100"/>
    <n v="11050"/>
    <n v="117"/>
    <n v="1912"/>
    <n v="-1853"/>
    <n v="-59"/>
    <n v="-11"/>
    <n v="-22"/>
    <n v="2"/>
    <n v="0"/>
    <n v="0"/>
    <n v="0"/>
    <n v="-28"/>
    <n v="0"/>
    <n v="0"/>
    <n v="0"/>
  </r>
  <r>
    <x v="8"/>
    <n v="950220"/>
    <x v="0"/>
    <n v="2640"/>
    <n v="5"/>
    <n v="-260"/>
    <n v="-260"/>
    <n v="810845"/>
    <n v="2223"/>
    <n v="321829"/>
    <n v="-323101"/>
    <n v="0"/>
    <n v="0"/>
    <n v="0"/>
    <n v="0"/>
    <n v="0"/>
    <n v="0"/>
    <n v="0"/>
    <n v="0"/>
    <n v="0"/>
    <n v="1512"/>
    <n v="-240"/>
  </r>
  <r>
    <x v="8"/>
    <n v="950220"/>
    <x v="1"/>
    <n v="2900"/>
    <n v="5"/>
    <n v="-75"/>
    <n v="-75"/>
    <n v="469953"/>
    <n v="1363"/>
    <n v="21091"/>
    <n v="-30044"/>
    <n v="0"/>
    <n v="0"/>
    <n v="0"/>
    <n v="0"/>
    <n v="0"/>
    <n v="0"/>
    <n v="0"/>
    <n v="0"/>
    <n v="0"/>
    <n v="8109"/>
    <n v="844"/>
  </r>
  <r>
    <x v="8"/>
    <n v="950220"/>
    <x v="2"/>
    <n v="2975"/>
    <n v="5"/>
    <n v="-15"/>
    <n v="-15"/>
    <n v="161576"/>
    <n v="482"/>
    <n v="20742"/>
    <n v="-20935"/>
    <n v="0"/>
    <n v="0"/>
    <n v="0"/>
    <n v="0"/>
    <n v="0"/>
    <n v="0"/>
    <n v="0"/>
    <n v="0"/>
    <n v="0"/>
    <n v="0"/>
    <n v="193"/>
  </r>
  <r>
    <x v="8"/>
    <n v="950220"/>
    <x v="3"/>
    <n v="2990"/>
    <n v="5"/>
    <n v="-15"/>
    <n v="-15"/>
    <n v="210217"/>
    <n v="627"/>
    <n v="36153"/>
    <n v="-36223"/>
    <n v="0"/>
    <n v="0"/>
    <n v="0"/>
    <n v="0"/>
    <n v="0"/>
    <n v="0"/>
    <n v="0"/>
    <n v="0"/>
    <n v="0"/>
    <n v="0"/>
    <n v="70"/>
  </r>
  <r>
    <x v="8"/>
    <n v="950220"/>
    <x v="4"/>
    <n v="3005"/>
    <n v="3"/>
    <n v="0"/>
    <n v="0"/>
    <n v="224855"/>
    <n v="675"/>
    <n v="4868"/>
    <n v="-5241"/>
    <n v="0"/>
    <n v="0"/>
    <n v="0"/>
    <n v="0"/>
    <n v="0"/>
    <n v="0"/>
    <n v="0"/>
    <n v="0"/>
    <n v="0"/>
    <n v="0"/>
    <n v="373"/>
  </r>
  <r>
    <x v="8"/>
    <n v="950220"/>
    <x v="5"/>
    <n v="3005"/>
    <n v="2"/>
    <n v="25"/>
    <n v="25"/>
    <n v="411473"/>
    <n v="1230"/>
    <n v="38713"/>
    <n v="-40878"/>
    <n v="0"/>
    <n v="0"/>
    <n v="0"/>
    <n v="0"/>
    <n v="0"/>
    <n v="0"/>
    <n v="0"/>
    <n v="0"/>
    <n v="0"/>
    <n v="2000"/>
    <n v="165"/>
  </r>
  <r>
    <x v="8"/>
    <n v="950220"/>
    <x v="6"/>
    <n v="2980"/>
    <n v="5"/>
    <n v="-35"/>
    <n v="-35"/>
    <n v="236301"/>
    <n v="709"/>
    <n v="77169"/>
    <n v="-76863"/>
    <n v="0"/>
    <n v="0"/>
    <n v="0"/>
    <n v="0"/>
    <n v="0"/>
    <n v="0"/>
    <n v="0"/>
    <n v="0"/>
    <n v="0"/>
    <n v="0"/>
    <n v="-306"/>
  </r>
  <r>
    <x v="8"/>
    <n v="950220"/>
    <x v="7"/>
    <n v="3015"/>
    <n v="5"/>
    <n v="-50"/>
    <n v="-50"/>
    <n v="236224"/>
    <n v="712"/>
    <n v="31579"/>
    <n v="-34242"/>
    <n v="0"/>
    <n v="0"/>
    <n v="0"/>
    <n v="0"/>
    <n v="0"/>
    <n v="0"/>
    <n v="0"/>
    <n v="0"/>
    <n v="0"/>
    <n v="2235"/>
    <n v="428"/>
  </r>
  <r>
    <x v="8"/>
    <n v="950220"/>
    <x v="8"/>
    <n v="3065"/>
    <n v="5"/>
    <n v="-45"/>
    <n v="-45"/>
    <n v="337662"/>
    <n v="1038"/>
    <n v="75309"/>
    <n v="-78409"/>
    <n v="0"/>
    <n v="0"/>
    <n v="0"/>
    <n v="0"/>
    <n v="0"/>
    <n v="0"/>
    <n v="0"/>
    <n v="0"/>
    <n v="0"/>
    <n v="3000"/>
    <n v="100"/>
  </r>
  <r>
    <x v="8"/>
    <n v="950220"/>
    <x v="9"/>
    <n v="3110"/>
    <n v="2"/>
    <n v="130"/>
    <n v="130"/>
    <n v="793471"/>
    <n v="2446"/>
    <n v="-100179"/>
    <n v="98988"/>
    <n v="0"/>
    <n v="0"/>
    <n v="0"/>
    <n v="0"/>
    <n v="0"/>
    <n v="0"/>
    <n v="0"/>
    <n v="0"/>
    <n v="0"/>
    <n v="300"/>
    <n v="891"/>
  </r>
  <r>
    <x v="8"/>
    <n v="950220"/>
    <x v="10"/>
    <n v="2980"/>
    <n v="2"/>
    <n v="10"/>
    <n v="10"/>
    <n v="242601"/>
    <n v="720"/>
    <n v="-10286"/>
    <n v="10236"/>
    <n v="0"/>
    <n v="0"/>
    <n v="0"/>
    <n v="0"/>
    <n v="0"/>
    <n v="0"/>
    <n v="0"/>
    <n v="0"/>
    <n v="0"/>
    <n v="0"/>
    <n v="50"/>
  </r>
  <r>
    <x v="8"/>
    <n v="950220"/>
    <x v="11"/>
    <n v="2970"/>
    <n v="2"/>
    <n v="30"/>
    <n v="30"/>
    <n v="337387"/>
    <n v="989"/>
    <n v="38768"/>
    <n v="14791"/>
    <n v="-50000"/>
    <n v="0"/>
    <n v="0"/>
    <n v="0"/>
    <n v="-50000"/>
    <n v="0"/>
    <n v="0"/>
    <n v="0"/>
    <n v="0"/>
    <n v="-3559"/>
    <n v="0"/>
  </r>
  <r>
    <x v="8"/>
    <n v="950220"/>
    <x v="12"/>
    <n v="2940"/>
    <n v="2"/>
    <n v="40"/>
    <n v="40"/>
    <n v="459485"/>
    <n v="1358"/>
    <n v="43767"/>
    <n v="17091"/>
    <n v="-70135"/>
    <n v="0"/>
    <n v="0"/>
    <n v="0"/>
    <n v="-70135"/>
    <n v="0"/>
    <n v="0"/>
    <n v="0"/>
    <n v="0"/>
    <n v="11482"/>
    <n v="-2205"/>
  </r>
  <r>
    <x v="8"/>
    <n v="950220"/>
    <x v="13"/>
    <n v="2900"/>
    <n v="5"/>
    <n v="-100"/>
    <n v="-100"/>
    <n v="366682"/>
    <n v="1071"/>
    <n v="128493"/>
    <n v="-64192"/>
    <n v="-70452"/>
    <n v="0"/>
    <n v="0"/>
    <n v="0"/>
    <n v="-70452"/>
    <n v="0"/>
    <n v="0"/>
    <n v="0"/>
    <n v="0"/>
    <n v="5228"/>
    <n v="923"/>
  </r>
  <r>
    <x v="8"/>
    <n v="950220"/>
    <x v="14"/>
    <n v="3000"/>
    <n v="5"/>
    <n v="-20"/>
    <n v="-20"/>
    <n v="400929"/>
    <n v="1199"/>
    <n v="78429"/>
    <n v="-7499"/>
    <n v="-71120"/>
    <n v="0"/>
    <n v="0"/>
    <n v="0"/>
    <n v="-71120"/>
    <n v="0"/>
    <n v="0"/>
    <n v="0"/>
    <n v="0"/>
    <n v="0"/>
    <n v="190"/>
  </r>
  <r>
    <x v="8"/>
    <n v="950220"/>
    <x v="15"/>
    <n v="3020"/>
    <n v="2"/>
    <n v="40"/>
    <n v="40"/>
    <n v="471710"/>
    <n v="1409"/>
    <n v="16130"/>
    <n v="52521"/>
    <n v="-70913"/>
    <n v="0"/>
    <n v="0"/>
    <n v="0"/>
    <n v="-70913"/>
    <n v="0"/>
    <n v="0"/>
    <n v="0"/>
    <n v="0"/>
    <n v="1420"/>
    <n v="842"/>
  </r>
  <r>
    <x v="8"/>
    <n v="950220"/>
    <x v="16"/>
    <n v="2980"/>
    <n v="2"/>
    <n v="40"/>
    <n v="40"/>
    <n v="339177"/>
    <n v="1000"/>
    <n v="-26839"/>
    <n v="76864"/>
    <n v="-51170"/>
    <n v="0"/>
    <n v="0"/>
    <n v="0"/>
    <n v="-51170"/>
    <n v="0"/>
    <n v="0"/>
    <n v="0"/>
    <n v="0"/>
    <n v="0"/>
    <n v="1145"/>
  </r>
  <r>
    <x v="8"/>
    <n v="950220"/>
    <x v="17"/>
    <n v="2940"/>
    <n v="2"/>
    <n v="25"/>
    <n v="25"/>
    <n v="216993"/>
    <n v="634"/>
    <n v="19026"/>
    <n v="24604"/>
    <n v="-50332"/>
    <n v="0"/>
    <n v="0"/>
    <n v="0"/>
    <n v="-50332"/>
    <n v="0"/>
    <n v="0"/>
    <n v="0"/>
    <n v="0"/>
    <n v="6504"/>
    <n v="198"/>
  </r>
  <r>
    <x v="8"/>
    <n v="950220"/>
    <x v="18"/>
    <n v="2915"/>
    <n v="5"/>
    <n v="-50"/>
    <n v="-50"/>
    <n v="372720"/>
    <n v="1090"/>
    <n v="39570"/>
    <n v="5670"/>
    <n v="-50431"/>
    <n v="0"/>
    <n v="0"/>
    <n v="0"/>
    <n v="-50431"/>
    <n v="0"/>
    <n v="0"/>
    <n v="0"/>
    <n v="0"/>
    <n v="5400"/>
    <n v="-209"/>
  </r>
  <r>
    <x v="8"/>
    <n v="950220"/>
    <x v="19"/>
    <n v="2965"/>
    <n v="2"/>
    <n v="95"/>
    <n v="95"/>
    <n v="205581"/>
    <n v="600"/>
    <n v="-50073"/>
    <n v="47098"/>
    <n v="0"/>
    <n v="0"/>
    <n v="0"/>
    <n v="0"/>
    <n v="0"/>
    <n v="0"/>
    <n v="0"/>
    <n v="0"/>
    <n v="0"/>
    <n v="2280"/>
    <n v="695"/>
  </r>
  <r>
    <x v="8"/>
    <n v="950220"/>
    <x v="20"/>
    <n v="2870"/>
    <n v="5"/>
    <n v="-50"/>
    <n v="-50"/>
    <n v="320933"/>
    <n v="926"/>
    <n v="16182"/>
    <n v="-1489"/>
    <n v="-16747"/>
    <n v="0"/>
    <n v="0"/>
    <n v="0"/>
    <n v="-16747"/>
    <n v="0"/>
    <n v="0"/>
    <n v="0"/>
    <n v="0"/>
    <n v="400"/>
    <n v="1654"/>
  </r>
  <r>
    <x v="8"/>
    <n v="950220"/>
    <x v="21"/>
    <n v="2920"/>
    <n v="5"/>
    <n v="-100"/>
    <n v="-100"/>
    <n v="675016"/>
    <n v="1973"/>
    <n v="112075"/>
    <n v="-60940"/>
    <n v="-49889"/>
    <n v="0"/>
    <n v="0"/>
    <n v="0"/>
    <n v="-49889"/>
    <n v="0"/>
    <n v="0"/>
    <n v="0"/>
    <n v="0"/>
    <n v="-2430"/>
    <n v="1184"/>
  </r>
  <r>
    <x v="8"/>
    <n v="950220"/>
    <x v="22"/>
    <n v="3020"/>
    <n v="5"/>
    <n v="-95"/>
    <n v="-95"/>
    <n v="487392"/>
    <n v="1483"/>
    <n v="66737"/>
    <n v="-19235"/>
    <n v="-51246"/>
    <n v="0"/>
    <n v="0"/>
    <n v="0"/>
    <n v="-51246"/>
    <n v="0"/>
    <n v="0"/>
    <n v="0"/>
    <n v="0"/>
    <n v="3001"/>
    <n v="743"/>
  </r>
  <r>
    <x v="8"/>
    <n v="950220"/>
    <x v="23"/>
    <n v="3115"/>
    <n v="3"/>
    <n v="0"/>
    <n v="0"/>
    <n v="299585"/>
    <n v="931"/>
    <n v="71389"/>
    <n v="-21507"/>
    <n v="-50138"/>
    <n v="0"/>
    <n v="0"/>
    <n v="0"/>
    <n v="-50138"/>
    <n v="0"/>
    <n v="0"/>
    <n v="0"/>
    <n v="0"/>
    <n v="0"/>
    <n v="256"/>
  </r>
  <r>
    <x v="8"/>
    <n v="950220"/>
    <x v="24"/>
    <n v="3115"/>
    <n v="5"/>
    <n v="-5"/>
    <n v="-5"/>
    <n v="312009"/>
    <n v="969"/>
    <n v="81868"/>
    <n v="-41436"/>
    <n v="-50973"/>
    <n v="0"/>
    <n v="0"/>
    <n v="0"/>
    <n v="-50973"/>
    <n v="0"/>
    <n v="0"/>
    <n v="0"/>
    <n v="0"/>
    <n v="10511"/>
    <n v="30"/>
  </r>
  <r>
    <x v="8"/>
    <n v="950220"/>
    <x v="25"/>
    <n v="3120"/>
    <n v="5"/>
    <n v="-80"/>
    <n v="-80"/>
    <n v="423853"/>
    <n v="1329"/>
    <n v="115691"/>
    <n v="-66575"/>
    <n v="-50159"/>
    <n v="0"/>
    <n v="0"/>
    <n v="0"/>
    <n v="-50159"/>
    <n v="0"/>
    <n v="0"/>
    <n v="0"/>
    <n v="0"/>
    <n v="0"/>
    <n v="1043"/>
  </r>
  <r>
    <x v="8"/>
    <n v="950220"/>
    <x v="26"/>
    <n v="3200"/>
    <n v="5"/>
    <n v="-55"/>
    <n v="-55"/>
    <n v="533448"/>
    <n v="1718"/>
    <n v="106620"/>
    <n v="-81351"/>
    <n v="-50000"/>
    <n v="0"/>
    <n v="0"/>
    <n v="0"/>
    <n v="-50000"/>
    <n v="0"/>
    <n v="0"/>
    <n v="0"/>
    <n v="0"/>
    <n v="24673"/>
    <n v="58"/>
  </r>
  <r>
    <x v="8"/>
    <n v="950220"/>
    <x v="27"/>
    <n v="3255"/>
    <n v="2"/>
    <n v="140"/>
    <n v="140"/>
    <n v="376999"/>
    <n v="1203"/>
    <n v="-20433"/>
    <n v="21917"/>
    <n v="0"/>
    <n v="0"/>
    <n v="0"/>
    <n v="0"/>
    <n v="0"/>
    <n v="0"/>
    <n v="0"/>
    <n v="0"/>
    <n v="0"/>
    <n v="-1086"/>
    <n v="-398"/>
  </r>
  <r>
    <x v="8"/>
    <n v="950220"/>
    <x v="28"/>
    <n v="3115"/>
    <n v="5"/>
    <n v="-35"/>
    <n v="-35"/>
    <n v="216324"/>
    <n v="677"/>
    <n v="13861"/>
    <n v="-13861"/>
    <n v="0"/>
    <n v="0"/>
    <n v="0"/>
    <n v="0"/>
    <n v="0"/>
    <n v="0"/>
    <n v="0"/>
    <n v="0"/>
    <n v="0"/>
    <n v="0"/>
    <n v="0"/>
  </r>
  <r>
    <x v="8"/>
    <n v="950220"/>
    <x v="29"/>
    <n v="3150"/>
    <n v="5"/>
    <n v="-30"/>
    <n v="-30"/>
    <n v="413329"/>
    <n v="1314"/>
    <n v="86817"/>
    <n v="-84710"/>
    <n v="0"/>
    <n v="0"/>
    <n v="0"/>
    <n v="0"/>
    <n v="0"/>
    <n v="0"/>
    <n v="0"/>
    <n v="0"/>
    <n v="0"/>
    <n v="-2092"/>
    <n v="-15"/>
  </r>
  <r>
    <x v="8"/>
    <n v="950220"/>
    <x v="30"/>
    <n v="3180"/>
    <n v="5"/>
    <n v="-10"/>
    <n v="-10"/>
    <n v="256351"/>
    <n v="817"/>
    <n v="33560"/>
    <n v="-34098"/>
    <n v="0"/>
    <n v="0"/>
    <n v="0"/>
    <n v="0"/>
    <n v="0"/>
    <n v="0"/>
    <n v="0"/>
    <n v="0"/>
    <n v="0"/>
    <n v="101"/>
    <n v="437"/>
  </r>
  <r>
    <x v="8"/>
    <n v="950220"/>
    <x v="31"/>
    <n v="3190"/>
    <n v="2"/>
    <n v="25"/>
    <n v="25"/>
    <n v="387751"/>
    <n v="1211"/>
    <n v="62235"/>
    <n v="-59052"/>
    <n v="0"/>
    <n v="0"/>
    <n v="0"/>
    <n v="0"/>
    <n v="0"/>
    <n v="0"/>
    <n v="0"/>
    <n v="0"/>
    <n v="0"/>
    <n v="-3490"/>
    <n v="307"/>
  </r>
  <r>
    <x v="8"/>
    <n v="950220"/>
    <x v="32"/>
    <n v="3165"/>
    <n v="5"/>
    <n v="-30"/>
    <n v="-30"/>
    <n v="299144"/>
    <n v="954"/>
    <n v="-52383"/>
    <n v="56079"/>
    <n v="0"/>
    <n v="0"/>
    <n v="0"/>
    <n v="0"/>
    <n v="0"/>
    <n v="0"/>
    <n v="0"/>
    <n v="0"/>
    <n v="0"/>
    <n v="-4000"/>
    <n v="304"/>
  </r>
  <r>
    <x v="8"/>
    <n v="950220"/>
    <x v="33"/>
    <n v="3195"/>
    <n v="5"/>
    <n v="-60"/>
    <n v="-60"/>
    <n v="327291"/>
    <n v="1051"/>
    <n v="9266"/>
    <n v="-10503"/>
    <n v="0"/>
    <n v="0"/>
    <n v="0"/>
    <n v="0"/>
    <n v="0"/>
    <n v="0"/>
    <n v="0"/>
    <n v="0"/>
    <n v="0"/>
    <n v="1250"/>
    <n v="-13"/>
  </r>
  <r>
    <x v="8"/>
    <n v="950220"/>
    <x v="34"/>
    <n v="3255"/>
    <n v="2"/>
    <n v="5"/>
    <n v="5"/>
    <n v="266835"/>
    <n v="862"/>
    <n v="9134"/>
    <n v="-8086"/>
    <n v="0"/>
    <n v="0"/>
    <n v="0"/>
    <n v="0"/>
    <n v="0"/>
    <n v="0"/>
    <n v="0"/>
    <n v="0"/>
    <n v="0"/>
    <n v="-1000"/>
    <n v="-48"/>
  </r>
  <r>
    <x v="8"/>
    <n v="950220"/>
    <x v="35"/>
    <n v="3250"/>
    <n v="5"/>
    <n v="-5"/>
    <n v="-5"/>
    <n v="309470"/>
    <n v="1009"/>
    <n v="16494"/>
    <n v="-15717"/>
    <n v="0"/>
    <n v="0"/>
    <n v="0"/>
    <n v="0"/>
    <n v="0"/>
    <n v="0"/>
    <n v="0"/>
    <n v="0"/>
    <n v="0"/>
    <n v="0"/>
    <n v="-777"/>
  </r>
  <r>
    <x v="8"/>
    <n v="950220"/>
    <x v="36"/>
    <n v="3255"/>
    <n v="5"/>
    <n v="-165"/>
    <n v="-165"/>
    <n v="917717"/>
    <n v="3062"/>
    <n v="112420"/>
    <n v="-114655"/>
    <n v="0"/>
    <n v="0"/>
    <n v="0"/>
    <n v="0"/>
    <n v="0"/>
    <n v="0"/>
    <n v="0"/>
    <n v="0"/>
    <n v="0"/>
    <n v="3148"/>
    <n v="-913"/>
  </r>
  <r>
    <x v="8"/>
    <n v="950220"/>
    <x v="37"/>
    <n v="3420"/>
    <n v="5"/>
    <n v="-85"/>
    <n v="-85"/>
    <n v="574725"/>
    <n v="1976"/>
    <n v="58972"/>
    <n v="-59456"/>
    <n v="0"/>
    <n v="0"/>
    <n v="0"/>
    <n v="0"/>
    <n v="0"/>
    <n v="0"/>
    <n v="0"/>
    <n v="0"/>
    <n v="0"/>
    <n v="186"/>
    <n v="298"/>
  </r>
  <r>
    <x v="8"/>
    <n v="950220"/>
    <x v="38"/>
    <n v="3505"/>
    <n v="5"/>
    <n v="-65"/>
    <n v="-65"/>
    <n v="614491"/>
    <n v="2154"/>
    <n v="-50009"/>
    <n v="48882"/>
    <n v="0"/>
    <n v="0"/>
    <n v="0"/>
    <n v="0"/>
    <n v="0"/>
    <n v="0"/>
    <n v="0"/>
    <n v="0"/>
    <n v="0"/>
    <n v="2"/>
    <n v="1125"/>
  </r>
  <r>
    <x v="8"/>
    <n v="950220"/>
    <x v="39"/>
    <n v="3570"/>
    <n v="5"/>
    <n v="-145"/>
    <n v="-145"/>
    <n v="800069"/>
    <n v="2897"/>
    <n v="239955"/>
    <n v="-261832"/>
    <n v="0"/>
    <n v="0"/>
    <n v="0"/>
    <n v="0"/>
    <n v="0"/>
    <n v="0"/>
    <n v="0"/>
    <n v="0"/>
    <n v="0"/>
    <n v="22329"/>
    <n v="-452"/>
  </r>
  <r>
    <x v="8"/>
    <n v="950220"/>
    <x v="40"/>
    <n v="3715"/>
    <n v="2"/>
    <n v="165"/>
    <n v="165"/>
    <n v="1704250"/>
    <n v="6338"/>
    <n v="-198207"/>
    <n v="195246"/>
    <n v="0"/>
    <n v="0"/>
    <n v="0"/>
    <n v="0"/>
    <n v="0"/>
    <n v="0"/>
    <n v="0"/>
    <n v="0"/>
    <n v="0"/>
    <n v="2283"/>
    <n v="678"/>
  </r>
  <r>
    <x v="8"/>
    <n v="950220"/>
    <x v="41"/>
    <n v="3550"/>
    <n v="5"/>
    <n v="-25"/>
    <n v="-25"/>
    <n v="563177"/>
    <n v="2012"/>
    <n v="4511"/>
    <n v="-4382"/>
    <n v="0"/>
    <n v="0"/>
    <n v="0"/>
    <n v="0"/>
    <n v="0"/>
    <n v="0"/>
    <n v="0"/>
    <n v="0"/>
    <n v="0"/>
    <n v="0"/>
    <n v="-129"/>
  </r>
  <r>
    <x v="8"/>
    <n v="950220"/>
    <x v="42"/>
    <n v="3575"/>
    <n v="2"/>
    <n v="100"/>
    <n v="100"/>
    <n v="589393"/>
    <n v="2085"/>
    <n v="-81302"/>
    <n v="75232"/>
    <n v="0"/>
    <n v="0"/>
    <n v="0"/>
    <n v="0"/>
    <n v="0"/>
    <n v="0"/>
    <n v="0"/>
    <n v="0"/>
    <n v="0"/>
    <n v="6400"/>
    <n v="-330"/>
  </r>
  <r>
    <x v="8"/>
    <n v="950220"/>
    <x v="43"/>
    <n v="3475"/>
    <n v="5"/>
    <n v="-35"/>
    <n v="-35"/>
    <n v="550652"/>
    <n v="1902"/>
    <n v="-12189"/>
    <n v="11821"/>
    <n v="0"/>
    <n v="0"/>
    <n v="0"/>
    <n v="0"/>
    <n v="0"/>
    <n v="0"/>
    <n v="0"/>
    <n v="0"/>
    <n v="0"/>
    <n v="0"/>
    <n v="368"/>
  </r>
  <r>
    <x v="8"/>
    <n v="950220"/>
    <x v="44"/>
    <n v="3510"/>
    <n v="5"/>
    <n v="-50"/>
    <n v="-50"/>
    <n v="635906"/>
    <n v="2198"/>
    <n v="-61138"/>
    <n v="61118"/>
    <n v="0"/>
    <n v="0"/>
    <n v="0"/>
    <n v="0"/>
    <n v="0"/>
    <n v="0"/>
    <n v="0"/>
    <n v="0"/>
    <n v="0"/>
    <n v="0"/>
    <n v="20"/>
  </r>
  <r>
    <x v="8"/>
    <n v="950220"/>
    <x v="45"/>
    <n v="3560"/>
    <n v="5"/>
    <n v="-115"/>
    <n v="-115"/>
    <n v="744281"/>
    <n v="2657"/>
    <n v="72232"/>
    <n v="-78788"/>
    <n v="0"/>
    <n v="0"/>
    <n v="0"/>
    <n v="0"/>
    <n v="0"/>
    <n v="0"/>
    <n v="0"/>
    <n v="0"/>
    <n v="0"/>
    <n v="7000"/>
    <n v="-444"/>
  </r>
  <r>
    <x v="8"/>
    <n v="950220"/>
    <x v="46"/>
    <n v="3675"/>
    <n v="2"/>
    <n v="85"/>
    <n v="85"/>
    <n v="2566080"/>
    <n v="9402"/>
    <n v="181991"/>
    <n v="-155074"/>
    <n v="0"/>
    <n v="0"/>
    <n v="0"/>
    <n v="0"/>
    <n v="0"/>
    <n v="0"/>
    <n v="0"/>
    <n v="0"/>
    <n v="0"/>
    <n v="-27347"/>
    <n v="430"/>
  </r>
  <r>
    <x v="8"/>
    <n v="950220"/>
    <x v="47"/>
    <n v="3590"/>
    <n v="2"/>
    <n v="190"/>
    <n v="190"/>
    <n v="1305115"/>
    <n v="4614"/>
    <n v="910"/>
    <n v="35100"/>
    <n v="-31306"/>
    <n v="0"/>
    <n v="0"/>
    <n v="0"/>
    <n v="0"/>
    <n v="0"/>
    <n v="0"/>
    <n v="-31306"/>
    <n v="0"/>
    <n v="-11500"/>
    <n v="6796"/>
  </r>
  <r>
    <x v="8"/>
    <n v="950220"/>
    <x v="48"/>
    <n v="3400"/>
    <n v="2"/>
    <n v="165"/>
    <n v="165"/>
    <n v="685661"/>
    <n v="2278"/>
    <n v="-135664"/>
    <n v="169064"/>
    <n v="-33000"/>
    <n v="0"/>
    <n v="0"/>
    <n v="0"/>
    <n v="0"/>
    <n v="0"/>
    <n v="0"/>
    <n v="-33000"/>
    <n v="0"/>
    <n v="0"/>
    <n v="-400"/>
  </r>
  <r>
    <x v="8"/>
    <n v="950220"/>
    <x v="49"/>
    <n v="3235"/>
    <n v="5"/>
    <n v="-10"/>
    <n v="-10"/>
    <n v="318995"/>
    <n v="1033"/>
    <n v="-5223"/>
    <n v="44073"/>
    <n v="-39000"/>
    <n v="0"/>
    <n v="0"/>
    <n v="0"/>
    <n v="0"/>
    <n v="0"/>
    <n v="0"/>
    <n v="-39000"/>
    <n v="0"/>
    <n v="0"/>
    <n v="150"/>
  </r>
  <r>
    <x v="8"/>
    <n v="950220"/>
    <x v="50"/>
    <n v="3245"/>
    <n v="5"/>
    <n v="-40"/>
    <n v="-40"/>
    <n v="277863"/>
    <n v="902"/>
    <n v="119183"/>
    <n v="-60775"/>
    <n v="-60000"/>
    <n v="0"/>
    <n v="0"/>
    <n v="0"/>
    <n v="0"/>
    <n v="0"/>
    <n v="0"/>
    <n v="-60000"/>
    <n v="0"/>
    <n v="6852"/>
    <n v="-5260"/>
  </r>
  <r>
    <x v="8"/>
    <n v="950220"/>
    <x v="51"/>
    <n v="3285"/>
    <n v="2"/>
    <n v="75"/>
    <n v="75"/>
    <n v="407825"/>
    <n v="1338"/>
    <n v="-83092"/>
    <n v="95570"/>
    <n v="-12000"/>
    <n v="0"/>
    <n v="0"/>
    <n v="0"/>
    <n v="0"/>
    <n v="0"/>
    <n v="0"/>
    <n v="-12000"/>
    <n v="0"/>
    <n v="509"/>
    <n v="-987"/>
  </r>
  <r>
    <x v="8"/>
    <n v="950220"/>
    <x v="52"/>
    <n v="3210"/>
    <n v="5"/>
    <n v="-75"/>
    <n v="-75"/>
    <n v="316996"/>
    <n v="1020"/>
    <n v="24069"/>
    <n v="-25919"/>
    <n v="0"/>
    <n v="0"/>
    <n v="0"/>
    <n v="0"/>
    <n v="0"/>
    <n v="0"/>
    <n v="0"/>
    <n v="0"/>
    <n v="0"/>
    <n v="1000"/>
    <n v="850"/>
  </r>
  <r>
    <x v="8"/>
    <n v="950220"/>
    <x v="53"/>
    <n v="3285"/>
    <n v="5"/>
    <n v="-25"/>
    <n v="-25"/>
    <n v="274116"/>
    <n v="898"/>
    <n v="19781"/>
    <n v="-20032"/>
    <n v="0"/>
    <n v="0"/>
    <n v="0"/>
    <n v="0"/>
    <n v="0"/>
    <n v="0"/>
    <n v="0"/>
    <n v="0"/>
    <n v="0"/>
    <n v="0"/>
    <n v="251"/>
  </r>
  <r>
    <x v="8"/>
    <n v="950220"/>
    <x v="54"/>
    <n v="3310"/>
    <n v="2"/>
    <n v="150"/>
    <n v="150"/>
    <n v="872622"/>
    <n v="2837"/>
    <n v="20251"/>
    <n v="94018"/>
    <n v="-114000"/>
    <n v="0"/>
    <n v="0"/>
    <n v="0"/>
    <n v="0"/>
    <n v="0"/>
    <n v="0"/>
    <n v="-114000"/>
    <n v="0"/>
    <n v="0"/>
    <n v="-269"/>
  </r>
  <r>
    <x v="8"/>
    <n v="950220"/>
    <x v="55"/>
    <n v="3160"/>
    <n v="2"/>
    <n v="5"/>
    <n v="5"/>
    <n v="332947"/>
    <n v="1048"/>
    <n v="56233"/>
    <n v="2859"/>
    <n v="-60000"/>
    <n v="0"/>
    <n v="0"/>
    <n v="0"/>
    <n v="0"/>
    <n v="0"/>
    <n v="0"/>
    <n v="-60000"/>
    <n v="0"/>
    <n v="0"/>
    <n v="908"/>
  </r>
  <r>
    <x v="8"/>
    <n v="950220"/>
    <x v="56"/>
    <n v="3155"/>
    <n v="5"/>
    <n v="-95"/>
    <n v="-95"/>
    <n v="490598"/>
    <n v="1556"/>
    <n v="26563"/>
    <n v="-24233"/>
    <n v="0"/>
    <n v="0"/>
    <n v="0"/>
    <n v="0"/>
    <n v="0"/>
    <n v="0"/>
    <n v="0"/>
    <n v="0"/>
    <n v="0"/>
    <n v="-2736"/>
    <n v="406"/>
  </r>
  <r>
    <x v="8"/>
    <n v="950220"/>
    <x v="57"/>
    <n v="3250"/>
    <n v="5"/>
    <n v="-30"/>
    <n v="-30"/>
    <n v="397914"/>
    <n v="1291"/>
    <n v="48573"/>
    <n v="1851"/>
    <n v="-60000"/>
    <n v="0"/>
    <n v="0"/>
    <n v="0"/>
    <n v="0"/>
    <n v="0"/>
    <n v="0"/>
    <n v="-60000"/>
    <n v="0"/>
    <n v="9043"/>
    <n v="533"/>
  </r>
  <r>
    <x v="8"/>
    <n v="950220"/>
    <x v="58"/>
    <n v="3280"/>
    <n v="5"/>
    <n v="-100"/>
    <n v="-100"/>
    <n v="455178"/>
    <n v="1497"/>
    <n v="182333"/>
    <n v="-38742"/>
    <n v="-142740"/>
    <n v="0"/>
    <n v="0"/>
    <n v="0"/>
    <n v="0"/>
    <n v="0"/>
    <n v="0"/>
    <n v="-142740"/>
    <n v="0"/>
    <n v="-1306"/>
    <n v="455"/>
  </r>
  <r>
    <x v="8"/>
    <n v="950220"/>
    <x v="59"/>
    <n v="3380"/>
    <n v="2"/>
    <n v="50"/>
    <n v="50"/>
    <n v="344197"/>
    <n v="1163"/>
    <n v="19747"/>
    <n v="42486"/>
    <n v="-82745"/>
    <n v="0"/>
    <n v="0"/>
    <n v="-82745"/>
    <n v="0"/>
    <n v="0"/>
    <n v="0"/>
    <n v="0"/>
    <n v="0"/>
    <n v="20712"/>
    <n v="-200"/>
  </r>
  <r>
    <x v="8"/>
    <n v="950220"/>
    <x v="60"/>
    <n v="3330"/>
    <n v="2"/>
    <n v="25"/>
    <n v="25"/>
    <n v="417788"/>
    <n v="1383"/>
    <n v="68921"/>
    <n v="1360"/>
    <n v="-70922"/>
    <n v="0"/>
    <n v="0"/>
    <n v="0"/>
    <n v="0"/>
    <n v="0"/>
    <n v="0"/>
    <n v="-70922"/>
    <n v="0"/>
    <n v="598"/>
    <n v="43"/>
  </r>
  <r>
    <x v="8"/>
    <n v="950220"/>
    <x v="61"/>
    <n v="3305"/>
    <n v="2"/>
    <n v="80"/>
    <n v="80"/>
    <n v="633197"/>
    <n v="2006"/>
    <n v="-43931"/>
    <n v="44624"/>
    <n v="0"/>
    <n v="0"/>
    <n v="0"/>
    <n v="0"/>
    <n v="0"/>
    <n v="0"/>
    <n v="0"/>
    <n v="0"/>
    <n v="0"/>
    <n v="-300"/>
    <n v="-393"/>
  </r>
  <r>
    <x v="8"/>
    <n v="950220"/>
    <x v="62"/>
    <n v="3225"/>
    <n v="3"/>
    <n v="0"/>
    <n v="0"/>
    <n v="285950"/>
    <n v="932"/>
    <n v="4357"/>
    <n v="-5514"/>
    <n v="0"/>
    <n v="0"/>
    <n v="0"/>
    <n v="0"/>
    <n v="0"/>
    <n v="0"/>
    <n v="0"/>
    <n v="0"/>
    <n v="0"/>
    <n v="0"/>
    <n v="1157"/>
  </r>
  <r>
    <x v="8"/>
    <n v="950220"/>
    <x v="63"/>
    <n v="3225"/>
    <n v="5"/>
    <n v="-215"/>
    <n v="-215"/>
    <n v="625801"/>
    <n v="2082"/>
    <n v="34246"/>
    <n v="-36972"/>
    <n v="31"/>
    <n v="0"/>
    <n v="0"/>
    <n v="0"/>
    <n v="0"/>
    <n v="0"/>
    <n v="0"/>
    <n v="31"/>
    <n v="0"/>
    <n v="2271"/>
    <n v="424"/>
  </r>
  <r>
    <x v="8"/>
    <n v="950220"/>
    <x v="64"/>
    <n v="3440"/>
    <n v="5"/>
    <n v="-160"/>
    <n v="-160"/>
    <n v="519477"/>
    <n v="1803"/>
    <n v="58080"/>
    <n v="-59647"/>
    <n v="0"/>
    <n v="0"/>
    <n v="0"/>
    <n v="0"/>
    <n v="0"/>
    <n v="0"/>
    <n v="0"/>
    <n v="0"/>
    <n v="0"/>
    <n v="1088"/>
    <n v="479"/>
  </r>
  <r>
    <x v="8"/>
    <n v="950220"/>
    <x v="65"/>
    <n v="3600"/>
    <n v="5"/>
    <n v="-35"/>
    <n v="-35"/>
    <n v="268957"/>
    <n v="962"/>
    <n v="35833"/>
    <n v="-35886"/>
    <n v="0"/>
    <n v="0"/>
    <n v="0"/>
    <n v="0"/>
    <n v="0"/>
    <n v="0"/>
    <n v="0"/>
    <n v="0"/>
    <n v="0"/>
    <n v="0"/>
    <n v="53"/>
  </r>
  <r>
    <x v="8"/>
    <n v="950220"/>
    <x v="66"/>
    <n v="3635"/>
    <n v="2"/>
    <n v="60"/>
    <n v="60"/>
    <n v="493496"/>
    <n v="1791"/>
    <n v="30829"/>
    <n v="-32642"/>
    <n v="0"/>
    <n v="0"/>
    <n v="0"/>
    <n v="0"/>
    <n v="0"/>
    <n v="0"/>
    <n v="0"/>
    <n v="0"/>
    <n v="0"/>
    <n v="2000"/>
    <n v="-187"/>
  </r>
  <r>
    <x v="8"/>
    <n v="950220"/>
    <x v="67"/>
    <n v="3575"/>
    <n v="5"/>
    <n v="-40"/>
    <n v="-40"/>
    <n v="224906"/>
    <n v="805"/>
    <n v="-27619"/>
    <n v="21999"/>
    <n v="0"/>
    <n v="0"/>
    <n v="0"/>
    <n v="0"/>
    <n v="0"/>
    <n v="0"/>
    <n v="0"/>
    <n v="0"/>
    <n v="0"/>
    <n v="5500"/>
    <n v="120"/>
  </r>
  <r>
    <x v="8"/>
    <n v="950220"/>
    <x v="68"/>
    <n v="3615"/>
    <n v="2"/>
    <n v="60"/>
    <n v="60"/>
    <n v="338412"/>
    <n v="1212"/>
    <n v="-90107"/>
    <n v="77433"/>
    <n v="-7506"/>
    <n v="-4056"/>
    <n v="0"/>
    <n v="-3450"/>
    <n v="0"/>
    <n v="0"/>
    <n v="0"/>
    <n v="0"/>
    <n v="0"/>
    <n v="20000"/>
    <n v="180"/>
  </r>
  <r>
    <x v="8"/>
    <n v="950220"/>
    <x v="69"/>
    <n v="3555"/>
    <n v="5"/>
    <n v="-85"/>
    <n v="-85"/>
    <n v="368117"/>
    <n v="1312"/>
    <n v="-2936"/>
    <n v="1260"/>
    <n v="0"/>
    <n v="0"/>
    <n v="0"/>
    <n v="0"/>
    <n v="0"/>
    <n v="0"/>
    <n v="0"/>
    <n v="0"/>
    <n v="0"/>
    <n v="1747"/>
    <n v="-71"/>
  </r>
  <r>
    <x v="8"/>
    <n v="950220"/>
    <x v="70"/>
    <n v="3640"/>
    <n v="5"/>
    <n v="-30"/>
    <n v="-30"/>
    <n v="269176"/>
    <n v="979"/>
    <n v="5471"/>
    <n v="-5726"/>
    <n v="0"/>
    <n v="0"/>
    <n v="0"/>
    <n v="0"/>
    <n v="0"/>
    <n v="0"/>
    <n v="0"/>
    <n v="0"/>
    <n v="0"/>
    <n v="14"/>
    <n v="241"/>
  </r>
  <r>
    <x v="8"/>
    <n v="950220"/>
    <x v="71"/>
    <n v="3670"/>
    <n v="2"/>
    <n v="85"/>
    <n v="85"/>
    <n v="1216690"/>
    <n v="4520"/>
    <n v="32107"/>
    <n v="-26373"/>
    <n v="-794"/>
    <n v="0"/>
    <n v="0"/>
    <n v="0"/>
    <n v="0"/>
    <n v="0"/>
    <n v="0"/>
    <n v="-794"/>
    <n v="0"/>
    <n v="-3894"/>
    <n v="-1046"/>
  </r>
  <r>
    <x v="8"/>
    <n v="950220"/>
    <x v="72"/>
    <n v="3585"/>
    <n v="2"/>
    <n v="15"/>
    <n v="15"/>
    <n v="241568"/>
    <n v="866"/>
    <n v="-3280"/>
    <n v="11563"/>
    <n v="0"/>
    <n v="0"/>
    <n v="0"/>
    <n v="0"/>
    <n v="0"/>
    <n v="0"/>
    <n v="0"/>
    <n v="0"/>
    <n v="0"/>
    <n v="-7847"/>
    <n v="-436"/>
  </r>
  <r>
    <x v="8"/>
    <n v="950220"/>
    <x v="73"/>
    <n v="3570"/>
    <n v="5"/>
    <n v="-45"/>
    <n v="-45"/>
    <n v="260393"/>
    <n v="927"/>
    <n v="-17448"/>
    <n v="16705"/>
    <n v="0"/>
    <n v="0"/>
    <n v="0"/>
    <n v="0"/>
    <n v="0"/>
    <n v="0"/>
    <n v="0"/>
    <n v="0"/>
    <n v="0"/>
    <n v="-1100"/>
    <n v="1843"/>
  </r>
  <r>
    <x v="8"/>
    <n v="950220"/>
    <x v="74"/>
    <n v="3615"/>
    <n v="5"/>
    <n v="-130"/>
    <n v="-130"/>
    <n v="583806"/>
    <n v="2130"/>
    <n v="15470"/>
    <n v="-16616"/>
    <n v="0"/>
    <n v="0"/>
    <n v="0"/>
    <n v="0"/>
    <n v="0"/>
    <n v="0"/>
    <n v="0"/>
    <n v="0"/>
    <n v="0"/>
    <n v="633"/>
    <n v="513"/>
  </r>
  <r>
    <x v="8"/>
    <n v="950220"/>
    <x v="75"/>
    <n v="3745"/>
    <n v="5"/>
    <n v="-10"/>
    <n v="-10"/>
    <n v="280530"/>
    <n v="1050"/>
    <n v="36049"/>
    <n v="-16156"/>
    <n v="0"/>
    <n v="0"/>
    <n v="0"/>
    <n v="0"/>
    <n v="0"/>
    <n v="0"/>
    <n v="0"/>
    <n v="0"/>
    <n v="0"/>
    <n v="-20000"/>
    <n v="107"/>
  </r>
  <r>
    <x v="8"/>
    <n v="950220"/>
    <x v="76"/>
    <n v="3755"/>
    <n v="5"/>
    <n v="-35"/>
    <n v="-35"/>
    <n v="354794"/>
    <n v="1330"/>
    <n v="69525"/>
    <n v="-66892"/>
    <n v="-1"/>
    <n v="-1"/>
    <n v="0"/>
    <n v="0"/>
    <n v="0"/>
    <n v="0"/>
    <n v="0"/>
    <n v="0"/>
    <n v="0"/>
    <n v="-3799"/>
    <n v="1167"/>
  </r>
  <r>
    <x v="8"/>
    <n v="950220"/>
    <x v="77"/>
    <n v="3790"/>
    <n v="5"/>
    <n v="-25"/>
    <n v="-25"/>
    <n v="447202"/>
    <n v="1708"/>
    <n v="-40702"/>
    <n v="40174"/>
    <n v="-5"/>
    <n v="-5"/>
    <n v="0"/>
    <n v="0"/>
    <n v="0"/>
    <n v="0"/>
    <n v="0"/>
    <n v="0"/>
    <n v="0"/>
    <n v="0"/>
    <n v="533"/>
  </r>
  <r>
    <x v="8"/>
    <n v="950220"/>
    <x v="78"/>
    <n v="3815"/>
    <n v="2"/>
    <n v="15"/>
    <n v="15"/>
    <n v="378151"/>
    <n v="1435"/>
    <n v="-83203"/>
    <n v="62947"/>
    <n v="0"/>
    <n v="0"/>
    <n v="0"/>
    <n v="0"/>
    <n v="0"/>
    <n v="0"/>
    <n v="0"/>
    <n v="0"/>
    <n v="0"/>
    <n v="20000"/>
    <n v="256"/>
  </r>
  <r>
    <x v="8"/>
    <n v="950220"/>
    <x v="79"/>
    <n v="3800"/>
    <n v="5"/>
    <n v="-40"/>
    <n v="-40"/>
    <n v="385993"/>
    <n v="1470"/>
    <n v="-13456"/>
    <n v="-21925"/>
    <n v="0"/>
    <n v="0"/>
    <n v="0"/>
    <n v="0"/>
    <n v="0"/>
    <n v="0"/>
    <n v="0"/>
    <n v="0"/>
    <n v="0"/>
    <n v="34777"/>
    <n v="604"/>
  </r>
  <r>
    <x v="8"/>
    <n v="950220"/>
    <x v="80"/>
    <n v="3840"/>
    <n v="2"/>
    <n v="25"/>
    <n v="25"/>
    <n v="418284"/>
    <n v="1608"/>
    <n v="-55880"/>
    <n v="20455"/>
    <n v="6"/>
    <n v="6"/>
    <n v="0"/>
    <n v="0"/>
    <n v="0"/>
    <n v="0"/>
    <n v="0"/>
    <n v="0"/>
    <n v="0"/>
    <n v="39615"/>
    <n v="-4196"/>
  </r>
  <r>
    <x v="8"/>
    <n v="950220"/>
    <x v="81"/>
    <n v="3815"/>
    <n v="3"/>
    <n v="0"/>
    <n v="0"/>
    <n v="592897"/>
    <n v="2247"/>
    <n v="-76206"/>
    <n v="10177"/>
    <n v="0"/>
    <n v="0"/>
    <n v="0"/>
    <n v="0"/>
    <n v="0"/>
    <n v="0"/>
    <n v="0"/>
    <n v="0"/>
    <n v="0"/>
    <n v="63998"/>
    <n v="2031"/>
  </r>
  <r>
    <x v="8"/>
    <n v="950220"/>
    <x v="82"/>
    <n v="3815"/>
    <n v="2"/>
    <n v="10"/>
    <n v="10"/>
    <n v="511619"/>
    <n v="1953"/>
    <n v="-48979"/>
    <n v="22707"/>
    <n v="0"/>
    <n v="0"/>
    <n v="0"/>
    <n v="0"/>
    <n v="0"/>
    <n v="0"/>
    <n v="0"/>
    <n v="0"/>
    <n v="0"/>
    <n v="26500"/>
    <n v="-228"/>
  </r>
  <r>
    <x v="8"/>
    <n v="950220"/>
    <x v="83"/>
    <n v="3805"/>
    <n v="2"/>
    <n v="60"/>
    <n v="60"/>
    <n v="4604313"/>
    <n v="18174"/>
    <n v="322241"/>
    <n v="-14517"/>
    <n v="-487798"/>
    <n v="-5000"/>
    <n v="0"/>
    <n v="0"/>
    <n v="0"/>
    <n v="0"/>
    <n v="0"/>
    <n v="-482798"/>
    <n v="0"/>
    <n v="168539"/>
    <n v="11535"/>
  </r>
  <r>
    <x v="8"/>
    <n v="950220"/>
    <x v="84"/>
    <n v="3745"/>
    <n v="5"/>
    <n v="-95"/>
    <n v="-95"/>
    <n v="577969"/>
    <n v="2174"/>
    <n v="124475"/>
    <n v="-86109"/>
    <n v="-29699"/>
    <n v="0"/>
    <n v="0"/>
    <n v="0"/>
    <n v="0"/>
    <n v="0"/>
    <n v="0"/>
    <n v="-29699"/>
    <n v="0"/>
    <n v="-10202"/>
    <n v="1535"/>
  </r>
  <r>
    <x v="8"/>
    <n v="950220"/>
    <x v="85"/>
    <n v="3840"/>
    <n v="5"/>
    <n v="-70"/>
    <n v="-70"/>
    <n v="478120"/>
    <n v="1836"/>
    <n v="171384"/>
    <n v="-138471"/>
    <n v="-32998"/>
    <n v="0"/>
    <n v="0"/>
    <n v="0"/>
    <n v="0"/>
    <n v="0"/>
    <n v="0"/>
    <n v="-32998"/>
    <n v="0"/>
    <n v="0"/>
    <n v="85"/>
  </r>
  <r>
    <x v="8"/>
    <n v="950220"/>
    <x v="86"/>
    <n v="3910"/>
    <n v="2"/>
    <n v="70"/>
    <n v="70"/>
    <n v="548060"/>
    <n v="2128"/>
    <n v="-168818"/>
    <n v="205003"/>
    <n v="-30267"/>
    <n v="0"/>
    <n v="0"/>
    <n v="0"/>
    <n v="0"/>
    <n v="0"/>
    <n v="0"/>
    <n v="-30267"/>
    <n v="0"/>
    <n v="-1400"/>
    <n v="-4518"/>
  </r>
  <r>
    <x v="8"/>
    <n v="950220"/>
    <x v="87"/>
    <n v="3840"/>
    <n v="3"/>
    <n v="0"/>
    <n v="0"/>
    <n v="330297"/>
    <n v="1265"/>
    <n v="47049"/>
    <n v="-15989"/>
    <n v="-28252"/>
    <n v="-28252"/>
    <n v="0"/>
    <n v="0"/>
    <n v="0"/>
    <n v="0"/>
    <n v="0"/>
    <n v="0"/>
    <n v="0"/>
    <n v="0"/>
    <n v="-2808"/>
  </r>
  <r>
    <x v="8"/>
    <n v="950220"/>
    <x v="88"/>
    <n v="3840"/>
    <n v="5"/>
    <n v="-50"/>
    <n v="-50"/>
    <n v="325472"/>
    <n v="1251"/>
    <n v="79602"/>
    <n v="-48419"/>
    <n v="-31357"/>
    <n v="-31357"/>
    <n v="0"/>
    <n v="0"/>
    <n v="0"/>
    <n v="0"/>
    <n v="0"/>
    <n v="0"/>
    <n v="0"/>
    <n v="0"/>
    <n v="174"/>
  </r>
  <r>
    <x v="8"/>
    <n v="950220"/>
    <x v="89"/>
    <n v="3890"/>
    <n v="2"/>
    <n v="20"/>
    <n v="20"/>
    <n v="601681"/>
    <n v="2332"/>
    <n v="114909"/>
    <n v="-22211"/>
    <n v="-92602"/>
    <n v="-25150"/>
    <n v="0"/>
    <n v="0"/>
    <n v="0"/>
    <n v="0"/>
    <n v="0"/>
    <n v="-67452"/>
    <n v="0"/>
    <n v="0"/>
    <n v="-96"/>
  </r>
  <r>
    <x v="8"/>
    <n v="950220"/>
    <x v="90"/>
    <n v="3870"/>
    <n v="2"/>
    <n v="55"/>
    <n v="55"/>
    <n v="537161"/>
    <n v="2061"/>
    <n v="50064"/>
    <n v="67954"/>
    <n v="-117920"/>
    <n v="0"/>
    <n v="0"/>
    <n v="0"/>
    <n v="0"/>
    <n v="0"/>
    <n v="0"/>
    <n v="-117920"/>
    <n v="0"/>
    <n v="0"/>
    <n v="-98"/>
  </r>
  <r>
    <x v="8"/>
    <n v="950220"/>
    <x v="91"/>
    <n v="3815"/>
    <n v="2"/>
    <n v="25"/>
    <n v="25"/>
    <n v="520114"/>
    <n v="1988"/>
    <n v="45511"/>
    <n v="91714"/>
    <n v="-138055"/>
    <n v="1500"/>
    <n v="0"/>
    <n v="0"/>
    <n v="0"/>
    <n v="0"/>
    <n v="0"/>
    <n v="-139555"/>
    <n v="0"/>
    <n v="800"/>
    <n v="30"/>
  </r>
  <r>
    <x v="8"/>
    <n v="950220"/>
    <x v="92"/>
    <n v="3790"/>
    <n v="2"/>
    <n v="10"/>
    <n v="10"/>
    <n v="264701"/>
    <n v="996"/>
    <n v="312"/>
    <n v="-359"/>
    <n v="0"/>
    <n v="0"/>
    <n v="0"/>
    <n v="0"/>
    <n v="0"/>
    <n v="0"/>
    <n v="0"/>
    <n v="0"/>
    <n v="0"/>
    <n v="0"/>
    <n v="47"/>
  </r>
  <r>
    <x v="8"/>
    <n v="950220"/>
    <x v="93"/>
    <n v="3780"/>
    <n v="5"/>
    <n v="-70"/>
    <n v="-70"/>
    <n v="314442"/>
    <n v="1197"/>
    <n v="10362"/>
    <n v="-9913"/>
    <n v="0"/>
    <n v="0"/>
    <n v="0"/>
    <n v="0"/>
    <n v="0"/>
    <n v="0"/>
    <n v="0"/>
    <n v="0"/>
    <n v="0"/>
    <n v="0"/>
    <n v="-449"/>
  </r>
  <r>
    <x v="8"/>
    <n v="950220"/>
    <x v="94"/>
    <n v="3850"/>
    <n v="5"/>
    <n v="-40"/>
    <n v="-40"/>
    <n v="331613"/>
    <n v="1286"/>
    <n v="21060"/>
    <n v="-19950"/>
    <n v="0"/>
    <n v="0"/>
    <n v="0"/>
    <n v="0"/>
    <n v="0"/>
    <n v="0"/>
    <n v="0"/>
    <n v="0"/>
    <n v="0"/>
    <n v="0"/>
    <n v="-1110"/>
  </r>
  <r>
    <x v="8"/>
    <n v="950220"/>
    <x v="95"/>
    <n v="3890"/>
    <n v="2"/>
    <n v="60"/>
    <n v="60"/>
    <n v="361770"/>
    <n v="1401"/>
    <n v="-12984"/>
    <n v="11262"/>
    <n v="1500"/>
    <n v="1500"/>
    <n v="0"/>
    <n v="0"/>
    <n v="0"/>
    <n v="0"/>
    <n v="0"/>
    <n v="0"/>
    <n v="0"/>
    <n v="0"/>
    <n v="222"/>
  </r>
  <r>
    <x v="8"/>
    <n v="950220"/>
    <x v="96"/>
    <n v="3830"/>
    <n v="2"/>
    <n v="55"/>
    <n v="55"/>
    <n v="320984"/>
    <n v="1221"/>
    <n v="-17587"/>
    <n v="12846"/>
    <n v="0"/>
    <n v="0"/>
    <n v="0"/>
    <n v="0"/>
    <n v="0"/>
    <n v="0"/>
    <n v="0"/>
    <n v="0"/>
    <n v="0"/>
    <n v="4307"/>
    <n v="434"/>
  </r>
  <r>
    <x v="8"/>
    <n v="950220"/>
    <x v="97"/>
    <n v="3775"/>
    <n v="5"/>
    <n v="-25"/>
    <n v="-25"/>
    <n v="273175"/>
    <n v="1034"/>
    <n v="12790"/>
    <n v="-13062"/>
    <n v="0"/>
    <n v="0"/>
    <n v="0"/>
    <n v="0"/>
    <n v="0"/>
    <n v="0"/>
    <n v="0"/>
    <n v="0"/>
    <n v="0"/>
    <n v="0"/>
    <n v="272"/>
  </r>
  <r>
    <x v="8"/>
    <n v="950220"/>
    <x v="98"/>
    <n v="3800"/>
    <n v="5"/>
    <n v="-10"/>
    <n v="-10"/>
    <n v="229451"/>
    <n v="870"/>
    <n v="-5093"/>
    <n v="2094"/>
    <n v="0"/>
    <n v="0"/>
    <n v="0"/>
    <n v="0"/>
    <n v="0"/>
    <n v="0"/>
    <n v="0"/>
    <n v="0"/>
    <n v="0"/>
    <n v="3073"/>
    <n v="-74"/>
  </r>
  <r>
    <x v="8"/>
    <n v="950220"/>
    <x v="99"/>
    <n v="3810"/>
    <n v="5"/>
    <n v="-50"/>
    <n v="-50"/>
    <n v="392635"/>
    <n v="1499"/>
    <n v="16463"/>
    <n v="-254"/>
    <n v="0"/>
    <n v="0"/>
    <n v="0"/>
    <n v="0"/>
    <n v="0"/>
    <n v="0"/>
    <n v="0"/>
    <n v="0"/>
    <n v="0"/>
    <n v="-15000"/>
    <n v="-1209"/>
  </r>
  <r>
    <x v="9"/>
    <n v="17650"/>
    <x v="0"/>
    <n v="9310"/>
    <n v="5"/>
    <n v="-10"/>
    <n v="-10"/>
    <n v="21762"/>
    <n v="203"/>
    <n v="-6149"/>
    <n v="1474"/>
    <n v="6561"/>
    <n v="-238"/>
    <n v="0"/>
    <n v="0"/>
    <n v="0"/>
    <n v="0"/>
    <n v="0"/>
    <n v="6799"/>
    <n v="0"/>
    <n v="-2086"/>
    <n v="200"/>
  </r>
  <r>
    <x v="9"/>
    <n v="17650"/>
    <x v="1"/>
    <n v="9320"/>
    <n v="5"/>
    <n v="-60"/>
    <n v="-60"/>
    <n v="14772"/>
    <n v="138"/>
    <n v="-5922"/>
    <n v="-3162"/>
    <n v="6083"/>
    <n v="0"/>
    <n v="0"/>
    <n v="0"/>
    <n v="0"/>
    <n v="0"/>
    <n v="0"/>
    <n v="6083"/>
    <n v="0"/>
    <n v="3001"/>
    <n v="0"/>
  </r>
  <r>
    <x v="9"/>
    <n v="17650"/>
    <x v="2"/>
    <n v="9380"/>
    <n v="2"/>
    <n v="40"/>
    <n v="40"/>
    <n v="17649"/>
    <n v="165"/>
    <n v="-2811"/>
    <n v="-1580"/>
    <n v="950"/>
    <n v="0"/>
    <n v="0"/>
    <n v="0"/>
    <n v="0"/>
    <n v="0"/>
    <n v="0"/>
    <n v="950"/>
    <n v="0"/>
    <n v="3441"/>
    <n v="0"/>
  </r>
  <r>
    <x v="9"/>
    <n v="17650"/>
    <x v="3"/>
    <n v="9340"/>
    <n v="2"/>
    <n v="140"/>
    <n v="140"/>
    <n v="26612"/>
    <n v="248"/>
    <n v="-1744"/>
    <n v="3325"/>
    <n v="4751"/>
    <n v="0"/>
    <n v="0"/>
    <n v="0"/>
    <n v="0"/>
    <n v="0"/>
    <n v="0"/>
    <n v="4751"/>
    <n v="0"/>
    <n v="-6362"/>
    <n v="30"/>
  </r>
  <r>
    <x v="9"/>
    <n v="17650"/>
    <x v="4"/>
    <n v="9200"/>
    <n v="2"/>
    <n v="90"/>
    <n v="90"/>
    <n v="11361"/>
    <n v="104"/>
    <n v="-3301"/>
    <n v="783"/>
    <n v="0"/>
    <n v="0"/>
    <n v="0"/>
    <n v="0"/>
    <n v="0"/>
    <n v="0"/>
    <n v="0"/>
    <n v="0"/>
    <n v="0"/>
    <n v="2518"/>
    <n v="0"/>
  </r>
  <r>
    <x v="9"/>
    <n v="17650"/>
    <x v="5"/>
    <n v="9110"/>
    <n v="3"/>
    <n v="0"/>
    <n v="0"/>
    <n v="68854"/>
    <n v="642"/>
    <n v="1135"/>
    <n v="-4214"/>
    <n v="178"/>
    <n v="0"/>
    <n v="0"/>
    <n v="0"/>
    <n v="0"/>
    <n v="0"/>
    <n v="0"/>
    <n v="178"/>
    <n v="0"/>
    <n v="2875"/>
    <n v="26"/>
  </r>
  <r>
    <x v="9"/>
    <n v="17650"/>
    <x v="6"/>
    <n v="9110"/>
    <n v="2"/>
    <n v="10"/>
    <n v="10"/>
    <n v="12421"/>
    <n v="113"/>
    <n v="-10059"/>
    <n v="2647"/>
    <n v="7098"/>
    <n v="0"/>
    <n v="0"/>
    <n v="0"/>
    <n v="0"/>
    <n v="0"/>
    <n v="0"/>
    <n v="7098"/>
    <n v="0"/>
    <n v="314"/>
    <n v="0"/>
  </r>
  <r>
    <x v="9"/>
    <n v="17650"/>
    <x v="7"/>
    <n v="9100"/>
    <n v="2"/>
    <n v="10"/>
    <n v="10"/>
    <n v="18514"/>
    <n v="169"/>
    <n v="-13543"/>
    <n v="2789"/>
    <n v="10570"/>
    <n v="0"/>
    <n v="0"/>
    <n v="0"/>
    <n v="0"/>
    <n v="0"/>
    <n v="0"/>
    <n v="10570"/>
    <n v="0"/>
    <n v="184"/>
    <n v="0"/>
  </r>
  <r>
    <x v="9"/>
    <n v="17650"/>
    <x v="8"/>
    <n v="9090"/>
    <n v="3"/>
    <n v="0"/>
    <n v="0"/>
    <n v="6318"/>
    <n v="58"/>
    <n v="-598"/>
    <n v="573"/>
    <n v="0"/>
    <n v="0"/>
    <n v="0"/>
    <n v="0"/>
    <n v="0"/>
    <n v="0"/>
    <n v="0"/>
    <n v="0"/>
    <n v="0"/>
    <n v="0"/>
    <n v="25"/>
  </r>
  <r>
    <x v="9"/>
    <n v="17650"/>
    <x v="9"/>
    <n v="9090"/>
    <n v="2"/>
    <n v="40"/>
    <n v="40"/>
    <n v="54780"/>
    <n v="501"/>
    <n v="-1230"/>
    <n v="-916"/>
    <n v="1963"/>
    <n v="0"/>
    <n v="0"/>
    <n v="0"/>
    <n v="0"/>
    <n v="0"/>
    <n v="0"/>
    <n v="1963"/>
    <n v="0"/>
    <n v="182"/>
    <n v="1"/>
  </r>
  <r>
    <x v="9"/>
    <n v="17650"/>
    <x v="10"/>
    <n v="9050"/>
    <n v="5"/>
    <n v="-40"/>
    <n v="-40"/>
    <n v="10246"/>
    <n v="93"/>
    <n v="-4199"/>
    <n v="230"/>
    <n v="3746"/>
    <n v="0"/>
    <n v="0"/>
    <n v="0"/>
    <n v="0"/>
    <n v="0"/>
    <n v="0"/>
    <n v="3746"/>
    <n v="0"/>
    <n v="-66"/>
    <n v="289"/>
  </r>
  <r>
    <x v="9"/>
    <n v="17650"/>
    <x v="11"/>
    <n v="9090"/>
    <n v="2"/>
    <n v="120"/>
    <n v="120"/>
    <n v="21033"/>
    <n v="190"/>
    <n v="-6485"/>
    <n v="5196"/>
    <n v="1252"/>
    <n v="0"/>
    <n v="0"/>
    <n v="0"/>
    <n v="0"/>
    <n v="0"/>
    <n v="0"/>
    <n v="1252"/>
    <n v="0"/>
    <n v="37"/>
    <n v="0"/>
  </r>
  <r>
    <x v="9"/>
    <n v="17650"/>
    <x v="12"/>
    <n v="8970"/>
    <n v="2"/>
    <n v="10"/>
    <n v="10"/>
    <n v="12237"/>
    <n v="109"/>
    <n v="-4348"/>
    <n v="2544"/>
    <n v="0"/>
    <n v="0"/>
    <n v="0"/>
    <n v="0"/>
    <n v="0"/>
    <n v="0"/>
    <n v="0"/>
    <n v="0"/>
    <n v="0"/>
    <n v="1804"/>
    <n v="0"/>
  </r>
  <r>
    <x v="9"/>
    <n v="17650"/>
    <x v="13"/>
    <n v="8960"/>
    <n v="2"/>
    <n v="100"/>
    <n v="100"/>
    <n v="80640"/>
    <n v="732"/>
    <n v="2107"/>
    <n v="-5096"/>
    <n v="1134"/>
    <n v="0"/>
    <n v="0"/>
    <n v="0"/>
    <n v="0"/>
    <n v="0"/>
    <n v="0"/>
    <n v="1134"/>
    <n v="0"/>
    <n v="-202"/>
    <n v="2057"/>
  </r>
  <r>
    <x v="9"/>
    <n v="17650"/>
    <x v="14"/>
    <n v="8860"/>
    <n v="5"/>
    <n v="-10"/>
    <n v="-10"/>
    <n v="8807"/>
    <n v="78"/>
    <n v="-3882"/>
    <n v="142"/>
    <n v="1689"/>
    <n v="0"/>
    <n v="0"/>
    <n v="0"/>
    <n v="0"/>
    <n v="0"/>
    <n v="0"/>
    <n v="1689"/>
    <n v="0"/>
    <n v="0"/>
    <n v="2051"/>
  </r>
  <r>
    <x v="9"/>
    <n v="17650"/>
    <x v="15"/>
    <n v="8870"/>
    <n v="3"/>
    <n v="0"/>
    <n v="0"/>
    <n v="8707"/>
    <n v="77"/>
    <n v="340"/>
    <n v="-593"/>
    <n v="0"/>
    <n v="0"/>
    <n v="0"/>
    <n v="0"/>
    <n v="0"/>
    <n v="0"/>
    <n v="0"/>
    <n v="0"/>
    <n v="0"/>
    <n v="-8"/>
    <n v="261"/>
  </r>
  <r>
    <x v="9"/>
    <n v="17650"/>
    <x v="16"/>
    <n v="8870"/>
    <n v="3"/>
    <n v="0"/>
    <n v="0"/>
    <n v="6319"/>
    <n v="56"/>
    <n v="-122"/>
    <n v="-194"/>
    <n v="0"/>
    <n v="0"/>
    <n v="0"/>
    <n v="0"/>
    <n v="0"/>
    <n v="0"/>
    <n v="0"/>
    <n v="0"/>
    <n v="0"/>
    <n v="0"/>
    <n v="316"/>
  </r>
  <r>
    <x v="9"/>
    <n v="17650"/>
    <x v="17"/>
    <n v="8870"/>
    <n v="2"/>
    <n v="30"/>
    <n v="30"/>
    <n v="12469"/>
    <n v="110"/>
    <n v="-5806"/>
    <n v="-232"/>
    <n v="0"/>
    <n v="0"/>
    <n v="0"/>
    <n v="0"/>
    <n v="0"/>
    <n v="0"/>
    <n v="0"/>
    <n v="0"/>
    <n v="0"/>
    <n v="6038"/>
    <n v="0"/>
  </r>
  <r>
    <x v="9"/>
    <n v="17650"/>
    <x v="18"/>
    <n v="8840"/>
    <n v="2"/>
    <n v="10"/>
    <n v="10"/>
    <n v="3987"/>
    <n v="35"/>
    <n v="632"/>
    <n v="-366"/>
    <n v="0"/>
    <n v="0"/>
    <n v="0"/>
    <n v="0"/>
    <n v="0"/>
    <n v="0"/>
    <n v="0"/>
    <n v="0"/>
    <n v="0"/>
    <n v="-266"/>
    <n v="0"/>
  </r>
  <r>
    <x v="9"/>
    <n v="17650"/>
    <x v="19"/>
    <n v="8830"/>
    <n v="2"/>
    <n v="40"/>
    <n v="40"/>
    <n v="16943"/>
    <n v="149"/>
    <n v="-7161"/>
    <n v="996"/>
    <n v="699"/>
    <n v="0"/>
    <n v="0"/>
    <n v="0"/>
    <n v="0"/>
    <n v="0"/>
    <n v="0"/>
    <n v="699"/>
    <n v="0"/>
    <n v="5466"/>
    <n v="0"/>
  </r>
  <r>
    <x v="9"/>
    <n v="17650"/>
    <x v="20"/>
    <n v="8790"/>
    <n v="2"/>
    <n v="20"/>
    <n v="20"/>
    <n v="17331"/>
    <n v="152"/>
    <n v="-12639"/>
    <n v="203"/>
    <n v="3689"/>
    <n v="0"/>
    <n v="0"/>
    <n v="0"/>
    <n v="0"/>
    <n v="0"/>
    <n v="0"/>
    <n v="3689"/>
    <n v="0"/>
    <n v="8747"/>
    <n v="0"/>
  </r>
  <r>
    <x v="9"/>
    <n v="17650"/>
    <x v="21"/>
    <n v="8770"/>
    <n v="2"/>
    <n v="10"/>
    <n v="10"/>
    <n v="11560"/>
    <n v="101"/>
    <n v="-4783"/>
    <n v="1182"/>
    <n v="2371"/>
    <n v="0"/>
    <n v="0"/>
    <n v="0"/>
    <n v="0"/>
    <n v="0"/>
    <n v="0"/>
    <n v="2371"/>
    <n v="0"/>
    <n v="1230"/>
    <n v="0"/>
  </r>
  <r>
    <x v="9"/>
    <n v="17650"/>
    <x v="22"/>
    <n v="8760"/>
    <n v="5"/>
    <n v="-10"/>
    <n v="-10"/>
    <n v="6810"/>
    <n v="60"/>
    <n v="-2526"/>
    <n v="-523"/>
    <n v="0"/>
    <n v="0"/>
    <n v="0"/>
    <n v="0"/>
    <n v="0"/>
    <n v="0"/>
    <n v="0"/>
    <n v="0"/>
    <n v="0"/>
    <n v="3049"/>
    <n v="0"/>
  </r>
  <r>
    <x v="9"/>
    <n v="17650"/>
    <x v="23"/>
    <n v="8770"/>
    <n v="2"/>
    <n v="10"/>
    <n v="10"/>
    <n v="14823"/>
    <n v="131"/>
    <n v="-7505"/>
    <n v="2406"/>
    <n v="0"/>
    <n v="0"/>
    <n v="0"/>
    <n v="0"/>
    <n v="0"/>
    <n v="0"/>
    <n v="0"/>
    <n v="0"/>
    <n v="0"/>
    <n v="5099"/>
    <n v="0"/>
  </r>
  <r>
    <x v="9"/>
    <n v="17650"/>
    <x v="24"/>
    <n v="8760"/>
    <n v="2"/>
    <n v="30"/>
    <n v="30"/>
    <n v="11727"/>
    <n v="103"/>
    <n v="-5992"/>
    <n v="1234"/>
    <n v="0"/>
    <n v="0"/>
    <n v="0"/>
    <n v="0"/>
    <n v="0"/>
    <n v="0"/>
    <n v="0"/>
    <n v="0"/>
    <n v="0"/>
    <n v="4828"/>
    <n v="-70"/>
  </r>
  <r>
    <x v="9"/>
    <n v="17650"/>
    <x v="25"/>
    <n v="8730"/>
    <n v="2"/>
    <n v="60"/>
    <n v="60"/>
    <n v="11969"/>
    <n v="104"/>
    <n v="-7701"/>
    <n v="2941"/>
    <n v="0"/>
    <n v="0"/>
    <n v="0"/>
    <n v="0"/>
    <n v="0"/>
    <n v="0"/>
    <n v="0"/>
    <n v="0"/>
    <n v="0"/>
    <n v="4760"/>
    <n v="0"/>
  </r>
  <r>
    <x v="9"/>
    <n v="17650"/>
    <x v="26"/>
    <n v="8670"/>
    <n v="2"/>
    <n v="20"/>
    <n v="20"/>
    <n v="12138"/>
    <n v="105"/>
    <n v="-6011"/>
    <n v="607"/>
    <n v="0"/>
    <n v="0"/>
    <n v="0"/>
    <n v="0"/>
    <n v="0"/>
    <n v="0"/>
    <n v="0"/>
    <n v="0"/>
    <n v="0"/>
    <n v="5404"/>
    <n v="0"/>
  </r>
  <r>
    <x v="9"/>
    <n v="17650"/>
    <x v="27"/>
    <n v="8650"/>
    <n v="3"/>
    <n v="0"/>
    <n v="0"/>
    <n v="11822"/>
    <n v="102"/>
    <n v="-4810"/>
    <n v="1027"/>
    <n v="0"/>
    <n v="0"/>
    <n v="0"/>
    <n v="0"/>
    <n v="0"/>
    <n v="0"/>
    <n v="0"/>
    <n v="0"/>
    <n v="0"/>
    <n v="3784"/>
    <n v="-1"/>
  </r>
  <r>
    <x v="9"/>
    <n v="17650"/>
    <x v="28"/>
    <n v="8650"/>
    <n v="2"/>
    <n v="80"/>
    <n v="80"/>
    <n v="14681"/>
    <n v="127"/>
    <n v="-10382"/>
    <n v="2099"/>
    <n v="0"/>
    <n v="0"/>
    <n v="0"/>
    <n v="0"/>
    <n v="0"/>
    <n v="0"/>
    <n v="0"/>
    <n v="0"/>
    <n v="0"/>
    <n v="8283"/>
    <n v="0"/>
  </r>
  <r>
    <x v="9"/>
    <n v="17650"/>
    <x v="29"/>
    <n v="8570"/>
    <n v="2"/>
    <n v="60"/>
    <n v="60"/>
    <n v="10345"/>
    <n v="89"/>
    <n v="-6563"/>
    <n v="1586"/>
    <n v="-1"/>
    <n v="0"/>
    <n v="0"/>
    <n v="0"/>
    <n v="0"/>
    <n v="0"/>
    <n v="0"/>
    <n v="-1"/>
    <n v="0"/>
    <n v="4977"/>
    <n v="1"/>
  </r>
  <r>
    <x v="9"/>
    <n v="17650"/>
    <x v="30"/>
    <n v="8510"/>
    <n v="5"/>
    <n v="-20"/>
    <n v="-20"/>
    <n v="18936"/>
    <n v="162"/>
    <n v="-10129"/>
    <n v="149"/>
    <n v="-4"/>
    <n v="0"/>
    <n v="0"/>
    <n v="0"/>
    <n v="0"/>
    <n v="0"/>
    <n v="0"/>
    <n v="-4"/>
    <n v="0"/>
    <n v="9984"/>
    <n v="0"/>
  </r>
  <r>
    <x v="9"/>
    <n v="17650"/>
    <x v="31"/>
    <n v="8530"/>
    <n v="2"/>
    <n v="110"/>
    <n v="110"/>
    <n v="20515"/>
    <n v="173"/>
    <n v="-8885"/>
    <n v="2"/>
    <n v="-1081"/>
    <n v="-849"/>
    <n v="0"/>
    <n v="0"/>
    <n v="0"/>
    <n v="0"/>
    <n v="0"/>
    <n v="-232"/>
    <n v="0"/>
    <n v="9987"/>
    <n v="-23"/>
  </r>
  <r>
    <x v="9"/>
    <n v="17650"/>
    <x v="32"/>
    <n v="8420"/>
    <n v="3"/>
    <n v="0"/>
    <n v="0"/>
    <n v="44232"/>
    <n v="371"/>
    <n v="-8667"/>
    <n v="912"/>
    <n v="-1118"/>
    <n v="-893"/>
    <n v="0"/>
    <n v="0"/>
    <n v="0"/>
    <n v="0"/>
    <n v="0"/>
    <n v="-225"/>
    <n v="0"/>
    <n v="9091"/>
    <n v="-218"/>
  </r>
  <r>
    <x v="9"/>
    <n v="17650"/>
    <x v="33"/>
    <n v="8420"/>
    <n v="5"/>
    <n v="-70"/>
    <n v="-70"/>
    <n v="63501"/>
    <n v="535"/>
    <n v="-11390"/>
    <n v="-1222"/>
    <n v="2146"/>
    <n v="-1555"/>
    <n v="0"/>
    <n v="0"/>
    <n v="0"/>
    <n v="0"/>
    <n v="0"/>
    <n v="3701"/>
    <n v="0"/>
    <n v="10501"/>
    <n v="-35"/>
  </r>
  <r>
    <x v="9"/>
    <n v="17650"/>
    <x v="34"/>
    <n v="8490"/>
    <n v="3"/>
    <n v="0"/>
    <n v="0"/>
    <n v="1305714"/>
    <n v="12232"/>
    <n v="70116"/>
    <n v="-7755"/>
    <n v="-42733"/>
    <n v="-42353"/>
    <n v="0"/>
    <n v="0"/>
    <n v="0"/>
    <n v="0"/>
    <n v="0"/>
    <n v="-380"/>
    <n v="0"/>
    <n v="-19639"/>
    <n v="11"/>
  </r>
  <r>
    <x v="9"/>
    <n v="17650"/>
    <x v="35"/>
    <n v="8490"/>
    <n v="5"/>
    <n v="-230"/>
    <n v="-230"/>
    <n v="17913"/>
    <n v="153"/>
    <n v="10335"/>
    <n v="-2296"/>
    <n v="-7999"/>
    <n v="-954"/>
    <n v="0"/>
    <n v="0"/>
    <n v="0"/>
    <n v="0"/>
    <n v="0"/>
    <n v="-7045"/>
    <n v="0"/>
    <n v="110"/>
    <n v="-150"/>
  </r>
  <r>
    <x v="9"/>
    <n v="17650"/>
    <x v="36"/>
    <n v="8720"/>
    <n v="5"/>
    <n v="-20"/>
    <n v="-20"/>
    <n v="8883"/>
    <n v="78"/>
    <n v="-1704"/>
    <n v="-1192"/>
    <n v="-126"/>
    <n v="-103"/>
    <n v="0"/>
    <n v="0"/>
    <n v="0"/>
    <n v="0"/>
    <n v="0"/>
    <n v="-23"/>
    <n v="0"/>
    <n v="3022"/>
    <n v="0"/>
  </r>
  <r>
    <x v="9"/>
    <n v="17650"/>
    <x v="37"/>
    <n v="8740"/>
    <n v="2"/>
    <n v="40"/>
    <n v="40"/>
    <n v="6416"/>
    <n v="56"/>
    <n v="-1889"/>
    <n v="618"/>
    <n v="-1182"/>
    <n v="-954"/>
    <n v="0"/>
    <n v="0"/>
    <n v="0"/>
    <n v="0"/>
    <n v="0"/>
    <n v="-228"/>
    <n v="0"/>
    <n v="2453"/>
    <n v="0"/>
  </r>
  <r>
    <x v="9"/>
    <n v="17650"/>
    <x v="38"/>
    <n v="8700"/>
    <n v="5"/>
    <n v="-60"/>
    <n v="-60"/>
    <n v="6351"/>
    <n v="55"/>
    <n v="-365"/>
    <n v="-314"/>
    <n v="-1175"/>
    <n v="-970"/>
    <n v="0"/>
    <n v="0"/>
    <n v="0"/>
    <n v="0"/>
    <n v="0"/>
    <n v="-205"/>
    <n v="0"/>
    <n v="2041"/>
    <n v="-187"/>
  </r>
  <r>
    <x v="9"/>
    <n v="17650"/>
    <x v="39"/>
    <n v="8760"/>
    <n v="2"/>
    <n v="110"/>
    <n v="110"/>
    <n v="12184"/>
    <n v="105"/>
    <n v="-3197"/>
    <n v="124"/>
    <n v="-1947"/>
    <n v="-1609"/>
    <n v="0"/>
    <n v="0"/>
    <n v="0"/>
    <n v="0"/>
    <n v="0"/>
    <n v="-338"/>
    <n v="0"/>
    <n v="5020"/>
    <n v="0"/>
  </r>
  <r>
    <x v="9"/>
    <n v="17650"/>
    <x v="40"/>
    <n v="8650"/>
    <n v="5"/>
    <n v="-90"/>
    <n v="-90"/>
    <n v="20135"/>
    <n v="175"/>
    <n v="9077"/>
    <n v="891"/>
    <n v="-12475"/>
    <n v="-538"/>
    <n v="0"/>
    <n v="0"/>
    <n v="0"/>
    <n v="0"/>
    <n v="0"/>
    <n v="-11937"/>
    <n v="0"/>
    <n v="2507"/>
    <n v="0"/>
  </r>
  <r>
    <x v="9"/>
    <n v="17650"/>
    <x v="41"/>
    <n v="8740"/>
    <n v="2"/>
    <n v="100"/>
    <n v="100"/>
    <n v="6710"/>
    <n v="58"/>
    <n v="-4958"/>
    <n v="347"/>
    <n v="-433"/>
    <n v="-254"/>
    <n v="0"/>
    <n v="-128"/>
    <n v="0"/>
    <n v="0"/>
    <n v="0"/>
    <n v="-51"/>
    <n v="0"/>
    <n v="5044"/>
    <n v="0"/>
  </r>
  <r>
    <x v="9"/>
    <n v="17650"/>
    <x v="42"/>
    <n v="8640"/>
    <n v="5"/>
    <n v="-110"/>
    <n v="-110"/>
    <n v="18251"/>
    <n v="159"/>
    <n v="5617"/>
    <n v="315"/>
    <n v="-10921"/>
    <n v="-1778"/>
    <n v="0"/>
    <n v="0"/>
    <n v="0"/>
    <n v="0"/>
    <n v="0"/>
    <n v="-9143"/>
    <n v="0"/>
    <n v="5028"/>
    <n v="-39"/>
  </r>
  <r>
    <x v="9"/>
    <n v="17650"/>
    <x v="43"/>
    <n v="8750"/>
    <n v="3"/>
    <n v="0"/>
    <n v="0"/>
    <n v="8635"/>
    <n v="75"/>
    <n v="-2100"/>
    <n v="509"/>
    <n v="-448"/>
    <n v="-350"/>
    <n v="0"/>
    <n v="0"/>
    <n v="0"/>
    <n v="0"/>
    <n v="0"/>
    <n v="-98"/>
    <n v="0"/>
    <n v="2039"/>
    <n v="0"/>
  </r>
  <r>
    <x v="9"/>
    <n v="17650"/>
    <x v="44"/>
    <n v="8750"/>
    <n v="5"/>
    <n v="-90"/>
    <n v="-90"/>
    <n v="5093"/>
    <n v="45"/>
    <n v="-1036"/>
    <n v="-474"/>
    <n v="-974"/>
    <n v="-802"/>
    <n v="0"/>
    <n v="0"/>
    <n v="0"/>
    <n v="0"/>
    <n v="0"/>
    <n v="-172"/>
    <n v="0"/>
    <n v="2538"/>
    <n v="-54"/>
  </r>
  <r>
    <x v="9"/>
    <n v="17650"/>
    <x v="45"/>
    <n v="8840"/>
    <n v="3"/>
    <n v="0"/>
    <n v="0"/>
    <n v="7742"/>
    <n v="68"/>
    <n v="-1337"/>
    <n v="-993"/>
    <n v="0"/>
    <n v="0"/>
    <n v="0"/>
    <n v="0"/>
    <n v="0"/>
    <n v="0"/>
    <n v="0"/>
    <n v="0"/>
    <n v="0"/>
    <n v="2330"/>
    <n v="0"/>
  </r>
  <r>
    <x v="9"/>
    <n v="17650"/>
    <x v="46"/>
    <n v="8840"/>
    <n v="5"/>
    <n v="-70"/>
    <n v="-70"/>
    <n v="2945"/>
    <n v="26"/>
    <n v="-271"/>
    <n v="-12"/>
    <n v="0"/>
    <n v="0"/>
    <n v="0"/>
    <n v="0"/>
    <n v="0"/>
    <n v="0"/>
    <n v="0"/>
    <n v="0"/>
    <n v="0"/>
    <n v="283"/>
    <n v="0"/>
  </r>
  <r>
    <x v="9"/>
    <n v="17650"/>
    <x v="47"/>
    <n v="8910"/>
    <n v="2"/>
    <n v="30"/>
    <n v="30"/>
    <n v="7334"/>
    <n v="65"/>
    <n v="-5155"/>
    <n v="80"/>
    <n v="0"/>
    <n v="0"/>
    <n v="0"/>
    <n v="0"/>
    <n v="0"/>
    <n v="0"/>
    <n v="0"/>
    <n v="0"/>
    <n v="0"/>
    <n v="5010"/>
    <n v="65"/>
  </r>
  <r>
    <x v="9"/>
    <n v="17650"/>
    <x v="48"/>
    <n v="8880"/>
    <n v="2"/>
    <n v="30"/>
    <n v="30"/>
    <n v="15547"/>
    <n v="138"/>
    <n v="-5270"/>
    <n v="231"/>
    <n v="0"/>
    <n v="0"/>
    <n v="0"/>
    <n v="0"/>
    <n v="0"/>
    <n v="0"/>
    <n v="0"/>
    <n v="0"/>
    <n v="0"/>
    <n v="5039"/>
    <n v="0"/>
  </r>
  <r>
    <x v="9"/>
    <n v="17650"/>
    <x v="49"/>
    <n v="8850"/>
    <n v="3"/>
    <n v="0"/>
    <n v="0"/>
    <n v="4604"/>
    <n v="41"/>
    <n v="-2631"/>
    <n v="97"/>
    <n v="156"/>
    <n v="121"/>
    <n v="0"/>
    <n v="0"/>
    <n v="0"/>
    <n v="0"/>
    <n v="0"/>
    <n v="35"/>
    <n v="0"/>
    <n v="2378"/>
    <n v="0"/>
  </r>
  <r>
    <x v="9"/>
    <n v="17650"/>
    <x v="50"/>
    <n v="8850"/>
    <n v="3"/>
    <n v="0"/>
    <n v="0"/>
    <n v="3530"/>
    <n v="31"/>
    <n v="-668"/>
    <n v="-7"/>
    <n v="0"/>
    <n v="0"/>
    <n v="0"/>
    <n v="0"/>
    <n v="0"/>
    <n v="0"/>
    <n v="0"/>
    <n v="0"/>
    <n v="0"/>
    <n v="675"/>
    <n v="0"/>
  </r>
  <r>
    <x v="9"/>
    <n v="17650"/>
    <x v="51"/>
    <n v="8850"/>
    <n v="5"/>
    <n v="-10"/>
    <n v="-10"/>
    <n v="9820"/>
    <n v="87"/>
    <n v="-2223"/>
    <n v="26"/>
    <n v="0"/>
    <n v="0"/>
    <n v="0"/>
    <n v="0"/>
    <n v="0"/>
    <n v="0"/>
    <n v="0"/>
    <n v="0"/>
    <n v="0"/>
    <n v="2197"/>
    <n v="0"/>
  </r>
  <r>
    <x v="9"/>
    <n v="17650"/>
    <x v="52"/>
    <n v="8860"/>
    <n v="2"/>
    <n v="200"/>
    <n v="200"/>
    <n v="3979"/>
    <n v="35"/>
    <n v="-2295"/>
    <n v="-19"/>
    <n v="0"/>
    <n v="0"/>
    <n v="0"/>
    <n v="0"/>
    <n v="0"/>
    <n v="0"/>
    <n v="0"/>
    <n v="0"/>
    <n v="0"/>
    <n v="2314"/>
    <n v="0"/>
  </r>
  <r>
    <x v="9"/>
    <n v="17650"/>
    <x v="53"/>
    <n v="8660"/>
    <n v="2"/>
    <n v="70"/>
    <n v="70"/>
    <n v="10584"/>
    <n v="92"/>
    <n v="-803"/>
    <n v="-597"/>
    <n v="1331"/>
    <n v="0"/>
    <n v="0"/>
    <n v="0"/>
    <n v="0"/>
    <n v="0"/>
    <n v="0"/>
    <n v="1331"/>
    <n v="0"/>
    <n v="69"/>
    <n v="0"/>
  </r>
  <r>
    <x v="9"/>
    <n v="17650"/>
    <x v="54"/>
    <n v="8590"/>
    <n v="5"/>
    <n v="-130"/>
    <n v="-130"/>
    <n v="22068"/>
    <n v="190"/>
    <n v="8042"/>
    <n v="-702"/>
    <n v="0"/>
    <n v="0"/>
    <n v="0"/>
    <n v="0"/>
    <n v="0"/>
    <n v="0"/>
    <n v="0"/>
    <n v="0"/>
    <n v="0"/>
    <n v="-7340"/>
    <n v="0"/>
  </r>
  <r>
    <x v="9"/>
    <n v="17650"/>
    <x v="55"/>
    <n v="8720"/>
    <n v="2"/>
    <n v="50"/>
    <n v="50"/>
    <n v="5083"/>
    <n v="44"/>
    <n v="-1331"/>
    <n v="-85"/>
    <n v="0"/>
    <n v="0"/>
    <n v="0"/>
    <n v="0"/>
    <n v="0"/>
    <n v="0"/>
    <n v="0"/>
    <n v="0"/>
    <n v="0"/>
    <n v="1416"/>
    <n v="0"/>
  </r>
  <r>
    <x v="9"/>
    <n v="17650"/>
    <x v="56"/>
    <n v="8670"/>
    <n v="5"/>
    <n v="-90"/>
    <n v="-90"/>
    <n v="7261"/>
    <n v="63"/>
    <n v="-2002"/>
    <n v="-1111"/>
    <n v="-29"/>
    <n v="0"/>
    <n v="0"/>
    <n v="-29"/>
    <n v="0"/>
    <n v="0"/>
    <n v="0"/>
    <n v="0"/>
    <n v="0"/>
    <n v="3142"/>
    <n v="0"/>
  </r>
  <r>
    <x v="9"/>
    <n v="17650"/>
    <x v="57"/>
    <n v="8760"/>
    <n v="2"/>
    <n v="50"/>
    <n v="50"/>
    <n v="7609"/>
    <n v="67"/>
    <n v="-4224"/>
    <n v="-726"/>
    <n v="0"/>
    <n v="0"/>
    <n v="0"/>
    <n v="0"/>
    <n v="0"/>
    <n v="0"/>
    <n v="0"/>
    <n v="0"/>
    <n v="0"/>
    <n v="4950"/>
    <n v="0"/>
  </r>
  <r>
    <x v="9"/>
    <n v="17650"/>
    <x v="58"/>
    <n v="8710"/>
    <n v="2"/>
    <n v="90"/>
    <n v="90"/>
    <n v="5703"/>
    <n v="49"/>
    <n v="-3923"/>
    <n v="-1077"/>
    <n v="0"/>
    <n v="0"/>
    <n v="0"/>
    <n v="0"/>
    <n v="0"/>
    <n v="0"/>
    <n v="0"/>
    <n v="0"/>
    <n v="0"/>
    <n v="5000"/>
    <n v="0"/>
  </r>
  <r>
    <x v="9"/>
    <n v="17650"/>
    <x v="59"/>
    <n v="8620"/>
    <n v="5"/>
    <n v="-220"/>
    <n v="-220"/>
    <n v="12740"/>
    <n v="110"/>
    <n v="-422"/>
    <n v="-278"/>
    <n v="673"/>
    <n v="558"/>
    <n v="0"/>
    <n v="0"/>
    <n v="0"/>
    <n v="0"/>
    <n v="0"/>
    <n v="115"/>
    <n v="0"/>
    <n v="27"/>
    <n v="0"/>
  </r>
  <r>
    <x v="9"/>
    <n v="17650"/>
    <x v="60"/>
    <n v="8840"/>
    <n v="2"/>
    <n v="200"/>
    <n v="200"/>
    <n v="4571"/>
    <n v="40"/>
    <n v="-1708"/>
    <n v="0"/>
    <n v="0"/>
    <n v="0"/>
    <n v="0"/>
    <n v="0"/>
    <n v="0"/>
    <n v="0"/>
    <n v="0"/>
    <n v="0"/>
    <n v="0"/>
    <n v="1708"/>
    <n v="0"/>
  </r>
  <r>
    <x v="9"/>
    <n v="17650"/>
    <x v="61"/>
    <n v="8640"/>
    <n v="2"/>
    <n v="70"/>
    <n v="70"/>
    <n v="11444"/>
    <n v="98"/>
    <n v="-8745"/>
    <n v="-867"/>
    <n v="0"/>
    <n v="0"/>
    <n v="0"/>
    <n v="0"/>
    <n v="0"/>
    <n v="0"/>
    <n v="0"/>
    <n v="0"/>
    <n v="0"/>
    <n v="9612"/>
    <n v="0"/>
  </r>
  <r>
    <x v="9"/>
    <n v="17650"/>
    <x v="62"/>
    <n v="8570"/>
    <n v="2"/>
    <n v="70"/>
    <n v="70"/>
    <n v="11811"/>
    <n v="102"/>
    <n v="-8885"/>
    <n v="-306"/>
    <n v="0"/>
    <n v="0"/>
    <n v="0"/>
    <n v="0"/>
    <n v="0"/>
    <n v="0"/>
    <n v="0"/>
    <n v="0"/>
    <n v="0"/>
    <n v="9191"/>
    <n v="0"/>
  </r>
  <r>
    <x v="9"/>
    <n v="17650"/>
    <x v="63"/>
    <n v="8500"/>
    <n v="5"/>
    <n v="-400"/>
    <n v="-400"/>
    <n v="24320"/>
    <n v="211"/>
    <n v="-7301"/>
    <n v="-2752"/>
    <n v="0"/>
    <n v="0"/>
    <n v="0"/>
    <n v="0"/>
    <n v="0"/>
    <n v="0"/>
    <n v="0"/>
    <n v="0"/>
    <n v="0"/>
    <n v="10053"/>
    <n v="0"/>
  </r>
  <r>
    <x v="9"/>
    <n v="17650"/>
    <x v="64"/>
    <n v="8900"/>
    <n v="5"/>
    <n v="-90"/>
    <n v="-90"/>
    <n v="11642"/>
    <n v="103"/>
    <n v="-7502"/>
    <n v="-1332"/>
    <n v="35"/>
    <n v="9"/>
    <n v="0"/>
    <n v="0"/>
    <n v="0"/>
    <n v="0"/>
    <n v="0"/>
    <n v="26"/>
    <n v="0"/>
    <n v="8799"/>
    <n v="0"/>
  </r>
  <r>
    <x v="9"/>
    <n v="17650"/>
    <x v="65"/>
    <n v="8990"/>
    <n v="5"/>
    <n v="-110"/>
    <n v="-110"/>
    <n v="10578"/>
    <n v="95"/>
    <n v="-6303"/>
    <n v="101"/>
    <n v="1160"/>
    <n v="1160"/>
    <n v="0"/>
    <n v="0"/>
    <n v="0"/>
    <n v="0"/>
    <n v="0"/>
    <n v="0"/>
    <n v="0"/>
    <n v="5042"/>
    <n v="0"/>
  </r>
  <r>
    <x v="9"/>
    <n v="17650"/>
    <x v="66"/>
    <n v="9100"/>
    <n v="5"/>
    <n v="-60"/>
    <n v="-60"/>
    <n v="9073"/>
    <n v="83"/>
    <n v="-3538"/>
    <n v="162"/>
    <n v="1297"/>
    <n v="1140"/>
    <n v="0"/>
    <n v="157"/>
    <n v="0"/>
    <n v="0"/>
    <n v="0"/>
    <n v="0"/>
    <n v="0"/>
    <n v="2069"/>
    <n v="10"/>
  </r>
  <r>
    <x v="9"/>
    <n v="17650"/>
    <x v="67"/>
    <n v="9160"/>
    <n v="2"/>
    <n v="30"/>
    <n v="30"/>
    <n v="10046"/>
    <n v="91"/>
    <n v="-2775"/>
    <n v="49"/>
    <n v="2426"/>
    <n v="2426"/>
    <n v="0"/>
    <n v="0"/>
    <n v="0"/>
    <n v="0"/>
    <n v="0"/>
    <n v="0"/>
    <n v="0"/>
    <n v="300"/>
    <n v="0"/>
  </r>
  <r>
    <x v="9"/>
    <n v="17650"/>
    <x v="68"/>
    <n v="9130"/>
    <n v="2"/>
    <n v="30"/>
    <n v="30"/>
    <n v="4255"/>
    <n v="39"/>
    <n v="-1484"/>
    <n v="1083"/>
    <n v="575"/>
    <n v="0"/>
    <n v="0"/>
    <n v="575"/>
    <n v="0"/>
    <n v="0"/>
    <n v="0"/>
    <n v="0"/>
    <n v="0"/>
    <n v="-174"/>
    <n v="0"/>
  </r>
  <r>
    <x v="9"/>
    <n v="17650"/>
    <x v="69"/>
    <n v="9100"/>
    <n v="5"/>
    <n v="-10"/>
    <n v="-10"/>
    <n v="8301"/>
    <n v="76"/>
    <n v="-5488"/>
    <n v="132"/>
    <n v="157"/>
    <n v="133"/>
    <n v="0"/>
    <n v="0"/>
    <n v="0"/>
    <n v="0"/>
    <n v="0"/>
    <n v="24"/>
    <n v="0"/>
    <n v="5199"/>
    <n v="0"/>
  </r>
  <r>
    <x v="9"/>
    <n v="17650"/>
    <x v="70"/>
    <n v="9110"/>
    <n v="2"/>
    <n v="10"/>
    <n v="10"/>
    <n v="7209"/>
    <n v="66"/>
    <n v="-4293"/>
    <n v="711"/>
    <n v="0"/>
    <n v="0"/>
    <n v="0"/>
    <n v="0"/>
    <n v="0"/>
    <n v="0"/>
    <n v="0"/>
    <n v="0"/>
    <n v="0"/>
    <n v="3582"/>
    <n v="0"/>
  </r>
  <r>
    <x v="9"/>
    <n v="17650"/>
    <x v="71"/>
    <n v="9100"/>
    <n v="2"/>
    <n v="90"/>
    <n v="90"/>
    <n v="7495"/>
    <n v="68"/>
    <n v="-4089"/>
    <n v="1193"/>
    <n v="90"/>
    <n v="61"/>
    <n v="0"/>
    <n v="0"/>
    <n v="0"/>
    <n v="0"/>
    <n v="0"/>
    <n v="29"/>
    <n v="0"/>
    <n v="2806"/>
    <n v="0"/>
  </r>
  <r>
    <x v="9"/>
    <n v="17650"/>
    <x v="72"/>
    <n v="9010"/>
    <n v="2"/>
    <n v="110"/>
    <n v="110"/>
    <n v="6424"/>
    <n v="58"/>
    <n v="-5320"/>
    <n v="353"/>
    <n v="0"/>
    <n v="0"/>
    <n v="0"/>
    <n v="0"/>
    <n v="0"/>
    <n v="0"/>
    <n v="0"/>
    <n v="0"/>
    <n v="0"/>
    <n v="4947"/>
    <n v="20"/>
  </r>
  <r>
    <x v="9"/>
    <n v="17650"/>
    <x v="73"/>
    <n v="8900"/>
    <n v="5"/>
    <n v="-80"/>
    <n v="-80"/>
    <n v="15337"/>
    <n v="137"/>
    <n v="-10394"/>
    <n v="109"/>
    <n v="0"/>
    <n v="0"/>
    <n v="0"/>
    <n v="0"/>
    <n v="0"/>
    <n v="0"/>
    <n v="0"/>
    <n v="0"/>
    <n v="0"/>
    <n v="10285"/>
    <n v="0"/>
  </r>
  <r>
    <x v="9"/>
    <n v="17650"/>
    <x v="74"/>
    <n v="8980"/>
    <n v="5"/>
    <n v="-140"/>
    <n v="-140"/>
    <n v="19317"/>
    <n v="175"/>
    <n v="-10382"/>
    <n v="365"/>
    <n v="319"/>
    <n v="319"/>
    <n v="0"/>
    <n v="0"/>
    <n v="0"/>
    <n v="0"/>
    <n v="0"/>
    <n v="0"/>
    <n v="0"/>
    <n v="9698"/>
    <n v="0"/>
  </r>
  <r>
    <x v="9"/>
    <n v="17650"/>
    <x v="75"/>
    <n v="9120"/>
    <n v="5"/>
    <n v="-30"/>
    <n v="-30"/>
    <n v="11750"/>
    <n v="107"/>
    <n v="-3223"/>
    <n v="-65"/>
    <n v="2286"/>
    <n v="2286"/>
    <n v="0"/>
    <n v="0"/>
    <n v="0"/>
    <n v="0"/>
    <n v="0"/>
    <n v="0"/>
    <n v="0"/>
    <n v="1002"/>
    <n v="0"/>
  </r>
  <r>
    <x v="9"/>
    <n v="17650"/>
    <x v="76"/>
    <n v="9150"/>
    <n v="2"/>
    <n v="20"/>
    <n v="20"/>
    <n v="12908"/>
    <n v="118"/>
    <n v="-4559"/>
    <n v="1108"/>
    <n v="3477"/>
    <n v="2097"/>
    <n v="0"/>
    <n v="0"/>
    <n v="0"/>
    <n v="0"/>
    <n v="0"/>
    <n v="1380"/>
    <n v="0"/>
    <n v="12"/>
    <n v="-38"/>
  </r>
  <r>
    <x v="9"/>
    <n v="17650"/>
    <x v="77"/>
    <n v="9130"/>
    <n v="2"/>
    <n v="120"/>
    <n v="120"/>
    <n v="16830"/>
    <n v="153"/>
    <n v="-1247"/>
    <n v="619"/>
    <n v="1703"/>
    <n v="1703"/>
    <n v="0"/>
    <n v="0"/>
    <n v="0"/>
    <n v="0"/>
    <n v="0"/>
    <n v="0"/>
    <n v="0"/>
    <n v="-1075"/>
    <n v="0"/>
  </r>
  <r>
    <x v="9"/>
    <n v="17650"/>
    <x v="78"/>
    <n v="9010"/>
    <n v="2"/>
    <n v="80"/>
    <n v="80"/>
    <n v="6032"/>
    <n v="54"/>
    <n v="254"/>
    <n v="-276"/>
    <n v="1130"/>
    <n v="1130"/>
    <n v="0"/>
    <n v="0"/>
    <n v="0"/>
    <n v="0"/>
    <n v="0"/>
    <n v="0"/>
    <n v="0"/>
    <n v="-1100"/>
    <n v="-8"/>
  </r>
  <r>
    <x v="9"/>
    <n v="17650"/>
    <x v="79"/>
    <n v="8930"/>
    <n v="2"/>
    <n v="60"/>
    <n v="60"/>
    <n v="2948"/>
    <n v="26"/>
    <n v="-45"/>
    <n v="-191"/>
    <n v="236"/>
    <n v="171"/>
    <n v="0"/>
    <n v="0"/>
    <n v="0"/>
    <n v="0"/>
    <n v="0"/>
    <n v="65"/>
    <n v="0"/>
    <n v="0"/>
    <n v="0"/>
  </r>
  <r>
    <x v="9"/>
    <n v="17650"/>
    <x v="80"/>
    <n v="8870"/>
    <n v="5"/>
    <n v="-80"/>
    <n v="-80"/>
    <n v="20741"/>
    <n v="184"/>
    <n v="-3702"/>
    <n v="100"/>
    <n v="3552"/>
    <n v="3552"/>
    <n v="0"/>
    <n v="0"/>
    <n v="0"/>
    <n v="0"/>
    <n v="0"/>
    <n v="0"/>
    <n v="0"/>
    <n v="50"/>
    <n v="0"/>
  </r>
  <r>
    <x v="9"/>
    <n v="17650"/>
    <x v="81"/>
    <n v="8950"/>
    <n v="5"/>
    <n v="-80"/>
    <n v="-80"/>
    <n v="4532"/>
    <n v="41"/>
    <n v="216"/>
    <n v="-710"/>
    <n v="444"/>
    <n v="444"/>
    <n v="0"/>
    <n v="0"/>
    <n v="0"/>
    <n v="0"/>
    <n v="0"/>
    <n v="0"/>
    <n v="0"/>
    <n v="50"/>
    <n v="0"/>
  </r>
  <r>
    <x v="9"/>
    <n v="17650"/>
    <x v="82"/>
    <n v="9030"/>
    <n v="2"/>
    <n v="10"/>
    <n v="10"/>
    <n v="3764"/>
    <n v="34"/>
    <n v="-1187"/>
    <n v="-19"/>
    <n v="1206"/>
    <n v="1206"/>
    <n v="0"/>
    <n v="0"/>
    <n v="0"/>
    <n v="0"/>
    <n v="0"/>
    <n v="0"/>
    <n v="0"/>
    <n v="0"/>
    <n v="0"/>
  </r>
  <r>
    <x v="9"/>
    <n v="17650"/>
    <x v="83"/>
    <n v="9020"/>
    <n v="5"/>
    <n v="-110"/>
    <n v="-110"/>
    <n v="8019"/>
    <n v="72"/>
    <n v="-2248"/>
    <n v="186"/>
    <n v="2012"/>
    <n v="2012"/>
    <n v="0"/>
    <n v="0"/>
    <n v="0"/>
    <n v="0"/>
    <n v="0"/>
    <n v="0"/>
    <n v="0"/>
    <n v="50"/>
    <n v="0"/>
  </r>
  <r>
    <x v="9"/>
    <n v="17650"/>
    <x v="84"/>
    <n v="9130"/>
    <n v="3"/>
    <n v="0"/>
    <n v="0"/>
    <n v="7495"/>
    <n v="68"/>
    <n v="1356"/>
    <n v="-448"/>
    <n v="0"/>
    <n v="0"/>
    <n v="0"/>
    <n v="0"/>
    <n v="0"/>
    <n v="0"/>
    <n v="0"/>
    <n v="0"/>
    <n v="0"/>
    <n v="-908"/>
    <n v="0"/>
  </r>
  <r>
    <x v="9"/>
    <n v="17650"/>
    <x v="85"/>
    <n v="9130"/>
    <n v="2"/>
    <n v="10"/>
    <n v="10"/>
    <n v="4166"/>
    <n v="38"/>
    <n v="-287"/>
    <n v="312"/>
    <n v="0"/>
    <n v="0"/>
    <n v="0"/>
    <n v="0"/>
    <n v="0"/>
    <n v="0"/>
    <n v="0"/>
    <n v="0"/>
    <n v="0"/>
    <n v="-25"/>
    <n v="0"/>
  </r>
  <r>
    <x v="9"/>
    <n v="17650"/>
    <x v="86"/>
    <n v="9120"/>
    <n v="3"/>
    <n v="0"/>
    <n v="0"/>
    <n v="4903"/>
    <n v="45"/>
    <n v="149"/>
    <n v="530"/>
    <n v="-681"/>
    <n v="-681"/>
    <n v="0"/>
    <n v="0"/>
    <n v="0"/>
    <n v="0"/>
    <n v="0"/>
    <n v="0"/>
    <n v="0"/>
    <n v="0"/>
    <n v="2"/>
  </r>
  <r>
    <x v="9"/>
    <n v="17650"/>
    <x v="87"/>
    <n v="9120"/>
    <n v="5"/>
    <n v="-20"/>
    <n v="-20"/>
    <n v="8080"/>
    <n v="74"/>
    <n v="2058"/>
    <n v="179"/>
    <n v="-2287"/>
    <n v="-2287"/>
    <n v="0"/>
    <n v="0"/>
    <n v="0"/>
    <n v="0"/>
    <n v="0"/>
    <n v="0"/>
    <n v="0"/>
    <n v="50"/>
    <n v="0"/>
  </r>
  <r>
    <x v="9"/>
    <n v="17650"/>
    <x v="88"/>
    <n v="9140"/>
    <n v="5"/>
    <n v="-60"/>
    <n v="-60"/>
    <n v="3733"/>
    <n v="34"/>
    <n v="738"/>
    <n v="131"/>
    <n v="-452"/>
    <n v="-452"/>
    <n v="0"/>
    <n v="0"/>
    <n v="0"/>
    <n v="0"/>
    <n v="0"/>
    <n v="0"/>
    <n v="0"/>
    <n v="-421"/>
    <n v="4"/>
  </r>
  <r>
    <x v="9"/>
    <n v="17650"/>
    <x v="89"/>
    <n v="9200"/>
    <n v="5"/>
    <n v="-40"/>
    <n v="-40"/>
    <n v="3823"/>
    <n v="35"/>
    <n v="-41"/>
    <n v="126"/>
    <n v="350"/>
    <n v="233"/>
    <n v="0"/>
    <n v="0"/>
    <n v="0"/>
    <n v="0"/>
    <n v="0"/>
    <n v="117"/>
    <n v="0"/>
    <n v="-433"/>
    <n v="-2"/>
  </r>
  <r>
    <x v="9"/>
    <n v="17650"/>
    <x v="90"/>
    <n v="9240"/>
    <n v="5"/>
    <n v="-20"/>
    <n v="-20"/>
    <n v="7785"/>
    <n v="72"/>
    <n v="474"/>
    <n v="218"/>
    <n v="0"/>
    <n v="0"/>
    <n v="0"/>
    <n v="0"/>
    <n v="0"/>
    <n v="0"/>
    <n v="0"/>
    <n v="0"/>
    <n v="0"/>
    <n v="-651"/>
    <n v="-41"/>
  </r>
  <r>
    <x v="9"/>
    <n v="17650"/>
    <x v="91"/>
    <n v="9260"/>
    <n v="5"/>
    <n v="-90"/>
    <n v="-90"/>
    <n v="8265"/>
    <n v="77"/>
    <n v="170"/>
    <n v="344"/>
    <n v="0"/>
    <n v="0"/>
    <n v="0"/>
    <n v="0"/>
    <n v="0"/>
    <n v="0"/>
    <n v="0"/>
    <n v="0"/>
    <n v="0"/>
    <n v="-346"/>
    <n v="-168"/>
  </r>
  <r>
    <x v="9"/>
    <n v="17650"/>
    <x v="92"/>
    <n v="9350"/>
    <n v="2"/>
    <n v="250"/>
    <n v="250"/>
    <n v="24276"/>
    <n v="224"/>
    <n v="-442"/>
    <n v="770"/>
    <n v="0"/>
    <n v="0"/>
    <n v="0"/>
    <n v="0"/>
    <n v="0"/>
    <n v="0"/>
    <n v="0"/>
    <n v="0"/>
    <n v="0"/>
    <n v="-328"/>
    <n v="0"/>
  </r>
  <r>
    <x v="9"/>
    <n v="17650"/>
    <x v="93"/>
    <n v="9100"/>
    <n v="3"/>
    <n v="0"/>
    <n v="0"/>
    <n v="8018"/>
    <n v="73"/>
    <n v="-1028"/>
    <n v="365"/>
    <n v="713"/>
    <n v="525"/>
    <n v="0"/>
    <n v="0"/>
    <n v="0"/>
    <n v="0"/>
    <n v="0"/>
    <n v="188"/>
    <n v="0"/>
    <n v="-50"/>
    <n v="0"/>
  </r>
  <r>
    <x v="9"/>
    <n v="17650"/>
    <x v="94"/>
    <n v="9100"/>
    <n v="2"/>
    <n v="130"/>
    <n v="130"/>
    <n v="19058"/>
    <n v="173"/>
    <n v="-3124"/>
    <n v="1987"/>
    <n v="1187"/>
    <n v="1003"/>
    <n v="0"/>
    <n v="0"/>
    <n v="0"/>
    <n v="0"/>
    <n v="0"/>
    <n v="184"/>
    <n v="0"/>
    <n v="-50"/>
    <n v="0"/>
  </r>
  <r>
    <x v="9"/>
    <n v="17650"/>
    <x v="95"/>
    <n v="8970"/>
    <n v="2"/>
    <n v="70"/>
    <n v="70"/>
    <n v="10582"/>
    <n v="95"/>
    <n v="-2384"/>
    <n v="447"/>
    <n v="1937"/>
    <n v="1720"/>
    <n v="0"/>
    <n v="0"/>
    <n v="0"/>
    <n v="0"/>
    <n v="0"/>
    <n v="217"/>
    <n v="0"/>
    <n v="0"/>
    <n v="0"/>
  </r>
  <r>
    <x v="9"/>
    <n v="17650"/>
    <x v="96"/>
    <n v="8900"/>
    <n v="5"/>
    <n v="-100"/>
    <n v="-100"/>
    <n v="38101"/>
    <n v="339"/>
    <n v="-1398"/>
    <n v="0"/>
    <n v="1398"/>
    <n v="1230"/>
    <n v="0"/>
    <n v="0"/>
    <n v="0"/>
    <n v="0"/>
    <n v="0"/>
    <n v="168"/>
    <n v="0"/>
    <n v="0"/>
    <n v="0"/>
  </r>
  <r>
    <x v="9"/>
    <n v="17650"/>
    <x v="97"/>
    <n v="9000"/>
    <n v="2"/>
    <n v="30"/>
    <n v="30"/>
    <n v="2869"/>
    <n v="26"/>
    <n v="-56"/>
    <n v="54"/>
    <n v="0"/>
    <n v="0"/>
    <n v="0"/>
    <n v="0"/>
    <n v="0"/>
    <n v="0"/>
    <n v="0"/>
    <n v="0"/>
    <n v="0"/>
    <n v="0"/>
    <n v="2"/>
  </r>
  <r>
    <x v="9"/>
    <n v="17650"/>
    <x v="98"/>
    <n v="8970"/>
    <n v="2"/>
    <n v="80"/>
    <n v="80"/>
    <n v="1569"/>
    <n v="14"/>
    <n v="73"/>
    <n v="-73"/>
    <n v="0"/>
    <n v="0"/>
    <n v="0"/>
    <n v="0"/>
    <n v="0"/>
    <n v="0"/>
    <n v="0"/>
    <n v="0"/>
    <n v="0"/>
    <n v="0"/>
    <n v="0"/>
  </r>
  <r>
    <x v="9"/>
    <n v="17650"/>
    <x v="99"/>
    <n v="8890"/>
    <n v="5"/>
    <n v="-90"/>
    <n v="-90"/>
    <n v="4179"/>
    <n v="37"/>
    <n v="-186"/>
    <n v="-138"/>
    <n v="274"/>
    <n v="270"/>
    <n v="0"/>
    <n v="0"/>
    <n v="0"/>
    <n v="0"/>
    <n v="0"/>
    <n v="4"/>
    <n v="0"/>
    <n v="50"/>
    <n v="0"/>
  </r>
  <r>
    <x v="10"/>
    <n v="3490"/>
    <x v="0"/>
    <n v="23150"/>
    <n v="5"/>
    <n v="-200"/>
    <n v="-200"/>
    <n v="987412"/>
    <n v="22995"/>
    <n v="-65247"/>
    <n v="-12067"/>
    <n v="86117"/>
    <n v="7781"/>
    <n v="16291"/>
    <n v="19108"/>
    <n v="0"/>
    <n v="0"/>
    <n v="-6148"/>
    <n v="49085"/>
    <n v="0"/>
    <n v="-6546"/>
    <n v="-2257"/>
  </r>
  <r>
    <x v="10"/>
    <n v="3490"/>
    <x v="1"/>
    <n v="23350"/>
    <n v="5"/>
    <n v="-50"/>
    <n v="-50"/>
    <n v="1372050"/>
    <n v="32047"/>
    <n v="-224440"/>
    <n v="5498"/>
    <n v="225217"/>
    <n v="2172"/>
    <n v="14816"/>
    <n v="49148"/>
    <n v="0"/>
    <n v="0"/>
    <n v="130178"/>
    <n v="28903"/>
    <n v="0"/>
    <n v="-7414"/>
    <n v="1139"/>
  </r>
  <r>
    <x v="10"/>
    <n v="3490"/>
    <x v="2"/>
    <n v="23400"/>
    <n v="2"/>
    <n v="800"/>
    <n v="800"/>
    <n v="2710146"/>
    <n v="62654"/>
    <n v="-1236194"/>
    <n v="401330"/>
    <n v="839066"/>
    <n v="255616"/>
    <n v="38210"/>
    <n v="39160"/>
    <n v="-3"/>
    <n v="0"/>
    <n v="32944"/>
    <n v="473139"/>
    <n v="0"/>
    <n v="-628"/>
    <n v="-3574"/>
  </r>
  <r>
    <x v="10"/>
    <n v="3490"/>
    <x v="3"/>
    <n v="22600"/>
    <n v="2"/>
    <n v="100"/>
    <n v="100"/>
    <n v="648998"/>
    <n v="14618"/>
    <n v="-232873"/>
    <n v="20504"/>
    <n v="213286"/>
    <n v="83479"/>
    <n v="87245"/>
    <n v="12275"/>
    <n v="1"/>
    <n v="0"/>
    <n v="12688"/>
    <n v="17598"/>
    <n v="0"/>
    <n v="213"/>
    <n v="-1130"/>
  </r>
  <r>
    <x v="10"/>
    <n v="3490"/>
    <x v="4"/>
    <n v="22500"/>
    <n v="2"/>
    <n v="200"/>
    <n v="200"/>
    <n v="828957"/>
    <n v="18564"/>
    <n v="-234359"/>
    <n v="-103032"/>
    <n v="342662"/>
    <n v="34204"/>
    <n v="128095"/>
    <n v="115482"/>
    <n v="0"/>
    <n v="12000"/>
    <n v="-1068"/>
    <n v="53949"/>
    <n v="0"/>
    <n v="-3277"/>
    <n v="-1994"/>
  </r>
  <r>
    <x v="10"/>
    <n v="3490"/>
    <x v="5"/>
    <n v="22300"/>
    <n v="5"/>
    <n v="-200"/>
    <n v="-200"/>
    <n v="844111"/>
    <n v="18787"/>
    <n v="80771"/>
    <n v="-142504"/>
    <n v="27282"/>
    <n v="21436"/>
    <n v="29375"/>
    <n v="-3002"/>
    <n v="30"/>
    <n v="-590"/>
    <n v="-20687"/>
    <n v="720"/>
    <n v="0"/>
    <n v="34017"/>
    <n v="434"/>
  </r>
  <r>
    <x v="10"/>
    <n v="3490"/>
    <x v="6"/>
    <n v="22500"/>
    <n v="2"/>
    <n v="450"/>
    <n v="450"/>
    <n v="1375462"/>
    <n v="30849"/>
    <n v="-279323"/>
    <n v="94015"/>
    <n v="185393"/>
    <n v="108712"/>
    <n v="19797"/>
    <n v="18994"/>
    <n v="-1"/>
    <n v="0"/>
    <n v="59592"/>
    <n v="-21701"/>
    <n v="0"/>
    <n v="-2041"/>
    <n v="1956"/>
  </r>
  <r>
    <x v="10"/>
    <n v="3490"/>
    <x v="7"/>
    <n v="22050"/>
    <n v="2"/>
    <n v="300"/>
    <n v="300"/>
    <n v="648883"/>
    <n v="14285"/>
    <n v="-129197"/>
    <n v="39676"/>
    <n v="76204"/>
    <n v="54379"/>
    <n v="3768"/>
    <n v="1031"/>
    <n v="-480"/>
    <n v="-800"/>
    <n v="26730"/>
    <n v="-8424"/>
    <n v="0"/>
    <n v="11915"/>
    <n v="1402"/>
  </r>
  <r>
    <x v="10"/>
    <n v="3490"/>
    <x v="8"/>
    <n v="21750"/>
    <n v="5"/>
    <n v="-50"/>
    <n v="-50"/>
    <n v="798647"/>
    <n v="17367"/>
    <n v="308417"/>
    <n v="-136102"/>
    <n v="-191260"/>
    <n v="1459"/>
    <n v="-59096"/>
    <n v="-66464"/>
    <n v="0"/>
    <n v="0"/>
    <n v="-49846"/>
    <n v="-17313"/>
    <n v="0"/>
    <n v="18446"/>
    <n v="499"/>
  </r>
  <r>
    <x v="10"/>
    <n v="3490"/>
    <x v="9"/>
    <n v="21800"/>
    <n v="5"/>
    <n v="-300"/>
    <n v="-300"/>
    <n v="712081"/>
    <n v="15598"/>
    <n v="320448"/>
    <n v="-104987"/>
    <n v="-218440"/>
    <n v="-98202"/>
    <n v="-13176"/>
    <n v="-10306"/>
    <n v="1"/>
    <n v="0"/>
    <n v="-105118"/>
    <n v="8361"/>
    <n v="0"/>
    <n v="1139"/>
    <n v="1840"/>
  </r>
  <r>
    <x v="10"/>
    <n v="3490"/>
    <x v="10"/>
    <n v="22100"/>
    <n v="3"/>
    <n v="0"/>
    <n v="0"/>
    <n v="989874"/>
    <n v="21906"/>
    <n v="75609"/>
    <n v="-13389"/>
    <n v="-65318"/>
    <n v="-46907"/>
    <n v="7681"/>
    <n v="15638"/>
    <n v="-1"/>
    <n v="0"/>
    <n v="-2734"/>
    <n v="-38995"/>
    <n v="0"/>
    <n v="991"/>
    <n v="2107"/>
  </r>
  <r>
    <x v="10"/>
    <n v="3490"/>
    <x v="11"/>
    <n v="22100"/>
    <n v="2"/>
    <n v="200"/>
    <n v="200"/>
    <n v="751222"/>
    <n v="16536"/>
    <n v="-34787"/>
    <n v="8986"/>
    <n v="22499"/>
    <n v="84945"/>
    <n v="-7582"/>
    <n v="-8222"/>
    <n v="1"/>
    <n v="0"/>
    <n v="-44120"/>
    <n v="-2523"/>
    <n v="0"/>
    <n v="2781"/>
    <n v="521"/>
  </r>
  <r>
    <x v="10"/>
    <n v="3490"/>
    <x v="12"/>
    <n v="21900"/>
    <n v="5"/>
    <n v="-150"/>
    <n v="-150"/>
    <n v="732933"/>
    <n v="16075"/>
    <n v="165742"/>
    <n v="-39284"/>
    <n v="-128588"/>
    <n v="-60690"/>
    <n v="261"/>
    <n v="815"/>
    <n v="1"/>
    <n v="0"/>
    <n v="-42570"/>
    <n v="-26405"/>
    <n v="0"/>
    <n v="1595"/>
    <n v="535"/>
  </r>
  <r>
    <x v="10"/>
    <n v="3490"/>
    <x v="13"/>
    <n v="22050"/>
    <n v="5"/>
    <n v="-300"/>
    <n v="-300"/>
    <n v="1103892"/>
    <n v="24435"/>
    <n v="543075"/>
    <n v="-326525"/>
    <n v="-235376"/>
    <n v="-150982"/>
    <n v="4072"/>
    <n v="-20364"/>
    <n v="1"/>
    <n v="0"/>
    <n v="-69708"/>
    <n v="1605"/>
    <n v="0"/>
    <n v="13469"/>
    <n v="5357"/>
  </r>
  <r>
    <x v="10"/>
    <n v="3490"/>
    <x v="14"/>
    <n v="22350"/>
    <n v="5"/>
    <n v="-200"/>
    <n v="-200"/>
    <n v="583473"/>
    <n v="13073"/>
    <n v="89745"/>
    <n v="-14091"/>
    <n v="-72245"/>
    <n v="-36273"/>
    <n v="-28310"/>
    <n v="-11980"/>
    <n v="2"/>
    <n v="0"/>
    <n v="-17639"/>
    <n v="21955"/>
    <n v="0"/>
    <n v="-3343"/>
    <n v="-66"/>
  </r>
  <r>
    <x v="10"/>
    <n v="3490"/>
    <x v="15"/>
    <n v="22550"/>
    <n v="5"/>
    <n v="-50"/>
    <n v="-50"/>
    <n v="628497"/>
    <n v="14215"/>
    <n v="7912"/>
    <n v="-16934"/>
    <n v="8461"/>
    <n v="77101"/>
    <n v="-15246"/>
    <n v="-4582"/>
    <n v="1"/>
    <n v="0"/>
    <n v="-55966"/>
    <n v="7153"/>
    <n v="0"/>
    <n v="-883"/>
    <n v="1444"/>
  </r>
  <r>
    <x v="10"/>
    <n v="3490"/>
    <x v="16"/>
    <n v="22600"/>
    <n v="2"/>
    <n v="250"/>
    <n v="250"/>
    <n v="854220"/>
    <n v="19307"/>
    <n v="-328770"/>
    <n v="125722"/>
    <n v="199366"/>
    <n v="205572"/>
    <n v="-9475"/>
    <n v="7880"/>
    <n v="-400"/>
    <n v="0"/>
    <n v="31800"/>
    <n v="-36011"/>
    <n v="0"/>
    <n v="1123"/>
    <n v="2559"/>
  </r>
  <r>
    <x v="10"/>
    <n v="3490"/>
    <x v="17"/>
    <n v="22350"/>
    <n v="2"/>
    <n v="50"/>
    <n v="50"/>
    <n v="862710"/>
    <n v="19231"/>
    <n v="-62492"/>
    <n v="-3357"/>
    <n v="101695"/>
    <n v="139199"/>
    <n v="-4349"/>
    <n v="-17599"/>
    <n v="1"/>
    <n v="0"/>
    <n v="-9967"/>
    <n v="-5590"/>
    <n v="0"/>
    <n v="-36229"/>
    <n v="383"/>
  </r>
  <r>
    <x v="10"/>
    <n v="3490"/>
    <x v="18"/>
    <n v="22300"/>
    <n v="5"/>
    <n v="-200"/>
    <n v="-200"/>
    <n v="861638"/>
    <n v="19251"/>
    <n v="276208"/>
    <n v="-154167"/>
    <n v="-99607"/>
    <n v="-46724"/>
    <n v="-10006"/>
    <n v="-5049"/>
    <n v="1"/>
    <n v="0"/>
    <n v="-28322"/>
    <n v="-9507"/>
    <n v="0"/>
    <n v="-24348"/>
    <n v="1914"/>
  </r>
  <r>
    <x v="10"/>
    <n v="3490"/>
    <x v="19"/>
    <n v="22500"/>
    <n v="3"/>
    <n v="0"/>
    <n v="0"/>
    <n v="470950"/>
    <n v="10598"/>
    <n v="-19793"/>
    <n v="21801"/>
    <n v="2842"/>
    <n v="-2202"/>
    <n v="-4363"/>
    <n v="3651"/>
    <n v="0"/>
    <n v="0"/>
    <n v="6436"/>
    <n v="-680"/>
    <n v="0"/>
    <n v="-4695"/>
    <n v="-155"/>
  </r>
  <r>
    <x v="10"/>
    <n v="3490"/>
    <x v="20"/>
    <n v="22500"/>
    <n v="5"/>
    <n v="-100"/>
    <n v="-100"/>
    <n v="578620"/>
    <n v="13047"/>
    <n v="32051"/>
    <n v="-16340"/>
    <n v="-16916"/>
    <n v="-28958"/>
    <n v="-135"/>
    <n v="2550"/>
    <n v="1"/>
    <n v="0"/>
    <n v="12168"/>
    <n v="-2542"/>
    <n v="0"/>
    <n v="1063"/>
    <n v="142"/>
  </r>
  <r>
    <x v="10"/>
    <n v="3490"/>
    <x v="21"/>
    <n v="22600"/>
    <n v="5"/>
    <n v="-100"/>
    <n v="-100"/>
    <n v="659226"/>
    <n v="14842"/>
    <n v="108155"/>
    <n v="-51122"/>
    <n v="-54299"/>
    <n v="-30233"/>
    <n v="-9312"/>
    <n v="-9322"/>
    <n v="1"/>
    <n v="0"/>
    <n v="-3992"/>
    <n v="-1441"/>
    <n v="0"/>
    <n v="-2293"/>
    <n v="-441"/>
  </r>
  <r>
    <x v="10"/>
    <n v="3490"/>
    <x v="22"/>
    <n v="22700"/>
    <n v="5"/>
    <n v="-100"/>
    <n v="-100"/>
    <n v="465149"/>
    <n v="10574"/>
    <n v="-26626"/>
    <n v="-22732"/>
    <n v="51352"/>
    <n v="-19733"/>
    <n v="10189"/>
    <n v="8774"/>
    <n v="1"/>
    <n v="0"/>
    <n v="51699"/>
    <n v="422"/>
    <n v="0"/>
    <n v="-2513"/>
    <n v="519"/>
  </r>
  <r>
    <x v="10"/>
    <n v="3490"/>
    <x v="23"/>
    <n v="22800"/>
    <n v="2"/>
    <n v="150"/>
    <n v="150"/>
    <n v="784137"/>
    <n v="17904"/>
    <n v="-209444"/>
    <n v="143962"/>
    <n v="69824"/>
    <n v="-7876"/>
    <n v="-684"/>
    <n v="57348"/>
    <n v="0"/>
    <n v="0"/>
    <n v="-14475"/>
    <n v="35511"/>
    <n v="0"/>
    <n v="-699"/>
    <n v="-3643"/>
  </r>
  <r>
    <x v="10"/>
    <n v="3490"/>
    <x v="24"/>
    <n v="22650"/>
    <n v="5"/>
    <n v="-50"/>
    <n v="-50"/>
    <n v="626567"/>
    <n v="14210"/>
    <n v="117648"/>
    <n v="-95247"/>
    <n v="-21990"/>
    <n v="-65606"/>
    <n v="2406"/>
    <n v="14229"/>
    <n v="0"/>
    <n v="0"/>
    <n v="18318"/>
    <n v="8663"/>
    <n v="0"/>
    <n v="725"/>
    <n v="-1136"/>
  </r>
  <r>
    <x v="10"/>
    <n v="3490"/>
    <x v="25"/>
    <n v="22700"/>
    <n v="5"/>
    <n v="-150"/>
    <n v="-150"/>
    <n v="632883"/>
    <n v="14402"/>
    <n v="74466"/>
    <n v="-129022"/>
    <n v="49103"/>
    <n v="57447"/>
    <n v="-86"/>
    <n v="2021"/>
    <n v="1"/>
    <n v="0"/>
    <n v="24170"/>
    <n v="-34450"/>
    <n v="0"/>
    <n v="7244"/>
    <n v="-1791"/>
  </r>
  <r>
    <x v="10"/>
    <n v="3490"/>
    <x v="26"/>
    <n v="22850"/>
    <n v="3"/>
    <n v="0"/>
    <n v="0"/>
    <n v="636230"/>
    <n v="14540"/>
    <n v="40027"/>
    <n v="-65162"/>
    <n v="19328"/>
    <n v="76566"/>
    <n v="-7877"/>
    <n v="1187"/>
    <n v="0"/>
    <n v="0"/>
    <n v="-47357"/>
    <n v="-3191"/>
    <n v="0"/>
    <n v="2896"/>
    <n v="2911"/>
  </r>
  <r>
    <x v="10"/>
    <n v="3490"/>
    <x v="27"/>
    <n v="22850"/>
    <n v="5"/>
    <n v="-100"/>
    <n v="-100"/>
    <n v="662971"/>
    <n v="15092"/>
    <n v="48733"/>
    <n v="100739"/>
    <n v="-152194"/>
    <n v="-50538"/>
    <n v="-5801"/>
    <n v="4215"/>
    <n v="1"/>
    <n v="360"/>
    <n v="1552"/>
    <n v="-101983"/>
    <n v="0"/>
    <n v="2128"/>
    <n v="594"/>
  </r>
  <r>
    <x v="10"/>
    <n v="3490"/>
    <x v="28"/>
    <n v="22950"/>
    <n v="5"/>
    <n v="-150"/>
    <n v="-150"/>
    <n v="408202"/>
    <n v="9379"/>
    <n v="50177"/>
    <n v="13333"/>
    <n v="-71571"/>
    <n v="-55551"/>
    <n v="-707"/>
    <n v="-529"/>
    <n v="-1272"/>
    <n v="0"/>
    <n v="-8580"/>
    <n v="-4932"/>
    <n v="0"/>
    <n v="7777"/>
    <n v="284"/>
  </r>
  <r>
    <x v="10"/>
    <n v="3490"/>
    <x v="29"/>
    <n v="23100"/>
    <n v="2"/>
    <n v="250"/>
    <n v="250"/>
    <n v="686398"/>
    <n v="15806"/>
    <n v="-240333"/>
    <n v="80823"/>
    <n v="158424"/>
    <n v="92745"/>
    <n v="10038"/>
    <n v="8327"/>
    <n v="0"/>
    <n v="0"/>
    <n v="51030"/>
    <n v="-3716"/>
    <n v="0"/>
    <n v="814"/>
    <n v="272"/>
  </r>
  <r>
    <x v="10"/>
    <n v="3490"/>
    <x v="30"/>
    <n v="22850"/>
    <n v="2"/>
    <n v="200"/>
    <n v="200"/>
    <n v="818438"/>
    <n v="18554"/>
    <n v="16737"/>
    <n v="34581"/>
    <n v="-49147"/>
    <n v="-105263"/>
    <n v="252"/>
    <n v="-1018"/>
    <n v="1"/>
    <n v="0"/>
    <n v="54007"/>
    <n v="2874"/>
    <n v="0"/>
    <n v="30"/>
    <n v="-2201"/>
  </r>
  <r>
    <x v="10"/>
    <n v="3490"/>
    <x v="31"/>
    <n v="22650"/>
    <n v="3"/>
    <n v="0"/>
    <n v="0"/>
    <n v="893459"/>
    <n v="20132"/>
    <n v="47858"/>
    <n v="68304"/>
    <n v="-117447"/>
    <n v="-150875"/>
    <n v="-594"/>
    <n v="2369"/>
    <n v="0"/>
    <n v="500"/>
    <n v="35754"/>
    <n v="-4601"/>
    <n v="0"/>
    <n v="449"/>
    <n v="836"/>
  </r>
  <r>
    <x v="10"/>
    <n v="3490"/>
    <x v="32"/>
    <n v="22650"/>
    <n v="5"/>
    <n v="-50"/>
    <n v="-50"/>
    <n v="615070"/>
    <n v="13974"/>
    <n v="128298"/>
    <n v="-155559"/>
    <n v="27293"/>
    <n v="-37811"/>
    <n v="1155"/>
    <n v="848"/>
    <n v="1"/>
    <n v="0"/>
    <n v="63511"/>
    <n v="-411"/>
    <n v="0"/>
    <n v="-383"/>
    <n v="351"/>
  </r>
  <r>
    <x v="10"/>
    <n v="3490"/>
    <x v="33"/>
    <n v="22700"/>
    <n v="5"/>
    <n v="-250"/>
    <n v="-250"/>
    <n v="866428"/>
    <n v="19751"/>
    <n v="98389"/>
    <n v="-157478"/>
    <n v="54343"/>
    <n v="-1645"/>
    <n v="9603"/>
    <n v="1646"/>
    <n v="0"/>
    <n v="0"/>
    <n v="43289"/>
    <n v="1450"/>
    <n v="0"/>
    <n v="3262"/>
    <n v="1484"/>
  </r>
  <r>
    <x v="10"/>
    <n v="3490"/>
    <x v="34"/>
    <n v="22950"/>
    <n v="5"/>
    <n v="-300"/>
    <n v="-300"/>
    <n v="850547"/>
    <n v="19569"/>
    <n v="97474"/>
    <n v="-172889"/>
    <n v="83649"/>
    <n v="52863"/>
    <n v="683"/>
    <n v="-12391"/>
    <n v="0"/>
    <n v="450"/>
    <n v="44265"/>
    <n v="-2221"/>
    <n v="0"/>
    <n v="-7737"/>
    <n v="-497"/>
  </r>
  <r>
    <x v="10"/>
    <n v="3490"/>
    <x v="35"/>
    <n v="23250"/>
    <n v="5"/>
    <n v="-300"/>
    <n v="-300"/>
    <n v="875469"/>
    <n v="20314"/>
    <n v="27403"/>
    <n v="-73250"/>
    <n v="46060"/>
    <n v="29022"/>
    <n v="-1832"/>
    <n v="-17204"/>
    <n v="1"/>
    <n v="0"/>
    <n v="44542"/>
    <n v="-8469"/>
    <n v="0"/>
    <n v="-354"/>
    <n v="141"/>
  </r>
  <r>
    <x v="10"/>
    <n v="3490"/>
    <x v="36"/>
    <n v="23550"/>
    <n v="2"/>
    <n v="100"/>
    <n v="100"/>
    <n v="1711027"/>
    <n v="40432"/>
    <n v="32200"/>
    <n v="-99819"/>
    <n v="63621"/>
    <n v="-83983"/>
    <n v="12692"/>
    <n v="31322"/>
    <n v="-1097"/>
    <n v="310"/>
    <n v="97659"/>
    <n v="6718"/>
    <n v="0"/>
    <n v="1889"/>
    <n v="2109"/>
  </r>
  <r>
    <x v="10"/>
    <n v="3490"/>
    <x v="37"/>
    <n v="23450"/>
    <n v="2"/>
    <n v="250"/>
    <n v="250"/>
    <n v="1528205"/>
    <n v="35740"/>
    <n v="-566549"/>
    <n v="144164"/>
    <n v="423620"/>
    <n v="263409"/>
    <n v="2639"/>
    <n v="20438"/>
    <n v="0"/>
    <n v="0"/>
    <n v="97952"/>
    <n v="39182"/>
    <n v="0"/>
    <n v="-460"/>
    <n v="-775"/>
  </r>
  <r>
    <x v="10"/>
    <n v="3490"/>
    <x v="38"/>
    <n v="23200"/>
    <n v="5"/>
    <n v="-150"/>
    <n v="-150"/>
    <n v="1180600"/>
    <n v="27307"/>
    <n v="17130"/>
    <n v="26909"/>
    <n v="-47958"/>
    <n v="9402"/>
    <n v="-11971"/>
    <n v="-16500"/>
    <n v="1"/>
    <n v="0"/>
    <n v="-11089"/>
    <n v="-17801"/>
    <n v="0"/>
    <n v="3882"/>
    <n v="37"/>
  </r>
  <r>
    <x v="10"/>
    <n v="3490"/>
    <x v="39"/>
    <n v="23350"/>
    <n v="2"/>
    <n v="200"/>
    <n v="200"/>
    <n v="1133175"/>
    <n v="26211"/>
    <n v="-40796"/>
    <n v="77861"/>
    <n v="-36905"/>
    <n v="-77275"/>
    <n v="3577"/>
    <n v="1123"/>
    <n v="-444"/>
    <n v="-886"/>
    <n v="55036"/>
    <n v="-18036"/>
    <n v="0"/>
    <n v="-631"/>
    <n v="471"/>
  </r>
  <r>
    <x v="10"/>
    <n v="3490"/>
    <x v="40"/>
    <n v="23150"/>
    <n v="5"/>
    <n v="-100"/>
    <n v="-100"/>
    <n v="1075174"/>
    <n v="24907"/>
    <n v="33470"/>
    <n v="-49730"/>
    <n v="52037"/>
    <n v="29919"/>
    <n v="-3092"/>
    <n v="-171133"/>
    <n v="-3068"/>
    <n v="0"/>
    <n v="118674"/>
    <n v="80737"/>
    <n v="0"/>
    <n v="-35954"/>
    <n v="177"/>
  </r>
  <r>
    <x v="10"/>
    <n v="3490"/>
    <x v="41"/>
    <n v="23250"/>
    <n v="2"/>
    <n v="150"/>
    <n v="150"/>
    <n v="955209"/>
    <n v="22060"/>
    <n v="-118982"/>
    <n v="11247"/>
    <n v="107254"/>
    <n v="125003"/>
    <n v="14125"/>
    <n v="-4220"/>
    <n v="351"/>
    <n v="0"/>
    <n v="-8526"/>
    <n v="-19479"/>
    <n v="0"/>
    <n v="-690"/>
    <n v="1171"/>
  </r>
  <r>
    <x v="10"/>
    <n v="3490"/>
    <x v="42"/>
    <n v="23100"/>
    <n v="2"/>
    <n v="50"/>
    <n v="50"/>
    <n v="929724"/>
    <n v="21421"/>
    <n v="-84305"/>
    <n v="143461"/>
    <n v="-60414"/>
    <n v="-18612"/>
    <n v="8286"/>
    <n v="-8466"/>
    <n v="430"/>
    <n v="0"/>
    <n v="-38051"/>
    <n v="-4001"/>
    <n v="0"/>
    <n v="1439"/>
    <n v="-181"/>
  </r>
  <r>
    <x v="10"/>
    <n v="3490"/>
    <x v="43"/>
    <n v="23050"/>
    <n v="2"/>
    <n v="350"/>
    <n v="350"/>
    <n v="1007981"/>
    <n v="23146"/>
    <n v="-252180"/>
    <n v="113936"/>
    <n v="135739"/>
    <n v="51711"/>
    <n v="3051"/>
    <n v="12462"/>
    <n v="-19065"/>
    <n v="430"/>
    <n v="87225"/>
    <n v="-75"/>
    <n v="0"/>
    <n v="2321"/>
    <n v="184"/>
  </r>
  <r>
    <x v="10"/>
    <n v="3490"/>
    <x v="44"/>
    <n v="22700"/>
    <n v="5"/>
    <n v="-50"/>
    <n v="-50"/>
    <n v="822547"/>
    <n v="18707"/>
    <n v="-163781"/>
    <n v="32337"/>
    <n v="106860"/>
    <n v="10404"/>
    <n v="11651"/>
    <n v="19837"/>
    <n v="0"/>
    <n v="190"/>
    <n v="52522"/>
    <n v="12256"/>
    <n v="0"/>
    <n v="24265"/>
    <n v="319"/>
  </r>
  <r>
    <x v="10"/>
    <n v="3490"/>
    <x v="45"/>
    <n v="22750"/>
    <n v="5"/>
    <n v="-50"/>
    <n v="-50"/>
    <n v="761073"/>
    <n v="17352"/>
    <n v="79895"/>
    <n v="-46510"/>
    <n v="-30096"/>
    <n v="-16336"/>
    <n v="449"/>
    <n v="-131"/>
    <n v="1"/>
    <n v="0"/>
    <n v="-2675"/>
    <n v="-11404"/>
    <n v="0"/>
    <n v="-4248"/>
    <n v="959"/>
  </r>
  <r>
    <x v="10"/>
    <n v="3490"/>
    <x v="46"/>
    <n v="22800"/>
    <n v="5"/>
    <n v="-200"/>
    <n v="-200"/>
    <n v="799121"/>
    <n v="18214"/>
    <n v="-283"/>
    <n v="43441"/>
    <n v="-37402"/>
    <n v="-138955"/>
    <n v="-1022"/>
    <n v="4991"/>
    <n v="0"/>
    <n v="0"/>
    <n v="91574"/>
    <n v="6010"/>
    <n v="0"/>
    <n v="-4603"/>
    <n v="-1153"/>
  </r>
  <r>
    <x v="10"/>
    <n v="3490"/>
    <x v="47"/>
    <n v="23000"/>
    <n v="5"/>
    <n v="-150"/>
    <n v="-150"/>
    <n v="827598"/>
    <n v="19098"/>
    <n v="111544"/>
    <n v="-43888"/>
    <n v="-71234"/>
    <n v="51885"/>
    <n v="-8923"/>
    <n v="-59431"/>
    <n v="0"/>
    <n v="0"/>
    <n v="-30090"/>
    <n v="-24675"/>
    <n v="0"/>
    <n v="1719"/>
    <n v="1859"/>
  </r>
  <r>
    <x v="10"/>
    <n v="3490"/>
    <x v="48"/>
    <n v="23150"/>
    <n v="3"/>
    <n v="0"/>
    <n v="0"/>
    <n v="753418"/>
    <n v="17478"/>
    <n v="-143655"/>
    <n v="110603"/>
    <n v="49213"/>
    <n v="22125"/>
    <n v="-11571"/>
    <n v="3134"/>
    <n v="170"/>
    <n v="0"/>
    <n v="33181"/>
    <n v="2174"/>
    <n v="0"/>
    <n v="-13214"/>
    <n v="-2947"/>
  </r>
  <r>
    <x v="10"/>
    <n v="3490"/>
    <x v="49"/>
    <n v="23150"/>
    <n v="5"/>
    <n v="-50"/>
    <n v="-50"/>
    <n v="871385"/>
    <n v="20227"/>
    <n v="-14633"/>
    <n v="12449"/>
    <n v="22968"/>
    <n v="-74845"/>
    <n v="-12475"/>
    <n v="-7985"/>
    <n v="1"/>
    <n v="0"/>
    <n v="95839"/>
    <n v="22433"/>
    <n v="0"/>
    <n v="-21144"/>
    <n v="360"/>
  </r>
  <r>
    <x v="10"/>
    <n v="3490"/>
    <x v="50"/>
    <n v="23200"/>
    <n v="5"/>
    <n v="-200"/>
    <n v="-200"/>
    <n v="1042796"/>
    <n v="24357"/>
    <n v="-99012"/>
    <n v="-125303"/>
    <n v="222109"/>
    <n v="39573"/>
    <n v="-380"/>
    <n v="1800"/>
    <n v="0"/>
    <n v="0"/>
    <n v="150478"/>
    <n v="30638"/>
    <n v="0"/>
    <n v="2839"/>
    <n v="-633"/>
  </r>
  <r>
    <x v="10"/>
    <n v="3490"/>
    <x v="51"/>
    <n v="23400"/>
    <n v="2"/>
    <n v="400"/>
    <n v="400"/>
    <n v="1242006"/>
    <n v="28966"/>
    <n v="-339996"/>
    <n v="167431"/>
    <n v="164623"/>
    <n v="43262"/>
    <n v="28638"/>
    <n v="14428"/>
    <n v="-5"/>
    <n v="360"/>
    <n v="79857"/>
    <n v="-1917"/>
    <n v="0"/>
    <n v="8625"/>
    <n v="-683"/>
  </r>
  <r>
    <x v="10"/>
    <n v="3490"/>
    <x v="52"/>
    <n v="23000"/>
    <n v="2"/>
    <n v="300"/>
    <n v="300"/>
    <n v="1303486"/>
    <n v="29934"/>
    <n v="-106295"/>
    <n v="-60139"/>
    <n v="167265"/>
    <n v="59999"/>
    <n v="343"/>
    <n v="-10169"/>
    <n v="-11"/>
    <n v="0"/>
    <n v="22497"/>
    <n v="94606"/>
    <n v="0"/>
    <n v="479"/>
    <n v="-1310"/>
  </r>
  <r>
    <x v="10"/>
    <n v="3490"/>
    <x v="53"/>
    <n v="22700"/>
    <n v="2"/>
    <n v="150"/>
    <n v="150"/>
    <n v="613513"/>
    <n v="13899"/>
    <n v="-50601"/>
    <n v="-10662"/>
    <n v="62324"/>
    <n v="77596"/>
    <n v="745"/>
    <n v="-3341"/>
    <n v="0"/>
    <n v="0"/>
    <n v="-10764"/>
    <n v="-1912"/>
    <n v="0"/>
    <n v="-893"/>
    <n v="-168"/>
  </r>
  <r>
    <x v="10"/>
    <n v="3490"/>
    <x v="54"/>
    <n v="22550"/>
    <n v="5"/>
    <n v="-250"/>
    <n v="-250"/>
    <n v="634094"/>
    <n v="14307"/>
    <n v="-74458"/>
    <n v="-2308"/>
    <n v="107099"/>
    <n v="48804"/>
    <n v="-294"/>
    <n v="287"/>
    <n v="0"/>
    <n v="0"/>
    <n v="6376"/>
    <n v="51926"/>
    <n v="0"/>
    <n v="-30445"/>
    <n v="112"/>
  </r>
  <r>
    <x v="10"/>
    <n v="3490"/>
    <x v="55"/>
    <n v="22800"/>
    <n v="2"/>
    <n v="50"/>
    <n v="50"/>
    <n v="785323"/>
    <n v="17740"/>
    <n v="-30371"/>
    <n v="95274"/>
    <n v="-64335"/>
    <n v="-62937"/>
    <n v="1243"/>
    <n v="6308"/>
    <n v="4"/>
    <n v="0"/>
    <n v="-37026"/>
    <n v="28073"/>
    <n v="0"/>
    <n v="-949"/>
    <n v="381"/>
  </r>
  <r>
    <x v="10"/>
    <n v="3490"/>
    <x v="56"/>
    <n v="22750"/>
    <n v="2"/>
    <n v="50"/>
    <n v="50"/>
    <n v="722389"/>
    <n v="16440"/>
    <n v="-203171"/>
    <n v="59611"/>
    <n v="141119"/>
    <n v="69050"/>
    <n v="-3332"/>
    <n v="14970"/>
    <n v="0"/>
    <n v="0"/>
    <n v="16328"/>
    <n v="44103"/>
    <n v="0"/>
    <n v="2417"/>
    <n v="24"/>
  </r>
  <r>
    <x v="10"/>
    <n v="3490"/>
    <x v="57"/>
    <n v="22700"/>
    <n v="3"/>
    <n v="0"/>
    <n v="0"/>
    <n v="569458"/>
    <n v="12947"/>
    <n v="61729"/>
    <n v="-27733"/>
    <n v="-25325"/>
    <n v="15964"/>
    <n v="-7442"/>
    <n v="10306"/>
    <n v="1"/>
    <n v="0"/>
    <n v="-60551"/>
    <n v="16397"/>
    <n v="0"/>
    <n v="-7116"/>
    <n v="-1555"/>
  </r>
  <r>
    <x v="10"/>
    <n v="3490"/>
    <x v="58"/>
    <n v="22700"/>
    <n v="5"/>
    <n v="-50"/>
    <n v="-50"/>
    <n v="516665"/>
    <n v="11750"/>
    <n v="-34747"/>
    <n v="-42376"/>
    <n v="71432"/>
    <n v="19112"/>
    <n v="-2199"/>
    <n v="8041"/>
    <n v="0"/>
    <n v="0"/>
    <n v="7226"/>
    <n v="39252"/>
    <n v="0"/>
    <n v="5588"/>
    <n v="103"/>
  </r>
  <r>
    <x v="10"/>
    <n v="3490"/>
    <x v="59"/>
    <n v="22750"/>
    <n v="2"/>
    <n v="50"/>
    <n v="50"/>
    <n v="594698"/>
    <n v="13559"/>
    <n v="-102131"/>
    <n v="-24560"/>
    <n v="128025"/>
    <n v="27485"/>
    <n v="-11091"/>
    <n v="27271"/>
    <n v="0"/>
    <n v="0"/>
    <n v="27415"/>
    <n v="56945"/>
    <n v="0"/>
    <n v="-2296"/>
    <n v="962"/>
  </r>
  <r>
    <x v="10"/>
    <n v="3490"/>
    <x v="60"/>
    <n v="22700"/>
    <n v="2"/>
    <n v="350"/>
    <n v="350"/>
    <n v="1003611"/>
    <n v="22701"/>
    <n v="-243059"/>
    <n v="48906"/>
    <n v="197529"/>
    <n v="111916"/>
    <n v="-451"/>
    <n v="2874"/>
    <n v="0"/>
    <n v="0"/>
    <n v="25138"/>
    <n v="58052"/>
    <n v="0"/>
    <n v="-3714"/>
    <n v="338"/>
  </r>
  <r>
    <x v="10"/>
    <n v="3490"/>
    <x v="61"/>
    <n v="22350"/>
    <n v="2"/>
    <n v="200"/>
    <n v="200"/>
    <n v="957044"/>
    <n v="21110"/>
    <n v="-99653"/>
    <n v="-9805"/>
    <n v="108194"/>
    <n v="78589"/>
    <n v="-8275"/>
    <n v="4920"/>
    <n v="1"/>
    <n v="0"/>
    <n v="19564"/>
    <n v="13395"/>
    <n v="0"/>
    <n v="-382"/>
    <n v="1646"/>
  </r>
  <r>
    <x v="10"/>
    <n v="3490"/>
    <x v="62"/>
    <n v="22150"/>
    <n v="5"/>
    <n v="-100"/>
    <n v="-100"/>
    <n v="979609"/>
    <n v="21950"/>
    <n v="259194"/>
    <n v="-152467"/>
    <n v="-102383"/>
    <n v="12179"/>
    <n v="-15285"/>
    <n v="-6515"/>
    <n v="1"/>
    <n v="0"/>
    <n v="-92049"/>
    <n v="-714"/>
    <n v="0"/>
    <n v="3242"/>
    <n v="-7586"/>
  </r>
  <r>
    <x v="10"/>
    <n v="3490"/>
    <x v="63"/>
    <n v="22250"/>
    <n v="5"/>
    <n v="-900"/>
    <n v="-900"/>
    <n v="1608222"/>
    <n v="36217"/>
    <n v="728855"/>
    <n v="-689715"/>
    <n v="-56754"/>
    <n v="-18396"/>
    <n v="-7849"/>
    <n v="-4981"/>
    <n v="0"/>
    <n v="1000"/>
    <n v="-11596"/>
    <n v="-14932"/>
    <n v="0"/>
    <n v="6906"/>
    <n v="10708"/>
  </r>
  <r>
    <x v="10"/>
    <n v="3490"/>
    <x v="64"/>
    <n v="23150"/>
    <n v="2"/>
    <n v="50"/>
    <n v="50"/>
    <n v="1054255"/>
    <n v="24279"/>
    <n v="-88922"/>
    <n v="-106796"/>
    <n v="192360"/>
    <n v="16743"/>
    <n v="-4291"/>
    <n v="6160"/>
    <n v="1"/>
    <n v="0"/>
    <n v="165421"/>
    <n v="8326"/>
    <n v="0"/>
    <n v="1212"/>
    <n v="2146"/>
  </r>
  <r>
    <x v="10"/>
    <n v="3490"/>
    <x v="65"/>
    <n v="23100"/>
    <n v="5"/>
    <n v="-450"/>
    <n v="-450"/>
    <n v="953928"/>
    <n v="22083"/>
    <n v="171811"/>
    <n v="-130286"/>
    <n v="-51389"/>
    <n v="-144805"/>
    <n v="379"/>
    <n v="8945"/>
    <n v="1"/>
    <n v="0"/>
    <n v="62653"/>
    <n v="21438"/>
    <n v="0"/>
    <n v="7521"/>
    <n v="2343"/>
  </r>
  <r>
    <x v="10"/>
    <n v="3490"/>
    <x v="66"/>
    <n v="23550"/>
    <n v="5"/>
    <n v="-250"/>
    <n v="-250"/>
    <n v="1537126"/>
    <n v="36344"/>
    <n v="26989"/>
    <n v="-365063"/>
    <n v="340735"/>
    <n v="66958"/>
    <n v="-59919"/>
    <n v="-6852"/>
    <n v="0"/>
    <n v="0"/>
    <n v="327107"/>
    <n v="13441"/>
    <n v="0"/>
    <n v="-56"/>
    <n v="-2605"/>
  </r>
  <r>
    <x v="10"/>
    <n v="3490"/>
    <x v="67"/>
    <n v="23800"/>
    <n v="2"/>
    <n v="350"/>
    <n v="350"/>
    <n v="1870525"/>
    <n v="44260"/>
    <n v="-523871"/>
    <n v="-41784"/>
    <n v="570989"/>
    <n v="-15300"/>
    <n v="-25355"/>
    <n v="43668"/>
    <n v="0"/>
    <n v="0"/>
    <n v="418004"/>
    <n v="149972"/>
    <n v="0"/>
    <n v="54"/>
    <n v="-5388"/>
  </r>
  <r>
    <x v="10"/>
    <n v="3490"/>
    <x v="68"/>
    <n v="23450"/>
    <n v="5"/>
    <n v="-250"/>
    <n v="-250"/>
    <n v="1284782"/>
    <n v="30310"/>
    <n v="69944"/>
    <n v="-392153"/>
    <n v="326949"/>
    <n v="-58771"/>
    <n v="-15727"/>
    <n v="67975"/>
    <n v="1"/>
    <n v="0"/>
    <n v="159715"/>
    <n v="173756"/>
    <n v="0"/>
    <n v="495"/>
    <n v="-5235"/>
  </r>
  <r>
    <x v="10"/>
    <n v="3490"/>
    <x v="69"/>
    <n v="23700"/>
    <n v="2"/>
    <n v="300"/>
    <n v="300"/>
    <n v="1139727"/>
    <n v="26909"/>
    <n v="-388239"/>
    <n v="131420"/>
    <n v="256451"/>
    <n v="117560"/>
    <n v="-8548"/>
    <n v="5227"/>
    <n v="0"/>
    <n v="0"/>
    <n v="133403"/>
    <n v="8809"/>
    <n v="0"/>
    <n v="308"/>
    <n v="60"/>
  </r>
  <r>
    <x v="10"/>
    <n v="3490"/>
    <x v="70"/>
    <n v="23400"/>
    <n v="5"/>
    <n v="-100"/>
    <n v="-100"/>
    <n v="953001"/>
    <n v="22345"/>
    <n v="-40857"/>
    <n v="-78061"/>
    <n v="119744"/>
    <n v="-18039"/>
    <n v="-9452"/>
    <n v="7819"/>
    <n v="0"/>
    <n v="650"/>
    <n v="140808"/>
    <n v="-2042"/>
    <n v="0"/>
    <n v="109"/>
    <n v="-935"/>
  </r>
  <r>
    <x v="10"/>
    <n v="3490"/>
    <x v="71"/>
    <n v="23500"/>
    <n v="2"/>
    <n v="750"/>
    <n v="750"/>
    <n v="1898277"/>
    <n v="44600"/>
    <n v="-632262"/>
    <n v="392802"/>
    <n v="237346"/>
    <n v="24449"/>
    <n v="33902"/>
    <n v="49591"/>
    <n v="-88"/>
    <n v="0"/>
    <n v="86265"/>
    <n v="43227"/>
    <n v="0"/>
    <n v="392"/>
    <n v="1722"/>
  </r>
  <r>
    <x v="10"/>
    <n v="3490"/>
    <x v="72"/>
    <n v="22750"/>
    <n v="5"/>
    <n v="-300"/>
    <n v="-300"/>
    <n v="1247981"/>
    <n v="28608"/>
    <n v="368090"/>
    <n v="-304965"/>
    <n v="-94748"/>
    <n v="23319"/>
    <n v="-898"/>
    <n v="-45"/>
    <n v="1"/>
    <n v="0"/>
    <n v="-118773"/>
    <n v="1648"/>
    <n v="0"/>
    <n v="32075"/>
    <n v="-452"/>
  </r>
  <r>
    <x v="10"/>
    <n v="3490"/>
    <x v="73"/>
    <n v="23050"/>
    <n v="3"/>
    <n v="0"/>
    <n v="0"/>
    <n v="818558"/>
    <n v="18738"/>
    <n v="13684"/>
    <n v="3831"/>
    <n v="-16740"/>
    <n v="-122103"/>
    <n v="-7289"/>
    <n v="16994"/>
    <n v="0"/>
    <n v="0"/>
    <n v="54723"/>
    <n v="40935"/>
    <n v="0"/>
    <n v="-1167"/>
    <n v="392"/>
  </r>
  <r>
    <x v="10"/>
    <n v="3490"/>
    <x v="74"/>
    <n v="23050"/>
    <n v="3"/>
    <n v="0"/>
    <n v="0"/>
    <n v="839865"/>
    <n v="19455"/>
    <n v="-157709"/>
    <n v="135293"/>
    <n v="23275"/>
    <n v="12193"/>
    <n v="4754"/>
    <n v="-18525"/>
    <n v="0"/>
    <n v="0"/>
    <n v="26635"/>
    <n v="-1782"/>
    <n v="0"/>
    <n v="-924"/>
    <n v="65"/>
  </r>
  <r>
    <x v="10"/>
    <n v="3490"/>
    <x v="75"/>
    <n v="23050"/>
    <n v="2"/>
    <n v="50"/>
    <n v="50"/>
    <n v="1153617"/>
    <n v="26706"/>
    <n v="19128"/>
    <n v="-48776"/>
    <n v="26078"/>
    <n v="60726"/>
    <n v="-2709"/>
    <n v="-22479"/>
    <n v="1"/>
    <n v="0"/>
    <n v="-15904"/>
    <n v="6443"/>
    <n v="0"/>
    <n v="3321"/>
    <n v="249"/>
  </r>
  <r>
    <x v="10"/>
    <n v="3490"/>
    <x v="76"/>
    <n v="23000"/>
    <n v="5"/>
    <n v="-500"/>
    <n v="-500"/>
    <n v="1195501"/>
    <n v="27658"/>
    <n v="503339"/>
    <n v="-432798"/>
    <n v="-75756"/>
    <n v="-174838"/>
    <n v="10219"/>
    <n v="48638"/>
    <n v="0"/>
    <n v="1000"/>
    <n v="46023"/>
    <n v="-6798"/>
    <n v="0"/>
    <n v="6287"/>
    <n v="-1072"/>
  </r>
  <r>
    <x v="10"/>
    <n v="3490"/>
    <x v="77"/>
    <n v="23500"/>
    <n v="2"/>
    <n v="50"/>
    <n v="50"/>
    <n v="752353"/>
    <n v="17683"/>
    <n v="82956"/>
    <n v="-49342"/>
    <n v="-32141"/>
    <n v="-121240"/>
    <n v="9520"/>
    <n v="2222"/>
    <n v="1"/>
    <n v="0"/>
    <n v="77823"/>
    <n v="-467"/>
    <n v="0"/>
    <n v="-614"/>
    <n v="-859"/>
  </r>
  <r>
    <x v="10"/>
    <n v="3490"/>
    <x v="78"/>
    <n v="23450"/>
    <n v="5"/>
    <n v="-200"/>
    <n v="-200"/>
    <n v="641010"/>
    <n v="15035"/>
    <n v="-103527"/>
    <n v="26836"/>
    <n v="74269"/>
    <n v="57952"/>
    <n v="-2930"/>
    <n v="-1421"/>
    <n v="1"/>
    <n v="0"/>
    <n v="-3923"/>
    <n v="24590"/>
    <n v="0"/>
    <n v="2582"/>
    <n v="-160"/>
  </r>
  <r>
    <x v="10"/>
    <n v="3490"/>
    <x v="79"/>
    <n v="23650"/>
    <n v="2"/>
    <n v="250"/>
    <n v="250"/>
    <n v="948656"/>
    <n v="22342"/>
    <n v="-83446"/>
    <n v="189773"/>
    <n v="-111559"/>
    <n v="-70144"/>
    <n v="-7422"/>
    <n v="13966"/>
    <n v="0"/>
    <n v="0"/>
    <n v="-51990"/>
    <n v="4031"/>
    <n v="0"/>
    <n v="3734"/>
    <n v="1498"/>
  </r>
  <r>
    <x v="10"/>
    <n v="3490"/>
    <x v="80"/>
    <n v="23400"/>
    <n v="2"/>
    <n v="300"/>
    <n v="300"/>
    <n v="1055557"/>
    <n v="24767"/>
    <n v="-201992"/>
    <n v="-64673"/>
    <n v="271974"/>
    <n v="216658"/>
    <n v="-1711"/>
    <n v="-441"/>
    <n v="0"/>
    <n v="0"/>
    <n v="49531"/>
    <n v="7937"/>
    <n v="0"/>
    <n v="-6845"/>
    <n v="1536"/>
  </r>
  <r>
    <x v="10"/>
    <n v="3490"/>
    <x v="81"/>
    <n v="23100"/>
    <n v="5"/>
    <n v="-200"/>
    <n v="-200"/>
    <n v="1140415"/>
    <n v="26425"/>
    <n v="247812"/>
    <n v="-48545"/>
    <n v="-178554"/>
    <n v="-176605"/>
    <n v="-3011"/>
    <n v="-2338"/>
    <n v="1"/>
    <n v="-350"/>
    <n v="-28963"/>
    <n v="32712"/>
    <n v="0"/>
    <n v="-21853"/>
    <n v="1140"/>
  </r>
  <r>
    <x v="10"/>
    <n v="3490"/>
    <x v="82"/>
    <n v="23300"/>
    <n v="5"/>
    <n v="-150"/>
    <n v="-150"/>
    <n v="1248656"/>
    <n v="29316"/>
    <n v="124064"/>
    <n v="-261042"/>
    <n v="141395"/>
    <n v="67094"/>
    <n v="-3292"/>
    <n v="-6101"/>
    <n v="10000"/>
    <n v="0"/>
    <n v="-20107"/>
    <n v="93801"/>
    <n v="0"/>
    <n v="-4955"/>
    <n v="538"/>
  </r>
  <r>
    <x v="10"/>
    <n v="3490"/>
    <x v="83"/>
    <n v="23450"/>
    <n v="2"/>
    <n v="50"/>
    <n v="50"/>
    <n v="1081725"/>
    <n v="25171"/>
    <n v="31341"/>
    <n v="110478"/>
    <n v="-141505"/>
    <n v="-56973"/>
    <n v="-3058"/>
    <n v="-23357"/>
    <n v="1"/>
    <n v="0"/>
    <n v="20798"/>
    <n v="-78916"/>
    <n v="0"/>
    <n v="24"/>
    <n v="-338"/>
  </r>
  <r>
    <x v="10"/>
    <n v="3490"/>
    <x v="84"/>
    <n v="23400"/>
    <n v="5"/>
    <n v="-250"/>
    <n v="-250"/>
    <n v="1590573"/>
    <n v="37432"/>
    <n v="488137"/>
    <n v="-186339"/>
    <n v="-305916"/>
    <n v="-167061"/>
    <n v="-7428"/>
    <n v="-21314"/>
    <n v="0"/>
    <n v="0"/>
    <n v="-25644"/>
    <n v="-84469"/>
    <n v="0"/>
    <n v="1386"/>
    <n v="2732"/>
  </r>
  <r>
    <x v="10"/>
    <n v="3490"/>
    <x v="85"/>
    <n v="23650"/>
    <n v="3"/>
    <n v="0"/>
    <n v="0"/>
    <n v="1333688"/>
    <n v="31490"/>
    <n v="431012"/>
    <n v="-265386"/>
    <n v="-145449"/>
    <n v="10115"/>
    <n v="2655"/>
    <n v="-11405"/>
    <n v="0"/>
    <n v="0"/>
    <n v="-127405"/>
    <n v="-19409"/>
    <n v="0"/>
    <n v="-19391"/>
    <n v="-786"/>
  </r>
  <r>
    <x v="10"/>
    <n v="3490"/>
    <x v="86"/>
    <n v="23650"/>
    <n v="2"/>
    <n v="200"/>
    <n v="200"/>
    <n v="1007918"/>
    <n v="23819"/>
    <n v="88826"/>
    <n v="-157111"/>
    <n v="65332"/>
    <n v="21648"/>
    <n v="-4225"/>
    <n v="23321"/>
    <n v="1"/>
    <n v="0"/>
    <n v="43312"/>
    <n v="-18725"/>
    <n v="0"/>
    <n v="86"/>
    <n v="2867"/>
  </r>
  <r>
    <x v="10"/>
    <n v="3490"/>
    <x v="87"/>
    <n v="23450"/>
    <n v="5"/>
    <n v="-300"/>
    <n v="-300"/>
    <n v="1374211"/>
    <n v="32337"/>
    <n v="778942"/>
    <n v="-611252"/>
    <n v="-174616"/>
    <n v="-75503"/>
    <n v="-2917"/>
    <n v="-13847"/>
    <n v="-2484"/>
    <n v="-1162"/>
    <n v="-54728"/>
    <n v="-23975"/>
    <n v="0"/>
    <n v="4601"/>
    <n v="2325"/>
  </r>
  <r>
    <x v="10"/>
    <n v="3490"/>
    <x v="88"/>
    <n v="23750"/>
    <n v="5"/>
    <n v="-100"/>
    <n v="-100"/>
    <n v="1057414"/>
    <n v="25120"/>
    <n v="224126"/>
    <n v="-65097"/>
    <n v="-161416"/>
    <n v="-111612"/>
    <n v="-28730"/>
    <n v="-18620"/>
    <n v="1"/>
    <n v="0"/>
    <n v="15095"/>
    <n v="-17550"/>
    <n v="0"/>
    <n v="842"/>
    <n v="1545"/>
  </r>
  <r>
    <x v="10"/>
    <n v="3490"/>
    <x v="89"/>
    <n v="23850"/>
    <n v="5"/>
    <n v="-150"/>
    <n v="-150"/>
    <n v="1370299"/>
    <n v="32685"/>
    <n v="419307"/>
    <n v="-146831"/>
    <n v="-274863"/>
    <n v="-66064"/>
    <n v="-8071"/>
    <n v="-63406"/>
    <n v="0"/>
    <n v="0"/>
    <n v="-111212"/>
    <n v="-26110"/>
    <n v="0"/>
    <n v="-801"/>
    <n v="3188"/>
  </r>
  <r>
    <x v="10"/>
    <n v="3490"/>
    <x v="90"/>
    <n v="24000"/>
    <n v="5"/>
    <n v="-350"/>
    <n v="-350"/>
    <n v="2451833"/>
    <n v="59359"/>
    <n v="1315098"/>
    <n v="-710735"/>
    <n v="-624176"/>
    <n v="-221391"/>
    <n v="-25872"/>
    <n v="-48649"/>
    <n v="0"/>
    <n v="-960"/>
    <n v="-296336"/>
    <n v="-30968"/>
    <n v="0"/>
    <n v="20903"/>
    <n v="-1090"/>
  </r>
  <r>
    <x v="10"/>
    <n v="3490"/>
    <x v="91"/>
    <n v="24350"/>
    <n v="2"/>
    <n v="100"/>
    <n v="100"/>
    <n v="1383183"/>
    <n v="33679"/>
    <n v="238053"/>
    <n v="-129317"/>
    <n v="-107649"/>
    <n v="-40785"/>
    <n v="-16058"/>
    <n v="-9076"/>
    <n v="0"/>
    <n v="0"/>
    <n v="-52940"/>
    <n v="11210"/>
    <n v="0"/>
    <n v="-548"/>
    <n v="-539"/>
  </r>
  <r>
    <x v="10"/>
    <n v="3490"/>
    <x v="92"/>
    <n v="24250"/>
    <n v="5"/>
    <n v="-50"/>
    <n v="-50"/>
    <n v="1390336"/>
    <n v="33862"/>
    <n v="131392"/>
    <n v="23414"/>
    <n v="-164967"/>
    <n v="9409"/>
    <n v="-12318"/>
    <n v="-38289"/>
    <n v="0"/>
    <n v="0"/>
    <n v="-138768"/>
    <n v="14999"/>
    <n v="0"/>
    <n v="10190"/>
    <n v="-29"/>
  </r>
  <r>
    <x v="10"/>
    <n v="3490"/>
    <x v="93"/>
    <n v="24300"/>
    <n v="5"/>
    <n v="-500"/>
    <n v="-500"/>
    <n v="1293141"/>
    <n v="31745"/>
    <n v="435434"/>
    <n v="-259203"/>
    <n v="-165187"/>
    <n v="-120389"/>
    <n v="463"/>
    <n v="-20615"/>
    <n v="1"/>
    <n v="0"/>
    <n v="-36400"/>
    <n v="11753"/>
    <n v="0"/>
    <n v="-11511"/>
    <n v="467"/>
  </r>
  <r>
    <x v="10"/>
    <n v="3490"/>
    <x v="94"/>
    <n v="24800"/>
    <n v="2"/>
    <n v="450"/>
    <n v="450"/>
    <n v="1596160"/>
    <n v="39334"/>
    <n v="-474979"/>
    <n v="134485"/>
    <n v="315685"/>
    <n v="259412"/>
    <n v="-3057"/>
    <n v="-13651"/>
    <n v="-1"/>
    <n v="0"/>
    <n v="11345"/>
    <n v="61637"/>
    <n v="0"/>
    <n v="30049"/>
    <n v="-5240"/>
  </r>
  <r>
    <x v="10"/>
    <n v="3490"/>
    <x v="95"/>
    <n v="24350"/>
    <n v="2"/>
    <n v="50"/>
    <n v="50"/>
    <n v="773062"/>
    <n v="18793"/>
    <n v="103422"/>
    <n v="-26187"/>
    <n v="-77122"/>
    <n v="-7299"/>
    <n v="-12619"/>
    <n v="-11942"/>
    <n v="0"/>
    <n v="-260"/>
    <n v="-27072"/>
    <n v="-17930"/>
    <n v="0"/>
    <n v="-522"/>
    <n v="409"/>
  </r>
  <r>
    <x v="10"/>
    <n v="3490"/>
    <x v="96"/>
    <n v="24300"/>
    <n v="5"/>
    <n v="-200"/>
    <n v="-200"/>
    <n v="1044354"/>
    <n v="25412"/>
    <n v="339996"/>
    <n v="-225037"/>
    <n v="-119990"/>
    <n v="-2320"/>
    <n v="-3296"/>
    <n v="-16288"/>
    <n v="0"/>
    <n v="0"/>
    <n v="-97310"/>
    <n v="-776"/>
    <n v="0"/>
    <n v="4784"/>
    <n v="247"/>
  </r>
  <r>
    <x v="10"/>
    <n v="3490"/>
    <x v="97"/>
    <n v="24500"/>
    <n v="5"/>
    <n v="-200"/>
    <n v="-200"/>
    <n v="1382814"/>
    <n v="33738"/>
    <n v="199091"/>
    <n v="-65239"/>
    <n v="-136610"/>
    <n v="13099"/>
    <n v="-14292"/>
    <n v="-44649"/>
    <n v="0"/>
    <n v="1000"/>
    <n v="-60561"/>
    <n v="-31207"/>
    <n v="0"/>
    <n v="2096"/>
    <n v="662"/>
  </r>
  <r>
    <x v="10"/>
    <n v="3490"/>
    <x v="98"/>
    <n v="24700"/>
    <n v="5"/>
    <n v="-50"/>
    <n v="-50"/>
    <n v="996493"/>
    <n v="24561"/>
    <n v="122203"/>
    <n v="98759"/>
    <n v="-224011"/>
    <n v="-23367"/>
    <n v="-63633"/>
    <n v="-61965"/>
    <n v="0"/>
    <n v="0"/>
    <n v="-66"/>
    <n v="-74980"/>
    <n v="0"/>
    <n v="3051"/>
    <n v="-2"/>
  </r>
  <r>
    <x v="10"/>
    <n v="3490"/>
    <x v="99"/>
    <n v="24750"/>
    <n v="2"/>
    <n v="300"/>
    <n v="300"/>
    <n v="1315014"/>
    <n v="32470"/>
    <n v="-76924"/>
    <n v="67957"/>
    <n v="-26604"/>
    <n v="-8531"/>
    <n v="25"/>
    <n v="-11594"/>
    <n v="1"/>
    <n v="0"/>
    <n v="36068"/>
    <n v="-42573"/>
    <n v="0"/>
    <n v="35454"/>
    <n v="117"/>
  </r>
  <r>
    <x v="11"/>
    <n v="34020"/>
    <x v="0"/>
    <n v="18750"/>
    <n v="3"/>
    <n v="0"/>
    <n v="0"/>
    <n v="6214247"/>
    <n v="117063"/>
    <n v="-439289"/>
    <n v="492735"/>
    <n v="-194878"/>
    <n v="-36030"/>
    <n v="-34158"/>
    <n v="10172"/>
    <n v="10000"/>
    <n v="0"/>
    <n v="-113298"/>
    <n v="-31564"/>
    <n v="0"/>
    <n v="162233"/>
    <n v="-20801"/>
  </r>
  <r>
    <x v="11"/>
    <n v="34020"/>
    <x v="1"/>
    <n v="18750"/>
    <n v="5"/>
    <n v="-120"/>
    <n v="-120"/>
    <n v="6886391"/>
    <n v="128931"/>
    <n v="-672458"/>
    <n v="637843"/>
    <n v="71194"/>
    <n v="-55417"/>
    <n v="-1726"/>
    <n v="16721"/>
    <n v="0"/>
    <n v="0"/>
    <n v="117075"/>
    <n v="-5459"/>
    <n v="0"/>
    <n v="-35108"/>
    <n v="-1471"/>
  </r>
  <r>
    <x v="11"/>
    <n v="34020"/>
    <x v="2"/>
    <n v="18870"/>
    <n v="2"/>
    <n v="430"/>
    <n v="430"/>
    <n v="11632474"/>
    <n v="219995"/>
    <n v="-1749909"/>
    <n v="1498493"/>
    <n v="238296"/>
    <n v="176091"/>
    <n v="-14122"/>
    <n v="-169"/>
    <n v="-20000"/>
    <n v="0"/>
    <n v="75147"/>
    <n v="21349"/>
    <n v="0"/>
    <n v="9086"/>
    <n v="4034"/>
  </r>
  <r>
    <x v="11"/>
    <n v="34020"/>
    <x v="3"/>
    <n v="18440"/>
    <n v="5"/>
    <n v="-530"/>
    <n v="-530"/>
    <n v="13980557"/>
    <n v="257262"/>
    <n v="-996556"/>
    <n v="705529"/>
    <n v="357193"/>
    <n v="38080"/>
    <n v="13602"/>
    <n v="14339"/>
    <n v="40000"/>
    <n v="0"/>
    <n v="247880"/>
    <n v="3292"/>
    <n v="0"/>
    <n v="-48813"/>
    <n v="-17353"/>
  </r>
  <r>
    <x v="11"/>
    <n v="34020"/>
    <x v="4"/>
    <n v="18970"/>
    <n v="2"/>
    <n v="1060"/>
    <n v="1060"/>
    <n v="21807559"/>
    <n v="408204"/>
    <n v="-7563465"/>
    <n v="5308170"/>
    <n v="2461779"/>
    <n v="-102344"/>
    <n v="39731"/>
    <n v="2338509"/>
    <n v="1"/>
    <n v="0"/>
    <n v="-3783"/>
    <n v="189665"/>
    <n v="0"/>
    <n v="-189158"/>
    <n v="-17326"/>
  </r>
  <r>
    <x v="11"/>
    <n v="34020"/>
    <x v="5"/>
    <n v="17910"/>
    <n v="2"/>
    <n v="510"/>
    <n v="510"/>
    <n v="8344601"/>
    <n v="148904"/>
    <n v="-2368940"/>
    <n v="1727295"/>
    <n v="627839"/>
    <n v="56307"/>
    <n v="82003"/>
    <n v="174828"/>
    <n v="63"/>
    <n v="2530"/>
    <n v="261328"/>
    <n v="50780"/>
    <n v="0"/>
    <n v="13860"/>
    <n v="-54"/>
  </r>
  <r>
    <x v="11"/>
    <n v="34020"/>
    <x v="6"/>
    <n v="17400"/>
    <n v="2"/>
    <n v="450"/>
    <n v="450"/>
    <n v="6632297"/>
    <n v="114746"/>
    <n v="-1788372"/>
    <n v="1174453"/>
    <n v="529885"/>
    <n v="235616"/>
    <n v="43825"/>
    <n v="259342"/>
    <n v="5945"/>
    <n v="0"/>
    <n v="-4740"/>
    <n v="-10103"/>
    <n v="0"/>
    <n v="86372"/>
    <n v="-2338"/>
  </r>
  <r>
    <x v="11"/>
    <n v="34020"/>
    <x v="7"/>
    <n v="16950"/>
    <n v="2"/>
    <n v="510"/>
    <n v="510"/>
    <n v="5109308"/>
    <n v="85809"/>
    <n v="-1646158"/>
    <n v="1293186"/>
    <n v="407352"/>
    <n v="173965"/>
    <n v="398"/>
    <n v="13805"/>
    <n v="1"/>
    <n v="983"/>
    <n v="197317"/>
    <n v="20883"/>
    <n v="0"/>
    <n v="-22566"/>
    <n v="-31814"/>
  </r>
  <r>
    <x v="11"/>
    <n v="34020"/>
    <x v="8"/>
    <n v="16440"/>
    <n v="2"/>
    <n v="240"/>
    <n v="240"/>
    <n v="3337794"/>
    <n v="54684"/>
    <n v="-768344"/>
    <n v="598634"/>
    <n v="175395"/>
    <n v="129218"/>
    <n v="-6234"/>
    <n v="12435"/>
    <n v="0"/>
    <n v="0"/>
    <n v="36509"/>
    <n v="3467"/>
    <n v="0"/>
    <n v="-10761"/>
    <n v="5076"/>
  </r>
  <r>
    <x v="11"/>
    <n v="34020"/>
    <x v="9"/>
    <n v="16200"/>
    <n v="2"/>
    <n v="120"/>
    <n v="120"/>
    <n v="3553945"/>
    <n v="57644"/>
    <n v="-234663"/>
    <n v="166747"/>
    <n v="26714"/>
    <n v="-105071"/>
    <n v="32846"/>
    <n v="21330"/>
    <n v="64"/>
    <n v="2400"/>
    <n v="72442"/>
    <n v="2703"/>
    <n v="0"/>
    <n v="46945"/>
    <n v="-5743"/>
  </r>
  <r>
    <x v="11"/>
    <n v="34020"/>
    <x v="10"/>
    <n v="16080"/>
    <n v="2"/>
    <n v="20"/>
    <n v="20"/>
    <n v="4768120"/>
    <n v="76430"/>
    <n v="-306428"/>
    <n v="291699"/>
    <n v="11077"/>
    <n v="-3860"/>
    <n v="-9997"/>
    <n v="58933"/>
    <n v="1607"/>
    <n v="0"/>
    <n v="-29254"/>
    <n v="-6352"/>
    <n v="0"/>
    <n v="7483"/>
    <n v="-3831"/>
  </r>
  <r>
    <x v="11"/>
    <n v="34020"/>
    <x v="11"/>
    <n v="16060"/>
    <n v="2"/>
    <n v="60"/>
    <n v="60"/>
    <n v="3003648"/>
    <n v="48262"/>
    <n v="112894"/>
    <n v="228040"/>
    <n v="-181609"/>
    <n v="-32826"/>
    <n v="-29286"/>
    <n v="-32798"/>
    <n v="1"/>
    <n v="0"/>
    <n v="-83497"/>
    <n v="-3203"/>
    <n v="0"/>
    <n v="-162366"/>
    <n v="3041"/>
  </r>
  <r>
    <x v="11"/>
    <n v="34020"/>
    <x v="12"/>
    <n v="16000"/>
    <n v="5"/>
    <n v="-160"/>
    <n v="-160"/>
    <n v="2667363"/>
    <n v="42805"/>
    <n v="48195"/>
    <n v="193285"/>
    <n v="-236714"/>
    <n v="-154277"/>
    <n v="-9027"/>
    <n v="2885"/>
    <n v="0"/>
    <n v="0"/>
    <n v="-55845"/>
    <n v="-20450"/>
    <n v="0"/>
    <n v="11139"/>
    <n v="-15905"/>
  </r>
  <r>
    <x v="11"/>
    <n v="34020"/>
    <x v="13"/>
    <n v="16160"/>
    <n v="5"/>
    <n v="-210"/>
    <n v="-210"/>
    <n v="2823124"/>
    <n v="45980"/>
    <n v="80046"/>
    <n v="248633"/>
    <n v="-306833"/>
    <n v="-233177"/>
    <n v="-90"/>
    <n v="1030"/>
    <n v="0"/>
    <n v="0"/>
    <n v="-83327"/>
    <n v="8731"/>
    <n v="0"/>
    <n v="-23391"/>
    <n v="1545"/>
  </r>
  <r>
    <x v="11"/>
    <n v="34020"/>
    <x v="14"/>
    <n v="16370"/>
    <n v="5"/>
    <n v="-40"/>
    <n v="-40"/>
    <n v="2876212"/>
    <n v="47089"/>
    <n v="-374637"/>
    <n v="421452"/>
    <n v="-27021"/>
    <n v="-31896"/>
    <n v="-49"/>
    <n v="-4666"/>
    <n v="0"/>
    <n v="0"/>
    <n v="15174"/>
    <n v="-5584"/>
    <n v="0"/>
    <n v="-21498"/>
    <n v="1704"/>
  </r>
  <r>
    <x v="11"/>
    <n v="34020"/>
    <x v="15"/>
    <n v="16410"/>
    <n v="2"/>
    <n v="30"/>
    <n v="30"/>
    <n v="2635166"/>
    <n v="43174"/>
    <n v="-211165"/>
    <n v="169812"/>
    <n v="65366"/>
    <n v="20218"/>
    <n v="-1128"/>
    <n v="-7260"/>
    <n v="1"/>
    <n v="-1000"/>
    <n v="71345"/>
    <n v="-16810"/>
    <n v="0"/>
    <n v="-23373"/>
    <n v="-640"/>
  </r>
  <r>
    <x v="11"/>
    <n v="34020"/>
    <x v="16"/>
    <n v="16380"/>
    <n v="2"/>
    <n v="330"/>
    <n v="330"/>
    <n v="5867434"/>
    <n v="96461"/>
    <n v="-254470"/>
    <n v="244645"/>
    <n v="5718"/>
    <n v="202094"/>
    <n v="-78304"/>
    <n v="-11579"/>
    <n v="-1"/>
    <n v="0"/>
    <n v="-100994"/>
    <n v="-5498"/>
    <n v="0"/>
    <n v="-5485"/>
    <n v="9592"/>
  </r>
  <r>
    <x v="11"/>
    <n v="34020"/>
    <x v="17"/>
    <n v="16050"/>
    <n v="2"/>
    <n v="270"/>
    <n v="270"/>
    <n v="3664969"/>
    <n v="58385"/>
    <n v="-572240"/>
    <n v="389008"/>
    <n v="189348"/>
    <n v="277270"/>
    <n v="-2691"/>
    <n v="913"/>
    <n v="2"/>
    <n v="0"/>
    <n v="-84070"/>
    <n v="-2076"/>
    <n v="0"/>
    <n v="-4052"/>
    <n v="-2064"/>
  </r>
  <r>
    <x v="11"/>
    <n v="34020"/>
    <x v="18"/>
    <n v="15780"/>
    <n v="2"/>
    <n v="10"/>
    <n v="10"/>
    <n v="3108159"/>
    <n v="48920"/>
    <n v="235861"/>
    <n v="-12909"/>
    <n v="-213633"/>
    <n v="-45223"/>
    <n v="-40535"/>
    <n v="-5220"/>
    <n v="0"/>
    <n v="0"/>
    <n v="-117357"/>
    <n v="-5298"/>
    <n v="0"/>
    <n v="-14692"/>
    <n v="5373"/>
  </r>
  <r>
    <x v="11"/>
    <n v="34020"/>
    <x v="19"/>
    <n v="15770"/>
    <n v="5"/>
    <n v="-50"/>
    <n v="-50"/>
    <n v="3662141"/>
    <n v="58010"/>
    <n v="570177"/>
    <n v="-573929"/>
    <n v="-9987"/>
    <n v="9255"/>
    <n v="-31661"/>
    <n v="2979"/>
    <n v="0"/>
    <n v="0"/>
    <n v="13488"/>
    <n v="-4048"/>
    <n v="0"/>
    <n v="13959"/>
    <n v="-220"/>
  </r>
  <r>
    <x v="11"/>
    <n v="34020"/>
    <x v="20"/>
    <n v="15820"/>
    <n v="2"/>
    <n v="440"/>
    <n v="440"/>
    <n v="6090991"/>
    <n v="96478"/>
    <n v="-9093"/>
    <n v="-40778"/>
    <n v="-57729"/>
    <n v="7579"/>
    <n v="12281"/>
    <n v="-130325"/>
    <n v="0"/>
    <n v="0"/>
    <n v="53010"/>
    <n v="-274"/>
    <n v="0"/>
    <n v="102889"/>
    <n v="4711"/>
  </r>
  <r>
    <x v="11"/>
    <n v="34020"/>
    <x v="21"/>
    <n v="15380"/>
    <n v="2"/>
    <n v="240"/>
    <n v="240"/>
    <n v="3569530"/>
    <n v="54622"/>
    <n v="249184"/>
    <n v="-486321"/>
    <n v="212793"/>
    <n v="149840"/>
    <n v="509"/>
    <n v="1847"/>
    <n v="0"/>
    <n v="1000"/>
    <n v="54864"/>
    <n v="4733"/>
    <n v="0"/>
    <n v="22140"/>
    <n v="2204"/>
  </r>
  <r>
    <x v="11"/>
    <n v="34020"/>
    <x v="22"/>
    <n v="15140"/>
    <n v="5"/>
    <n v="-190"/>
    <n v="-190"/>
    <n v="3518129"/>
    <n v="53352"/>
    <n v="742324"/>
    <n v="-554351"/>
    <n v="-87695"/>
    <n v="-91635"/>
    <n v="-1356"/>
    <n v="-15420"/>
    <n v="0"/>
    <n v="-590"/>
    <n v="21412"/>
    <n v="-106"/>
    <n v="0"/>
    <n v="-103301"/>
    <n v="3023"/>
  </r>
  <r>
    <x v="11"/>
    <n v="34020"/>
    <x v="23"/>
    <n v="15330"/>
    <n v="5"/>
    <n v="-30"/>
    <n v="-30"/>
    <n v="3668960"/>
    <n v="56638"/>
    <n v="614881"/>
    <n v="-530719"/>
    <n v="-89505"/>
    <n v="-31744"/>
    <n v="-2124"/>
    <n v="-11208"/>
    <n v="1"/>
    <n v="0"/>
    <n v="-35020"/>
    <n v="-9410"/>
    <n v="0"/>
    <n v="932"/>
    <n v="4411"/>
  </r>
  <r>
    <x v="11"/>
    <n v="34020"/>
    <x v="24"/>
    <n v="15360"/>
    <n v="5"/>
    <n v="-180"/>
    <n v="-180"/>
    <n v="3872476"/>
    <n v="59962"/>
    <n v="916331"/>
    <n v="-609501"/>
    <n v="-347824"/>
    <n v="-18953"/>
    <n v="-54296"/>
    <n v="-67084"/>
    <n v="0"/>
    <n v="0"/>
    <n v="-135676"/>
    <n v="-71815"/>
    <n v="0"/>
    <n v="24104"/>
    <n v="16890"/>
  </r>
  <r>
    <x v="11"/>
    <n v="34020"/>
    <x v="25"/>
    <n v="15540"/>
    <n v="5"/>
    <n v="-270"/>
    <n v="-270"/>
    <n v="3899445"/>
    <n v="60756"/>
    <n v="999230"/>
    <n v="-768124"/>
    <n v="-288096"/>
    <n v="-15502"/>
    <n v="-19719"/>
    <n v="-106140"/>
    <n v="0"/>
    <n v="0"/>
    <n v="-137033"/>
    <n v="-9702"/>
    <n v="0"/>
    <n v="49983"/>
    <n v="7007"/>
  </r>
  <r>
    <x v="11"/>
    <n v="34020"/>
    <x v="26"/>
    <n v="15810"/>
    <n v="3"/>
    <n v="0"/>
    <n v="0"/>
    <n v="3558213"/>
    <n v="56508"/>
    <n v="757946"/>
    <n v="-814085"/>
    <n v="3898"/>
    <n v="139587"/>
    <n v="-872"/>
    <n v="-13755"/>
    <n v="147"/>
    <n v="0"/>
    <n v="-120804"/>
    <n v="-405"/>
    <n v="0"/>
    <n v="52214"/>
    <n v="27"/>
  </r>
  <r>
    <x v="11"/>
    <n v="34020"/>
    <x v="27"/>
    <n v="15810"/>
    <n v="2"/>
    <n v="240"/>
    <n v="240"/>
    <n v="6676920"/>
    <n v="106059"/>
    <n v="1291275"/>
    <n v="-1004826"/>
    <n v="-285502"/>
    <n v="-202072"/>
    <n v="-31478"/>
    <n v="-20463"/>
    <n v="1"/>
    <n v="0"/>
    <n v="46509"/>
    <n v="-77999"/>
    <n v="0"/>
    <n v="-18384"/>
    <n v="17437"/>
  </r>
  <r>
    <x v="11"/>
    <n v="34020"/>
    <x v="28"/>
    <n v="15570"/>
    <n v="5"/>
    <n v="-560"/>
    <n v="-560"/>
    <n v="8122231"/>
    <n v="127905"/>
    <n v="1785450"/>
    <n v="-1108093"/>
    <n v="-720957"/>
    <n v="-69830"/>
    <n v="-80830"/>
    <n v="-307446"/>
    <n v="-604"/>
    <n v="0"/>
    <n v="-163656"/>
    <n v="-98591"/>
    <n v="0"/>
    <n v="45722"/>
    <n v="-2122"/>
  </r>
  <r>
    <x v="11"/>
    <n v="34020"/>
    <x v="29"/>
    <n v="16130"/>
    <n v="5"/>
    <n v="-560"/>
    <n v="-560"/>
    <n v="8497929"/>
    <n v="138111"/>
    <n v="2117364"/>
    <n v="-1055533"/>
    <n v="-961822"/>
    <n v="229987"/>
    <n v="-102955"/>
    <n v="-609058"/>
    <n v="1"/>
    <n v="0"/>
    <n v="-364911"/>
    <n v="-114886"/>
    <n v="0"/>
    <n v="-101896"/>
    <n v="1887"/>
  </r>
  <r>
    <x v="11"/>
    <n v="34020"/>
    <x v="30"/>
    <n v="16690"/>
    <n v="5"/>
    <n v="-240"/>
    <n v="-240"/>
    <n v="7092891"/>
    <n v="119750"/>
    <n v="626907"/>
    <n v="184453"/>
    <n v="-1014412"/>
    <n v="-145455"/>
    <n v="-63832"/>
    <n v="-453473"/>
    <n v="-98"/>
    <n v="0"/>
    <n v="-33291"/>
    <n v="-318263"/>
    <n v="0"/>
    <n v="192375"/>
    <n v="10677"/>
  </r>
  <r>
    <x v="11"/>
    <n v="34020"/>
    <x v="31"/>
    <n v="16930"/>
    <n v="5"/>
    <n v="-170"/>
    <n v="-170"/>
    <n v="6525535"/>
    <n v="110727"/>
    <n v="211878"/>
    <n v="497731"/>
    <n v="-722531"/>
    <n v="-189084"/>
    <n v="-3647"/>
    <n v="-298733"/>
    <n v="0"/>
    <n v="0"/>
    <n v="120129"/>
    <n v="-351196"/>
    <n v="0"/>
    <n v="13957"/>
    <n v="-1035"/>
  </r>
  <r>
    <x v="11"/>
    <n v="34020"/>
    <x v="32"/>
    <n v="17100"/>
    <n v="5"/>
    <n v="-1000"/>
    <n v="-1000"/>
    <n v="9133999"/>
    <n v="158467"/>
    <n v="2403654"/>
    <n v="-1257801"/>
    <n v="-1230688"/>
    <n v="-271503"/>
    <n v="-47430"/>
    <n v="-635649"/>
    <n v="-45000"/>
    <n v="0"/>
    <n v="2361"/>
    <n v="-233467"/>
    <n v="0"/>
    <n v="78577"/>
    <n v="6258"/>
  </r>
  <r>
    <x v="11"/>
    <n v="34020"/>
    <x v="33"/>
    <n v="18100"/>
    <n v="2"/>
    <n v="20"/>
    <n v="20"/>
    <n v="8874845"/>
    <n v="162296"/>
    <n v="952542"/>
    <n v="-941407"/>
    <n v="-60758"/>
    <n v="-220436"/>
    <n v="18200"/>
    <n v="-188945"/>
    <n v="0"/>
    <n v="0"/>
    <n v="230864"/>
    <n v="99559"/>
    <n v="0"/>
    <n v="52457"/>
    <n v="-2834"/>
  </r>
  <r>
    <x v="11"/>
    <n v="34020"/>
    <x v="34"/>
    <n v="18080"/>
    <n v="5"/>
    <n v="-330"/>
    <n v="-330"/>
    <n v="5888901"/>
    <n v="107457"/>
    <n v="481527"/>
    <n v="-213814"/>
    <n v="-275551"/>
    <n v="47203"/>
    <n v="105"/>
    <n v="-370270"/>
    <n v="0"/>
    <n v="0"/>
    <n v="122085"/>
    <n v="-74674"/>
    <n v="0"/>
    <n v="9904"/>
    <n v="-2066"/>
  </r>
  <r>
    <x v="11"/>
    <n v="34020"/>
    <x v="35"/>
    <n v="18410"/>
    <n v="2"/>
    <n v="40"/>
    <n v="40"/>
    <n v="5970460"/>
    <n v="109800"/>
    <n v="-304301"/>
    <n v="305029"/>
    <n v="-14329"/>
    <n v="97570"/>
    <n v="16458"/>
    <n v="-241453"/>
    <n v="46"/>
    <n v="0"/>
    <n v="211915"/>
    <n v="-98865"/>
    <n v="0"/>
    <n v="11648"/>
    <n v="1953"/>
  </r>
  <r>
    <x v="11"/>
    <n v="34020"/>
    <x v="36"/>
    <n v="18370"/>
    <n v="5"/>
    <n v="-170"/>
    <n v="-170"/>
    <n v="7734047"/>
    <n v="144163"/>
    <n v="-300198"/>
    <n v="301179"/>
    <n v="-24957"/>
    <n v="-102547"/>
    <n v="-25292"/>
    <n v="-69090"/>
    <n v="2536"/>
    <n v="0"/>
    <n v="215033"/>
    <n v="-45597"/>
    <n v="0"/>
    <n v="28101"/>
    <n v="-4125"/>
  </r>
  <r>
    <x v="11"/>
    <n v="34020"/>
    <x v="37"/>
    <n v="18540"/>
    <n v="5"/>
    <n v="-100"/>
    <n v="-100"/>
    <n v="7611256"/>
    <n v="142183"/>
    <n v="-829452"/>
    <n v="686155"/>
    <n v="121612"/>
    <n v="45948"/>
    <n v="3175"/>
    <n v="-9975"/>
    <n v="0"/>
    <n v="0"/>
    <n v="32589"/>
    <n v="49875"/>
    <n v="0"/>
    <n v="16618"/>
    <n v="5067"/>
  </r>
  <r>
    <x v="11"/>
    <n v="34020"/>
    <x v="38"/>
    <n v="18640"/>
    <n v="5"/>
    <n v="-660"/>
    <n v="-660"/>
    <n v="11148031"/>
    <n v="209789"/>
    <n v="469620"/>
    <n v="-414171"/>
    <n v="-62620"/>
    <n v="-307207"/>
    <n v="24357"/>
    <n v="-3301"/>
    <n v="1"/>
    <n v="-1791"/>
    <n v="203358"/>
    <n v="21963"/>
    <n v="0"/>
    <n v="1981"/>
    <n v="5190"/>
  </r>
  <r>
    <x v="11"/>
    <n v="34020"/>
    <x v="39"/>
    <n v="19300"/>
    <n v="2"/>
    <n v="1220"/>
    <n v="1220"/>
    <n v="23326779"/>
    <n v="444098"/>
    <n v="-4117546"/>
    <n v="2279780"/>
    <n v="1959196"/>
    <n v="-45162"/>
    <n v="482770"/>
    <n v="389210"/>
    <n v="-1"/>
    <n v="-2050"/>
    <n v="974612"/>
    <n v="159817"/>
    <n v="0"/>
    <n v="-115908"/>
    <n v="-5522"/>
  </r>
  <r>
    <x v="11"/>
    <n v="34020"/>
    <x v="40"/>
    <n v="18080"/>
    <n v="2"/>
    <n v="220"/>
    <n v="220"/>
    <n v="8155956"/>
    <n v="147128"/>
    <n v="-1585409"/>
    <n v="908778"/>
    <n v="665824"/>
    <n v="24549"/>
    <n v="81897"/>
    <n v="57413"/>
    <n v="0"/>
    <n v="-1377"/>
    <n v="359227"/>
    <n v="144115"/>
    <n v="0"/>
    <n v="7315"/>
    <n v="3492"/>
  </r>
  <r>
    <x v="11"/>
    <n v="34020"/>
    <x v="41"/>
    <n v="17860"/>
    <n v="2"/>
    <n v="160"/>
    <n v="160"/>
    <n v="6339687"/>
    <n v="112829"/>
    <n v="-605405"/>
    <n v="171384"/>
    <n v="415822"/>
    <n v="149927"/>
    <n v="30598"/>
    <n v="133993"/>
    <n v="946"/>
    <n v="0"/>
    <n v="83847"/>
    <n v="16511"/>
    <n v="0"/>
    <n v="15980"/>
    <n v="2219"/>
  </r>
  <r>
    <x v="11"/>
    <n v="34020"/>
    <x v="42"/>
    <n v="17700"/>
    <n v="2"/>
    <n v="730"/>
    <n v="730"/>
    <n v="12799902"/>
    <n v="225352"/>
    <n v="-2748187"/>
    <n v="1810688"/>
    <n v="964945"/>
    <n v="-8391"/>
    <n v="114278"/>
    <n v="444728"/>
    <n v="0"/>
    <n v="0"/>
    <n v="186488"/>
    <n v="227842"/>
    <n v="0"/>
    <n v="-69058"/>
    <n v="41612"/>
  </r>
  <r>
    <x v="11"/>
    <n v="34020"/>
    <x v="43"/>
    <n v="16970"/>
    <n v="2"/>
    <n v="220"/>
    <n v="220"/>
    <n v="5106654"/>
    <n v="86531"/>
    <n v="-1007585"/>
    <n v="673763"/>
    <n v="295845"/>
    <n v="172582"/>
    <n v="39816"/>
    <n v="-13521"/>
    <n v="-603"/>
    <n v="-10060"/>
    <n v="59737"/>
    <n v="47894"/>
    <n v="0"/>
    <n v="-9706"/>
    <n v="47683"/>
  </r>
  <r>
    <x v="11"/>
    <n v="34020"/>
    <x v="44"/>
    <n v="16750"/>
    <n v="5"/>
    <n v="-80"/>
    <n v="-80"/>
    <n v="5000474"/>
    <n v="83334"/>
    <n v="-707401"/>
    <n v="565001"/>
    <n v="147242"/>
    <n v="79379"/>
    <n v="-28799"/>
    <n v="77661"/>
    <n v="-348"/>
    <n v="0"/>
    <n v="5863"/>
    <n v="13486"/>
    <n v="0"/>
    <n v="-8989"/>
    <n v="4147"/>
  </r>
  <r>
    <x v="11"/>
    <n v="34020"/>
    <x v="45"/>
    <n v="16830"/>
    <n v="5"/>
    <n v="-220"/>
    <n v="-220"/>
    <n v="4015924"/>
    <n v="67994"/>
    <n v="472838"/>
    <n v="-447461"/>
    <n v="-62087"/>
    <n v="-100768"/>
    <n v="-13447"/>
    <n v="4049"/>
    <n v="802"/>
    <n v="-10000"/>
    <n v="-81488"/>
    <n v="138765"/>
    <n v="0"/>
    <n v="28481"/>
    <n v="8229"/>
  </r>
  <r>
    <x v="11"/>
    <n v="34020"/>
    <x v="46"/>
    <n v="17050"/>
    <n v="2"/>
    <n v="70"/>
    <n v="70"/>
    <n v="5869627"/>
    <n v="100754"/>
    <n v="-784336"/>
    <n v="483955"/>
    <n v="291539"/>
    <n v="-144878"/>
    <n v="-6332"/>
    <n v="50731"/>
    <n v="0"/>
    <n v="0"/>
    <n v="151831"/>
    <n v="240187"/>
    <n v="0"/>
    <n v="9211"/>
    <n v="-369"/>
  </r>
  <r>
    <x v="11"/>
    <n v="34020"/>
    <x v="47"/>
    <n v="16980"/>
    <n v="5"/>
    <n v="-300"/>
    <n v="-300"/>
    <n v="6849792"/>
    <n v="115840"/>
    <n v="-493098"/>
    <n v="347057"/>
    <n v="180586"/>
    <n v="218793"/>
    <n v="15084"/>
    <n v="-132508"/>
    <n v="-3947"/>
    <n v="0"/>
    <n v="158082"/>
    <n v="-74918"/>
    <n v="0"/>
    <n v="-35891"/>
    <n v="1346"/>
  </r>
  <r>
    <x v="11"/>
    <n v="34020"/>
    <x v="48"/>
    <n v="17280"/>
    <n v="2"/>
    <n v="220"/>
    <n v="220"/>
    <n v="5979172"/>
    <n v="103483"/>
    <n v="-1216417"/>
    <n v="640069"/>
    <n v="619359"/>
    <n v="166843"/>
    <n v="45277"/>
    <n v="243190"/>
    <n v="44"/>
    <n v="600"/>
    <n v="41640"/>
    <n v="121765"/>
    <n v="0"/>
    <n v="-26382"/>
    <n v="-16629"/>
  </r>
  <r>
    <x v="11"/>
    <n v="34020"/>
    <x v="49"/>
    <n v="17060"/>
    <n v="2"/>
    <n v="60"/>
    <n v="60"/>
    <n v="5999794"/>
    <n v="102151"/>
    <n v="-271297"/>
    <n v="-66581"/>
    <n v="337696"/>
    <n v="-157477"/>
    <n v="941"/>
    <n v="-2290"/>
    <n v="1"/>
    <n v="0"/>
    <n v="502212"/>
    <n v="-5691"/>
    <n v="0"/>
    <n v="4022"/>
    <n v="-3840"/>
  </r>
  <r>
    <x v="11"/>
    <n v="34020"/>
    <x v="50"/>
    <n v="17000"/>
    <n v="2"/>
    <n v="650"/>
    <n v="650"/>
    <n v="10667172"/>
    <n v="179570"/>
    <n v="-1420641"/>
    <n v="1052820"/>
    <n v="364004"/>
    <n v="44106"/>
    <n v="17681"/>
    <n v="146965"/>
    <n v="0"/>
    <n v="0"/>
    <n v="59606"/>
    <n v="95646"/>
    <n v="0"/>
    <n v="5822"/>
    <n v="-2005"/>
  </r>
  <r>
    <x v="11"/>
    <n v="34020"/>
    <x v="51"/>
    <n v="16350"/>
    <n v="5"/>
    <n v="-300"/>
    <n v="-300"/>
    <n v="6071505"/>
    <n v="99658"/>
    <n v="982895"/>
    <n v="-886534"/>
    <n v="-108057"/>
    <n v="-101418"/>
    <n v="-24298"/>
    <n v="-18320"/>
    <n v="-5"/>
    <n v="0"/>
    <n v="51310"/>
    <n v="-15326"/>
    <n v="0"/>
    <n v="4525"/>
    <n v="7171"/>
  </r>
  <r>
    <x v="11"/>
    <n v="34020"/>
    <x v="52"/>
    <n v="16650"/>
    <n v="2"/>
    <n v="550"/>
    <n v="550"/>
    <n v="7640751"/>
    <n v="125383"/>
    <n v="517700"/>
    <n v="-654714"/>
    <n v="133567"/>
    <n v="9793"/>
    <n v="21514"/>
    <n v="18631"/>
    <n v="-20"/>
    <n v="0"/>
    <n v="77673"/>
    <n v="5976"/>
    <n v="0"/>
    <n v="248"/>
    <n v="3199"/>
  </r>
  <r>
    <x v="11"/>
    <n v="34020"/>
    <x v="53"/>
    <n v="16100"/>
    <n v="2"/>
    <n v="150"/>
    <n v="150"/>
    <n v="3746813"/>
    <n v="59942"/>
    <n v="66672"/>
    <n v="-208594"/>
    <n v="159500"/>
    <n v="135978"/>
    <n v="-17017"/>
    <n v="-2333"/>
    <n v="0"/>
    <n v="0"/>
    <n v="-12551"/>
    <n v="55423"/>
    <n v="0"/>
    <n v="-18307"/>
    <n v="729"/>
  </r>
  <r>
    <x v="11"/>
    <n v="34020"/>
    <x v="54"/>
    <n v="15950"/>
    <n v="5"/>
    <n v="-350"/>
    <n v="-350"/>
    <n v="4820797"/>
    <n v="76891"/>
    <n v="813740"/>
    <n v="-744765"/>
    <n v="-99256"/>
    <n v="-50633"/>
    <n v="-12948"/>
    <n v="-7512"/>
    <n v="1"/>
    <n v="0"/>
    <n v="-4301"/>
    <n v="-23863"/>
    <n v="0"/>
    <n v="25963"/>
    <n v="4318"/>
  </r>
  <r>
    <x v="11"/>
    <n v="34020"/>
    <x v="55"/>
    <n v="16300"/>
    <n v="2"/>
    <n v="170"/>
    <n v="170"/>
    <n v="6524954"/>
    <n v="107029"/>
    <n v="1217046"/>
    <n v="-974931"/>
    <n v="-215004"/>
    <n v="-276105"/>
    <n v="-10576"/>
    <n v="49837"/>
    <n v="-19995"/>
    <n v="0"/>
    <n v="39812"/>
    <n v="2023"/>
    <n v="0"/>
    <n v="-24179"/>
    <n v="-2932"/>
  </r>
  <r>
    <x v="11"/>
    <n v="34020"/>
    <x v="56"/>
    <n v="16130"/>
    <n v="5"/>
    <n v="-380"/>
    <n v="-380"/>
    <n v="5722913"/>
    <n v="92740"/>
    <n v="331459"/>
    <n v="-328277"/>
    <n v="-19731"/>
    <n v="88342"/>
    <n v="-36910"/>
    <n v="-17233"/>
    <n v="20000"/>
    <n v="-25315"/>
    <n v="-10298"/>
    <n v="-38317"/>
    <n v="0"/>
    <n v="15451"/>
    <n v="1098"/>
  </r>
  <r>
    <x v="11"/>
    <n v="34020"/>
    <x v="57"/>
    <n v="16510"/>
    <n v="5"/>
    <n v="-240"/>
    <n v="-240"/>
    <n v="4702727"/>
    <n v="78003"/>
    <n v="909499"/>
    <n v="-559444"/>
    <n v="-327848"/>
    <n v="-149498"/>
    <n v="-8137"/>
    <n v="-60101"/>
    <n v="0"/>
    <n v="1055"/>
    <n v="-49689"/>
    <n v="-61478"/>
    <n v="0"/>
    <n v="-23300"/>
    <n v="1093"/>
  </r>
  <r>
    <x v="11"/>
    <n v="34020"/>
    <x v="58"/>
    <n v="16750"/>
    <n v="5"/>
    <n v="-270"/>
    <n v="-270"/>
    <n v="4084065"/>
    <n v="68730"/>
    <n v="271683"/>
    <n v="-402047"/>
    <n v="74311"/>
    <n v="77362"/>
    <n v="-16692"/>
    <n v="1874"/>
    <n v="0"/>
    <n v="0"/>
    <n v="31975"/>
    <n v="-20208"/>
    <n v="0"/>
    <n v="45899"/>
    <n v="10154"/>
  </r>
  <r>
    <x v="11"/>
    <n v="34020"/>
    <x v="59"/>
    <n v="17020"/>
    <n v="5"/>
    <n v="-70"/>
    <n v="-70"/>
    <n v="4221727"/>
    <n v="72215"/>
    <n v="211507"/>
    <n v="-171351"/>
    <n v="-51820"/>
    <n v="-71944"/>
    <n v="19106"/>
    <n v="-11754"/>
    <n v="0"/>
    <n v="0"/>
    <n v="16838"/>
    <n v="-4066"/>
    <n v="0"/>
    <n v="6664"/>
    <n v="5000"/>
  </r>
  <r>
    <x v="11"/>
    <n v="34020"/>
    <x v="60"/>
    <n v="17090"/>
    <n v="5"/>
    <n v="-270"/>
    <n v="-270"/>
    <n v="4404664"/>
    <n v="75764"/>
    <n v="70962"/>
    <n v="38023"/>
    <n v="-128756"/>
    <n v="25505"/>
    <n v="9233"/>
    <n v="-10698"/>
    <n v="0"/>
    <n v="-10000"/>
    <n v="-32506"/>
    <n v="-110290"/>
    <n v="0"/>
    <n v="19329"/>
    <n v="442"/>
  </r>
  <r>
    <x v="11"/>
    <n v="34020"/>
    <x v="61"/>
    <n v="17360"/>
    <n v="5"/>
    <n v="-330"/>
    <n v="-330"/>
    <n v="5005319"/>
    <n v="87112"/>
    <n v="759147"/>
    <n v="-670338"/>
    <n v="-40317"/>
    <n v="-167581"/>
    <n v="43053"/>
    <n v="19614"/>
    <n v="324"/>
    <n v="0"/>
    <n v="47638"/>
    <n v="16635"/>
    <n v="0"/>
    <n v="-47333"/>
    <n v="-1159"/>
  </r>
  <r>
    <x v="11"/>
    <n v="34020"/>
    <x v="62"/>
    <n v="17690"/>
    <n v="2"/>
    <n v="910"/>
    <n v="910"/>
    <n v="8767717"/>
    <n v="154116"/>
    <n v="-895880"/>
    <n v="516595"/>
    <n v="361589"/>
    <n v="34034"/>
    <n v="23695"/>
    <n v="86637"/>
    <n v="-49259"/>
    <n v="0"/>
    <n v="133099"/>
    <n v="133383"/>
    <n v="0"/>
    <n v="17070"/>
    <n v="626"/>
  </r>
  <r>
    <x v="11"/>
    <n v="34020"/>
    <x v="63"/>
    <n v="16780"/>
    <n v="5"/>
    <n v="-1030"/>
    <n v="-1030"/>
    <n v="8669240"/>
    <n v="148737"/>
    <n v="-46959"/>
    <n v="47718"/>
    <n v="69731"/>
    <n v="155713"/>
    <n v="3439"/>
    <n v="-22503"/>
    <n v="12033"/>
    <n v="1055"/>
    <n v="44251"/>
    <n v="-124257"/>
    <n v="0"/>
    <n v="-73162"/>
    <n v="2672"/>
  </r>
  <r>
    <x v="11"/>
    <n v="34020"/>
    <x v="64"/>
    <n v="17810"/>
    <n v="5"/>
    <n v="-80"/>
    <n v="-80"/>
    <n v="6962135"/>
    <n v="123148"/>
    <n v="-610609"/>
    <n v="41207"/>
    <n v="571284"/>
    <n v="245480"/>
    <n v="-453"/>
    <n v="51601"/>
    <n v="20000"/>
    <n v="1055"/>
    <n v="142497"/>
    <n v="111104"/>
    <n v="0"/>
    <n v="-6787"/>
    <n v="4905"/>
  </r>
  <r>
    <x v="11"/>
    <n v="34020"/>
    <x v="65"/>
    <n v="17890"/>
    <n v="5"/>
    <n v="-250"/>
    <n v="-250"/>
    <n v="10207127"/>
    <n v="183836"/>
    <n v="362581"/>
    <n v="-626010"/>
    <n v="239428"/>
    <n v="-136506"/>
    <n v="3963"/>
    <n v="74208"/>
    <n v="0"/>
    <n v="22150"/>
    <n v="290542"/>
    <n v="-14929"/>
    <n v="0"/>
    <n v="33509"/>
    <n v="-9508"/>
  </r>
  <r>
    <x v="11"/>
    <n v="34020"/>
    <x v="66"/>
    <n v="18140"/>
    <n v="2"/>
    <n v="1010"/>
    <n v="1010"/>
    <n v="25659871"/>
    <n v="461419"/>
    <n v="-2451417"/>
    <n v="442611"/>
    <n v="2135153"/>
    <n v="-110760"/>
    <n v="203052"/>
    <n v="281831"/>
    <n v="-80001"/>
    <n v="0"/>
    <n v="1666379"/>
    <n v="174652"/>
    <n v="0"/>
    <n v="-117559"/>
    <n v="-8788"/>
  </r>
  <r>
    <x v="11"/>
    <n v="34020"/>
    <x v="67"/>
    <n v="17130"/>
    <n v="2"/>
    <n v="290"/>
    <n v="290"/>
    <n v="8722695"/>
    <n v="148510"/>
    <n v="-387815"/>
    <n v="-282332"/>
    <n v="669415"/>
    <n v="-358652"/>
    <n v="13500"/>
    <n v="71723"/>
    <n v="-9979"/>
    <n v="0"/>
    <n v="920018"/>
    <n v="32805"/>
    <n v="0"/>
    <n v="13068"/>
    <n v="-12336"/>
  </r>
  <r>
    <x v="11"/>
    <n v="34020"/>
    <x v="68"/>
    <n v="16840"/>
    <n v="5"/>
    <n v="-50"/>
    <n v="-50"/>
    <n v="4017290"/>
    <n v="67684"/>
    <n v="-337843"/>
    <n v="266737"/>
    <n v="110932"/>
    <n v="-96361"/>
    <n v="-23957"/>
    <n v="8137"/>
    <n v="38"/>
    <n v="0"/>
    <n v="224513"/>
    <n v="-1438"/>
    <n v="0"/>
    <n v="-29407"/>
    <n v="-10419"/>
  </r>
  <r>
    <x v="11"/>
    <n v="34020"/>
    <x v="69"/>
    <n v="16890"/>
    <n v="2"/>
    <n v="170"/>
    <n v="170"/>
    <n v="5199228"/>
    <n v="87496"/>
    <n v="-897977"/>
    <n v="524553"/>
    <n v="364660"/>
    <n v="91405"/>
    <n v="-2972"/>
    <n v="17370"/>
    <n v="0"/>
    <n v="0"/>
    <n v="249211"/>
    <n v="9646"/>
    <n v="0"/>
    <n v="4902"/>
    <n v="3862"/>
  </r>
  <r>
    <x v="11"/>
    <n v="34020"/>
    <x v="70"/>
    <n v="16720"/>
    <n v="2"/>
    <n v="140"/>
    <n v="140"/>
    <n v="5530314"/>
    <n v="91638"/>
    <n v="-1074320"/>
    <n v="270557"/>
    <n v="815112"/>
    <n v="50143"/>
    <n v="60224"/>
    <n v="122111"/>
    <n v="532"/>
    <n v="0"/>
    <n v="582605"/>
    <n v="-503"/>
    <n v="0"/>
    <n v="-8191"/>
    <n v="-3158"/>
  </r>
  <r>
    <x v="11"/>
    <n v="34020"/>
    <x v="71"/>
    <n v="16580"/>
    <n v="2"/>
    <n v="320"/>
    <n v="320"/>
    <n v="5444938"/>
    <n v="89894"/>
    <n v="-1358982"/>
    <n v="1194792"/>
    <n v="253039"/>
    <n v="-19052"/>
    <n v="3588"/>
    <n v="47844"/>
    <n v="0"/>
    <n v="0"/>
    <n v="219099"/>
    <n v="1560"/>
    <n v="0"/>
    <n v="-76907"/>
    <n v="-11942"/>
  </r>
  <r>
    <x v="11"/>
    <n v="34020"/>
    <x v="72"/>
    <n v="16260"/>
    <n v="3"/>
    <n v="0"/>
    <n v="0"/>
    <n v="3788123"/>
    <n v="62055"/>
    <n v="-292401"/>
    <n v="-175481"/>
    <n v="489356"/>
    <n v="149119"/>
    <n v="224"/>
    <n v="18893"/>
    <n v="-1"/>
    <n v="0"/>
    <n v="321253"/>
    <n v="-132"/>
    <n v="0"/>
    <n v="-19006"/>
    <n v="-2468"/>
  </r>
  <r>
    <x v="11"/>
    <n v="34020"/>
    <x v="73"/>
    <n v="16260"/>
    <n v="5"/>
    <n v="-60"/>
    <n v="-60"/>
    <n v="2645855"/>
    <n v="43064"/>
    <n v="-167727"/>
    <n v="189395"/>
    <n v="-5295"/>
    <n v="-273758"/>
    <n v="-254"/>
    <n v="10023"/>
    <n v="56"/>
    <n v="0"/>
    <n v="254954"/>
    <n v="3684"/>
    <n v="0"/>
    <n v="-17788"/>
    <n v="1415"/>
  </r>
  <r>
    <x v="11"/>
    <n v="34020"/>
    <x v="74"/>
    <n v="16320"/>
    <n v="5"/>
    <n v="-10"/>
    <n v="-10"/>
    <n v="4298766"/>
    <n v="70693"/>
    <n v="-361157"/>
    <n v="55598"/>
    <n v="332561"/>
    <n v="-26312"/>
    <n v="-811"/>
    <n v="126946"/>
    <n v="20999"/>
    <n v="0"/>
    <n v="212578"/>
    <n v="-839"/>
    <n v="0"/>
    <n v="-26265"/>
    <n v="-737"/>
  </r>
  <r>
    <x v="11"/>
    <n v="34020"/>
    <x v="75"/>
    <n v="16330"/>
    <n v="2"/>
    <n v="100"/>
    <n v="100"/>
    <n v="3445835"/>
    <n v="55936"/>
    <n v="-821108"/>
    <n v="285749"/>
    <n v="566779"/>
    <n v="205388"/>
    <n v="4671"/>
    <n v="164328"/>
    <n v="1"/>
    <n v="0"/>
    <n v="193274"/>
    <n v="-883"/>
    <n v="0"/>
    <n v="-7452"/>
    <n v="-23968"/>
  </r>
  <r>
    <x v="11"/>
    <n v="34020"/>
    <x v="76"/>
    <n v="16230"/>
    <n v="2"/>
    <n v="30"/>
    <n v="30"/>
    <n v="4564945"/>
    <n v="73878"/>
    <n v="-242038"/>
    <n v="489454"/>
    <n v="-243001"/>
    <n v="-339928"/>
    <n v="14636"/>
    <n v="8091"/>
    <n v="10000"/>
    <n v="0"/>
    <n v="77013"/>
    <n v="-12813"/>
    <n v="0"/>
    <n v="-3332"/>
    <n v="-1083"/>
  </r>
  <r>
    <x v="11"/>
    <n v="34020"/>
    <x v="77"/>
    <n v="16200"/>
    <n v="2"/>
    <n v="480"/>
    <n v="480"/>
    <n v="5130282"/>
    <n v="82544"/>
    <n v="-1055073"/>
    <n v="880922"/>
    <n v="90263"/>
    <n v="46243"/>
    <n v="23924"/>
    <n v="68189"/>
    <n v="-10000"/>
    <n v="0"/>
    <n v="22542"/>
    <n v="-60635"/>
    <n v="0"/>
    <n v="77262"/>
    <n v="6626"/>
  </r>
  <r>
    <x v="11"/>
    <n v="34020"/>
    <x v="78"/>
    <n v="15720"/>
    <n v="2"/>
    <n v="250"/>
    <n v="250"/>
    <n v="2891928"/>
    <n v="45225"/>
    <n v="-352664"/>
    <n v="304724"/>
    <n v="38004"/>
    <n v="96461"/>
    <n v="447"/>
    <n v="-3285"/>
    <n v="-10525"/>
    <n v="0"/>
    <n v="11706"/>
    <n v="-56800"/>
    <n v="0"/>
    <n v="5298"/>
    <n v="4638"/>
  </r>
  <r>
    <x v="11"/>
    <n v="34020"/>
    <x v="79"/>
    <n v="15470"/>
    <n v="3"/>
    <n v="0"/>
    <n v="0"/>
    <n v="2271405"/>
    <n v="35107"/>
    <n v="-250129"/>
    <n v="528580"/>
    <n v="-253810"/>
    <n v="-164265"/>
    <n v="-181"/>
    <n v="-17625"/>
    <n v="0"/>
    <n v="0"/>
    <n v="-19407"/>
    <n v="-52332"/>
    <n v="0"/>
    <n v="-25043"/>
    <n v="402"/>
  </r>
  <r>
    <x v="11"/>
    <n v="34020"/>
    <x v="80"/>
    <n v="15470"/>
    <n v="2"/>
    <n v="150"/>
    <n v="150"/>
    <n v="2673879"/>
    <n v="41451"/>
    <n v="-503673"/>
    <n v="205106"/>
    <n v="287558"/>
    <n v="394803"/>
    <n v="-3525"/>
    <n v="-17806"/>
    <n v="0"/>
    <n v="0"/>
    <n v="-3943"/>
    <n v="-81971"/>
    <n v="0"/>
    <n v="11535"/>
    <n v="-526"/>
  </r>
  <r>
    <x v="11"/>
    <n v="34020"/>
    <x v="81"/>
    <n v="15320"/>
    <n v="5"/>
    <n v="-640"/>
    <n v="-640"/>
    <n v="4650959"/>
    <n v="72155"/>
    <n v="1733012"/>
    <n v="-926442"/>
    <n v="-634167"/>
    <n v="-483437"/>
    <n v="-1523"/>
    <n v="-15146"/>
    <n v="15001"/>
    <n v="0"/>
    <n v="-63082"/>
    <n v="-85980"/>
    <n v="0"/>
    <n v="-173183"/>
    <n v="780"/>
  </r>
  <r>
    <x v="11"/>
    <n v="34020"/>
    <x v="82"/>
    <n v="15960"/>
    <n v="2"/>
    <n v="240"/>
    <n v="240"/>
    <n v="2766498"/>
    <n v="44127"/>
    <n v="-719230"/>
    <n v="622342"/>
    <n v="131396"/>
    <n v="197573"/>
    <n v="-3999"/>
    <n v="-27856"/>
    <n v="0"/>
    <n v="0"/>
    <n v="83012"/>
    <n v="-117334"/>
    <n v="0"/>
    <n v="-31193"/>
    <n v="-3315"/>
  </r>
  <r>
    <x v="11"/>
    <n v="34020"/>
    <x v="83"/>
    <n v="15720"/>
    <n v="2"/>
    <n v="70"/>
    <n v="70"/>
    <n v="2636363"/>
    <n v="41548"/>
    <n v="-116045"/>
    <n v="216159"/>
    <n v="-101718"/>
    <n v="-35322"/>
    <n v="725"/>
    <n v="-21671"/>
    <n v="0"/>
    <n v="0"/>
    <n v="21740"/>
    <n v="-67190"/>
    <n v="0"/>
    <n v="3680"/>
    <n v="-2076"/>
  </r>
  <r>
    <x v="11"/>
    <n v="34020"/>
    <x v="84"/>
    <n v="15650"/>
    <n v="5"/>
    <n v="-230"/>
    <n v="-230"/>
    <n v="3276002"/>
    <n v="51322"/>
    <n v="342796"/>
    <n v="-21103"/>
    <n v="-326861"/>
    <n v="-282325"/>
    <n v="-22914"/>
    <n v="-42081"/>
    <n v="8715"/>
    <n v="0"/>
    <n v="49246"/>
    <n v="-37502"/>
    <n v="0"/>
    <n v="-125"/>
    <n v="5293"/>
  </r>
  <r>
    <x v="11"/>
    <n v="34020"/>
    <x v="85"/>
    <n v="15880"/>
    <n v="5"/>
    <n v="-210"/>
    <n v="-210"/>
    <n v="2419606"/>
    <n v="38496"/>
    <n v="393751"/>
    <n v="-232315"/>
    <n v="-166738"/>
    <n v="-137634"/>
    <n v="3489"/>
    <n v="4057"/>
    <n v="0"/>
    <n v="0"/>
    <n v="9890"/>
    <n v="-46540"/>
    <n v="0"/>
    <n v="-2492"/>
    <n v="7794"/>
  </r>
  <r>
    <x v="11"/>
    <n v="34020"/>
    <x v="86"/>
    <n v="16090"/>
    <n v="2"/>
    <n v="380"/>
    <n v="380"/>
    <n v="3679734"/>
    <n v="59024"/>
    <n v="-564176"/>
    <n v="514952"/>
    <n v="53116"/>
    <n v="30774"/>
    <n v="-15404"/>
    <n v="-6440"/>
    <n v="1"/>
    <n v="0"/>
    <n v="96780"/>
    <n v="-52595"/>
    <n v="0"/>
    <n v="-2128"/>
    <n v="-1764"/>
  </r>
  <r>
    <x v="11"/>
    <n v="34020"/>
    <x v="87"/>
    <n v="15710"/>
    <n v="5"/>
    <n v="-130"/>
    <n v="-130"/>
    <n v="3766903"/>
    <n v="59436"/>
    <n v="395084"/>
    <n v="-351617"/>
    <n v="-82196"/>
    <n v="-64502"/>
    <n v="-1390"/>
    <n v="-103141"/>
    <n v="0"/>
    <n v="0"/>
    <n v="132497"/>
    <n v="-45660"/>
    <n v="0"/>
    <n v="37188"/>
    <n v="1541"/>
  </r>
  <r>
    <x v="11"/>
    <n v="34020"/>
    <x v="88"/>
    <n v="15840"/>
    <n v="5"/>
    <n v="-660"/>
    <n v="-660"/>
    <n v="4853484"/>
    <n v="78064"/>
    <n v="1131794"/>
    <n v="-524753"/>
    <n v="-577778"/>
    <n v="-321464"/>
    <n v="-10715"/>
    <n v="-142293"/>
    <n v="-2802"/>
    <n v="0"/>
    <n v="10541"/>
    <n v="-111045"/>
    <n v="0"/>
    <n v="-42622"/>
    <n v="13359"/>
  </r>
  <r>
    <x v="11"/>
    <n v="34020"/>
    <x v="89"/>
    <n v="16500"/>
    <n v="5"/>
    <n v="-100"/>
    <n v="-100"/>
    <n v="2696530"/>
    <n v="44639"/>
    <n v="89614"/>
    <n v="51653"/>
    <n v="-143022"/>
    <n v="-22602"/>
    <n v="-4761"/>
    <n v="-34040"/>
    <n v="0"/>
    <n v="9036"/>
    <n v="-88200"/>
    <n v="-2455"/>
    <n v="0"/>
    <n v="192"/>
    <n v="1563"/>
  </r>
  <r>
    <x v="11"/>
    <n v="34020"/>
    <x v="90"/>
    <n v="16600"/>
    <n v="2"/>
    <n v="70"/>
    <n v="70"/>
    <n v="3154847"/>
    <n v="52282"/>
    <n v="-134475"/>
    <n v="163439"/>
    <n v="-40090"/>
    <n v="-103588"/>
    <n v="1689"/>
    <n v="-665"/>
    <n v="0"/>
    <n v="0"/>
    <n v="9568"/>
    <n v="52906"/>
    <n v="0"/>
    <n v="7410"/>
    <n v="3716"/>
  </r>
  <r>
    <x v="11"/>
    <n v="34020"/>
    <x v="91"/>
    <n v="16530"/>
    <n v="5"/>
    <n v="-170"/>
    <n v="-170"/>
    <n v="3314405"/>
    <n v="54882"/>
    <n v="544059"/>
    <n v="-575937"/>
    <n v="31668"/>
    <n v="-136965"/>
    <n v="-155"/>
    <n v="-10905"/>
    <n v="1"/>
    <n v="0"/>
    <n v="90800"/>
    <n v="88892"/>
    <n v="0"/>
    <n v="3721"/>
    <n v="-3511"/>
  </r>
  <r>
    <x v="11"/>
    <n v="34020"/>
    <x v="92"/>
    <n v="16700"/>
    <n v="2"/>
    <n v="90"/>
    <n v="90"/>
    <n v="3626527"/>
    <n v="60341"/>
    <n v="-617953"/>
    <n v="208120"/>
    <n v="402560"/>
    <n v="148654"/>
    <n v="8083"/>
    <n v="-14777"/>
    <n v="0"/>
    <n v="0"/>
    <n v="124694"/>
    <n v="135906"/>
    <n v="0"/>
    <n v="4199"/>
    <n v="3074"/>
  </r>
  <r>
    <x v="11"/>
    <n v="34020"/>
    <x v="93"/>
    <n v="16610"/>
    <n v="2"/>
    <n v="20"/>
    <n v="20"/>
    <n v="3894790"/>
    <n v="65067"/>
    <n v="-361072"/>
    <n v="67511"/>
    <n v="273748"/>
    <n v="-83578"/>
    <n v="318"/>
    <n v="-57165"/>
    <n v="1"/>
    <n v="0"/>
    <n v="130201"/>
    <n v="283971"/>
    <n v="0"/>
    <n v="20003"/>
    <n v="-190"/>
  </r>
  <r>
    <x v="11"/>
    <n v="34020"/>
    <x v="94"/>
    <n v="16590"/>
    <n v="2"/>
    <n v="310"/>
    <n v="310"/>
    <n v="5215081"/>
    <n v="86716"/>
    <n v="-748720"/>
    <n v="228749"/>
    <n v="302814"/>
    <n v="164038"/>
    <n v="-892"/>
    <n v="-1338"/>
    <n v="17499"/>
    <n v="-6000"/>
    <n v="123989"/>
    <n v="5518"/>
    <n v="0"/>
    <n v="220666"/>
    <n v="-3509"/>
  </r>
  <r>
    <x v="11"/>
    <n v="34020"/>
    <x v="95"/>
    <n v="16280"/>
    <n v="2"/>
    <n v="170"/>
    <n v="170"/>
    <n v="2875285"/>
    <n v="46476"/>
    <n v="100718"/>
    <n v="212301"/>
    <n v="-286142"/>
    <n v="-37551"/>
    <n v="-9151"/>
    <n v="10196"/>
    <n v="0"/>
    <n v="0"/>
    <n v="-53441"/>
    <n v="-196195"/>
    <n v="0"/>
    <n v="-24703"/>
    <n v="-2174"/>
  </r>
  <r>
    <x v="11"/>
    <n v="34020"/>
    <x v="96"/>
    <n v="16110"/>
    <n v="5"/>
    <n v="-140"/>
    <n v="-140"/>
    <n v="3354716"/>
    <n v="54328"/>
    <n v="333375"/>
    <n v="13175"/>
    <n v="-248388"/>
    <n v="-33377"/>
    <n v="-43541"/>
    <n v="-11173"/>
    <n v="0"/>
    <n v="0"/>
    <n v="-67470"/>
    <n v="-92827"/>
    <n v="0"/>
    <n v="-96964"/>
    <n v="-1198"/>
  </r>
  <r>
    <x v="11"/>
    <n v="34020"/>
    <x v="97"/>
    <n v="16250"/>
    <n v="2"/>
    <n v="150"/>
    <n v="150"/>
    <n v="2108912"/>
    <n v="34078"/>
    <n v="-325358"/>
    <n v="150663"/>
    <n v="186569"/>
    <n v="96309"/>
    <n v="-14548"/>
    <n v="-25903"/>
    <n v="0"/>
    <n v="0"/>
    <n v="146690"/>
    <n v="-15979"/>
    <n v="0"/>
    <n v="-13923"/>
    <n v="2049"/>
  </r>
  <r>
    <x v="11"/>
    <n v="34020"/>
    <x v="98"/>
    <n v="16100"/>
    <n v="2"/>
    <n v="100"/>
    <n v="100"/>
    <n v="2731748"/>
    <n v="44174"/>
    <n v="440023"/>
    <n v="-465809"/>
    <n v="-38530"/>
    <n v="-127273"/>
    <n v="-7653"/>
    <n v="-1168"/>
    <n v="0"/>
    <n v="0"/>
    <n v="94338"/>
    <n v="3226"/>
    <n v="0"/>
    <n v="59967"/>
    <n v="4349"/>
  </r>
  <r>
    <x v="11"/>
    <n v="34020"/>
    <x v="99"/>
    <n v="16000"/>
    <n v="5"/>
    <n v="-300"/>
    <n v="-300"/>
    <n v="3162026"/>
    <n v="50785"/>
    <n v="-142415"/>
    <n v="73545"/>
    <n v="65953"/>
    <n v="68622"/>
    <n v="-9215"/>
    <n v="-9411"/>
    <n v="0"/>
    <n v="0"/>
    <n v="36072"/>
    <n v="-20115"/>
    <n v="0"/>
    <n v="2394"/>
    <n v="523"/>
  </r>
  <r>
    <x v="12"/>
    <n v="23530"/>
    <x v="0"/>
    <n v="79800"/>
    <n v="5"/>
    <n v="-400"/>
    <n v="-400"/>
    <n v="50120"/>
    <n v="4014"/>
    <n v="9931"/>
    <n v="-11865"/>
    <n v="2901"/>
    <n v="-566"/>
    <n v="-89"/>
    <n v="94"/>
    <n v="0"/>
    <n v="0"/>
    <n v="3439"/>
    <n v="23"/>
    <n v="0"/>
    <n v="-17"/>
    <n v="-950"/>
  </r>
  <r>
    <x v="12"/>
    <n v="23530"/>
    <x v="1"/>
    <n v="80200"/>
    <n v="5"/>
    <n v="-200"/>
    <n v="-200"/>
    <n v="42122"/>
    <n v="3377"/>
    <n v="-9412"/>
    <n v="9774"/>
    <n v="423"/>
    <n v="-499"/>
    <n v="134"/>
    <n v="-3431"/>
    <n v="0"/>
    <n v="0"/>
    <n v="4307"/>
    <n v="-88"/>
    <n v="0"/>
    <n v="-785"/>
    <n v="0"/>
  </r>
  <r>
    <x v="12"/>
    <n v="23530"/>
    <x v="2"/>
    <n v="80400"/>
    <n v="2"/>
    <n v="200"/>
    <n v="200"/>
    <n v="45741"/>
    <n v="3676"/>
    <n v="-9296"/>
    <n v="4606"/>
    <n v="4631"/>
    <n v="3257"/>
    <n v="-319"/>
    <n v="194"/>
    <n v="0"/>
    <n v="0"/>
    <n v="1284"/>
    <n v="215"/>
    <n v="0"/>
    <n v="10"/>
    <n v="49"/>
  </r>
  <r>
    <x v="12"/>
    <n v="23530"/>
    <x v="3"/>
    <n v="80200"/>
    <n v="5"/>
    <n v="-1000"/>
    <n v="-1000"/>
    <n v="41486"/>
    <n v="3340"/>
    <n v="13593"/>
    <n v="-16872"/>
    <n v="3458"/>
    <n v="2067"/>
    <n v="538"/>
    <n v="-8"/>
    <n v="-1"/>
    <n v="0"/>
    <n v="862"/>
    <n v="0"/>
    <n v="0"/>
    <n v="-154"/>
    <n v="-25"/>
  </r>
  <r>
    <x v="12"/>
    <n v="23530"/>
    <x v="4"/>
    <n v="81200"/>
    <n v="2"/>
    <n v="500"/>
    <n v="500"/>
    <n v="65508"/>
    <n v="5325"/>
    <n v="-9021"/>
    <n v="436"/>
    <n v="8580"/>
    <n v="3553"/>
    <n v="496"/>
    <n v="5695"/>
    <n v="0"/>
    <n v="0"/>
    <n v="-1264"/>
    <n v="100"/>
    <n v="0"/>
    <n v="8"/>
    <n v="-3"/>
  </r>
  <r>
    <x v="12"/>
    <n v="23530"/>
    <x v="5"/>
    <n v="80700"/>
    <n v="2"/>
    <n v="400"/>
    <n v="400"/>
    <n v="46348"/>
    <n v="3740"/>
    <n v="-2819"/>
    <n v="-2421"/>
    <n v="5282"/>
    <n v="695"/>
    <n v="773"/>
    <n v="1097"/>
    <n v="-5"/>
    <n v="0"/>
    <n v="2637"/>
    <n v="85"/>
    <n v="0"/>
    <n v="-3"/>
    <n v="-39"/>
  </r>
  <r>
    <x v="12"/>
    <n v="23530"/>
    <x v="6"/>
    <n v="80300"/>
    <n v="5"/>
    <n v="-500"/>
    <n v="-500"/>
    <n v="52136"/>
    <n v="4203"/>
    <n v="12009"/>
    <n v="-16456"/>
    <n v="4376"/>
    <n v="3770"/>
    <n v="-45"/>
    <n v="33"/>
    <n v="0"/>
    <n v="0"/>
    <n v="78"/>
    <n v="540"/>
    <n v="0"/>
    <n v="6"/>
    <n v="65"/>
  </r>
  <r>
    <x v="12"/>
    <n v="23530"/>
    <x v="7"/>
    <n v="80800"/>
    <n v="2"/>
    <n v="700"/>
    <n v="700"/>
    <n v="27192"/>
    <n v="2194"/>
    <n v="-1638"/>
    <n v="-736"/>
    <n v="2405"/>
    <n v="2386"/>
    <n v="113"/>
    <n v="-149"/>
    <n v="1"/>
    <n v="0"/>
    <n v="75"/>
    <n v="-21"/>
    <n v="0"/>
    <n v="-31"/>
    <n v="0"/>
  </r>
  <r>
    <x v="12"/>
    <n v="23530"/>
    <x v="8"/>
    <n v="80100"/>
    <n v="5"/>
    <n v="-200"/>
    <n v="-200"/>
    <n v="54565"/>
    <n v="4370"/>
    <n v="11303"/>
    <n v="-17487"/>
    <n v="5898"/>
    <n v="1406"/>
    <n v="177"/>
    <n v="249"/>
    <n v="-114"/>
    <n v="0"/>
    <n v="4180"/>
    <n v="0"/>
    <n v="0"/>
    <n v="145"/>
    <n v="141"/>
  </r>
  <r>
    <x v="12"/>
    <n v="23530"/>
    <x v="9"/>
    <n v="80300"/>
    <n v="2"/>
    <n v="300"/>
    <n v="300"/>
    <n v="98393"/>
    <n v="7975"/>
    <n v="-3752"/>
    <n v="-22163"/>
    <n v="25265"/>
    <n v="3382"/>
    <n v="3914"/>
    <n v="7591"/>
    <n v="7"/>
    <n v="0"/>
    <n v="10395"/>
    <n v="-24"/>
    <n v="0"/>
    <n v="624"/>
    <n v="26"/>
  </r>
  <r>
    <x v="12"/>
    <n v="23530"/>
    <x v="10"/>
    <n v="80000"/>
    <n v="2"/>
    <n v="700"/>
    <n v="700"/>
    <n v="1238300"/>
    <n v="99133"/>
    <n v="-17689"/>
    <n v="37051"/>
    <n v="-19580"/>
    <n v="-2904"/>
    <n v="-153"/>
    <n v="-18133"/>
    <n v="179"/>
    <n v="0"/>
    <n v="3200"/>
    <n v="-1769"/>
    <n v="0"/>
    <n v="238"/>
    <n v="-20"/>
  </r>
  <r>
    <x v="12"/>
    <n v="23530"/>
    <x v="11"/>
    <n v="79300"/>
    <n v="5"/>
    <n v="-700"/>
    <n v="-700"/>
    <n v="118570"/>
    <n v="9423"/>
    <n v="19843"/>
    <n v="-30747"/>
    <n v="9451"/>
    <n v="4085"/>
    <n v="-1271"/>
    <n v="-127"/>
    <n v="0"/>
    <n v="0"/>
    <n v="6754"/>
    <n v="10"/>
    <n v="0"/>
    <n v="1424"/>
    <n v="29"/>
  </r>
  <r>
    <x v="12"/>
    <n v="23530"/>
    <x v="12"/>
    <n v="80000"/>
    <n v="5"/>
    <n v="-600"/>
    <n v="-600"/>
    <n v="124347"/>
    <n v="9932"/>
    <n v="30615"/>
    <n v="-35594"/>
    <n v="5245"/>
    <n v="-896"/>
    <n v="-16"/>
    <n v="28"/>
    <n v="0"/>
    <n v="0"/>
    <n v="6205"/>
    <n v="-76"/>
    <n v="0"/>
    <n v="-331"/>
    <n v="65"/>
  </r>
  <r>
    <x v="12"/>
    <n v="23530"/>
    <x v="13"/>
    <n v="80600"/>
    <n v="5"/>
    <n v="-800"/>
    <n v="-800"/>
    <n v="74258"/>
    <n v="6005"/>
    <n v="11836"/>
    <n v="-17950"/>
    <n v="5712"/>
    <n v="-2888"/>
    <n v="-2"/>
    <n v="-1831"/>
    <n v="0"/>
    <n v="0"/>
    <n v="10413"/>
    <n v="20"/>
    <n v="0"/>
    <n v="401"/>
    <n v="1"/>
  </r>
  <r>
    <x v="12"/>
    <n v="23530"/>
    <x v="14"/>
    <n v="81400"/>
    <n v="5"/>
    <n v="-1000"/>
    <n v="-1000"/>
    <n v="66357"/>
    <n v="5399"/>
    <n v="31969"/>
    <n v="-35257"/>
    <n v="3261"/>
    <n v="-3408"/>
    <n v="-121"/>
    <n v="-325"/>
    <n v="1"/>
    <n v="0"/>
    <n v="7081"/>
    <n v="33"/>
    <n v="0"/>
    <n v="24"/>
    <n v="3"/>
  </r>
  <r>
    <x v="12"/>
    <n v="23530"/>
    <x v="15"/>
    <n v="82400"/>
    <n v="2"/>
    <n v="200"/>
    <n v="200"/>
    <n v="30414"/>
    <n v="2505"/>
    <n v="-472"/>
    <n v="-8573"/>
    <n v="9024"/>
    <n v="2816"/>
    <n v="-28"/>
    <n v="-18"/>
    <n v="0"/>
    <n v="0"/>
    <n v="6322"/>
    <n v="-68"/>
    <n v="0"/>
    <n v="21"/>
    <n v="0"/>
  </r>
  <r>
    <x v="12"/>
    <n v="23530"/>
    <x v="16"/>
    <n v="82200"/>
    <n v="5"/>
    <n v="-100"/>
    <n v="-100"/>
    <n v="64076"/>
    <n v="5277"/>
    <n v="7095"/>
    <n v="-19156"/>
    <n v="11848"/>
    <n v="7714"/>
    <n v="-60"/>
    <n v="-47"/>
    <n v="-2"/>
    <n v="0"/>
    <n v="4263"/>
    <n v="-20"/>
    <n v="0"/>
    <n v="171"/>
    <n v="42"/>
  </r>
  <r>
    <x v="12"/>
    <n v="23530"/>
    <x v="17"/>
    <n v="82300"/>
    <n v="2"/>
    <n v="100"/>
    <n v="100"/>
    <n v="42628"/>
    <n v="3493"/>
    <n v="1184"/>
    <n v="-13156"/>
    <n v="11912"/>
    <n v="6488"/>
    <n v="-112"/>
    <n v="-212"/>
    <n v="-1"/>
    <n v="0"/>
    <n v="5696"/>
    <n v="53"/>
    <n v="0"/>
    <n v="22"/>
    <n v="38"/>
  </r>
  <r>
    <x v="12"/>
    <n v="23530"/>
    <x v="18"/>
    <n v="82200"/>
    <n v="2"/>
    <n v="1100"/>
    <n v="1100"/>
    <n v="56962"/>
    <n v="4664"/>
    <n v="-6709"/>
    <n v="679"/>
    <n v="6171"/>
    <n v="-2088"/>
    <n v="-35"/>
    <n v="698"/>
    <n v="0"/>
    <n v="0"/>
    <n v="7614"/>
    <n v="-18"/>
    <n v="0"/>
    <n v="4"/>
    <n v="-145"/>
  </r>
  <r>
    <x v="12"/>
    <n v="23530"/>
    <x v="19"/>
    <n v="81100"/>
    <n v="5"/>
    <n v="-400"/>
    <n v="-400"/>
    <n v="55100"/>
    <n v="4471"/>
    <n v="10692"/>
    <n v="-18125"/>
    <n v="7782"/>
    <n v="-185"/>
    <n v="-12"/>
    <n v="-9"/>
    <n v="459"/>
    <n v="0"/>
    <n v="7656"/>
    <n v="-127"/>
    <n v="0"/>
    <n v="-350"/>
    <n v="1"/>
  </r>
  <r>
    <x v="12"/>
    <n v="23530"/>
    <x v="20"/>
    <n v="81500"/>
    <n v="2"/>
    <n v="300"/>
    <n v="300"/>
    <n v="46111"/>
    <n v="3750"/>
    <n v="-3627"/>
    <n v="354"/>
    <n v="3271"/>
    <n v="-551"/>
    <n v="-919"/>
    <n v="-1599"/>
    <n v="10"/>
    <n v="0"/>
    <n v="6422"/>
    <n v="-92"/>
    <n v="0"/>
    <n v="2"/>
    <n v="0"/>
  </r>
  <r>
    <x v="12"/>
    <n v="23530"/>
    <x v="21"/>
    <n v="81200"/>
    <n v="5"/>
    <n v="-1300"/>
    <n v="-1300"/>
    <n v="61584"/>
    <n v="5004"/>
    <n v="12662"/>
    <n v="-29778"/>
    <n v="17365"/>
    <n v="5229"/>
    <n v="1672"/>
    <n v="2585"/>
    <n v="0"/>
    <n v="0"/>
    <n v="7901"/>
    <n v="-22"/>
    <n v="0"/>
    <n v="-248"/>
    <n v="-1"/>
  </r>
  <r>
    <x v="12"/>
    <n v="23530"/>
    <x v="22"/>
    <n v="82500"/>
    <n v="2"/>
    <n v="2200"/>
    <n v="2200"/>
    <n v="159655"/>
    <n v="13087"/>
    <n v="-30196"/>
    <n v="-11389"/>
    <n v="40401"/>
    <n v="-5205"/>
    <n v="-2129"/>
    <n v="21397"/>
    <n v="1"/>
    <n v="0"/>
    <n v="21788"/>
    <n v="4549"/>
    <n v="0"/>
    <n v="1186"/>
    <n v="-2"/>
  </r>
  <r>
    <x v="12"/>
    <n v="23530"/>
    <x v="23"/>
    <n v="80300"/>
    <n v="5"/>
    <n v="-500"/>
    <n v="-500"/>
    <n v="76735"/>
    <n v="6216"/>
    <n v="-4748"/>
    <n v="5852"/>
    <n v="-1102"/>
    <n v="-2571"/>
    <n v="49"/>
    <n v="-418"/>
    <n v="0"/>
    <n v="0"/>
    <n v="2202"/>
    <n v="-364"/>
    <n v="0"/>
    <n v="-2"/>
    <n v="0"/>
  </r>
  <r>
    <x v="12"/>
    <n v="23530"/>
    <x v="24"/>
    <n v="80800"/>
    <n v="5"/>
    <n v="-1100"/>
    <n v="-1100"/>
    <n v="35926"/>
    <n v="2927"/>
    <n v="7426"/>
    <n v="-4683"/>
    <n v="-2916"/>
    <n v="-1398"/>
    <n v="-357"/>
    <n v="36"/>
    <n v="0"/>
    <n v="0"/>
    <n v="-1334"/>
    <n v="137"/>
    <n v="0"/>
    <n v="162"/>
    <n v="11"/>
  </r>
  <r>
    <x v="12"/>
    <n v="23530"/>
    <x v="25"/>
    <n v="81900"/>
    <n v="2"/>
    <n v="600"/>
    <n v="600"/>
    <n v="33226"/>
    <n v="2709"/>
    <n v="-5604"/>
    <n v="6455"/>
    <n v="-807"/>
    <n v="-1341"/>
    <n v="-19"/>
    <n v="164"/>
    <n v="0"/>
    <n v="0"/>
    <n v="386"/>
    <n v="3"/>
    <n v="0"/>
    <n v="-31"/>
    <n v="-13"/>
  </r>
  <r>
    <x v="12"/>
    <n v="23530"/>
    <x v="26"/>
    <n v="81300"/>
    <n v="2"/>
    <n v="1700"/>
    <n v="1700"/>
    <n v="52070"/>
    <n v="4219"/>
    <n v="-22520"/>
    <n v="15816"/>
    <n v="6586"/>
    <n v="3624"/>
    <n v="-89"/>
    <n v="97"/>
    <n v="37"/>
    <n v="0"/>
    <n v="3080"/>
    <n v="-163"/>
    <n v="0"/>
    <n v="119"/>
    <n v="-1"/>
  </r>
  <r>
    <x v="12"/>
    <n v="23530"/>
    <x v="27"/>
    <n v="79600"/>
    <n v="5"/>
    <n v="-300"/>
    <n v="-300"/>
    <n v="46453"/>
    <n v="3687"/>
    <n v="7734"/>
    <n v="-5065"/>
    <n v="-2707"/>
    <n v="-3583"/>
    <n v="-678"/>
    <n v="172"/>
    <n v="0"/>
    <n v="0"/>
    <n v="1455"/>
    <n v="-73"/>
    <n v="0"/>
    <n v="14"/>
    <n v="24"/>
  </r>
  <r>
    <x v="12"/>
    <n v="23530"/>
    <x v="28"/>
    <n v="79900"/>
    <n v="5"/>
    <n v="-800"/>
    <n v="-800"/>
    <n v="47505"/>
    <n v="3800"/>
    <n v="5175"/>
    <n v="-5579"/>
    <n v="1400"/>
    <n v="-2313"/>
    <n v="-373"/>
    <n v="-650"/>
    <n v="-2"/>
    <n v="0"/>
    <n v="4812"/>
    <n v="-74"/>
    <n v="0"/>
    <n v="-999"/>
    <n v="3"/>
  </r>
  <r>
    <x v="12"/>
    <n v="23530"/>
    <x v="29"/>
    <n v="80700"/>
    <n v="2"/>
    <n v="900"/>
    <n v="900"/>
    <n v="48350"/>
    <n v="3884"/>
    <n v="2901"/>
    <n v="-1920"/>
    <n v="-979"/>
    <n v="3713"/>
    <n v="-2616"/>
    <n v="658"/>
    <n v="0"/>
    <n v="0"/>
    <n v="-2640"/>
    <n v="-94"/>
    <n v="0"/>
    <n v="-2"/>
    <n v="0"/>
  </r>
  <r>
    <x v="12"/>
    <n v="23530"/>
    <x v="30"/>
    <n v="79800"/>
    <n v="3"/>
    <n v="0"/>
    <n v="0"/>
    <n v="61364"/>
    <n v="4883"/>
    <n v="10559"/>
    <n v="-7114"/>
    <n v="-3022"/>
    <n v="-3104"/>
    <n v="-2"/>
    <n v="74"/>
    <n v="0"/>
    <n v="0"/>
    <n v="0"/>
    <n v="10"/>
    <n v="0"/>
    <n v="-326"/>
    <n v="-97"/>
  </r>
  <r>
    <x v="12"/>
    <n v="23530"/>
    <x v="31"/>
    <n v="79800"/>
    <n v="5"/>
    <n v="-1400"/>
    <n v="-1400"/>
    <n v="38672"/>
    <n v="3093"/>
    <n v="15076"/>
    <n v="-8918"/>
    <n v="-6263"/>
    <n v="-6454"/>
    <n v="-325"/>
    <n v="235"/>
    <n v="0"/>
    <n v="0"/>
    <n v="402"/>
    <n v="-121"/>
    <n v="0"/>
    <n v="94"/>
    <n v="11"/>
  </r>
  <r>
    <x v="12"/>
    <n v="23530"/>
    <x v="32"/>
    <n v="81200"/>
    <n v="2"/>
    <n v="800"/>
    <n v="800"/>
    <n v="32852"/>
    <n v="2656"/>
    <n v="-10366"/>
    <n v="6970"/>
    <n v="3377"/>
    <n v="-329"/>
    <n v="-47"/>
    <n v="-496"/>
    <n v="1"/>
    <n v="0"/>
    <n v="4282"/>
    <n v="-34"/>
    <n v="0"/>
    <n v="20"/>
    <n v="-1"/>
  </r>
  <r>
    <x v="12"/>
    <n v="23530"/>
    <x v="33"/>
    <n v="80400"/>
    <n v="5"/>
    <n v="-400"/>
    <n v="-400"/>
    <n v="43485"/>
    <n v="3490"/>
    <n v="4033"/>
    <n v="-4607"/>
    <n v="554"/>
    <n v="-76"/>
    <n v="-2214"/>
    <n v="-733"/>
    <n v="0"/>
    <n v="0"/>
    <n v="4082"/>
    <n v="-505"/>
    <n v="0"/>
    <n v="-4"/>
    <n v="24"/>
  </r>
  <r>
    <x v="12"/>
    <n v="23530"/>
    <x v="34"/>
    <n v="80800"/>
    <n v="5"/>
    <n v="-900"/>
    <n v="-900"/>
    <n v="40816"/>
    <n v="3300"/>
    <n v="3596"/>
    <n v="-7331"/>
    <n v="3736"/>
    <n v="757"/>
    <n v="0"/>
    <n v="-451"/>
    <n v="0"/>
    <n v="0"/>
    <n v="3956"/>
    <n v="-526"/>
    <n v="0"/>
    <n v="1"/>
    <n v="-2"/>
  </r>
  <r>
    <x v="12"/>
    <n v="23530"/>
    <x v="35"/>
    <n v="81700"/>
    <n v="5"/>
    <n v="-900"/>
    <n v="-900"/>
    <n v="62108"/>
    <n v="5058"/>
    <n v="2218"/>
    <n v="6334"/>
    <n v="-8254"/>
    <n v="-5289"/>
    <n v="-1903"/>
    <n v="-579"/>
    <n v="46"/>
    <n v="0"/>
    <n v="-186"/>
    <n v="-343"/>
    <n v="0"/>
    <n v="-300"/>
    <n v="2"/>
  </r>
  <r>
    <x v="12"/>
    <n v="23530"/>
    <x v="36"/>
    <n v="82600"/>
    <n v="5"/>
    <n v="-400"/>
    <n v="-400"/>
    <n v="50770"/>
    <n v="4182"/>
    <n v="-2470"/>
    <n v="6892"/>
    <n v="-4430"/>
    <n v="-1221"/>
    <n v="-6"/>
    <n v="-219"/>
    <n v="-1"/>
    <n v="0"/>
    <n v="-2859"/>
    <n v="-124"/>
    <n v="0"/>
    <n v="1"/>
    <n v="7"/>
  </r>
  <r>
    <x v="12"/>
    <n v="23530"/>
    <x v="37"/>
    <n v="83000"/>
    <n v="5"/>
    <n v="-300"/>
    <n v="-300"/>
    <n v="37827"/>
    <n v="3145"/>
    <n v="4642"/>
    <n v="-4678"/>
    <n v="22"/>
    <n v="-279"/>
    <n v="-47"/>
    <n v="-276"/>
    <n v="0"/>
    <n v="0"/>
    <n v="0"/>
    <n v="624"/>
    <n v="0"/>
    <n v="16"/>
    <n v="-2"/>
  </r>
  <r>
    <x v="12"/>
    <n v="23530"/>
    <x v="38"/>
    <n v="83300"/>
    <n v="2"/>
    <n v="600"/>
    <n v="600"/>
    <n v="46459"/>
    <n v="3849"/>
    <n v="-6147"/>
    <n v="5471"/>
    <n v="686"/>
    <n v="-3059"/>
    <n v="1994"/>
    <n v="-471"/>
    <n v="0"/>
    <n v="0"/>
    <n v="1437"/>
    <n v="785"/>
    <n v="0"/>
    <n v="-14"/>
    <n v="4"/>
  </r>
  <r>
    <x v="12"/>
    <n v="23530"/>
    <x v="39"/>
    <n v="82700"/>
    <n v="5"/>
    <n v="-800"/>
    <n v="-800"/>
    <n v="66987"/>
    <n v="5527"/>
    <n v="18643"/>
    <n v="-10436"/>
    <n v="-8218"/>
    <n v="-5392"/>
    <n v="-32"/>
    <n v="-175"/>
    <n v="0"/>
    <n v="0"/>
    <n v="-3040"/>
    <n v="421"/>
    <n v="0"/>
    <n v="6"/>
    <n v="5"/>
  </r>
  <r>
    <x v="12"/>
    <n v="23530"/>
    <x v="40"/>
    <n v="83500"/>
    <n v="2"/>
    <n v="1400"/>
    <n v="1400"/>
    <n v="75891"/>
    <n v="6300"/>
    <n v="-17089"/>
    <n v="6667"/>
    <n v="10364"/>
    <n v="3437"/>
    <n v="-37"/>
    <n v="-315"/>
    <n v="0"/>
    <n v="0"/>
    <n v="-15"/>
    <n v="7294"/>
    <n v="0"/>
    <n v="76"/>
    <n v="-18"/>
  </r>
  <r>
    <x v="12"/>
    <n v="23530"/>
    <x v="41"/>
    <n v="82100"/>
    <n v="5"/>
    <n v="-600"/>
    <n v="-600"/>
    <n v="97057"/>
    <n v="7928"/>
    <n v="19145"/>
    <n v="-16980"/>
    <n v="-1909"/>
    <n v="4524"/>
    <n v="-182"/>
    <n v="-74"/>
    <n v="1"/>
    <n v="0"/>
    <n v="-6000"/>
    <n v="-178"/>
    <n v="0"/>
    <n v="-312"/>
    <n v="56"/>
  </r>
  <r>
    <x v="12"/>
    <n v="23530"/>
    <x v="42"/>
    <n v="82700"/>
    <n v="2"/>
    <n v="1400"/>
    <n v="1400"/>
    <n v="84193"/>
    <n v="6930"/>
    <n v="-19950"/>
    <n v="21978"/>
    <n v="-1992"/>
    <n v="-281"/>
    <n v="-105"/>
    <n v="94"/>
    <n v="0"/>
    <n v="0"/>
    <n v="-1722"/>
    <n v="22"/>
    <n v="0"/>
    <n v="-101"/>
    <n v="65"/>
  </r>
  <r>
    <x v="12"/>
    <n v="23530"/>
    <x v="43"/>
    <n v="81300"/>
    <n v="2"/>
    <n v="1500"/>
    <n v="1500"/>
    <n v="66270"/>
    <n v="5386"/>
    <n v="-16036"/>
    <n v="3168"/>
    <n v="12800"/>
    <n v="5248"/>
    <n v="882"/>
    <n v="2572"/>
    <n v="-143"/>
    <n v="0"/>
    <n v="-1176"/>
    <n v="5417"/>
    <n v="0"/>
    <n v="2"/>
    <n v="66"/>
  </r>
  <r>
    <x v="12"/>
    <n v="23530"/>
    <x v="44"/>
    <n v="79800"/>
    <n v="5"/>
    <n v="-200"/>
    <n v="-200"/>
    <n v="47307"/>
    <n v="3782"/>
    <n v="-2515"/>
    <n v="7291"/>
    <n v="-4893"/>
    <n v="-198"/>
    <n v="-13"/>
    <n v="-65"/>
    <n v="-83"/>
    <n v="0"/>
    <n v="-1189"/>
    <n v="-3345"/>
    <n v="0"/>
    <n v="9"/>
    <n v="108"/>
  </r>
  <r>
    <x v="12"/>
    <n v="23530"/>
    <x v="45"/>
    <n v="80000"/>
    <n v="5"/>
    <n v="-700"/>
    <n v="-700"/>
    <n v="61534"/>
    <n v="4920"/>
    <n v="20593"/>
    <n v="-19100"/>
    <n v="-1725"/>
    <n v="-567"/>
    <n v="-84"/>
    <n v="-634"/>
    <n v="0"/>
    <n v="0"/>
    <n v="-122"/>
    <n v="-318"/>
    <n v="0"/>
    <n v="194"/>
    <n v="38"/>
  </r>
  <r>
    <x v="12"/>
    <n v="23530"/>
    <x v="46"/>
    <n v="80700"/>
    <n v="5"/>
    <n v="-800"/>
    <n v="-800"/>
    <n v="47260"/>
    <n v="3832"/>
    <n v="4061"/>
    <n v="7586"/>
    <n v="-11624"/>
    <n v="-8032"/>
    <n v="23"/>
    <n v="-1580"/>
    <n v="0"/>
    <n v="0"/>
    <n v="-2041"/>
    <n v="6"/>
    <n v="0"/>
    <n v="2"/>
    <n v="-25"/>
  </r>
  <r>
    <x v="12"/>
    <n v="23530"/>
    <x v="47"/>
    <n v="81500"/>
    <n v="5"/>
    <n v="-600"/>
    <n v="-600"/>
    <n v="79551"/>
    <n v="6494"/>
    <n v="15984"/>
    <n v="-18826"/>
    <n v="1096"/>
    <n v="3363"/>
    <n v="-543"/>
    <n v="535"/>
    <n v="0"/>
    <n v="0"/>
    <n v="-1269"/>
    <n v="-990"/>
    <n v="0"/>
    <n v="1726"/>
    <n v="20"/>
  </r>
  <r>
    <x v="12"/>
    <n v="23530"/>
    <x v="48"/>
    <n v="82100"/>
    <n v="3"/>
    <n v="0"/>
    <n v="0"/>
    <n v="58330"/>
    <n v="4765"/>
    <n v="6600"/>
    <n v="-7829"/>
    <n v="1072"/>
    <n v="2257"/>
    <n v="432"/>
    <n v="-1757"/>
    <n v="31"/>
    <n v="0"/>
    <n v="61"/>
    <n v="48"/>
    <n v="0"/>
    <n v="135"/>
    <n v="22"/>
  </r>
  <r>
    <x v="12"/>
    <n v="23530"/>
    <x v="49"/>
    <n v="82100"/>
    <n v="2"/>
    <n v="200"/>
    <n v="200"/>
    <n v="65904"/>
    <n v="5436"/>
    <n v="2626"/>
    <n v="304"/>
    <n v="-3427"/>
    <n v="-3530"/>
    <n v="-41"/>
    <n v="183"/>
    <n v="0"/>
    <n v="0"/>
    <n v="-193"/>
    <n v="154"/>
    <n v="0"/>
    <n v="501"/>
    <n v="-4"/>
  </r>
  <r>
    <x v="12"/>
    <n v="23530"/>
    <x v="50"/>
    <n v="81900"/>
    <n v="2"/>
    <n v="200"/>
    <n v="200"/>
    <n v="58623"/>
    <n v="4798"/>
    <n v="-697"/>
    <n v="-2782"/>
    <n v="3394"/>
    <n v="4081"/>
    <n v="-43"/>
    <n v="184"/>
    <n v="0"/>
    <n v="0"/>
    <n v="-906"/>
    <n v="78"/>
    <n v="0"/>
    <n v="26"/>
    <n v="59"/>
  </r>
  <r>
    <x v="12"/>
    <n v="23530"/>
    <x v="51"/>
    <n v="81700"/>
    <n v="2"/>
    <n v="1600"/>
    <n v="1600"/>
    <n v="74612"/>
    <n v="6077"/>
    <n v="-10525"/>
    <n v="5440"/>
    <n v="5182"/>
    <n v="589"/>
    <n v="2616"/>
    <n v="1851"/>
    <n v="0"/>
    <n v="0"/>
    <n v="0"/>
    <n v="126"/>
    <n v="0"/>
    <n v="0"/>
    <n v="-97"/>
  </r>
  <r>
    <x v="12"/>
    <n v="23530"/>
    <x v="52"/>
    <n v="80100"/>
    <n v="2"/>
    <n v="500"/>
    <n v="500"/>
    <n v="49902"/>
    <n v="3993"/>
    <n v="-3024"/>
    <n v="-3576"/>
    <n v="6576"/>
    <n v="4889"/>
    <n v="845"/>
    <n v="-43"/>
    <n v="0"/>
    <n v="0"/>
    <n v="1159"/>
    <n v="-274"/>
    <n v="0"/>
    <n v="0"/>
    <n v="24"/>
  </r>
  <r>
    <x v="12"/>
    <n v="23530"/>
    <x v="53"/>
    <n v="79600"/>
    <n v="2"/>
    <n v="300"/>
    <n v="300"/>
    <n v="44951"/>
    <n v="3574"/>
    <n v="4192"/>
    <n v="-7283"/>
    <n v="3163"/>
    <n v="3276"/>
    <n v="-42"/>
    <n v="-10"/>
    <n v="0"/>
    <n v="0"/>
    <n v="0"/>
    <n v="-61"/>
    <n v="0"/>
    <n v="-62"/>
    <n v="-10"/>
  </r>
  <r>
    <x v="12"/>
    <n v="23530"/>
    <x v="54"/>
    <n v="79300"/>
    <n v="5"/>
    <n v="-400"/>
    <n v="-400"/>
    <n v="66186"/>
    <n v="5234"/>
    <n v="11112"/>
    <n v="-9127"/>
    <n v="-1850"/>
    <n v="1185"/>
    <n v="-24"/>
    <n v="-638"/>
    <n v="0"/>
    <n v="0"/>
    <n v="0"/>
    <n v="-2373"/>
    <n v="0"/>
    <n v="-163"/>
    <n v="28"/>
  </r>
  <r>
    <x v="12"/>
    <n v="23530"/>
    <x v="55"/>
    <n v="79700"/>
    <n v="3"/>
    <n v="0"/>
    <n v="0"/>
    <n v="52245"/>
    <n v="4146"/>
    <n v="7531"/>
    <n v="26"/>
    <n v="-7063"/>
    <n v="-73"/>
    <n v="39"/>
    <n v="2487"/>
    <n v="0"/>
    <n v="0"/>
    <n v="-9701"/>
    <n v="185"/>
    <n v="0"/>
    <n v="-495"/>
    <n v="1"/>
  </r>
  <r>
    <x v="12"/>
    <n v="23530"/>
    <x v="56"/>
    <n v="79700"/>
    <n v="5"/>
    <n v="-1100"/>
    <n v="-1100"/>
    <n v="86283"/>
    <n v="6894"/>
    <n v="20062"/>
    <n v="-3108"/>
    <n v="-16965"/>
    <n v="2455"/>
    <n v="-28"/>
    <n v="-4129"/>
    <n v="0"/>
    <n v="0"/>
    <n v="-14545"/>
    <n v="-718"/>
    <n v="0"/>
    <n v="11"/>
    <n v="0"/>
  </r>
  <r>
    <x v="12"/>
    <n v="23530"/>
    <x v="57"/>
    <n v="80800"/>
    <n v="5"/>
    <n v="-300"/>
    <n v="-300"/>
    <n v="71092"/>
    <n v="5730"/>
    <n v="23529"/>
    <n v="-16576"/>
    <n v="-6756"/>
    <n v="1473"/>
    <n v="-2335"/>
    <n v="-440"/>
    <n v="0"/>
    <n v="0"/>
    <n v="-5898"/>
    <n v="444"/>
    <n v="0"/>
    <n v="-197"/>
    <n v="0"/>
  </r>
  <r>
    <x v="12"/>
    <n v="23530"/>
    <x v="58"/>
    <n v="81100"/>
    <n v="2"/>
    <n v="600"/>
    <n v="600"/>
    <n v="52119"/>
    <n v="4223"/>
    <n v="4863"/>
    <n v="-4704"/>
    <n v="-226"/>
    <n v="-409"/>
    <n v="-227"/>
    <n v="-9"/>
    <n v="0"/>
    <n v="0"/>
    <n v="424"/>
    <n v="-5"/>
    <n v="0"/>
    <n v="67"/>
    <n v="0"/>
  </r>
  <r>
    <x v="12"/>
    <n v="23530"/>
    <x v="59"/>
    <n v="80500"/>
    <n v="2"/>
    <n v="1700"/>
    <n v="1700"/>
    <n v="61909"/>
    <n v="4986"/>
    <n v="-4465"/>
    <n v="-2333"/>
    <n v="6347"/>
    <n v="1786"/>
    <n v="-411"/>
    <n v="3208"/>
    <n v="0"/>
    <n v="0"/>
    <n v="2102"/>
    <n v="-338"/>
    <n v="0"/>
    <n v="379"/>
    <n v="72"/>
  </r>
  <r>
    <x v="12"/>
    <n v="23530"/>
    <x v="60"/>
    <n v="78800"/>
    <n v="2"/>
    <n v="300"/>
    <n v="300"/>
    <n v="109412"/>
    <n v="8630"/>
    <n v="19653"/>
    <n v="-5207"/>
    <n v="-14440"/>
    <n v="1610"/>
    <n v="-43"/>
    <n v="-1221"/>
    <n v="0"/>
    <n v="0"/>
    <n v="-15325"/>
    <n v="539"/>
    <n v="0"/>
    <n v="29"/>
    <n v="-35"/>
  </r>
  <r>
    <x v="12"/>
    <n v="23530"/>
    <x v="61"/>
    <n v="78500"/>
    <n v="5"/>
    <n v="-800"/>
    <n v="-800"/>
    <n v="107231"/>
    <n v="8385"/>
    <n v="31909"/>
    <n v="-19292"/>
    <n v="-13861"/>
    <n v="-1205"/>
    <n v="-708"/>
    <n v="-273"/>
    <n v="0"/>
    <n v="3"/>
    <n v="-3910"/>
    <n v="-7768"/>
    <n v="0"/>
    <n v="1243"/>
    <n v="1"/>
  </r>
  <r>
    <x v="12"/>
    <n v="23530"/>
    <x v="62"/>
    <n v="79300"/>
    <n v="5"/>
    <n v="-100"/>
    <n v="-100"/>
    <n v="86744"/>
    <n v="6925"/>
    <n v="46069"/>
    <n v="-45533"/>
    <n v="-687"/>
    <n v="-566"/>
    <n v="-241"/>
    <n v="258"/>
    <n v="0"/>
    <n v="0"/>
    <n v="-47"/>
    <n v="-91"/>
    <n v="0"/>
    <n v="137"/>
    <n v="14"/>
  </r>
  <r>
    <x v="12"/>
    <n v="23530"/>
    <x v="63"/>
    <n v="79400"/>
    <n v="5"/>
    <n v="-2900"/>
    <n v="-2900"/>
    <n v="114848"/>
    <n v="9223"/>
    <n v="52165"/>
    <n v="-39975"/>
    <n v="-13756"/>
    <n v="-1569"/>
    <n v="-845"/>
    <n v="0"/>
    <n v="0"/>
    <n v="6"/>
    <n v="-11129"/>
    <n v="-219"/>
    <n v="0"/>
    <n v="1465"/>
    <n v="101"/>
  </r>
  <r>
    <x v="12"/>
    <n v="23530"/>
    <x v="64"/>
    <n v="82300"/>
    <n v="5"/>
    <n v="-1300"/>
    <n v="-1300"/>
    <n v="104851"/>
    <n v="8591"/>
    <n v="35435"/>
    <n v="-19841"/>
    <n v="-16556"/>
    <n v="-850"/>
    <n v="-681"/>
    <n v="55"/>
    <n v="0"/>
    <n v="3"/>
    <n v="-14982"/>
    <n v="-101"/>
    <n v="0"/>
    <n v="930"/>
    <n v="32"/>
  </r>
  <r>
    <x v="12"/>
    <n v="23530"/>
    <x v="65"/>
    <n v="83600"/>
    <n v="5"/>
    <n v="-1600"/>
    <n v="-1600"/>
    <n v="66401"/>
    <n v="5572"/>
    <n v="16903"/>
    <n v="-17161"/>
    <n v="-1879"/>
    <n v="-2523"/>
    <n v="-2"/>
    <n v="18"/>
    <n v="0"/>
    <n v="3"/>
    <n v="1000"/>
    <n v="-375"/>
    <n v="0"/>
    <n v="2067"/>
    <n v="70"/>
  </r>
  <r>
    <x v="12"/>
    <n v="23530"/>
    <x v="66"/>
    <n v="85200"/>
    <n v="5"/>
    <n v="-100"/>
    <n v="-100"/>
    <n v="73847"/>
    <n v="6296"/>
    <n v="11357"/>
    <n v="-11360"/>
    <n v="-17"/>
    <n v="9720"/>
    <n v="-101"/>
    <n v="-4759"/>
    <n v="0"/>
    <n v="0"/>
    <n v="-4856"/>
    <n v="-21"/>
    <n v="0"/>
    <n v="11"/>
    <n v="9"/>
  </r>
  <r>
    <x v="12"/>
    <n v="23530"/>
    <x v="67"/>
    <n v="85300"/>
    <n v="5"/>
    <n v="-1500"/>
    <n v="-1500"/>
    <n v="48638"/>
    <n v="4162"/>
    <n v="26835"/>
    <n v="-19699"/>
    <n v="-9528"/>
    <n v="-8388"/>
    <n v="-515"/>
    <n v="-298"/>
    <n v="9"/>
    <n v="0"/>
    <n v="0"/>
    <n v="-336"/>
    <n v="0"/>
    <n v="2423"/>
    <n v="-31"/>
  </r>
  <r>
    <x v="12"/>
    <n v="23530"/>
    <x v="68"/>
    <n v="86800"/>
    <n v="5"/>
    <n v="-400"/>
    <n v="-400"/>
    <n v="30039"/>
    <n v="2611"/>
    <n v="3256"/>
    <n v="-3847"/>
    <n v="596"/>
    <n v="-2422"/>
    <n v="-713"/>
    <n v="-490"/>
    <n v="16"/>
    <n v="0"/>
    <n v="4092"/>
    <n v="113"/>
    <n v="0"/>
    <n v="-7"/>
    <n v="2"/>
  </r>
  <r>
    <x v="12"/>
    <n v="23530"/>
    <x v="69"/>
    <n v="87200"/>
    <n v="5"/>
    <n v="-400"/>
    <n v="-400"/>
    <n v="42490"/>
    <n v="3710"/>
    <n v="7139"/>
    <n v="-14941"/>
    <n v="7868"/>
    <n v="4353"/>
    <n v="41"/>
    <n v="-5"/>
    <n v="0"/>
    <n v="0"/>
    <n v="2864"/>
    <n v="615"/>
    <n v="0"/>
    <n v="-37"/>
    <n v="-29"/>
  </r>
  <r>
    <x v="12"/>
    <n v="23530"/>
    <x v="70"/>
    <n v="87600"/>
    <n v="2"/>
    <n v="500"/>
    <n v="500"/>
    <n v="43105"/>
    <n v="3776"/>
    <n v="8604"/>
    <n v="-7615"/>
    <n v="-1140"/>
    <n v="-1423"/>
    <n v="-1325"/>
    <n v="749"/>
    <n v="13"/>
    <n v="0"/>
    <n v="-136"/>
    <n v="982"/>
    <n v="0"/>
    <n v="151"/>
    <n v="0"/>
  </r>
  <r>
    <x v="12"/>
    <n v="23530"/>
    <x v="71"/>
    <n v="87100"/>
    <n v="2"/>
    <n v="100"/>
    <n v="100"/>
    <n v="41440"/>
    <n v="3633"/>
    <n v="8485"/>
    <n v="-6890"/>
    <n v="-1601"/>
    <n v="-1740"/>
    <n v="-23"/>
    <n v="428"/>
    <n v="0"/>
    <n v="0"/>
    <n v="-209"/>
    <n v="-57"/>
    <n v="0"/>
    <n v="0"/>
    <n v="6"/>
  </r>
  <r>
    <x v="12"/>
    <n v="23530"/>
    <x v="72"/>
    <n v="87000"/>
    <n v="2"/>
    <n v="300"/>
    <n v="300"/>
    <n v="65261"/>
    <n v="5691"/>
    <n v="972"/>
    <n v="-5086"/>
    <n v="4165"/>
    <n v="1160"/>
    <n v="-105"/>
    <n v="-193"/>
    <n v="0"/>
    <n v="0"/>
    <n v="5433"/>
    <n v="-2130"/>
    <n v="0"/>
    <n v="2"/>
    <n v="-53"/>
  </r>
  <r>
    <x v="12"/>
    <n v="23530"/>
    <x v="73"/>
    <n v="86700"/>
    <n v="5"/>
    <n v="-700"/>
    <n v="-700"/>
    <n v="42311"/>
    <n v="3663"/>
    <n v="3214"/>
    <n v="-7297"/>
    <n v="4026"/>
    <n v="-4313"/>
    <n v="-36"/>
    <n v="-104"/>
    <n v="23"/>
    <n v="6"/>
    <n v="8191"/>
    <n v="259"/>
    <n v="0"/>
    <n v="40"/>
    <n v="17"/>
  </r>
  <r>
    <x v="12"/>
    <n v="23530"/>
    <x v="74"/>
    <n v="87400"/>
    <n v="5"/>
    <n v="-1200"/>
    <n v="-1200"/>
    <n v="51511"/>
    <n v="4517"/>
    <n v="23213"/>
    <n v="-14658"/>
    <n v="-7747"/>
    <n v="-1400"/>
    <n v="-83"/>
    <n v="-589"/>
    <n v="60"/>
    <n v="0"/>
    <n v="-5514"/>
    <n v="-221"/>
    <n v="0"/>
    <n v="9"/>
    <n v="-817"/>
  </r>
  <r>
    <x v="12"/>
    <n v="23530"/>
    <x v="75"/>
    <n v="88600"/>
    <n v="2"/>
    <n v="400"/>
    <n v="400"/>
    <n v="44066"/>
    <n v="3899"/>
    <n v="3274"/>
    <n v="-5919"/>
    <n v="2671"/>
    <n v="1794"/>
    <n v="-435"/>
    <n v="-116"/>
    <n v="0"/>
    <n v="0"/>
    <n v="1425"/>
    <n v="3"/>
    <n v="0"/>
    <n v="11"/>
    <n v="-37"/>
  </r>
  <r>
    <x v="12"/>
    <n v="23530"/>
    <x v="76"/>
    <n v="88200"/>
    <n v="5"/>
    <n v="-1200"/>
    <n v="-1200"/>
    <n v="44155"/>
    <n v="3904"/>
    <n v="11826"/>
    <n v="-9722"/>
    <n v="-2812"/>
    <n v="-5838"/>
    <n v="13"/>
    <n v="13"/>
    <n v="0"/>
    <n v="0"/>
    <n v="3146"/>
    <n v="-146"/>
    <n v="0"/>
    <n v="516"/>
    <n v="192"/>
  </r>
  <r>
    <x v="12"/>
    <n v="23530"/>
    <x v="77"/>
    <n v="89400"/>
    <n v="5"/>
    <n v="-600"/>
    <n v="-600"/>
    <n v="53661"/>
    <n v="4807"/>
    <n v="16522"/>
    <n v="-8429"/>
    <n v="-9110"/>
    <n v="-3999"/>
    <n v="31"/>
    <n v="-5482"/>
    <n v="0"/>
    <n v="0"/>
    <n v="-773"/>
    <n v="1113"/>
    <n v="0"/>
    <n v="1001"/>
    <n v="16"/>
  </r>
  <r>
    <x v="12"/>
    <n v="23530"/>
    <x v="78"/>
    <n v="90000"/>
    <n v="2"/>
    <n v="1100"/>
    <n v="1100"/>
    <n v="52349"/>
    <n v="4703"/>
    <n v="-1942"/>
    <n v="-15516"/>
    <n v="17442"/>
    <n v="3113"/>
    <n v="1293"/>
    <n v="1333"/>
    <n v="202"/>
    <n v="0"/>
    <n v="8946"/>
    <n v="2555"/>
    <n v="0"/>
    <n v="-32"/>
    <n v="48"/>
  </r>
  <r>
    <x v="12"/>
    <n v="23530"/>
    <x v="79"/>
    <n v="88900"/>
    <n v="3"/>
    <n v="0"/>
    <n v="0"/>
    <n v="65483"/>
    <n v="5789"/>
    <n v="-6722"/>
    <n v="153"/>
    <n v="53"/>
    <n v="-1202"/>
    <n v="-24"/>
    <n v="396"/>
    <n v="0"/>
    <n v="0"/>
    <n v="1637"/>
    <n v="-754"/>
    <n v="0"/>
    <n v="6501"/>
    <n v="15"/>
  </r>
  <r>
    <x v="12"/>
    <n v="23530"/>
    <x v="80"/>
    <n v="88900"/>
    <n v="2"/>
    <n v="300"/>
    <n v="300"/>
    <n v="54523"/>
    <n v="4860"/>
    <n v="6907"/>
    <n v="-13105"/>
    <n v="4701"/>
    <n v="8026"/>
    <n v="-761"/>
    <n v="-3376"/>
    <n v="0"/>
    <n v="0"/>
    <n v="-1132"/>
    <n v="1944"/>
    <n v="0"/>
    <n v="-448"/>
    <n v="1945"/>
  </r>
  <r>
    <x v="12"/>
    <n v="23530"/>
    <x v="81"/>
    <n v="88600"/>
    <n v="5"/>
    <n v="-1100"/>
    <n v="-1100"/>
    <n v="80189"/>
    <n v="7146"/>
    <n v="20307"/>
    <n v="-14955"/>
    <n v="-6234"/>
    <n v="-6490"/>
    <n v="-601"/>
    <n v="-12"/>
    <n v="0"/>
    <n v="0"/>
    <n v="965"/>
    <n v="-96"/>
    <n v="0"/>
    <n v="833"/>
    <n v="49"/>
  </r>
  <r>
    <x v="12"/>
    <n v="23530"/>
    <x v="82"/>
    <n v="89700"/>
    <n v="5"/>
    <n v="-1100"/>
    <n v="-1100"/>
    <n v="78347"/>
    <n v="7058"/>
    <n v="24610"/>
    <n v="-32638"/>
    <n v="7723"/>
    <n v="1481"/>
    <n v="-442"/>
    <n v="-102"/>
    <n v="0"/>
    <n v="0"/>
    <n v="6966"/>
    <n v="-180"/>
    <n v="0"/>
    <n v="26"/>
    <n v="279"/>
  </r>
  <r>
    <x v="12"/>
    <n v="23530"/>
    <x v="83"/>
    <n v="90800"/>
    <n v="5"/>
    <n v="-1800"/>
    <n v="-1800"/>
    <n v="71050"/>
    <n v="6458"/>
    <n v="22199"/>
    <n v="-9127"/>
    <n v="-13320"/>
    <n v="-8627"/>
    <n v="-1127"/>
    <n v="-505"/>
    <n v="0"/>
    <n v="6"/>
    <n v="-2096"/>
    <n v="-971"/>
    <n v="0"/>
    <n v="355"/>
    <n v="-107"/>
  </r>
  <r>
    <x v="12"/>
    <n v="23530"/>
    <x v="84"/>
    <n v="92600"/>
    <n v="2"/>
    <n v="900"/>
    <n v="900"/>
    <n v="55101"/>
    <n v="5089"/>
    <n v="5023"/>
    <n v="-5143"/>
    <n v="-598"/>
    <n v="-4126"/>
    <n v="-1297"/>
    <n v="0"/>
    <n v="0"/>
    <n v="0"/>
    <n v="5178"/>
    <n v="-353"/>
    <n v="0"/>
    <n v="-82"/>
    <n v="800"/>
  </r>
  <r>
    <x v="12"/>
    <n v="23530"/>
    <x v="85"/>
    <n v="91700"/>
    <n v="5"/>
    <n v="-800"/>
    <n v="-800"/>
    <n v="98000"/>
    <n v="9077"/>
    <n v="22601"/>
    <n v="-18514"/>
    <n v="-4364"/>
    <n v="-1643"/>
    <n v="-909"/>
    <n v="-4365"/>
    <n v="0"/>
    <n v="0"/>
    <n v="2424"/>
    <n v="129"/>
    <n v="0"/>
    <n v="227"/>
    <n v="50"/>
  </r>
  <r>
    <x v="12"/>
    <n v="23530"/>
    <x v="86"/>
    <n v="92500"/>
    <n v="2"/>
    <n v="400"/>
    <n v="400"/>
    <n v="41594"/>
    <n v="3834"/>
    <n v="12659"/>
    <n v="-10464"/>
    <n v="-2216"/>
    <n v="-1056"/>
    <n v="-77"/>
    <n v="437"/>
    <n v="0"/>
    <n v="0"/>
    <n v="-1354"/>
    <n v="-166"/>
    <n v="0"/>
    <n v="10"/>
    <n v="11"/>
  </r>
  <r>
    <x v="12"/>
    <n v="23530"/>
    <x v="87"/>
    <n v="92100"/>
    <n v="5"/>
    <n v="-900"/>
    <n v="-900"/>
    <n v="49978"/>
    <n v="4621"/>
    <n v="19352"/>
    <n v="-10632"/>
    <n v="-9693"/>
    <n v="-2027"/>
    <n v="-850"/>
    <n v="-4067"/>
    <n v="0"/>
    <n v="0"/>
    <n v="-1826"/>
    <n v="-923"/>
    <n v="0"/>
    <n v="901"/>
    <n v="72"/>
  </r>
  <r>
    <x v="12"/>
    <n v="23530"/>
    <x v="88"/>
    <n v="93000"/>
    <n v="5"/>
    <n v="-1100"/>
    <n v="-1100"/>
    <n v="41898"/>
    <n v="3912"/>
    <n v="13152"/>
    <n v="-1960"/>
    <n v="-10235"/>
    <n v="-4128"/>
    <n v="-3268"/>
    <n v="-4594"/>
    <n v="1"/>
    <n v="0"/>
    <n v="2150"/>
    <n v="-396"/>
    <n v="0"/>
    <n v="-967"/>
    <n v="10"/>
  </r>
  <r>
    <x v="12"/>
    <n v="23530"/>
    <x v="89"/>
    <n v="94100"/>
    <n v="2"/>
    <n v="600"/>
    <n v="600"/>
    <n v="40249"/>
    <n v="3776"/>
    <n v="-2394"/>
    <n v="4886"/>
    <n v="-2554"/>
    <n v="1071"/>
    <n v="-131"/>
    <n v="-5756"/>
    <n v="-1"/>
    <n v="0"/>
    <n v="2739"/>
    <n v="-476"/>
    <n v="0"/>
    <n v="6"/>
    <n v="56"/>
  </r>
  <r>
    <x v="12"/>
    <n v="23530"/>
    <x v="90"/>
    <n v="93500"/>
    <n v="5"/>
    <n v="-800"/>
    <n v="-800"/>
    <n v="63157"/>
    <n v="5935"/>
    <n v="17876"/>
    <n v="-7263"/>
    <n v="-10829"/>
    <n v="-3337"/>
    <n v="-240"/>
    <n v="-1827"/>
    <n v="0"/>
    <n v="0"/>
    <n v="-4879"/>
    <n v="-546"/>
    <n v="0"/>
    <n v="206"/>
    <n v="10"/>
  </r>
  <r>
    <x v="12"/>
    <n v="23530"/>
    <x v="91"/>
    <n v="94300"/>
    <n v="2"/>
    <n v="300"/>
    <n v="300"/>
    <n v="45039"/>
    <n v="4236"/>
    <n v="-953"/>
    <n v="525"/>
    <n v="481"/>
    <n v="-613"/>
    <n v="-750"/>
    <n v="-608"/>
    <n v="93"/>
    <n v="0"/>
    <n v="3339"/>
    <n v="-980"/>
    <n v="0"/>
    <n v="5"/>
    <n v="-58"/>
  </r>
  <r>
    <x v="12"/>
    <n v="23530"/>
    <x v="92"/>
    <n v="94000"/>
    <n v="5"/>
    <n v="-1400"/>
    <n v="-1400"/>
    <n v="55270"/>
    <n v="5217"/>
    <n v="8909"/>
    <n v="-11106"/>
    <n v="2226"/>
    <n v="1826"/>
    <n v="-173"/>
    <n v="-768"/>
    <n v="0"/>
    <n v="0"/>
    <n v="1839"/>
    <n v="-498"/>
    <n v="0"/>
    <n v="-86"/>
    <n v="57"/>
  </r>
  <r>
    <x v="12"/>
    <n v="23530"/>
    <x v="93"/>
    <n v="95400"/>
    <n v="5"/>
    <n v="-1100"/>
    <n v="-1100"/>
    <n v="30598"/>
    <n v="2929"/>
    <n v="366"/>
    <n v="-413"/>
    <n v="309"/>
    <n v="-1533"/>
    <n v="97"/>
    <n v="-1486"/>
    <n v="0"/>
    <n v="0"/>
    <n v="3631"/>
    <n v="-400"/>
    <n v="0"/>
    <n v="-223"/>
    <n v="-39"/>
  </r>
  <r>
    <x v="12"/>
    <n v="23530"/>
    <x v="94"/>
    <n v="96500"/>
    <n v="5"/>
    <n v="-100"/>
    <n v="-100"/>
    <n v="34226"/>
    <n v="3305"/>
    <n v="-3326"/>
    <n v="7054"/>
    <n v="-3734"/>
    <n v="3917"/>
    <n v="-1211"/>
    <n v="-4121"/>
    <n v="0"/>
    <n v="0"/>
    <n v="-2312"/>
    <n v="-7"/>
    <n v="0"/>
    <n v="1"/>
    <n v="5"/>
  </r>
  <r>
    <x v="12"/>
    <n v="23530"/>
    <x v="95"/>
    <n v="96600"/>
    <n v="2"/>
    <n v="300"/>
    <n v="300"/>
    <n v="42936"/>
    <n v="4128"/>
    <n v="5894"/>
    <n v="-2379"/>
    <n v="-2537"/>
    <n v="-242"/>
    <n v="549"/>
    <n v="-896"/>
    <n v="0"/>
    <n v="0"/>
    <n v="-1599"/>
    <n v="-349"/>
    <n v="0"/>
    <n v="-1022"/>
    <n v="44"/>
  </r>
  <r>
    <x v="12"/>
    <n v="23530"/>
    <x v="96"/>
    <n v="96300"/>
    <n v="5"/>
    <n v="-3700"/>
    <n v="-3700"/>
    <n v="94758"/>
    <n v="9192"/>
    <n v="45895"/>
    <n v="-17788"/>
    <n v="-26865"/>
    <n v="-7392"/>
    <n v="-3109"/>
    <n v="-3644"/>
    <n v="0"/>
    <n v="0"/>
    <n v="-1817"/>
    <n v="-10903"/>
    <n v="0"/>
    <n v="-1320"/>
    <n v="78"/>
  </r>
  <r>
    <x v="12"/>
    <n v="23530"/>
    <x v="97"/>
    <n v="100000"/>
    <n v="5"/>
    <n v="-1500"/>
    <n v="-1500"/>
    <n v="41397"/>
    <n v="4146"/>
    <n v="1060"/>
    <n v="3213"/>
    <n v="-4291"/>
    <n v="499"/>
    <n v="-2309"/>
    <n v="-2056"/>
    <n v="0"/>
    <n v="0"/>
    <n v="503"/>
    <n v="-928"/>
    <n v="0"/>
    <n v="-1"/>
    <n v="19"/>
  </r>
  <r>
    <x v="12"/>
    <n v="23530"/>
    <x v="98"/>
    <n v="101500"/>
    <n v="5"/>
    <n v="-500"/>
    <n v="-500"/>
    <n v="46856"/>
    <n v="4738"/>
    <n v="-6544"/>
    <n v="1755"/>
    <n v="4738"/>
    <n v="-3339"/>
    <n v="746"/>
    <n v="1496"/>
    <n v="0"/>
    <n v="0"/>
    <n v="8187"/>
    <n v="-2352"/>
    <n v="0"/>
    <n v="0"/>
    <n v="51"/>
  </r>
  <r>
    <x v="12"/>
    <n v="23530"/>
    <x v="99"/>
    <n v="102000"/>
    <n v="2"/>
    <n v="2800"/>
    <n v="2800"/>
    <n v="70307"/>
    <n v="7085"/>
    <n v="-36213"/>
    <n v="17015"/>
    <n v="19521"/>
    <n v="-473"/>
    <n v="3161"/>
    <n v="3551"/>
    <n v="-100"/>
    <n v="-3"/>
    <n v="14849"/>
    <n v="-1464"/>
    <n v="0"/>
    <n v="-299"/>
    <n v="-24"/>
  </r>
  <r>
    <x v="13"/>
    <n v="6400"/>
    <x v="0"/>
    <n v="727000"/>
    <n v="5"/>
    <n v="-4000"/>
    <n v="-4000"/>
    <n v="172194"/>
    <n v="124926"/>
    <n v="-4189"/>
    <n v="24089"/>
    <n v="-21590"/>
    <n v="211"/>
    <n v="-2121"/>
    <n v="-4933"/>
    <n v="-53"/>
    <n v="0"/>
    <n v="-14796"/>
    <n v="102"/>
    <n v="0"/>
    <n v="1593"/>
    <n v="97"/>
  </r>
  <r>
    <x v="13"/>
    <n v="6400"/>
    <x v="1"/>
    <n v="731000"/>
    <n v="5"/>
    <n v="-11000"/>
    <n v="-11000"/>
    <n v="198157"/>
    <n v="145526"/>
    <n v="1829"/>
    <n v="19444"/>
    <n v="-21438"/>
    <n v="-4879"/>
    <n v="-350"/>
    <n v="-1722"/>
    <n v="1"/>
    <n v="-14"/>
    <n v="-7898"/>
    <n v="-6576"/>
    <n v="0"/>
    <n v="71"/>
    <n v="94"/>
  </r>
  <r>
    <x v="13"/>
    <n v="6400"/>
    <x v="2"/>
    <n v="742000"/>
    <n v="2"/>
    <n v="2000"/>
    <n v="2000"/>
    <n v="146848"/>
    <n v="108692"/>
    <n v="-28458"/>
    <n v="13410"/>
    <n v="15778"/>
    <n v="11586"/>
    <n v="401"/>
    <n v="14829"/>
    <n v="0"/>
    <n v="-58"/>
    <n v="-12856"/>
    <n v="1876"/>
    <n v="0"/>
    <n v="-659"/>
    <n v="-71"/>
  </r>
  <r>
    <x v="13"/>
    <n v="6400"/>
    <x v="3"/>
    <n v="740000"/>
    <n v="2"/>
    <n v="5000"/>
    <n v="5000"/>
    <n v="136383"/>
    <n v="100694"/>
    <n v="-18990"/>
    <n v="5072"/>
    <n v="13752"/>
    <n v="7281"/>
    <n v="-1455"/>
    <n v="14835"/>
    <n v="0"/>
    <n v="-37"/>
    <n v="-9545"/>
    <n v="2673"/>
    <n v="0"/>
    <n v="172"/>
    <n v="-6"/>
  </r>
  <r>
    <x v="13"/>
    <n v="6400"/>
    <x v="4"/>
    <n v="735000"/>
    <n v="2"/>
    <n v="6000"/>
    <n v="6000"/>
    <n v="150901"/>
    <n v="110402"/>
    <n v="-7937"/>
    <n v="-38501"/>
    <n v="46757"/>
    <n v="12052"/>
    <n v="537"/>
    <n v="28100"/>
    <n v="-1"/>
    <n v="100"/>
    <n v="5309"/>
    <n v="660"/>
    <n v="0"/>
    <n v="-199"/>
    <n v="-120"/>
  </r>
  <r>
    <x v="13"/>
    <n v="6400"/>
    <x v="5"/>
    <n v="729000"/>
    <n v="5"/>
    <n v="-6000"/>
    <n v="-6000"/>
    <n v="197396"/>
    <n v="143626"/>
    <n v="18876"/>
    <n v="-31628"/>
    <n v="12128"/>
    <n v="4294"/>
    <n v="2417"/>
    <n v="4571"/>
    <n v="-387"/>
    <n v="0"/>
    <n v="551"/>
    <n v="682"/>
    <n v="0"/>
    <n v="474"/>
    <n v="150"/>
  </r>
  <r>
    <x v="13"/>
    <n v="6400"/>
    <x v="6"/>
    <n v="735000"/>
    <n v="2"/>
    <n v="18000"/>
    <n v="18000"/>
    <n v="228145"/>
    <n v="167172"/>
    <n v="-88709"/>
    <n v="72134"/>
    <n v="25836"/>
    <n v="16196"/>
    <n v="1343"/>
    <n v="8662"/>
    <n v="-1"/>
    <n v="-109"/>
    <n v="1740"/>
    <n v="-1995"/>
    <n v="0"/>
    <n v="-8821"/>
    <n v="-440"/>
  </r>
  <r>
    <x v="13"/>
    <n v="6400"/>
    <x v="7"/>
    <n v="717000"/>
    <n v="2"/>
    <n v="2000"/>
    <n v="2000"/>
    <n v="77553"/>
    <n v="55515"/>
    <n v="3537"/>
    <n v="-10029"/>
    <n v="6669"/>
    <n v="10454"/>
    <n v="-829"/>
    <n v="1357"/>
    <n v="0"/>
    <n v="0"/>
    <n v="-4000"/>
    <n v="-313"/>
    <n v="0"/>
    <n v="-243"/>
    <n v="66"/>
  </r>
  <r>
    <x v="13"/>
    <n v="6400"/>
    <x v="8"/>
    <n v="715000"/>
    <n v="2"/>
    <n v="7000"/>
    <n v="7000"/>
    <n v="155491"/>
    <n v="110838"/>
    <n v="-16714"/>
    <n v="12882"/>
    <n v="4078"/>
    <n v="4935"/>
    <n v="1588"/>
    <n v="2632"/>
    <n v="-152"/>
    <n v="-599"/>
    <n v="-3671"/>
    <n v="-655"/>
    <n v="0"/>
    <n v="-197"/>
    <n v="-49"/>
  </r>
  <r>
    <x v="13"/>
    <n v="6400"/>
    <x v="9"/>
    <n v="708000"/>
    <n v="5"/>
    <n v="-10000"/>
    <n v="-10000"/>
    <n v="134626"/>
    <n v="95733"/>
    <n v="16082"/>
    <n v="5257"/>
    <n v="-21324"/>
    <n v="-17394"/>
    <n v="587"/>
    <n v="3802"/>
    <n v="20"/>
    <n v="-99"/>
    <n v="-10091"/>
    <n v="1851"/>
    <n v="0"/>
    <n v="-81"/>
    <n v="66"/>
  </r>
  <r>
    <x v="13"/>
    <n v="6400"/>
    <x v="10"/>
    <n v="718000"/>
    <n v="3"/>
    <n v="0"/>
    <n v="0"/>
    <n v="280762"/>
    <n v="201749"/>
    <n v="-18096"/>
    <n v="25030"/>
    <n v="-6882"/>
    <n v="-1347"/>
    <n v="-34"/>
    <n v="1248"/>
    <n v="567"/>
    <n v="-178"/>
    <n v="-7398"/>
    <n v="260"/>
    <n v="0"/>
    <n v="-59"/>
    <n v="7"/>
  </r>
  <r>
    <x v="13"/>
    <n v="6400"/>
    <x v="11"/>
    <n v="718000"/>
    <n v="2"/>
    <n v="25000"/>
    <n v="25000"/>
    <n v="208259"/>
    <n v="149007"/>
    <n v="-75700"/>
    <n v="50811"/>
    <n v="26231"/>
    <n v="11566"/>
    <n v="231"/>
    <n v="3568"/>
    <n v="268"/>
    <n v="192"/>
    <n v="4318"/>
    <n v="6088"/>
    <n v="0"/>
    <n v="-984"/>
    <n v="-358"/>
  </r>
  <r>
    <x v="13"/>
    <n v="6400"/>
    <x v="12"/>
    <n v="693000"/>
    <n v="5"/>
    <n v="-7000"/>
    <n v="-7000"/>
    <n v="124561"/>
    <n v="86847"/>
    <n v="7322"/>
    <n v="16599"/>
    <n v="-22990"/>
    <n v="-7729"/>
    <n v="-547"/>
    <n v="-150"/>
    <n v="0"/>
    <n v="4"/>
    <n v="-10872"/>
    <n v="-3696"/>
    <n v="0"/>
    <n v="-967"/>
    <n v="36"/>
  </r>
  <r>
    <x v="13"/>
    <n v="6400"/>
    <x v="13"/>
    <n v="700000"/>
    <n v="5"/>
    <n v="-14000"/>
    <n v="-14000"/>
    <n v="179880"/>
    <n v="126364"/>
    <n v="24433"/>
    <n v="12668"/>
    <n v="-37512"/>
    <n v="-23943"/>
    <n v="-1735"/>
    <n v="-5100"/>
    <n v="12"/>
    <n v="0"/>
    <n v="-3834"/>
    <n v="-2912"/>
    <n v="0"/>
    <n v="337"/>
    <n v="74"/>
  </r>
  <r>
    <x v="13"/>
    <n v="6400"/>
    <x v="14"/>
    <n v="714000"/>
    <n v="2"/>
    <n v="4000"/>
    <n v="4000"/>
    <n v="140941"/>
    <n v="99994"/>
    <n v="-24328"/>
    <n v="44490"/>
    <n v="-20291"/>
    <n v="-13841"/>
    <n v="-697"/>
    <n v="-2767"/>
    <n v="32"/>
    <n v="-7"/>
    <n v="-3143"/>
    <n v="132"/>
    <n v="0"/>
    <n v="123"/>
    <n v="6"/>
  </r>
  <r>
    <x v="13"/>
    <n v="6400"/>
    <x v="15"/>
    <n v="710000"/>
    <n v="2"/>
    <n v="10000"/>
    <n v="10000"/>
    <n v="175511"/>
    <n v="124320"/>
    <n v="-34449"/>
    <n v="25974"/>
    <n v="8808"/>
    <n v="18680"/>
    <n v="-742"/>
    <n v="-4745"/>
    <n v="48"/>
    <n v="0"/>
    <n v="-4278"/>
    <n v="-155"/>
    <n v="0"/>
    <n v="-164"/>
    <n v="-169"/>
  </r>
  <r>
    <x v="13"/>
    <n v="6400"/>
    <x v="16"/>
    <n v="700000"/>
    <n v="2"/>
    <n v="2000"/>
    <n v="2000"/>
    <n v="152734"/>
    <n v="107044"/>
    <n v="-20902"/>
    <n v="460"/>
    <n v="21430"/>
    <n v="23132"/>
    <n v="1069"/>
    <n v="-1198"/>
    <n v="39"/>
    <n v="0"/>
    <n v="-2847"/>
    <n v="1235"/>
    <n v="0"/>
    <n v="-591"/>
    <n v="-397"/>
  </r>
  <r>
    <x v="13"/>
    <n v="6400"/>
    <x v="17"/>
    <n v="698000"/>
    <n v="2"/>
    <n v="6000"/>
    <n v="6000"/>
    <n v="228854"/>
    <n v="158615"/>
    <n v="-43489"/>
    <n v="25373"/>
    <n v="17940"/>
    <n v="29085"/>
    <n v="-2219"/>
    <n v="-2895"/>
    <n v="-15"/>
    <n v="7"/>
    <n v="-6100"/>
    <n v="77"/>
    <n v="0"/>
    <n v="267"/>
    <n v="-91"/>
  </r>
  <r>
    <x v="13"/>
    <n v="6400"/>
    <x v="18"/>
    <n v="692000"/>
    <n v="2"/>
    <n v="1000"/>
    <n v="1000"/>
    <n v="141399"/>
    <n v="97664"/>
    <n v="-7163"/>
    <n v="16529"/>
    <n v="-8144"/>
    <n v="-8241"/>
    <n v="-13"/>
    <n v="-890"/>
    <n v="0"/>
    <n v="0"/>
    <n v="-2"/>
    <n v="1002"/>
    <n v="0"/>
    <n v="-1351"/>
    <n v="129"/>
  </r>
  <r>
    <x v="13"/>
    <n v="6400"/>
    <x v="19"/>
    <n v="691000"/>
    <n v="2"/>
    <n v="20000"/>
    <n v="20000"/>
    <n v="178280"/>
    <n v="122041"/>
    <n v="-52974"/>
    <n v="33862"/>
    <n v="20069"/>
    <n v="7446"/>
    <n v="3494"/>
    <n v="3304"/>
    <n v="77"/>
    <n v="-15"/>
    <n v="1312"/>
    <n v="4451"/>
    <n v="0"/>
    <n v="-1559"/>
    <n v="602"/>
  </r>
  <r>
    <x v="13"/>
    <n v="6400"/>
    <x v="20"/>
    <n v="671000"/>
    <n v="5"/>
    <n v="-3000"/>
    <n v="-3000"/>
    <n v="136572"/>
    <n v="92318"/>
    <n v="12730"/>
    <n v="-10460"/>
    <n v="-4201"/>
    <n v="1136"/>
    <n v="-890"/>
    <n v="-10"/>
    <n v="-95"/>
    <n v="-53"/>
    <n v="2100"/>
    <n v="-6389"/>
    <n v="0"/>
    <n v="1854"/>
    <n v="77"/>
  </r>
  <r>
    <x v="13"/>
    <n v="6400"/>
    <x v="21"/>
    <n v="674000"/>
    <n v="2"/>
    <n v="9000"/>
    <n v="9000"/>
    <n v="189664"/>
    <n v="126392"/>
    <n v="-14526"/>
    <n v="24225"/>
    <n v="-8550"/>
    <n v="-1011"/>
    <n v="-2419"/>
    <n v="-855"/>
    <n v="10"/>
    <n v="29"/>
    <n v="-4279"/>
    <n v="-25"/>
    <n v="0"/>
    <n v="-971"/>
    <n v="-178"/>
  </r>
  <r>
    <x v="13"/>
    <n v="6400"/>
    <x v="22"/>
    <n v="665000"/>
    <n v="5"/>
    <n v="-5000"/>
    <n v="-5000"/>
    <n v="146189"/>
    <n v="97524"/>
    <n v="11425"/>
    <n v="-5334"/>
    <n v="-6187"/>
    <n v="1442"/>
    <n v="-1373"/>
    <n v="-625"/>
    <n v="5"/>
    <n v="91"/>
    <n v="-3549"/>
    <n v="-2178"/>
    <n v="0"/>
    <n v="36"/>
    <n v="60"/>
  </r>
  <r>
    <x v="13"/>
    <n v="6400"/>
    <x v="23"/>
    <n v="670000"/>
    <n v="5"/>
    <n v="-2000"/>
    <n v="-2000"/>
    <n v="178109"/>
    <n v="119520"/>
    <n v="12015"/>
    <n v="-12354"/>
    <n v="-182"/>
    <n v="3509"/>
    <n v="-1865"/>
    <n v="-1902"/>
    <n v="-40"/>
    <n v="-24"/>
    <n v="395"/>
    <n v="-255"/>
    <n v="0"/>
    <n v="377"/>
    <n v="144"/>
  </r>
  <r>
    <x v="13"/>
    <n v="6400"/>
    <x v="24"/>
    <n v="672000"/>
    <n v="5"/>
    <n v="-8000"/>
    <n v="-8000"/>
    <n v="142401"/>
    <n v="96336"/>
    <n v="6542"/>
    <n v="11921"/>
    <n v="-19287"/>
    <n v="-3452"/>
    <n v="-373"/>
    <n v="-827"/>
    <n v="0"/>
    <n v="0"/>
    <n v="-14923"/>
    <n v="288"/>
    <n v="0"/>
    <n v="587"/>
    <n v="237"/>
  </r>
  <r>
    <x v="13"/>
    <n v="6400"/>
    <x v="25"/>
    <n v="680000"/>
    <n v="5"/>
    <n v="-4000"/>
    <n v="-4000"/>
    <n v="200372"/>
    <n v="135159"/>
    <n v="40004"/>
    <n v="-23488"/>
    <n v="-14859"/>
    <n v="-3037"/>
    <n v="-2017"/>
    <n v="-2995"/>
    <n v="74"/>
    <n v="78"/>
    <n v="-7289"/>
    <n v="327"/>
    <n v="0"/>
    <n v="-1804"/>
    <n v="147"/>
  </r>
  <r>
    <x v="13"/>
    <n v="6400"/>
    <x v="26"/>
    <n v="684000"/>
    <n v="3"/>
    <n v="0"/>
    <n v="0"/>
    <n v="206578"/>
    <n v="141657"/>
    <n v="1228"/>
    <n v="-7944"/>
    <n v="6716"/>
    <n v="22010"/>
    <n v="-895"/>
    <n v="-109"/>
    <n v="5"/>
    <n v="0"/>
    <n v="-14049"/>
    <n v="-246"/>
    <n v="0"/>
    <n v="39"/>
    <n v="-39"/>
  </r>
  <r>
    <x v="13"/>
    <n v="6400"/>
    <x v="27"/>
    <n v="684000"/>
    <n v="3"/>
    <n v="0"/>
    <n v="0"/>
    <n v="174917"/>
    <n v="119737"/>
    <n v="8082"/>
    <n v="11865"/>
    <n v="-15244"/>
    <n v="-16260"/>
    <n v="3745"/>
    <n v="-845"/>
    <n v="1"/>
    <n v="0"/>
    <n v="-1737"/>
    <n v="-148"/>
    <n v="0"/>
    <n v="-4747"/>
    <n v="44"/>
  </r>
  <r>
    <x v="13"/>
    <n v="6400"/>
    <x v="28"/>
    <n v="684000"/>
    <n v="5"/>
    <n v="-16000"/>
    <n v="-16000"/>
    <n v="223955"/>
    <n v="153299"/>
    <n v="69596"/>
    <n v="-29371"/>
    <n v="-48035"/>
    <n v="-12098"/>
    <n v="-2370"/>
    <n v="-8844"/>
    <n v="-287"/>
    <n v="60"/>
    <n v="-21027"/>
    <n v="-3469"/>
    <n v="0"/>
    <n v="7610"/>
    <n v="200"/>
  </r>
  <r>
    <x v="13"/>
    <n v="6400"/>
    <x v="29"/>
    <n v="700000"/>
    <n v="2"/>
    <n v="9000"/>
    <n v="9000"/>
    <n v="220723"/>
    <n v="153898"/>
    <n v="-9962"/>
    <n v="-8396"/>
    <n v="16812"/>
    <n v="23711"/>
    <n v="0"/>
    <n v="-896"/>
    <n v="-62"/>
    <n v="0"/>
    <n v="-6453"/>
    <n v="512"/>
    <n v="0"/>
    <n v="1903"/>
    <n v="-357"/>
  </r>
  <r>
    <x v="13"/>
    <n v="6400"/>
    <x v="30"/>
    <n v="691000"/>
    <n v="5"/>
    <n v="-15000"/>
    <n v="-15000"/>
    <n v="545959"/>
    <n v="378234"/>
    <n v="129972"/>
    <n v="-62049"/>
    <n v="-78339"/>
    <n v="-22417"/>
    <n v="-3527"/>
    <n v="-14350"/>
    <n v="21"/>
    <n v="-11"/>
    <n v="-35042"/>
    <n v="-3013"/>
    <n v="0"/>
    <n v="9886"/>
    <n v="530"/>
  </r>
  <r>
    <x v="13"/>
    <n v="6400"/>
    <x v="31"/>
    <n v="706000"/>
    <n v="2"/>
    <n v="3000"/>
    <n v="3000"/>
    <n v="263169"/>
    <n v="185219"/>
    <n v="50583"/>
    <n v="-34726"/>
    <n v="-20120"/>
    <n v="-15787"/>
    <n v="-153"/>
    <n v="-2207"/>
    <n v="-61"/>
    <n v="-116"/>
    <n v="1883"/>
    <n v="-3679"/>
    <n v="0"/>
    <n v="4276"/>
    <n v="-13"/>
  </r>
  <r>
    <x v="13"/>
    <n v="6400"/>
    <x v="32"/>
    <n v="703000"/>
    <n v="5"/>
    <n v="-3000"/>
    <n v="-3000"/>
    <n v="220437"/>
    <n v="155850"/>
    <n v="31429"/>
    <n v="-18611"/>
    <n v="-16443"/>
    <n v="3073"/>
    <n v="-2009"/>
    <n v="-6530"/>
    <n v="-1131"/>
    <n v="-126"/>
    <n v="-6773"/>
    <n v="-2947"/>
    <n v="0"/>
    <n v="3525"/>
    <n v="100"/>
  </r>
  <r>
    <x v="13"/>
    <n v="6400"/>
    <x v="33"/>
    <n v="706000"/>
    <n v="5"/>
    <n v="-20000"/>
    <n v="-20000"/>
    <n v="258603"/>
    <n v="184380"/>
    <n v="49373"/>
    <n v="-11126"/>
    <n v="-40143"/>
    <n v="-7103"/>
    <n v="-6076"/>
    <n v="-14731"/>
    <n v="-180"/>
    <n v="27"/>
    <n v="-7671"/>
    <n v="-4409"/>
    <n v="0"/>
    <n v="2111"/>
    <n v="-215"/>
  </r>
  <r>
    <x v="13"/>
    <n v="6400"/>
    <x v="34"/>
    <n v="726000"/>
    <n v="5"/>
    <n v="-8000"/>
    <n v="-8000"/>
    <n v="161151"/>
    <n v="117378"/>
    <n v="5007"/>
    <n v="-7680"/>
    <n v="864"/>
    <n v="16021"/>
    <n v="-1149"/>
    <n v="-4530"/>
    <n v="-27"/>
    <n v="195"/>
    <n v="-7638"/>
    <n v="-2008"/>
    <n v="0"/>
    <n v="3016"/>
    <n v="-1207"/>
  </r>
  <r>
    <x v="13"/>
    <n v="6400"/>
    <x v="35"/>
    <n v="734000"/>
    <n v="5"/>
    <n v="-15000"/>
    <n v="-15000"/>
    <n v="206651"/>
    <n v="152445"/>
    <n v="12902"/>
    <n v="-8830"/>
    <n v="-3646"/>
    <n v="22058"/>
    <n v="-3054"/>
    <n v="-13050"/>
    <n v="-61"/>
    <n v="0"/>
    <n v="-6260"/>
    <n v="-3279"/>
    <n v="0"/>
    <n v="-195"/>
    <n v="-231"/>
  </r>
  <r>
    <x v="13"/>
    <n v="6400"/>
    <x v="36"/>
    <n v="749000"/>
    <n v="5"/>
    <n v="-9000"/>
    <n v="-9000"/>
    <n v="182001"/>
    <n v="136929"/>
    <n v="-1231"/>
    <n v="-11817"/>
    <n v="12670"/>
    <n v="16149"/>
    <n v="-2240"/>
    <n v="-1482"/>
    <n v="-8"/>
    <n v="-89"/>
    <n v="-6623"/>
    <n v="6963"/>
    <n v="0"/>
    <n v="436"/>
    <n v="-58"/>
  </r>
  <r>
    <x v="13"/>
    <n v="6400"/>
    <x v="37"/>
    <n v="758000"/>
    <n v="5"/>
    <n v="-8000"/>
    <n v="-8000"/>
    <n v="221589"/>
    <n v="167981"/>
    <n v="8575"/>
    <n v="-1103"/>
    <n v="-9353"/>
    <n v="-5594"/>
    <n v="-477"/>
    <n v="-943"/>
    <n v="330"/>
    <n v="-83"/>
    <n v="-426"/>
    <n v="-2160"/>
    <n v="0"/>
    <n v="1820"/>
    <n v="61"/>
  </r>
  <r>
    <x v="13"/>
    <n v="6400"/>
    <x v="38"/>
    <n v="766000"/>
    <n v="2"/>
    <n v="11000"/>
    <n v="11000"/>
    <n v="291568"/>
    <n v="222492"/>
    <n v="-46704"/>
    <n v="54804"/>
    <n v="-8161"/>
    <n v="-24061"/>
    <n v="-419"/>
    <n v="982"/>
    <n v="0"/>
    <n v="-280"/>
    <n v="786"/>
    <n v="14831"/>
    <n v="0"/>
    <n v="164"/>
    <n v="-103"/>
  </r>
  <r>
    <x v="13"/>
    <n v="6400"/>
    <x v="39"/>
    <n v="755000"/>
    <n v="5"/>
    <n v="-7000"/>
    <n v="-7000"/>
    <n v="214568"/>
    <n v="161852"/>
    <n v="19357"/>
    <n v="12759"/>
    <n v="-36021"/>
    <n v="-23966"/>
    <n v="-365"/>
    <n v="9857"/>
    <n v="-9"/>
    <n v="-419"/>
    <n v="-11173"/>
    <n v="-9946"/>
    <n v="0"/>
    <n v="3862"/>
    <n v="43"/>
  </r>
  <r>
    <x v="13"/>
    <n v="6400"/>
    <x v="40"/>
    <n v="762000"/>
    <n v="5"/>
    <n v="-7000"/>
    <n v="-7000"/>
    <n v="236270"/>
    <n v="179730"/>
    <n v="36740"/>
    <n v="-36133"/>
    <n v="-1208"/>
    <n v="4795"/>
    <n v="-1930"/>
    <n v="-5554"/>
    <n v="-536"/>
    <n v="-219"/>
    <n v="1253"/>
    <n v="983"/>
    <n v="0"/>
    <n v="675"/>
    <n v="-74"/>
  </r>
  <r>
    <x v="13"/>
    <n v="6400"/>
    <x v="41"/>
    <n v="769000"/>
    <n v="2"/>
    <n v="5000"/>
    <n v="5000"/>
    <n v="278712"/>
    <n v="212309"/>
    <n v="-33999"/>
    <n v="6252"/>
    <n v="26902"/>
    <n v="8829"/>
    <n v="-20"/>
    <n v="20208"/>
    <n v="-16"/>
    <n v="-268"/>
    <n v="1435"/>
    <n v="-3266"/>
    <n v="0"/>
    <n v="735"/>
    <n v="110"/>
  </r>
  <r>
    <x v="13"/>
    <n v="6400"/>
    <x v="42"/>
    <n v="764000"/>
    <n v="5"/>
    <n v="-3000"/>
    <n v="-3000"/>
    <n v="290987"/>
    <n v="222668"/>
    <n v="-16678"/>
    <n v="42563"/>
    <n v="-24682"/>
    <n v="-20345"/>
    <n v="-626"/>
    <n v="3783"/>
    <n v="154"/>
    <n v="0"/>
    <n v="-9549"/>
    <n v="1901"/>
    <n v="0"/>
    <n v="-884"/>
    <n v="-319"/>
  </r>
  <r>
    <x v="13"/>
    <n v="6400"/>
    <x v="43"/>
    <n v="767000"/>
    <n v="2"/>
    <n v="18000"/>
    <n v="18000"/>
    <n v="441472"/>
    <n v="336457"/>
    <n v="-43038"/>
    <n v="26367"/>
    <n v="17955"/>
    <n v="13390"/>
    <n v="158"/>
    <n v="-3811"/>
    <n v="-319"/>
    <n v="375"/>
    <n v="2210"/>
    <n v="5952"/>
    <n v="0"/>
    <n v="-901"/>
    <n v="-383"/>
  </r>
  <r>
    <x v="13"/>
    <n v="6400"/>
    <x v="44"/>
    <n v="749000"/>
    <n v="2"/>
    <n v="11000"/>
    <n v="11000"/>
    <n v="352685"/>
    <n v="263849"/>
    <n v="-41339"/>
    <n v="51379"/>
    <n v="-7731"/>
    <n v="-12110"/>
    <n v="87"/>
    <n v="2868"/>
    <n v="-251"/>
    <n v="-27"/>
    <n v="1135"/>
    <n v="567"/>
    <n v="0"/>
    <n v="-2440"/>
    <n v="131"/>
  </r>
  <r>
    <x v="13"/>
    <n v="6400"/>
    <x v="45"/>
    <n v="738000"/>
    <n v="5"/>
    <n v="-7000"/>
    <n v="-7000"/>
    <n v="259085"/>
    <n v="191613"/>
    <n v="72038"/>
    <n v="-55849"/>
    <n v="-16732"/>
    <n v="-14496"/>
    <n v="1519"/>
    <n v="-4944"/>
    <n v="0"/>
    <n v="129"/>
    <n v="5966"/>
    <n v="-4906"/>
    <n v="0"/>
    <n v="465"/>
    <n v="78"/>
  </r>
  <r>
    <x v="13"/>
    <n v="6400"/>
    <x v="46"/>
    <n v="745000"/>
    <n v="5"/>
    <n v="-33000"/>
    <n v="-33000"/>
    <n v="402833"/>
    <n v="301966"/>
    <n v="107742"/>
    <n v="-82002"/>
    <n v="-28252"/>
    <n v="-30091"/>
    <n v="1250"/>
    <n v="210"/>
    <n v="-6"/>
    <n v="77"/>
    <n v="-2891"/>
    <n v="3199"/>
    <n v="0"/>
    <n v="2171"/>
    <n v="341"/>
  </r>
  <r>
    <x v="13"/>
    <n v="6400"/>
    <x v="47"/>
    <n v="778000"/>
    <n v="2"/>
    <n v="52000"/>
    <n v="52000"/>
    <n v="470031"/>
    <n v="357641"/>
    <n v="-195796"/>
    <n v="112935"/>
    <n v="93305"/>
    <n v="45470"/>
    <n v="984"/>
    <n v="29047"/>
    <n v="0"/>
    <n v="-193"/>
    <n v="6491"/>
    <n v="11506"/>
    <n v="0"/>
    <n v="-9693"/>
    <n v="-751"/>
  </r>
  <r>
    <x v="13"/>
    <n v="6400"/>
    <x v="48"/>
    <n v="726000"/>
    <n v="5"/>
    <n v="-19000"/>
    <n v="-19000"/>
    <n v="208636"/>
    <n v="153616"/>
    <n v="43651"/>
    <n v="-24050"/>
    <n v="-20752"/>
    <n v="11550"/>
    <n v="-3422"/>
    <n v="-6274"/>
    <n v="-153"/>
    <n v="180"/>
    <n v="-18737"/>
    <n v="-3896"/>
    <n v="0"/>
    <n v="1224"/>
    <n v="-73"/>
  </r>
  <r>
    <x v="13"/>
    <n v="6400"/>
    <x v="49"/>
    <n v="745000"/>
    <n v="2"/>
    <n v="10000"/>
    <n v="10000"/>
    <n v="222650"/>
    <n v="165048"/>
    <n v="-40471"/>
    <n v="66183"/>
    <n v="-24983"/>
    <n v="-18702"/>
    <n v="227"/>
    <n v="-1544"/>
    <n v="-1"/>
    <n v="0"/>
    <n v="-664"/>
    <n v="-4299"/>
    <n v="0"/>
    <n v="-476"/>
    <n v="-253"/>
  </r>
  <r>
    <x v="13"/>
    <n v="6400"/>
    <x v="50"/>
    <n v="735000"/>
    <n v="2"/>
    <n v="14000"/>
    <n v="14000"/>
    <n v="248260"/>
    <n v="180826"/>
    <n v="-68550"/>
    <n v="66085"/>
    <n v="2781"/>
    <n v="12014"/>
    <n v="-1191"/>
    <n v="-408"/>
    <n v="1"/>
    <n v="38"/>
    <n v="-4826"/>
    <n v="-2847"/>
    <n v="0"/>
    <n v="-369"/>
    <n v="53"/>
  </r>
  <r>
    <x v="13"/>
    <n v="6400"/>
    <x v="51"/>
    <n v="721000"/>
    <n v="5"/>
    <n v="-14000"/>
    <n v="-14000"/>
    <n v="205051"/>
    <n v="148916"/>
    <n v="73060"/>
    <n v="-16549"/>
    <n v="-59750"/>
    <n v="-12739"/>
    <n v="-695"/>
    <n v="-6540"/>
    <n v="-5"/>
    <n v="-10"/>
    <n v="-18572"/>
    <n v="-21189"/>
    <n v="0"/>
    <n v="3145"/>
    <n v="94"/>
  </r>
  <r>
    <x v="13"/>
    <n v="6400"/>
    <x v="52"/>
    <n v="735000"/>
    <n v="2"/>
    <n v="13000"/>
    <n v="13000"/>
    <n v="266278"/>
    <n v="193430"/>
    <n v="-55710"/>
    <n v="56377"/>
    <n v="472"/>
    <n v="3029"/>
    <n v="-240"/>
    <n v="-1580"/>
    <n v="0"/>
    <n v="-23"/>
    <n v="-6704"/>
    <n v="5990"/>
    <n v="0"/>
    <n v="-109"/>
    <n v="-1030"/>
  </r>
  <r>
    <x v="13"/>
    <n v="6400"/>
    <x v="53"/>
    <n v="722000"/>
    <n v="5"/>
    <n v="-1000"/>
    <n v="-1000"/>
    <n v="171326"/>
    <n v="123208"/>
    <n v="16649"/>
    <n v="-17922"/>
    <n v="3229"/>
    <n v="18236"/>
    <n v="-395"/>
    <n v="-3802"/>
    <n v="-134"/>
    <n v="-188"/>
    <n v="-4059"/>
    <n v="-6429"/>
    <n v="0"/>
    <n v="-1787"/>
    <n v="-169"/>
  </r>
  <r>
    <x v="13"/>
    <n v="6400"/>
    <x v="54"/>
    <n v="723000"/>
    <n v="2"/>
    <n v="4000"/>
    <n v="4000"/>
    <n v="253432"/>
    <n v="184263"/>
    <n v="-12757"/>
    <n v="32729"/>
    <n v="-17214"/>
    <n v="717"/>
    <n v="-240"/>
    <n v="-1039"/>
    <n v="0"/>
    <n v="320"/>
    <n v="-9382"/>
    <n v="-7590"/>
    <n v="0"/>
    <n v="-1654"/>
    <n v="-1104"/>
  </r>
  <r>
    <x v="13"/>
    <n v="6400"/>
    <x v="55"/>
    <n v="719000"/>
    <n v="5"/>
    <n v="-27000"/>
    <n v="-27000"/>
    <n v="266419"/>
    <n v="192271"/>
    <n v="105669"/>
    <n v="-52815"/>
    <n v="-51567"/>
    <n v="-26213"/>
    <n v="-1573"/>
    <n v="-7557"/>
    <n v="-11"/>
    <n v="0"/>
    <n v="-2021"/>
    <n v="-14192"/>
    <n v="0"/>
    <n v="-1606"/>
    <n v="319"/>
  </r>
  <r>
    <x v="13"/>
    <n v="6400"/>
    <x v="56"/>
    <n v="746000"/>
    <n v="2"/>
    <n v="14000"/>
    <n v="14000"/>
    <n v="294624"/>
    <n v="217403"/>
    <n v="-39402"/>
    <n v="34971"/>
    <n v="3742"/>
    <n v="-4321"/>
    <n v="2453"/>
    <n v="1930"/>
    <n v="-43"/>
    <n v="7"/>
    <n v="1128"/>
    <n v="2588"/>
    <n v="0"/>
    <n v="910"/>
    <n v="-221"/>
  </r>
  <r>
    <x v="13"/>
    <n v="6400"/>
    <x v="57"/>
    <n v="732000"/>
    <n v="2"/>
    <n v="15000"/>
    <n v="15000"/>
    <n v="241511"/>
    <n v="175896"/>
    <n v="-30555"/>
    <n v="3736"/>
    <n v="28362"/>
    <n v="2571"/>
    <n v="5015"/>
    <n v="11205"/>
    <n v="49"/>
    <n v="231"/>
    <n v="4227"/>
    <n v="5064"/>
    <n v="0"/>
    <n v="-714"/>
    <n v="-829"/>
  </r>
  <r>
    <x v="13"/>
    <n v="6400"/>
    <x v="58"/>
    <n v="717000"/>
    <n v="2"/>
    <n v="2000"/>
    <n v="2000"/>
    <n v="217229"/>
    <n v="156091"/>
    <n v="14599"/>
    <n v="-1925"/>
    <n v="-14188"/>
    <n v="-1163"/>
    <n v="-531"/>
    <n v="-1497"/>
    <n v="0"/>
    <n v="8"/>
    <n v="-8580"/>
    <n v="-2425"/>
    <n v="0"/>
    <n v="1452"/>
    <n v="62"/>
  </r>
  <r>
    <x v="13"/>
    <n v="6400"/>
    <x v="59"/>
    <n v="715000"/>
    <n v="5"/>
    <n v="-6000"/>
    <n v="-6000"/>
    <n v="178753"/>
    <n v="127891"/>
    <n v="724"/>
    <n v="9016"/>
    <n v="-8317"/>
    <n v="1905"/>
    <n v="-501"/>
    <n v="-3729"/>
    <n v="8"/>
    <n v="-7"/>
    <n v="-3303"/>
    <n v="-2690"/>
    <n v="0"/>
    <n v="-1242"/>
    <n v="-181"/>
  </r>
  <r>
    <x v="13"/>
    <n v="6400"/>
    <x v="60"/>
    <n v="721000"/>
    <n v="5"/>
    <n v="-18000"/>
    <n v="-18000"/>
    <n v="344508"/>
    <n v="247521"/>
    <n v="58980"/>
    <n v="-24960"/>
    <n v="-37634"/>
    <n v="-1097"/>
    <n v="-4306"/>
    <n v="-6801"/>
    <n v="301"/>
    <n v="44"/>
    <n v="-9765"/>
    <n v="-16010"/>
    <n v="0"/>
    <n v="2695"/>
    <n v="919"/>
  </r>
  <r>
    <x v="13"/>
    <n v="6400"/>
    <x v="61"/>
    <n v="739000"/>
    <n v="2"/>
    <n v="5000"/>
    <n v="5000"/>
    <n v="214875"/>
    <n v="156883"/>
    <n v="-708"/>
    <n v="24108"/>
    <n v="-24811"/>
    <n v="-17862"/>
    <n v="322"/>
    <n v="-3328"/>
    <n v="47"/>
    <n v="0"/>
    <n v="5424"/>
    <n v="-9414"/>
    <n v="0"/>
    <n v="1138"/>
    <n v="273"/>
  </r>
  <r>
    <x v="13"/>
    <n v="6400"/>
    <x v="62"/>
    <n v="734000"/>
    <n v="2"/>
    <n v="9000"/>
    <n v="9000"/>
    <n v="237535"/>
    <n v="174864"/>
    <n v="177"/>
    <n v="3055"/>
    <n v="13099"/>
    <n v="11233"/>
    <n v="1994"/>
    <n v="2646"/>
    <n v="108"/>
    <n v="0"/>
    <n v="-1350"/>
    <n v="-1532"/>
    <n v="0"/>
    <n v="-15943"/>
    <n v="-388"/>
  </r>
  <r>
    <x v="13"/>
    <n v="6400"/>
    <x v="63"/>
    <n v="725000"/>
    <n v="5"/>
    <n v="-13000"/>
    <n v="-13000"/>
    <n v="291764"/>
    <n v="210077"/>
    <n v="20793"/>
    <n v="-23621"/>
    <n v="2560"/>
    <n v="-7041"/>
    <n v="1329"/>
    <n v="10017"/>
    <n v="453"/>
    <n v="221"/>
    <n v="3815"/>
    <n v="-6234"/>
    <n v="0"/>
    <n v="-40"/>
    <n v="308"/>
  </r>
  <r>
    <x v="13"/>
    <n v="6400"/>
    <x v="64"/>
    <n v="738000"/>
    <n v="2"/>
    <n v="1000"/>
    <n v="1000"/>
    <n v="212946"/>
    <n v="156520"/>
    <n v="20220"/>
    <n v="-24800"/>
    <n v="4082"/>
    <n v="-3150"/>
    <n v="-1893"/>
    <n v="9308"/>
    <n v="0"/>
    <n v="0"/>
    <n v="-404"/>
    <n v="221"/>
    <n v="0"/>
    <n v="953"/>
    <n v="-455"/>
  </r>
  <r>
    <x v="13"/>
    <n v="6400"/>
    <x v="65"/>
    <n v="737000"/>
    <n v="2"/>
    <n v="5000"/>
    <n v="5000"/>
    <n v="233482"/>
    <n v="171182"/>
    <n v="-5038"/>
    <n v="20583"/>
    <n v="-15467"/>
    <n v="-18002"/>
    <n v="506"/>
    <n v="6939"/>
    <n v="0"/>
    <n v="37"/>
    <n v="4216"/>
    <n v="-9163"/>
    <n v="0"/>
    <n v="512"/>
    <n v="-590"/>
  </r>
  <r>
    <x v="13"/>
    <n v="6400"/>
    <x v="66"/>
    <n v="732000"/>
    <n v="5"/>
    <n v="-22000"/>
    <n v="-22000"/>
    <n v="406161"/>
    <n v="299080"/>
    <n v="53798"/>
    <n v="-44217"/>
    <n v="-10245"/>
    <n v="17170"/>
    <n v="107"/>
    <n v="-29729"/>
    <n v="1"/>
    <n v="283"/>
    <n v="11796"/>
    <n v="-9873"/>
    <n v="0"/>
    <n v="444"/>
    <n v="220"/>
  </r>
  <r>
    <x v="13"/>
    <n v="6400"/>
    <x v="67"/>
    <n v="754000"/>
    <n v="5"/>
    <n v="-39000"/>
    <n v="-39000"/>
    <n v="467520"/>
    <n v="357109"/>
    <n v="59068"/>
    <n v="-10054"/>
    <n v="-50390"/>
    <n v="-30225"/>
    <n v="-556"/>
    <n v="-14501"/>
    <n v="230"/>
    <n v="-327"/>
    <n v="4677"/>
    <n v="-9688"/>
    <n v="0"/>
    <n v="1187"/>
    <n v="189"/>
  </r>
  <r>
    <x v="13"/>
    <n v="6400"/>
    <x v="68"/>
    <n v="793000"/>
    <n v="2"/>
    <n v="12000"/>
    <n v="12000"/>
    <n v="599331"/>
    <n v="472862"/>
    <n v="-123859"/>
    <n v="167330"/>
    <n v="-36175"/>
    <n v="-40882"/>
    <n v="-177"/>
    <n v="1703"/>
    <n v="45"/>
    <n v="-147"/>
    <n v="2443"/>
    <n v="840"/>
    <n v="0"/>
    <n v="-6982"/>
    <n v="-314"/>
  </r>
  <r>
    <x v="13"/>
    <n v="6400"/>
    <x v="69"/>
    <n v="781000"/>
    <n v="2"/>
    <n v="50000"/>
    <n v="50000"/>
    <n v="754225"/>
    <n v="575119"/>
    <n v="-239296"/>
    <n v="247288"/>
    <n v="-1504"/>
    <n v="-24551"/>
    <n v="3167"/>
    <n v="-2156"/>
    <n v="133"/>
    <n v="-65"/>
    <n v="20067"/>
    <n v="1901"/>
    <n v="0"/>
    <n v="-5269"/>
    <n v="-1219"/>
  </r>
  <r>
    <x v="13"/>
    <n v="6400"/>
    <x v="70"/>
    <n v="731000"/>
    <n v="2"/>
    <n v="21000"/>
    <n v="21000"/>
    <n v="327824"/>
    <n v="237350"/>
    <n v="-93514"/>
    <n v="37935"/>
    <n v="56379"/>
    <n v="-8980"/>
    <n v="3926"/>
    <n v="22839"/>
    <n v="136"/>
    <n v="-3455"/>
    <n v="23851"/>
    <n v="18062"/>
    <n v="0"/>
    <n v="-297"/>
    <n v="-503"/>
  </r>
  <r>
    <x v="13"/>
    <n v="6400"/>
    <x v="71"/>
    <n v="710000"/>
    <n v="2"/>
    <n v="14000"/>
    <n v="14000"/>
    <n v="312760"/>
    <n v="220113"/>
    <n v="-47063"/>
    <n v="52207"/>
    <n v="-2747"/>
    <n v="-26685"/>
    <n v="2787"/>
    <n v="15565"/>
    <n v="57"/>
    <n v="-119"/>
    <n v="4635"/>
    <n v="1013"/>
    <n v="0"/>
    <n v="-2229"/>
    <n v="-168"/>
  </r>
  <r>
    <x v="13"/>
    <n v="6400"/>
    <x v="72"/>
    <n v="696000"/>
    <n v="2"/>
    <n v="18000"/>
    <n v="18000"/>
    <n v="272721"/>
    <n v="189262"/>
    <n v="-35925"/>
    <n v="7031"/>
    <n v="29588"/>
    <n v="11818"/>
    <n v="461"/>
    <n v="-654"/>
    <n v="71"/>
    <n v="284"/>
    <n v="15796"/>
    <n v="1812"/>
    <n v="0"/>
    <n v="-762"/>
    <n v="68"/>
  </r>
  <r>
    <x v="13"/>
    <n v="6400"/>
    <x v="73"/>
    <n v="678000"/>
    <n v="5"/>
    <n v="-2000"/>
    <n v="-2000"/>
    <n v="167158"/>
    <n v="112398"/>
    <n v="13332"/>
    <n v="3948"/>
    <n v="-18635"/>
    <n v="-14651"/>
    <n v="417"/>
    <n v="3308"/>
    <n v="500"/>
    <n v="63"/>
    <n v="-5701"/>
    <n v="-2571"/>
    <n v="0"/>
    <n v="1332"/>
    <n v="23"/>
  </r>
  <r>
    <x v="13"/>
    <n v="6400"/>
    <x v="74"/>
    <n v="680000"/>
    <n v="5"/>
    <n v="-1000"/>
    <n v="-1000"/>
    <n v="199538"/>
    <n v="136596"/>
    <n v="7985"/>
    <n v="-9644"/>
    <n v="3414"/>
    <n v="335"/>
    <n v="426"/>
    <n v="853"/>
    <n v="341"/>
    <n v="55"/>
    <n v="1908"/>
    <n v="-504"/>
    <n v="0"/>
    <n v="-1626"/>
    <n v="-129"/>
  </r>
  <r>
    <x v="13"/>
    <n v="6400"/>
    <x v="75"/>
    <n v="681000"/>
    <n v="5"/>
    <n v="-3000"/>
    <n v="-3000"/>
    <n v="224390"/>
    <n v="152316"/>
    <n v="26167"/>
    <n v="-24403"/>
    <n v="-2590"/>
    <n v="7053"/>
    <n v="-3400"/>
    <n v="-3146"/>
    <n v="0"/>
    <n v="96"/>
    <n v="1626"/>
    <n v="-4819"/>
    <n v="0"/>
    <n v="500"/>
    <n v="326"/>
  </r>
  <r>
    <x v="13"/>
    <n v="6400"/>
    <x v="76"/>
    <n v="684000"/>
    <n v="5"/>
    <n v="-8000"/>
    <n v="-8000"/>
    <n v="221152"/>
    <n v="151287"/>
    <n v="11113"/>
    <n v="8061"/>
    <n v="-33325"/>
    <n v="-22014"/>
    <n v="-1652"/>
    <n v="2195"/>
    <n v="-150"/>
    <n v="35"/>
    <n v="-1555"/>
    <n v="-10184"/>
    <n v="0"/>
    <n v="14104"/>
    <n v="47"/>
  </r>
  <r>
    <x v="13"/>
    <n v="6400"/>
    <x v="77"/>
    <n v="692000"/>
    <n v="3"/>
    <n v="0"/>
    <n v="0"/>
    <n v="177333"/>
    <n v="123028"/>
    <n v="21098"/>
    <n v="4208"/>
    <n v="-23907"/>
    <n v="-16002"/>
    <n v="-587"/>
    <n v="-2249"/>
    <n v="-132"/>
    <n v="-70"/>
    <n v="-1858"/>
    <n v="-3009"/>
    <n v="0"/>
    <n v="-1427"/>
    <n v="28"/>
  </r>
  <r>
    <x v="13"/>
    <n v="6400"/>
    <x v="78"/>
    <n v="692000"/>
    <n v="5"/>
    <n v="-11000"/>
    <n v="-11000"/>
    <n v="260095"/>
    <n v="179014"/>
    <n v="37311"/>
    <n v="-16155"/>
    <n v="-20130"/>
    <n v="7124"/>
    <n v="-2366"/>
    <n v="-10915"/>
    <n v="-247"/>
    <n v="-103"/>
    <n v="-2485"/>
    <n v="-11138"/>
    <n v="0"/>
    <n v="-1446"/>
    <n v="420"/>
  </r>
  <r>
    <x v="13"/>
    <n v="6400"/>
    <x v="79"/>
    <n v="703000"/>
    <n v="5"/>
    <n v="-31000"/>
    <n v="-31000"/>
    <n v="240700"/>
    <n v="171232"/>
    <n v="64171"/>
    <n v="-10397"/>
    <n v="-57520"/>
    <n v="-24276"/>
    <n v="-4116"/>
    <n v="-16071"/>
    <n v="-103"/>
    <n v="-40"/>
    <n v="-14344"/>
    <n v="1430"/>
    <n v="0"/>
    <n v="2468"/>
    <n v="1278"/>
  </r>
  <r>
    <x v="13"/>
    <n v="6400"/>
    <x v="80"/>
    <n v="734000"/>
    <n v="2"/>
    <n v="8000"/>
    <n v="8000"/>
    <n v="203038"/>
    <n v="148952"/>
    <n v="-11186"/>
    <n v="-37337"/>
    <n v="47084"/>
    <n v="30749"/>
    <n v="-352"/>
    <n v="2626"/>
    <n v="0"/>
    <n v="-15"/>
    <n v="12267"/>
    <n v="1809"/>
    <n v="0"/>
    <n v="2981"/>
    <n v="-1542"/>
  </r>
  <r>
    <x v="13"/>
    <n v="6400"/>
    <x v="81"/>
    <n v="726000"/>
    <n v="5"/>
    <n v="-13000"/>
    <n v="-13000"/>
    <n v="270642"/>
    <n v="198348"/>
    <n v="-1046"/>
    <n v="12893"/>
    <n v="-9706"/>
    <n v="-23785"/>
    <n v="-152"/>
    <n v="3559"/>
    <n v="-162"/>
    <n v="-34"/>
    <n v="9103"/>
    <n v="1765"/>
    <n v="0"/>
    <n v="-2054"/>
    <n v="-87"/>
  </r>
  <r>
    <x v="13"/>
    <n v="6400"/>
    <x v="82"/>
    <n v="739000"/>
    <n v="2"/>
    <n v="16000"/>
    <n v="16000"/>
    <n v="199650"/>
    <n v="146608"/>
    <n v="-42000"/>
    <n v="36956"/>
    <n v="4856"/>
    <n v="1768"/>
    <n v="-923"/>
    <n v="-2450"/>
    <n v="0"/>
    <n v="417"/>
    <n v="7517"/>
    <n v="-1473"/>
    <n v="0"/>
    <n v="495"/>
    <n v="-307"/>
  </r>
  <r>
    <x v="13"/>
    <n v="6400"/>
    <x v="83"/>
    <n v="723000"/>
    <n v="5"/>
    <n v="-12000"/>
    <n v="-12000"/>
    <n v="216393"/>
    <n v="156481"/>
    <n v="1935"/>
    <n v="60004"/>
    <n v="-61771"/>
    <n v="-20360"/>
    <n v="-2598"/>
    <n v="-6078"/>
    <n v="1"/>
    <n v="16"/>
    <n v="-4666"/>
    <n v="-28086"/>
    <n v="0"/>
    <n v="-174"/>
    <n v="6"/>
  </r>
  <r>
    <x v="13"/>
    <n v="6400"/>
    <x v="84"/>
    <n v="735000"/>
    <n v="5"/>
    <n v="-3000"/>
    <n v="-3000"/>
    <n v="198917"/>
    <n v="144721"/>
    <n v="-2004"/>
    <n v="42647"/>
    <n v="-41311"/>
    <n v="-26732"/>
    <n v="-121"/>
    <n v="-6437"/>
    <n v="-19"/>
    <n v="150"/>
    <n v="3516"/>
    <n v="-11668"/>
    <n v="0"/>
    <n v="808"/>
    <n v="-140"/>
  </r>
  <r>
    <x v="13"/>
    <n v="6400"/>
    <x v="85"/>
    <n v="738000"/>
    <n v="2"/>
    <n v="8000"/>
    <n v="8000"/>
    <n v="248965"/>
    <n v="182930"/>
    <n v="-45575"/>
    <n v="69666"/>
    <n v="-24128"/>
    <n v="-17320"/>
    <n v="420"/>
    <n v="1074"/>
    <n v="-65"/>
    <n v="-31"/>
    <n v="6407"/>
    <n v="-14613"/>
    <n v="0"/>
    <n v="194"/>
    <n v="-157"/>
  </r>
  <r>
    <x v="13"/>
    <n v="6400"/>
    <x v="86"/>
    <n v="730000"/>
    <n v="2"/>
    <n v="19000"/>
    <n v="19000"/>
    <n v="268936"/>
    <n v="194909"/>
    <n v="-92811"/>
    <n v="93348"/>
    <n v="1004"/>
    <n v="-8838"/>
    <n v="-149"/>
    <n v="-1091"/>
    <n v="-201"/>
    <n v="-232"/>
    <n v="2218"/>
    <n v="9297"/>
    <n v="0"/>
    <n v="-989"/>
    <n v="-552"/>
  </r>
  <r>
    <x v="13"/>
    <n v="6400"/>
    <x v="87"/>
    <n v="711000"/>
    <n v="2"/>
    <n v="10000"/>
    <n v="10000"/>
    <n v="207203"/>
    <n v="146983"/>
    <n v="-24614"/>
    <n v="20336"/>
    <n v="4402"/>
    <n v="-7099"/>
    <n v="-347"/>
    <n v="894"/>
    <n v="975"/>
    <n v="-10"/>
    <n v="10877"/>
    <n v="-888"/>
    <n v="0"/>
    <n v="-331"/>
    <n v="207"/>
  </r>
  <r>
    <x v="13"/>
    <n v="6400"/>
    <x v="88"/>
    <n v="701000"/>
    <n v="5"/>
    <n v="-13000"/>
    <n v="-13000"/>
    <n v="196338"/>
    <n v="138848"/>
    <n v="16460"/>
    <n v="44283"/>
    <n v="-61222"/>
    <n v="-44527"/>
    <n v="-274"/>
    <n v="-1216"/>
    <n v="-150"/>
    <n v="0"/>
    <n v="-8841"/>
    <n v="-6214"/>
    <n v="0"/>
    <n v="408"/>
    <n v="71"/>
  </r>
  <r>
    <x v="13"/>
    <n v="6400"/>
    <x v="89"/>
    <n v="714000"/>
    <n v="5"/>
    <n v="-2000"/>
    <n v="-2000"/>
    <n v="192762"/>
    <n v="137571"/>
    <n v="-3880"/>
    <n v="21847"/>
    <n v="-18186"/>
    <n v="-3161"/>
    <n v="-1822"/>
    <n v="-5717"/>
    <n v="-2"/>
    <n v="-666"/>
    <n v="941"/>
    <n v="-7759"/>
    <n v="0"/>
    <n v="110"/>
    <n v="109"/>
  </r>
  <r>
    <x v="13"/>
    <n v="6400"/>
    <x v="90"/>
    <n v="716000"/>
    <n v="5"/>
    <n v="-4000"/>
    <n v="-4000"/>
    <n v="235254"/>
    <n v="168945"/>
    <n v="-9164"/>
    <n v="21521"/>
    <n v="-11320"/>
    <n v="-15822"/>
    <n v="-513"/>
    <n v="-4396"/>
    <n v="-385"/>
    <n v="-236"/>
    <n v="13480"/>
    <n v="-3448"/>
    <n v="0"/>
    <n v="-881"/>
    <n v="-156"/>
  </r>
  <r>
    <x v="13"/>
    <n v="6400"/>
    <x v="91"/>
    <n v="720000"/>
    <n v="2"/>
    <n v="35000"/>
    <n v="35000"/>
    <n v="397659"/>
    <n v="283588"/>
    <n v="-132493"/>
    <n v="93709"/>
    <n v="39722"/>
    <n v="6676"/>
    <n v="5266"/>
    <n v="18758"/>
    <n v="-1123"/>
    <n v="-140"/>
    <n v="10862"/>
    <n v="-577"/>
    <n v="0"/>
    <n v="-586"/>
    <n v="-352"/>
  </r>
  <r>
    <x v="13"/>
    <n v="6400"/>
    <x v="92"/>
    <n v="685000"/>
    <n v="5"/>
    <n v="-2000"/>
    <n v="-2000"/>
    <n v="438716"/>
    <n v="304175"/>
    <n v="-40393"/>
    <n v="-49668"/>
    <n v="88573"/>
    <n v="38491"/>
    <n v="8115"/>
    <n v="9530"/>
    <n v="-857"/>
    <n v="0"/>
    <n v="31080"/>
    <n v="2214"/>
    <n v="0"/>
    <n v="1297"/>
    <n v="191"/>
  </r>
  <r>
    <x v="13"/>
    <n v="6400"/>
    <x v="93"/>
    <n v="687000"/>
    <n v="3"/>
    <n v="0"/>
    <n v="0"/>
    <n v="321921"/>
    <n v="220789"/>
    <n v="-8642"/>
    <n v="43176"/>
    <n v="-34073"/>
    <n v="-19565"/>
    <n v="-89"/>
    <n v="-3308"/>
    <n v="-891"/>
    <n v="-502"/>
    <n v="-1530"/>
    <n v="-8188"/>
    <n v="0"/>
    <n v="-528"/>
    <n v="67"/>
  </r>
  <r>
    <x v="13"/>
    <n v="6400"/>
    <x v="94"/>
    <n v="687000"/>
    <n v="2"/>
    <n v="15000"/>
    <n v="15000"/>
    <n v="264725"/>
    <n v="180539"/>
    <n v="-51824"/>
    <n v="28052"/>
    <n v="19936"/>
    <n v="11596"/>
    <n v="2536"/>
    <n v="3263"/>
    <n v="219"/>
    <n v="45"/>
    <n v="2592"/>
    <n v="-315"/>
    <n v="0"/>
    <n v="3897"/>
    <n v="-61"/>
  </r>
  <r>
    <x v="13"/>
    <n v="6400"/>
    <x v="95"/>
    <n v="672000"/>
    <n v="2"/>
    <n v="23000"/>
    <n v="23000"/>
    <n v="279651"/>
    <n v="185290"/>
    <n v="-66804"/>
    <n v="8913"/>
    <n v="61675"/>
    <n v="15553"/>
    <n v="3782"/>
    <n v="17295"/>
    <n v="-618"/>
    <n v="-36"/>
    <n v="21448"/>
    <n v="4251"/>
    <n v="0"/>
    <n v="-3845"/>
    <n v="61"/>
  </r>
  <r>
    <x v="13"/>
    <n v="6400"/>
    <x v="96"/>
    <n v="649000"/>
    <n v="2"/>
    <n v="30000"/>
    <n v="30000"/>
    <n v="254026"/>
    <n v="164263"/>
    <n v="-89167"/>
    <n v="70633"/>
    <n v="18193"/>
    <n v="5073"/>
    <n v="-667"/>
    <n v="6222"/>
    <n v="-102"/>
    <n v="-27"/>
    <n v="-8755"/>
    <n v="16449"/>
    <n v="0"/>
    <n v="864"/>
    <n v="-523"/>
  </r>
  <r>
    <x v="13"/>
    <n v="6400"/>
    <x v="97"/>
    <n v="619000"/>
    <n v="2"/>
    <n v="9000"/>
    <n v="9000"/>
    <n v="152086"/>
    <n v="93531"/>
    <n v="-14396"/>
    <n v="19660"/>
    <n v="-5245"/>
    <n v="115"/>
    <n v="204"/>
    <n v="1226"/>
    <n v="1"/>
    <n v="0"/>
    <n v="-7815"/>
    <n v="1024"/>
    <n v="0"/>
    <n v="-13"/>
    <n v="-6"/>
  </r>
  <r>
    <x v="13"/>
    <n v="6400"/>
    <x v="98"/>
    <n v="610000"/>
    <n v="5"/>
    <n v="-3000"/>
    <n v="-3000"/>
    <n v="150375"/>
    <n v="91647"/>
    <n v="10176"/>
    <n v="13162"/>
    <n v="-22600"/>
    <n v="-3179"/>
    <n v="-1495"/>
    <n v="-3592"/>
    <n v="-7"/>
    <n v="-61"/>
    <n v="-13324"/>
    <n v="-942"/>
    <n v="0"/>
    <n v="-758"/>
    <n v="20"/>
  </r>
  <r>
    <x v="13"/>
    <n v="6400"/>
    <x v="99"/>
    <n v="613000"/>
    <n v="5"/>
    <n v="-3000"/>
    <n v="-3000"/>
    <n v="129238"/>
    <n v="79103"/>
    <n v="10259"/>
    <n v="-3820"/>
    <n v="-6568"/>
    <n v="2415"/>
    <n v="-2219"/>
    <n v="-4433"/>
    <n v="-13"/>
    <n v="-13"/>
    <n v="-1544"/>
    <n v="-761"/>
    <n v="0"/>
    <n v="158"/>
    <n v="-29"/>
  </r>
  <r>
    <x v="14"/>
    <n v="28260"/>
    <x v="0"/>
    <n v="107500"/>
    <n v="5"/>
    <n v="-700"/>
    <n v="-700"/>
    <n v="242703"/>
    <n v="26099"/>
    <n v="45509"/>
    <n v="28353"/>
    <n v="-74472"/>
    <n v="9089"/>
    <n v="-9169"/>
    <n v="-10988"/>
    <n v="0"/>
    <n v="0"/>
    <n v="-63759"/>
    <n v="355"/>
    <n v="0"/>
    <n v="452"/>
    <n v="158"/>
  </r>
  <r>
    <x v="14"/>
    <n v="28260"/>
    <x v="1"/>
    <n v="108200"/>
    <n v="5"/>
    <n v="-500"/>
    <n v="-500"/>
    <n v="209377"/>
    <n v="22610"/>
    <n v="49641"/>
    <n v="9659"/>
    <n v="-48900"/>
    <n v="4294"/>
    <n v="-2054"/>
    <n v="-2330"/>
    <n v="0"/>
    <n v="-70"/>
    <n v="-45160"/>
    <n v="-3580"/>
    <n v="0"/>
    <n v="-10522"/>
    <n v="122"/>
  </r>
  <r>
    <x v="14"/>
    <n v="28260"/>
    <x v="2"/>
    <n v="108700"/>
    <n v="5"/>
    <n v="-900"/>
    <n v="-900"/>
    <n v="187999"/>
    <n v="20500"/>
    <n v="39856"/>
    <n v="-26655"/>
    <n v="-12533"/>
    <n v="43058"/>
    <n v="-6132"/>
    <n v="-4382"/>
    <n v="-350"/>
    <n v="-144"/>
    <n v="-44461"/>
    <n v="-122"/>
    <n v="0"/>
    <n v="-1242"/>
    <n v="574"/>
  </r>
  <r>
    <x v="14"/>
    <n v="28260"/>
    <x v="3"/>
    <n v="109600"/>
    <n v="5"/>
    <n v="-600"/>
    <n v="-600"/>
    <n v="215290"/>
    <n v="23560"/>
    <n v="49149"/>
    <n v="35648"/>
    <n v="-86516"/>
    <n v="30512"/>
    <n v="-58250"/>
    <n v="-16869"/>
    <n v="460"/>
    <n v="0"/>
    <n v="-40254"/>
    <n v="-2115"/>
    <n v="0"/>
    <n v="1769"/>
    <n v="-50"/>
  </r>
  <r>
    <x v="14"/>
    <n v="28260"/>
    <x v="4"/>
    <n v="110200"/>
    <n v="5"/>
    <n v="-500"/>
    <n v="-500"/>
    <n v="1185130"/>
    <n v="130439"/>
    <n v="106634"/>
    <n v="41796"/>
    <n v="-148489"/>
    <n v="26657"/>
    <n v="-50976"/>
    <n v="-47631"/>
    <n v="195"/>
    <n v="0"/>
    <n v="-74571"/>
    <n v="-2163"/>
    <n v="0"/>
    <n v="-12"/>
    <n v="71"/>
  </r>
  <r>
    <x v="14"/>
    <n v="28260"/>
    <x v="5"/>
    <n v="110700"/>
    <n v="5"/>
    <n v="-900"/>
    <n v="-900"/>
    <n v="294144"/>
    <n v="32603"/>
    <n v="4853"/>
    <n v="17116"/>
    <n v="-21845"/>
    <n v="-11098"/>
    <n v="5771"/>
    <n v="-3118"/>
    <n v="5"/>
    <n v="-1236"/>
    <n v="-10460"/>
    <n v="-1709"/>
    <n v="0"/>
    <n v="-91"/>
    <n v="-33"/>
  </r>
  <r>
    <x v="14"/>
    <n v="28260"/>
    <x v="6"/>
    <n v="111600"/>
    <n v="2"/>
    <n v="1400"/>
    <n v="1400"/>
    <n v="354945"/>
    <n v="39690"/>
    <n v="-145766"/>
    <n v="109508"/>
    <n v="51935"/>
    <n v="49858"/>
    <n v="-12545"/>
    <n v="9225"/>
    <n v="0"/>
    <n v="0"/>
    <n v="3765"/>
    <n v="1632"/>
    <n v="0"/>
    <n v="-15535"/>
    <n v="-142"/>
  </r>
  <r>
    <x v="14"/>
    <n v="28260"/>
    <x v="7"/>
    <n v="110200"/>
    <n v="2"/>
    <n v="600"/>
    <n v="600"/>
    <n v="147423"/>
    <n v="16227"/>
    <n v="-10670"/>
    <n v="4572"/>
    <n v="10298"/>
    <n v="26778"/>
    <n v="-7247"/>
    <n v="4375"/>
    <n v="-9022"/>
    <n v="0"/>
    <n v="-4412"/>
    <n v="-174"/>
    <n v="0"/>
    <n v="-4011"/>
    <n v="-189"/>
  </r>
  <r>
    <x v="14"/>
    <n v="28260"/>
    <x v="8"/>
    <n v="109600"/>
    <n v="2"/>
    <n v="700"/>
    <n v="700"/>
    <n v="174333"/>
    <n v="19060"/>
    <n v="-11341"/>
    <n v="9070"/>
    <n v="4069"/>
    <n v="22906"/>
    <n v="-12334"/>
    <n v="6005"/>
    <n v="918"/>
    <n v="0"/>
    <n v="-13626"/>
    <n v="200"/>
    <n v="0"/>
    <n v="-1803"/>
    <n v="5"/>
  </r>
  <r>
    <x v="14"/>
    <n v="28260"/>
    <x v="9"/>
    <n v="108900"/>
    <n v="5"/>
    <n v="-1700"/>
    <n v="-1700"/>
    <n v="405162"/>
    <n v="44237"/>
    <n v="175046"/>
    <n v="-69726"/>
    <n v="-113984"/>
    <n v="-36862"/>
    <n v="-17430"/>
    <n v="-10686"/>
    <n v="47"/>
    <n v="0"/>
    <n v="-28181"/>
    <n v="-20872"/>
    <n v="0"/>
    <n v="10044"/>
    <n v="-1380"/>
  </r>
  <r>
    <x v="14"/>
    <n v="28260"/>
    <x v="10"/>
    <n v="110600"/>
    <n v="5"/>
    <n v="-700"/>
    <n v="-700"/>
    <n v="417909"/>
    <n v="46282"/>
    <n v="9528"/>
    <n v="14126"/>
    <n v="-21240"/>
    <n v="-10621"/>
    <n v="-4344"/>
    <n v="942"/>
    <n v="674"/>
    <n v="40"/>
    <n v="-4567"/>
    <n v="-3364"/>
    <n v="0"/>
    <n v="-2420"/>
    <n v="6"/>
  </r>
  <r>
    <x v="14"/>
    <n v="28260"/>
    <x v="11"/>
    <n v="111300"/>
    <n v="2"/>
    <n v="1400"/>
    <n v="1400"/>
    <n v="262734"/>
    <n v="29204"/>
    <n v="-71277"/>
    <n v="-11041"/>
    <n v="84714"/>
    <n v="29909"/>
    <n v="11958"/>
    <n v="33121"/>
    <n v="489"/>
    <n v="690"/>
    <n v="7407"/>
    <n v="1140"/>
    <n v="0"/>
    <n v="-2451"/>
    <n v="55"/>
  </r>
  <r>
    <x v="14"/>
    <n v="28260"/>
    <x v="12"/>
    <n v="109900"/>
    <n v="5"/>
    <n v="-200"/>
    <n v="-200"/>
    <n v="171799"/>
    <n v="18907"/>
    <n v="12160"/>
    <n v="-2763"/>
    <n v="-7911"/>
    <n v="-21261"/>
    <n v="13624"/>
    <n v="9617"/>
    <n v="1000"/>
    <n v="0"/>
    <n v="811"/>
    <n v="-11702"/>
    <n v="0"/>
    <n v="-1409"/>
    <n v="-77"/>
  </r>
  <r>
    <x v="14"/>
    <n v="28260"/>
    <x v="13"/>
    <n v="110100"/>
    <n v="5"/>
    <n v="-1200"/>
    <n v="-1200"/>
    <n v="238100"/>
    <n v="26289"/>
    <n v="13967"/>
    <n v="44002"/>
    <n v="-56761"/>
    <n v="-35855"/>
    <n v="-8491"/>
    <n v="-1596"/>
    <n v="0"/>
    <n v="0"/>
    <n v="-11457"/>
    <n v="638"/>
    <n v="0"/>
    <n v="-1163"/>
    <n v="-45"/>
  </r>
  <r>
    <x v="14"/>
    <n v="28260"/>
    <x v="14"/>
    <n v="111300"/>
    <n v="2"/>
    <n v="100"/>
    <n v="100"/>
    <n v="107681"/>
    <n v="11949"/>
    <n v="-12532"/>
    <n v="24220"/>
    <n v="-11523"/>
    <n v="-12669"/>
    <n v="-344"/>
    <n v="-4285"/>
    <n v="0"/>
    <n v="0"/>
    <n v="3663"/>
    <n v="2112"/>
    <n v="0"/>
    <n v="53"/>
    <n v="-218"/>
  </r>
  <r>
    <x v="14"/>
    <n v="28260"/>
    <x v="15"/>
    <n v="111200"/>
    <n v="5"/>
    <n v="-600"/>
    <n v="-600"/>
    <n v="140235"/>
    <n v="15644"/>
    <n v="-6556"/>
    <n v="3382"/>
    <n v="9588"/>
    <n v="21065"/>
    <n v="-4896"/>
    <n v="-4025"/>
    <n v="-1138"/>
    <n v="0"/>
    <n v="-4"/>
    <n v="-1414"/>
    <n v="0"/>
    <n v="-6546"/>
    <n v="132"/>
  </r>
  <r>
    <x v="14"/>
    <n v="28260"/>
    <x v="16"/>
    <n v="111800"/>
    <n v="3"/>
    <n v="0"/>
    <n v="0"/>
    <n v="180907"/>
    <n v="20285"/>
    <n v="-47687"/>
    <n v="-11066"/>
    <n v="57843"/>
    <n v="46105"/>
    <n v="1132"/>
    <n v="14478"/>
    <n v="-2570"/>
    <n v="0"/>
    <n v="-96"/>
    <n v="-1206"/>
    <n v="0"/>
    <n v="823"/>
    <n v="87"/>
  </r>
  <r>
    <x v="14"/>
    <n v="28260"/>
    <x v="17"/>
    <n v="111800"/>
    <n v="2"/>
    <n v="1500"/>
    <n v="1500"/>
    <n v="212586"/>
    <n v="23675"/>
    <n v="-57081"/>
    <n v="10486"/>
    <n v="49115"/>
    <n v="54156"/>
    <n v="2852"/>
    <n v="2793"/>
    <n v="-1835"/>
    <n v="151"/>
    <n v="-4848"/>
    <n v="-4154"/>
    <n v="0"/>
    <n v="-2375"/>
    <n v="-145"/>
  </r>
  <r>
    <x v="14"/>
    <n v="28260"/>
    <x v="18"/>
    <n v="110300"/>
    <n v="2"/>
    <n v="600"/>
    <n v="600"/>
    <n v="124196"/>
    <n v="13651"/>
    <n v="-7460"/>
    <n v="26176"/>
    <n v="-17098"/>
    <n v="-7439"/>
    <n v="-931"/>
    <n v="-1039"/>
    <n v="-100"/>
    <n v="-800"/>
    <n v="-5436"/>
    <n v="-1353"/>
    <n v="0"/>
    <n v="21"/>
    <n v="-1639"/>
  </r>
  <r>
    <x v="14"/>
    <n v="28260"/>
    <x v="19"/>
    <n v="109700"/>
    <n v="3"/>
    <n v="0"/>
    <n v="0"/>
    <n v="132280"/>
    <n v="14461"/>
    <n v="-8223"/>
    <n v="34772"/>
    <n v="-26745"/>
    <n v="1173"/>
    <n v="-1956"/>
    <n v="764"/>
    <n v="0"/>
    <n v="-65"/>
    <n v="-20122"/>
    <n v="-6539"/>
    <n v="0"/>
    <n v="185"/>
    <n v="11"/>
  </r>
  <r>
    <x v="14"/>
    <n v="28260"/>
    <x v="20"/>
    <n v="109700"/>
    <n v="5"/>
    <n v="-700"/>
    <n v="-700"/>
    <n v="136205"/>
    <n v="14994"/>
    <n v="6799"/>
    <n v="28045"/>
    <n v="-35354"/>
    <n v="-149"/>
    <n v="-10883"/>
    <n v="-15470"/>
    <n v="0"/>
    <n v="0"/>
    <n v="-8719"/>
    <n v="-133"/>
    <n v="0"/>
    <n v="503"/>
    <n v="7"/>
  </r>
  <r>
    <x v="14"/>
    <n v="28260"/>
    <x v="21"/>
    <n v="110400"/>
    <n v="5"/>
    <n v="-700"/>
    <n v="-700"/>
    <n v="120312"/>
    <n v="13282"/>
    <n v="-7815"/>
    <n v="-4054"/>
    <n v="11480"/>
    <n v="7783"/>
    <n v="-720"/>
    <n v="-6657"/>
    <n v="0"/>
    <n v="0"/>
    <n v="11735"/>
    <n v="-661"/>
    <n v="0"/>
    <n v="354"/>
    <n v="35"/>
  </r>
  <r>
    <x v="14"/>
    <n v="28260"/>
    <x v="22"/>
    <n v="111100"/>
    <n v="5"/>
    <n v="-300"/>
    <n v="-300"/>
    <n v="172816"/>
    <n v="19123"/>
    <n v="-1771"/>
    <n v="36160"/>
    <n v="-31156"/>
    <n v="-22439"/>
    <n v="-800"/>
    <n v="-12472"/>
    <n v="0"/>
    <n v="0"/>
    <n v="9495"/>
    <n v="-4940"/>
    <n v="0"/>
    <n v="-3259"/>
    <n v="26"/>
  </r>
  <r>
    <x v="14"/>
    <n v="28260"/>
    <x v="23"/>
    <n v="111400"/>
    <n v="2"/>
    <n v="1200"/>
    <n v="1200"/>
    <n v="216687"/>
    <n v="24137"/>
    <n v="-77228"/>
    <n v="77668"/>
    <n v="977"/>
    <n v="-3493"/>
    <n v="3793"/>
    <n v="-14785"/>
    <n v="-892"/>
    <n v="0"/>
    <n v="15965"/>
    <n v="389"/>
    <n v="0"/>
    <n v="-1400"/>
    <n v="-17"/>
  </r>
  <r>
    <x v="14"/>
    <n v="28260"/>
    <x v="24"/>
    <n v="110200"/>
    <n v="5"/>
    <n v="-800"/>
    <n v="-800"/>
    <n v="162237"/>
    <n v="17920"/>
    <n v="2423"/>
    <n v="24392"/>
    <n v="-27008"/>
    <n v="-10799"/>
    <n v="1966"/>
    <n v="-1935"/>
    <n v="-300"/>
    <n v="0"/>
    <n v="-18089"/>
    <n v="2149"/>
    <n v="0"/>
    <n v="123"/>
    <n v="70"/>
  </r>
  <r>
    <x v="14"/>
    <n v="28260"/>
    <x v="25"/>
    <n v="111000"/>
    <n v="2"/>
    <n v="200"/>
    <n v="200"/>
    <n v="199867"/>
    <n v="22144"/>
    <n v="-42607"/>
    <n v="48819"/>
    <n v="-5723"/>
    <n v="-12815"/>
    <n v="3245"/>
    <n v="-16942"/>
    <n v="-629"/>
    <n v="272"/>
    <n v="21189"/>
    <n v="-43"/>
    <n v="0"/>
    <n v="-382"/>
    <n v="-107"/>
  </r>
  <r>
    <x v="14"/>
    <n v="28260"/>
    <x v="26"/>
    <n v="110800"/>
    <n v="2"/>
    <n v="900"/>
    <n v="900"/>
    <n v="252078"/>
    <n v="27867"/>
    <n v="-65208"/>
    <n v="30444"/>
    <n v="34074"/>
    <n v="33525"/>
    <n v="581"/>
    <n v="7906"/>
    <n v="160"/>
    <n v="0"/>
    <n v="-10900"/>
    <n v="2802"/>
    <n v="0"/>
    <n v="968"/>
    <n v="-278"/>
  </r>
  <r>
    <x v="14"/>
    <n v="28260"/>
    <x v="27"/>
    <n v="109900"/>
    <n v="2"/>
    <n v="200"/>
    <n v="200"/>
    <n v="172566"/>
    <n v="18959"/>
    <n v="-18887"/>
    <n v="41989"/>
    <n v="-22829"/>
    <n v="-24535"/>
    <n v="-5891"/>
    <n v="4226"/>
    <n v="0"/>
    <n v="232"/>
    <n v="4105"/>
    <n v="-966"/>
    <n v="0"/>
    <n v="-252"/>
    <n v="-21"/>
  </r>
  <r>
    <x v="14"/>
    <n v="28260"/>
    <x v="28"/>
    <n v="109700"/>
    <n v="3"/>
    <n v="0"/>
    <n v="0"/>
    <n v="148360"/>
    <n v="16261"/>
    <n v="-13014"/>
    <n v="25104"/>
    <n v="-11759"/>
    <n v="-20123"/>
    <n v="2267"/>
    <n v="2394"/>
    <n v="0"/>
    <n v="232"/>
    <n v="982"/>
    <n v="2489"/>
    <n v="0"/>
    <n v="-412"/>
    <n v="81"/>
  </r>
  <r>
    <x v="14"/>
    <n v="28260"/>
    <x v="29"/>
    <n v="109700"/>
    <n v="2"/>
    <n v="100"/>
    <n v="100"/>
    <n v="229543"/>
    <n v="25154"/>
    <n v="-36101"/>
    <n v="39769"/>
    <n v="-3894"/>
    <n v="11676"/>
    <n v="5503"/>
    <n v="-21266"/>
    <n v="0"/>
    <n v="0"/>
    <n v="7398"/>
    <n v="-7205"/>
    <n v="0"/>
    <n v="157"/>
    <n v="69"/>
  </r>
  <r>
    <x v="14"/>
    <n v="28260"/>
    <x v="30"/>
    <n v="109600"/>
    <n v="2"/>
    <n v="2500"/>
    <n v="2500"/>
    <n v="367406"/>
    <n v="40014"/>
    <n v="-133076"/>
    <n v="160979"/>
    <n v="-25465"/>
    <n v="-46753"/>
    <n v="7477"/>
    <n v="10846"/>
    <n v="167"/>
    <n v="605"/>
    <n v="-957"/>
    <n v="3150"/>
    <n v="0"/>
    <n v="1487"/>
    <n v="-3925"/>
  </r>
  <r>
    <x v="14"/>
    <n v="28260"/>
    <x v="31"/>
    <n v="107100"/>
    <n v="2"/>
    <n v="900"/>
    <n v="900"/>
    <n v="231071"/>
    <n v="24726"/>
    <n v="-19233"/>
    <n v="51891"/>
    <n v="-31578"/>
    <n v="-60203"/>
    <n v="4571"/>
    <n v="11731"/>
    <n v="164"/>
    <n v="0"/>
    <n v="5080"/>
    <n v="7079"/>
    <n v="0"/>
    <n v="-1024"/>
    <n v="-56"/>
  </r>
  <r>
    <x v="14"/>
    <n v="28260"/>
    <x v="32"/>
    <n v="106200"/>
    <n v="2"/>
    <n v="300"/>
    <n v="300"/>
    <n v="183080"/>
    <n v="19423"/>
    <n v="-3016"/>
    <n v="16091"/>
    <n v="-10242"/>
    <n v="-3699"/>
    <n v="-380"/>
    <n v="-4564"/>
    <n v="168"/>
    <n v="0"/>
    <n v="-1397"/>
    <n v="-370"/>
    <n v="0"/>
    <n v="-3184"/>
    <n v="351"/>
  </r>
  <r>
    <x v="14"/>
    <n v="28260"/>
    <x v="33"/>
    <n v="105900"/>
    <n v="5"/>
    <n v="-1600"/>
    <n v="-1600"/>
    <n v="222719"/>
    <n v="23725"/>
    <n v="88021"/>
    <n v="-71553"/>
    <n v="-20801"/>
    <n v="-10309"/>
    <n v="1892"/>
    <n v="-3666"/>
    <n v="291"/>
    <n v="0"/>
    <n v="-6888"/>
    <n v="-2121"/>
    <n v="0"/>
    <n v="4222"/>
    <n v="111"/>
  </r>
  <r>
    <x v="14"/>
    <n v="28260"/>
    <x v="34"/>
    <n v="107500"/>
    <n v="5"/>
    <n v="-300"/>
    <n v="-300"/>
    <n v="181011"/>
    <n v="19479"/>
    <n v="-1594"/>
    <n v="-13320"/>
    <n v="14793"/>
    <n v="15839"/>
    <n v="-461"/>
    <n v="5789"/>
    <n v="149"/>
    <n v="422"/>
    <n v="-6528"/>
    <n v="-417"/>
    <n v="0"/>
    <n v="129"/>
    <n v="-8"/>
  </r>
  <r>
    <x v="14"/>
    <n v="28260"/>
    <x v="35"/>
    <n v="107800"/>
    <n v="2"/>
    <n v="400"/>
    <n v="400"/>
    <n v="157471"/>
    <n v="16935"/>
    <n v="-26775"/>
    <n v="14160"/>
    <n v="12889"/>
    <n v="15940"/>
    <n v="2112"/>
    <n v="943"/>
    <n v="0"/>
    <n v="201"/>
    <n v="-2651"/>
    <n v="-3656"/>
    <n v="0"/>
    <n v="-347"/>
    <n v="73"/>
  </r>
  <r>
    <x v="14"/>
    <n v="28260"/>
    <x v="36"/>
    <n v="107400"/>
    <n v="5"/>
    <n v="-900"/>
    <n v="-900"/>
    <n v="232802"/>
    <n v="25016"/>
    <n v="49151"/>
    <n v="-1581"/>
    <n v="2439"/>
    <n v="7073"/>
    <n v="1686"/>
    <n v="3789"/>
    <n v="0"/>
    <n v="-70"/>
    <n v="-8220"/>
    <n v="-1819"/>
    <n v="0"/>
    <n v="-51009"/>
    <n v="1000"/>
  </r>
  <r>
    <x v="14"/>
    <n v="28260"/>
    <x v="37"/>
    <n v="108300"/>
    <n v="2"/>
    <n v="700"/>
    <n v="700"/>
    <n v="211125"/>
    <n v="22929"/>
    <n v="-33623"/>
    <n v="10712"/>
    <n v="25402"/>
    <n v="16782"/>
    <n v="-1474"/>
    <n v="-3928"/>
    <n v="172"/>
    <n v="0"/>
    <n v="18047"/>
    <n v="-4197"/>
    <n v="0"/>
    <n v="-2545"/>
    <n v="54"/>
  </r>
  <r>
    <x v="14"/>
    <n v="28260"/>
    <x v="38"/>
    <n v="107600"/>
    <n v="5"/>
    <n v="-900"/>
    <n v="-900"/>
    <n v="247520"/>
    <n v="26722"/>
    <n v="25949"/>
    <n v="58884"/>
    <n v="-77834"/>
    <n v="-32246"/>
    <n v="-3085"/>
    <n v="-9264"/>
    <n v="342"/>
    <n v="-203"/>
    <n v="-28635"/>
    <n v="-4743"/>
    <n v="0"/>
    <n v="-8629"/>
    <n v="1630"/>
  </r>
  <r>
    <x v="14"/>
    <n v="28260"/>
    <x v="39"/>
    <n v="108500"/>
    <n v="5"/>
    <n v="-1500"/>
    <n v="-1500"/>
    <n v="253946"/>
    <n v="27560"/>
    <n v="29552"/>
    <n v="-7584"/>
    <n v="-24148"/>
    <n v="-20247"/>
    <n v="-788"/>
    <n v="-4162"/>
    <n v="-2101"/>
    <n v="-74"/>
    <n v="3729"/>
    <n v="-505"/>
    <n v="0"/>
    <n v="894"/>
    <n v="1286"/>
  </r>
  <r>
    <x v="14"/>
    <n v="28260"/>
    <x v="40"/>
    <n v="110000"/>
    <n v="2"/>
    <n v="1100"/>
    <n v="1100"/>
    <n v="307796"/>
    <n v="33957"/>
    <n v="-90240"/>
    <n v="65773"/>
    <n v="22797"/>
    <n v="9912"/>
    <n v="4639"/>
    <n v="283"/>
    <n v="-3564"/>
    <n v="-94"/>
    <n v="13130"/>
    <n v="-1509"/>
    <n v="0"/>
    <n v="1484"/>
    <n v="186"/>
  </r>
  <r>
    <x v="14"/>
    <n v="28260"/>
    <x v="41"/>
    <n v="108900"/>
    <n v="5"/>
    <n v="-600"/>
    <n v="-600"/>
    <n v="244924"/>
    <n v="26701"/>
    <n v="13986"/>
    <n v="-1864"/>
    <n v="-11003"/>
    <n v="4195"/>
    <n v="-462"/>
    <n v="-3407"/>
    <n v="322"/>
    <n v="0"/>
    <n v="-10106"/>
    <n v="-1545"/>
    <n v="0"/>
    <n v="-1132"/>
    <n v="13"/>
  </r>
  <r>
    <x v="14"/>
    <n v="28260"/>
    <x v="42"/>
    <n v="109500"/>
    <n v="2"/>
    <n v="1500"/>
    <n v="1500"/>
    <n v="278593"/>
    <n v="30407"/>
    <n v="-88302"/>
    <n v="94894"/>
    <n v="-11071"/>
    <n v="-23392"/>
    <n v="-33"/>
    <n v="-528"/>
    <n v="-2660"/>
    <n v="0"/>
    <n v="14392"/>
    <n v="1150"/>
    <n v="0"/>
    <n v="4643"/>
    <n v="-164"/>
  </r>
  <r>
    <x v="14"/>
    <n v="28260"/>
    <x v="43"/>
    <n v="108000"/>
    <n v="2"/>
    <n v="1700"/>
    <n v="1700"/>
    <n v="281490"/>
    <n v="30333"/>
    <n v="-60790"/>
    <n v="17325"/>
    <n v="43710"/>
    <n v="22455"/>
    <n v="-1660"/>
    <n v="4367"/>
    <n v="-536"/>
    <n v="0"/>
    <n v="19709"/>
    <n v="-625"/>
    <n v="0"/>
    <n v="-56"/>
    <n v="-189"/>
  </r>
  <r>
    <x v="14"/>
    <n v="28260"/>
    <x v="44"/>
    <n v="106300"/>
    <n v="5"/>
    <n v="-600"/>
    <n v="-600"/>
    <n v="230582"/>
    <n v="24610"/>
    <n v="9822"/>
    <n v="38037"/>
    <n v="-48814"/>
    <n v="-2953"/>
    <n v="-751"/>
    <n v="-6408"/>
    <n v="-2310"/>
    <n v="0"/>
    <n v="-32767"/>
    <n v="-3625"/>
    <n v="0"/>
    <n v="776"/>
    <n v="179"/>
  </r>
  <r>
    <x v="14"/>
    <n v="28260"/>
    <x v="45"/>
    <n v="106900"/>
    <n v="5"/>
    <n v="-200"/>
    <n v="-200"/>
    <n v="193663"/>
    <n v="20767"/>
    <n v="34810"/>
    <n v="-7250"/>
    <n v="-28116"/>
    <n v="-2331"/>
    <n v="5015"/>
    <n v="-7838"/>
    <n v="0"/>
    <n v="0"/>
    <n v="-20757"/>
    <n v="-2205"/>
    <n v="0"/>
    <n v="609"/>
    <n v="-53"/>
  </r>
  <r>
    <x v="14"/>
    <n v="28260"/>
    <x v="46"/>
    <n v="107100"/>
    <n v="5"/>
    <n v="-2100"/>
    <n v="-2100"/>
    <n v="245745"/>
    <n v="26483"/>
    <n v="88294"/>
    <n v="-10418"/>
    <n v="-79521"/>
    <n v="-63779"/>
    <n v="544"/>
    <n v="-19025"/>
    <n v="0"/>
    <n v="0"/>
    <n v="2783"/>
    <n v="-44"/>
    <n v="0"/>
    <n v="1491"/>
    <n v="154"/>
  </r>
  <r>
    <x v="14"/>
    <n v="28260"/>
    <x v="47"/>
    <n v="109200"/>
    <n v="2"/>
    <n v="800"/>
    <n v="800"/>
    <n v="147336"/>
    <n v="16073"/>
    <n v="-14332"/>
    <n v="10925"/>
    <n v="6616"/>
    <n v="26091"/>
    <n v="-1043"/>
    <n v="59"/>
    <n v="100"/>
    <n v="0"/>
    <n v="-17623"/>
    <n v="-968"/>
    <n v="0"/>
    <n v="-3148"/>
    <n v="-61"/>
  </r>
  <r>
    <x v="14"/>
    <n v="28260"/>
    <x v="48"/>
    <n v="108400"/>
    <n v="2"/>
    <n v="200"/>
    <n v="200"/>
    <n v="203558"/>
    <n v="22065"/>
    <n v="-5931"/>
    <n v="3119"/>
    <n v="1772"/>
    <n v="19511"/>
    <n v="-10824"/>
    <n v="-3912"/>
    <n v="892"/>
    <n v="0"/>
    <n v="-5658"/>
    <n v="1763"/>
    <n v="0"/>
    <n v="913"/>
    <n v="127"/>
  </r>
  <r>
    <x v="14"/>
    <n v="28260"/>
    <x v="49"/>
    <n v="108200"/>
    <n v="3"/>
    <n v="0"/>
    <n v="0"/>
    <n v="175895"/>
    <n v="19095"/>
    <n v="-11681"/>
    <n v="30810"/>
    <n v="-19676"/>
    <n v="-22992"/>
    <n v="613"/>
    <n v="281"/>
    <n v="135"/>
    <n v="0"/>
    <n v="957"/>
    <n v="1330"/>
    <n v="0"/>
    <n v="532"/>
    <n v="15"/>
  </r>
  <r>
    <x v="14"/>
    <n v="28260"/>
    <x v="50"/>
    <n v="108200"/>
    <n v="5"/>
    <n v="-300"/>
    <n v="-300"/>
    <n v="244363"/>
    <n v="26595"/>
    <n v="11758"/>
    <n v="-2968"/>
    <n v="-7720"/>
    <n v="19023"/>
    <n v="-116"/>
    <n v="-16639"/>
    <n v="200"/>
    <n v="0"/>
    <n v="-10321"/>
    <n v="133"/>
    <n v="0"/>
    <n v="-1201"/>
    <n v="131"/>
  </r>
  <r>
    <x v="14"/>
    <n v="28260"/>
    <x v="51"/>
    <n v="108500"/>
    <n v="2"/>
    <n v="300"/>
    <n v="300"/>
    <n v="220621"/>
    <n v="23939"/>
    <n v="-28309"/>
    <n v="32374"/>
    <n v="-13904"/>
    <n v="253"/>
    <n v="-6476"/>
    <n v="-11749"/>
    <n v="50"/>
    <n v="0"/>
    <n v="6011"/>
    <n v="-1993"/>
    <n v="0"/>
    <n v="9730"/>
    <n v="109"/>
  </r>
  <r>
    <x v="14"/>
    <n v="28260"/>
    <x v="52"/>
    <n v="108200"/>
    <n v="2"/>
    <n v="100"/>
    <n v="100"/>
    <n v="165546"/>
    <n v="17894"/>
    <n v="-22992"/>
    <n v="41351"/>
    <n v="-21086"/>
    <n v="22682"/>
    <n v="-4339"/>
    <n v="-31580"/>
    <n v="0"/>
    <n v="0"/>
    <n v="-5008"/>
    <n v="-2841"/>
    <n v="0"/>
    <n v="2789"/>
    <n v="-62"/>
  </r>
  <r>
    <x v="14"/>
    <n v="28260"/>
    <x v="53"/>
    <n v="108100"/>
    <n v="2"/>
    <n v="800"/>
    <n v="800"/>
    <n v="188211"/>
    <n v="20277"/>
    <n v="-38268"/>
    <n v="76482"/>
    <n v="-38239"/>
    <n v="12181"/>
    <n v="-2795"/>
    <n v="-32024"/>
    <n v="1000"/>
    <n v="-100"/>
    <n v="-14256"/>
    <n v="-2245"/>
    <n v="0"/>
    <n v="5"/>
    <n v="20"/>
  </r>
  <r>
    <x v="14"/>
    <n v="28260"/>
    <x v="54"/>
    <n v="107300"/>
    <n v="5"/>
    <n v="-900"/>
    <n v="-900"/>
    <n v="161500"/>
    <n v="17310"/>
    <n v="18150"/>
    <n v="2360"/>
    <n v="-24201"/>
    <n v="12422"/>
    <n v="8670"/>
    <n v="-18114"/>
    <n v="0"/>
    <n v="0"/>
    <n v="-25219"/>
    <n v="-1960"/>
    <n v="0"/>
    <n v="3664"/>
    <n v="27"/>
  </r>
  <r>
    <x v="14"/>
    <n v="28260"/>
    <x v="55"/>
    <n v="108200"/>
    <n v="5"/>
    <n v="-300"/>
    <n v="-300"/>
    <n v="219934"/>
    <n v="23742"/>
    <n v="19916"/>
    <n v="46457"/>
    <n v="-65726"/>
    <n v="-28558"/>
    <n v="5077"/>
    <n v="-13975"/>
    <n v="0"/>
    <n v="-145"/>
    <n v="-27009"/>
    <n v="-1116"/>
    <n v="0"/>
    <n v="-644"/>
    <n v="-3"/>
  </r>
  <r>
    <x v="14"/>
    <n v="28260"/>
    <x v="56"/>
    <n v="108500"/>
    <n v="5"/>
    <n v="-100"/>
    <n v="-100"/>
    <n v="245943"/>
    <n v="26584"/>
    <n v="16028"/>
    <n v="57927"/>
    <n v="-67238"/>
    <n v="16139"/>
    <n v="-9719"/>
    <n v="-36375"/>
    <n v="3680"/>
    <n v="0"/>
    <n v="-40236"/>
    <n v="-727"/>
    <n v="0"/>
    <n v="-6828"/>
    <n v="111"/>
  </r>
  <r>
    <x v="14"/>
    <n v="28260"/>
    <x v="57"/>
    <n v="108600"/>
    <n v="5"/>
    <n v="-200"/>
    <n v="-200"/>
    <n v="161417"/>
    <n v="17516"/>
    <n v="27022"/>
    <n v="35483"/>
    <n v="-62605"/>
    <n v="651"/>
    <n v="-7069"/>
    <n v="-15513"/>
    <n v="936"/>
    <n v="0"/>
    <n v="-41286"/>
    <n v="-324"/>
    <n v="0"/>
    <n v="150"/>
    <n v="-50"/>
  </r>
  <r>
    <x v="14"/>
    <n v="28260"/>
    <x v="58"/>
    <n v="108800"/>
    <n v="2"/>
    <n v="600"/>
    <n v="600"/>
    <n v="124868"/>
    <n v="13622"/>
    <n v="-14686"/>
    <n v="42537"/>
    <n v="-28603"/>
    <n v="-6191"/>
    <n v="-5689"/>
    <n v="-6810"/>
    <n v="0"/>
    <n v="9"/>
    <n v="-10132"/>
    <n v="210"/>
    <n v="0"/>
    <n v="731"/>
    <n v="21"/>
  </r>
  <r>
    <x v="14"/>
    <n v="28260"/>
    <x v="59"/>
    <n v="108200"/>
    <n v="5"/>
    <n v="-1400"/>
    <n v="-1400"/>
    <n v="125242"/>
    <n v="13618"/>
    <n v="10227"/>
    <n v="-953"/>
    <n v="-9606"/>
    <n v="-1143"/>
    <n v="-1216"/>
    <n v="-844"/>
    <n v="50"/>
    <n v="0"/>
    <n v="-6409"/>
    <n v="-44"/>
    <n v="0"/>
    <n v="246"/>
    <n v="86"/>
  </r>
  <r>
    <x v="14"/>
    <n v="28260"/>
    <x v="60"/>
    <n v="109600"/>
    <n v="2"/>
    <n v="2500"/>
    <n v="2500"/>
    <n v="285370"/>
    <n v="31165"/>
    <n v="-29233"/>
    <n v="53668"/>
    <n v="-22089"/>
    <n v="-8696"/>
    <n v="-387"/>
    <n v="-1773"/>
    <n v="575"/>
    <n v="65"/>
    <n v="-12329"/>
    <n v="456"/>
    <n v="0"/>
    <n v="-2210"/>
    <n v="-136"/>
  </r>
  <r>
    <x v="14"/>
    <n v="28260"/>
    <x v="61"/>
    <n v="107100"/>
    <n v="5"/>
    <n v="-500"/>
    <n v="-500"/>
    <n v="214410"/>
    <n v="22933"/>
    <n v="-5158"/>
    <n v="70281"/>
    <n v="-64301"/>
    <n v="-2391"/>
    <n v="-3264"/>
    <n v="-6023"/>
    <n v="71"/>
    <n v="0"/>
    <n v="-51111"/>
    <n v="-1583"/>
    <n v="0"/>
    <n v="-687"/>
    <n v="-135"/>
  </r>
  <r>
    <x v="14"/>
    <n v="28260"/>
    <x v="62"/>
    <n v="107600"/>
    <n v="2"/>
    <n v="600"/>
    <n v="600"/>
    <n v="177608"/>
    <n v="19161"/>
    <n v="-6353"/>
    <n v="7575"/>
    <n v="-1184"/>
    <n v="21631"/>
    <n v="-2150"/>
    <n v="-8368"/>
    <n v="192"/>
    <n v="0"/>
    <n v="-10159"/>
    <n v="-2330"/>
    <n v="0"/>
    <n v="-47"/>
    <n v="9"/>
  </r>
  <r>
    <x v="14"/>
    <n v="28260"/>
    <x v="63"/>
    <n v="107000"/>
    <n v="5"/>
    <n v="-1900"/>
    <n v="-1900"/>
    <n v="330333"/>
    <n v="35561"/>
    <n v="5927"/>
    <n v="39983"/>
    <n v="-43941"/>
    <n v="-4113"/>
    <n v="2248"/>
    <n v="-10598"/>
    <n v="446"/>
    <n v="344"/>
    <n v="-29028"/>
    <n v="-3240"/>
    <n v="0"/>
    <n v="-2022"/>
    <n v="53"/>
  </r>
  <r>
    <x v="14"/>
    <n v="28260"/>
    <x v="64"/>
    <n v="108900"/>
    <n v="5"/>
    <n v="-400"/>
    <n v="-400"/>
    <n v="247331"/>
    <n v="26979"/>
    <n v="-26015"/>
    <n v="42429"/>
    <n v="-14406"/>
    <n v="25331"/>
    <n v="-1249"/>
    <n v="-6763"/>
    <n v="1285"/>
    <n v="0"/>
    <n v="-35683"/>
    <n v="2673"/>
    <n v="0"/>
    <n v="-2042"/>
    <n v="34"/>
  </r>
  <r>
    <x v="14"/>
    <n v="28260"/>
    <x v="65"/>
    <n v="109300"/>
    <n v="5"/>
    <n v="-700"/>
    <n v="-700"/>
    <n v="192074"/>
    <n v="20946"/>
    <n v="1640"/>
    <n v="19387"/>
    <n v="-22174"/>
    <n v="-34779"/>
    <n v="-260"/>
    <n v="4322"/>
    <n v="0"/>
    <n v="3"/>
    <n v="10485"/>
    <n v="-1945"/>
    <n v="0"/>
    <n v="1089"/>
    <n v="58"/>
  </r>
  <r>
    <x v="14"/>
    <n v="28260"/>
    <x v="66"/>
    <n v="110000"/>
    <n v="5"/>
    <n v="-1000"/>
    <n v="-1000"/>
    <n v="335781"/>
    <n v="37132"/>
    <n v="70647"/>
    <n v="-92716"/>
    <n v="18830"/>
    <n v="31786"/>
    <n v="-4346"/>
    <n v="-574"/>
    <n v="1000"/>
    <n v="0"/>
    <n v="-8908"/>
    <n v="-128"/>
    <n v="0"/>
    <n v="3088"/>
    <n v="151"/>
  </r>
  <r>
    <x v="14"/>
    <n v="28260"/>
    <x v="67"/>
    <n v="111000"/>
    <n v="2"/>
    <n v="300"/>
    <n v="300"/>
    <n v="265018"/>
    <n v="29369"/>
    <n v="-2173"/>
    <n v="94960"/>
    <n v="-92810"/>
    <n v="-53833"/>
    <n v="-4179"/>
    <n v="-7888"/>
    <n v="34"/>
    <n v="0"/>
    <n v="-24736"/>
    <n v="-2208"/>
    <n v="0"/>
    <n v="-23"/>
    <n v="46"/>
  </r>
  <r>
    <x v="14"/>
    <n v="28260"/>
    <x v="68"/>
    <n v="110700"/>
    <n v="5"/>
    <n v="-1300"/>
    <n v="-1300"/>
    <n v="270066"/>
    <n v="30133"/>
    <n v="29721"/>
    <n v="12806"/>
    <n v="-40936"/>
    <n v="-15202"/>
    <n v="-6964"/>
    <n v="-12283"/>
    <n v="3891"/>
    <n v="-235"/>
    <n v="-10458"/>
    <n v="315"/>
    <n v="0"/>
    <n v="-1180"/>
    <n v="-411"/>
  </r>
  <r>
    <x v="14"/>
    <n v="28260"/>
    <x v="69"/>
    <n v="112000"/>
    <n v="2"/>
    <n v="1600"/>
    <n v="1600"/>
    <n v="262294"/>
    <n v="29259"/>
    <n v="-79837"/>
    <n v="22002"/>
    <n v="54205"/>
    <n v="64779"/>
    <n v="554"/>
    <n v="-5687"/>
    <n v="-17"/>
    <n v="0"/>
    <n v="-8495"/>
    <n v="3071"/>
    <n v="0"/>
    <n v="4022"/>
    <n v="-392"/>
  </r>
  <r>
    <x v="14"/>
    <n v="28260"/>
    <x v="70"/>
    <n v="110400"/>
    <n v="5"/>
    <n v="-500"/>
    <n v="-500"/>
    <n v="184419"/>
    <n v="20411"/>
    <n v="34672"/>
    <n v="7350"/>
    <n v="-44492"/>
    <n v="425"/>
    <n v="-2190"/>
    <n v="-3193"/>
    <n v="-4470"/>
    <n v="9"/>
    <n v="-35939"/>
    <n v="866"/>
    <n v="0"/>
    <n v="2401"/>
    <n v="69"/>
  </r>
  <r>
    <x v="14"/>
    <n v="28260"/>
    <x v="71"/>
    <n v="110900"/>
    <n v="2"/>
    <n v="800"/>
    <n v="800"/>
    <n v="224897"/>
    <n v="24963"/>
    <n v="-39083"/>
    <n v="82316"/>
    <n v="-41941"/>
    <n v="-19144"/>
    <n v="-2352"/>
    <n v="-2119"/>
    <n v="0"/>
    <n v="-240"/>
    <n v="-18088"/>
    <n v="2"/>
    <n v="0"/>
    <n v="-1166"/>
    <n v="-126"/>
  </r>
  <r>
    <x v="14"/>
    <n v="28260"/>
    <x v="72"/>
    <n v="110100"/>
    <n v="5"/>
    <n v="-1300"/>
    <n v="-1300"/>
    <n v="379196"/>
    <n v="41934"/>
    <n v="106879"/>
    <n v="-73489"/>
    <n v="-35077"/>
    <n v="14342"/>
    <n v="-2191"/>
    <n v="-1036"/>
    <n v="500"/>
    <n v="-140"/>
    <n v="-46496"/>
    <n v="-56"/>
    <n v="0"/>
    <n v="1678"/>
    <n v="9"/>
  </r>
  <r>
    <x v="14"/>
    <n v="28260"/>
    <x v="73"/>
    <n v="111400"/>
    <n v="5"/>
    <n v="-1000"/>
    <n v="-1000"/>
    <n v="198689"/>
    <n v="22069"/>
    <n v="49426"/>
    <n v="17000"/>
    <n v="-67707"/>
    <n v="-44607"/>
    <n v="-1034"/>
    <n v="2926"/>
    <n v="1179"/>
    <n v="0"/>
    <n v="-19191"/>
    <n v="-6980"/>
    <n v="0"/>
    <n v="1138"/>
    <n v="143"/>
  </r>
  <r>
    <x v="14"/>
    <n v="28260"/>
    <x v="74"/>
    <n v="112400"/>
    <n v="5"/>
    <n v="-700"/>
    <n v="-700"/>
    <n v="222903"/>
    <n v="25089"/>
    <n v="60244"/>
    <n v="17523"/>
    <n v="-77867"/>
    <n v="-26228"/>
    <n v="-813"/>
    <n v="-10547"/>
    <n v="2513"/>
    <n v="-150"/>
    <n v="-40845"/>
    <n v="-1797"/>
    <n v="0"/>
    <n v="197"/>
    <n v="-97"/>
  </r>
  <r>
    <x v="14"/>
    <n v="28260"/>
    <x v="75"/>
    <n v="113100"/>
    <n v="5"/>
    <n v="-100"/>
    <n v="-100"/>
    <n v="197712"/>
    <n v="22399"/>
    <n v="29599"/>
    <n v="-18394"/>
    <n v="-5561"/>
    <n v="18170"/>
    <n v="-3344"/>
    <n v="-6605"/>
    <n v="0"/>
    <n v="-150"/>
    <n v="-11236"/>
    <n v="-2396"/>
    <n v="0"/>
    <n v="-5650"/>
    <n v="6"/>
  </r>
  <r>
    <x v="14"/>
    <n v="28260"/>
    <x v="76"/>
    <n v="113200"/>
    <n v="5"/>
    <n v="-1700"/>
    <n v="-1700"/>
    <n v="297641"/>
    <n v="33770"/>
    <n v="40633"/>
    <n v="35690"/>
    <n v="-76720"/>
    <n v="-73670"/>
    <n v="-2078"/>
    <n v="-4858"/>
    <n v="0"/>
    <n v="-39"/>
    <n v="3788"/>
    <n v="137"/>
    <n v="0"/>
    <n v="-286"/>
    <n v="683"/>
  </r>
  <r>
    <x v="14"/>
    <n v="28260"/>
    <x v="77"/>
    <n v="114900"/>
    <n v="5"/>
    <n v="-400"/>
    <n v="-400"/>
    <n v="284893"/>
    <n v="32833"/>
    <n v="44238"/>
    <n v="1480"/>
    <n v="-49589"/>
    <n v="-42151"/>
    <n v="-751"/>
    <n v="-1364"/>
    <n v="60"/>
    <n v="-90"/>
    <n v="-2477"/>
    <n v="-2816"/>
    <n v="0"/>
    <n v="4146"/>
    <n v="-275"/>
  </r>
  <r>
    <x v="14"/>
    <n v="28260"/>
    <x v="78"/>
    <n v="115300"/>
    <n v="5"/>
    <n v="-800"/>
    <n v="-800"/>
    <n v="267229"/>
    <n v="30859"/>
    <n v="80211"/>
    <n v="-36429"/>
    <n v="-45661"/>
    <n v="-24820"/>
    <n v="2769"/>
    <n v="-7771"/>
    <n v="54"/>
    <n v="17"/>
    <n v="-7449"/>
    <n v="-8461"/>
    <n v="0"/>
    <n v="1999"/>
    <n v="-120"/>
  </r>
  <r>
    <x v="14"/>
    <n v="28260"/>
    <x v="79"/>
    <n v="116100"/>
    <n v="2"/>
    <n v="600"/>
    <n v="600"/>
    <n v="465798"/>
    <n v="54443"/>
    <n v="-18018"/>
    <n v="19625"/>
    <n v="5811"/>
    <n v="-33304"/>
    <n v="7672"/>
    <n v="9159"/>
    <n v="60"/>
    <n v="0"/>
    <n v="20991"/>
    <n v="1233"/>
    <n v="0"/>
    <n v="-7709"/>
    <n v="291"/>
  </r>
  <r>
    <x v="14"/>
    <n v="28260"/>
    <x v="80"/>
    <n v="115500"/>
    <n v="2"/>
    <n v="4200"/>
    <n v="4200"/>
    <n v="1284635"/>
    <n v="150529"/>
    <n v="-123565"/>
    <n v="-98396"/>
    <n v="225495"/>
    <n v="180165"/>
    <n v="-6322"/>
    <n v="-13950"/>
    <n v="-1697"/>
    <n v="-40"/>
    <n v="26782"/>
    <n v="40557"/>
    <n v="0"/>
    <n v="-3538"/>
    <n v="4"/>
  </r>
  <r>
    <x v="14"/>
    <n v="28260"/>
    <x v="81"/>
    <n v="111300"/>
    <n v="5"/>
    <n v="-1800"/>
    <n v="-1800"/>
    <n v="250906"/>
    <n v="28046"/>
    <n v="61954"/>
    <n v="903"/>
    <n v="-65845"/>
    <n v="-48139"/>
    <n v="-2409"/>
    <n v="-8818"/>
    <n v="1000"/>
    <n v="0"/>
    <n v="-3064"/>
    <n v="-4415"/>
    <n v="0"/>
    <n v="2829"/>
    <n v="159"/>
  </r>
  <r>
    <x v="14"/>
    <n v="28260"/>
    <x v="82"/>
    <n v="113100"/>
    <n v="5"/>
    <n v="-700"/>
    <n v="-700"/>
    <n v="241114"/>
    <n v="27378"/>
    <n v="47147"/>
    <n v="-18141"/>
    <n v="-26019"/>
    <n v="21391"/>
    <n v="-2350"/>
    <n v="-18245"/>
    <n v="5500"/>
    <n v="100"/>
    <n v="-31426"/>
    <n v="-989"/>
    <n v="0"/>
    <n v="-3031"/>
    <n v="44"/>
  </r>
  <r>
    <x v="14"/>
    <n v="28260"/>
    <x v="83"/>
    <n v="113800"/>
    <n v="2"/>
    <n v="300"/>
    <n v="300"/>
    <n v="223385"/>
    <n v="25243"/>
    <n v="-364"/>
    <n v="29480"/>
    <n v="-31087"/>
    <n v="-16293"/>
    <n v="-5974"/>
    <n v="-4299"/>
    <n v="2500"/>
    <n v="200"/>
    <n v="-1442"/>
    <n v="-5779"/>
    <n v="0"/>
    <n v="1964"/>
    <n v="7"/>
  </r>
  <r>
    <x v="14"/>
    <n v="28260"/>
    <x v="84"/>
    <n v="113500"/>
    <n v="3"/>
    <n v="0"/>
    <n v="0"/>
    <n v="211091"/>
    <n v="23895"/>
    <n v="29496"/>
    <n v="43764"/>
    <n v="-79163"/>
    <n v="-40377"/>
    <n v="-4219"/>
    <n v="-16768"/>
    <n v="0"/>
    <n v="1000"/>
    <n v="-12619"/>
    <n v="-6180"/>
    <n v="0"/>
    <n v="5812"/>
    <n v="91"/>
  </r>
  <r>
    <x v="14"/>
    <n v="28260"/>
    <x v="85"/>
    <n v="113500"/>
    <n v="5"/>
    <n v="-900"/>
    <n v="-900"/>
    <n v="202857"/>
    <n v="23099"/>
    <n v="52011"/>
    <n v="7478"/>
    <n v="-67964"/>
    <n v="-26954"/>
    <n v="-11054"/>
    <n v="-15447"/>
    <n v="4040"/>
    <n v="0"/>
    <n v="-7127"/>
    <n v="-11422"/>
    <n v="0"/>
    <n v="8354"/>
    <n v="121"/>
  </r>
  <r>
    <x v="14"/>
    <n v="28260"/>
    <x v="86"/>
    <n v="114400"/>
    <n v="2"/>
    <n v="500"/>
    <n v="500"/>
    <n v="213639"/>
    <n v="24399"/>
    <n v="10347"/>
    <n v="-33145"/>
    <n v="17886"/>
    <n v="14715"/>
    <n v="-1527"/>
    <n v="8598"/>
    <n v="900"/>
    <n v="0"/>
    <n v="-1457"/>
    <n v="-3343"/>
    <n v="0"/>
    <n v="4959"/>
    <n v="-47"/>
  </r>
  <r>
    <x v="14"/>
    <n v="28260"/>
    <x v="87"/>
    <n v="113900"/>
    <n v="2"/>
    <n v="200"/>
    <n v="200"/>
    <n v="226529"/>
    <n v="25854"/>
    <n v="-9722"/>
    <n v="30236"/>
    <n v="-20026"/>
    <n v="-26764"/>
    <n v="1160"/>
    <n v="-1138"/>
    <n v="0"/>
    <n v="0"/>
    <n v="10258"/>
    <n v="-3542"/>
    <n v="0"/>
    <n v="-433"/>
    <n v="-55"/>
  </r>
  <r>
    <x v="14"/>
    <n v="28260"/>
    <x v="88"/>
    <n v="113700"/>
    <n v="5"/>
    <n v="-400"/>
    <n v="-400"/>
    <n v="323091"/>
    <n v="36806"/>
    <n v="5241"/>
    <n v="13578"/>
    <n v="-34241"/>
    <n v="-42493"/>
    <n v="-3198"/>
    <n v="-8054"/>
    <n v="130"/>
    <n v="0"/>
    <n v="20009"/>
    <n v="-635"/>
    <n v="0"/>
    <n v="15112"/>
    <n v="310"/>
  </r>
  <r>
    <x v="14"/>
    <n v="28260"/>
    <x v="89"/>
    <n v="114100"/>
    <n v="5"/>
    <n v="-1200"/>
    <n v="-1200"/>
    <n v="501404"/>
    <n v="57146"/>
    <n v="161596"/>
    <n v="-87482"/>
    <n v="-76274"/>
    <n v="9483"/>
    <n v="-11551"/>
    <n v="-25842"/>
    <n v="34"/>
    <n v="-181"/>
    <n v="-41151"/>
    <n v="-7066"/>
    <n v="0"/>
    <n v="2056"/>
    <n v="104"/>
  </r>
  <r>
    <x v="14"/>
    <n v="28260"/>
    <x v="90"/>
    <n v="115300"/>
    <n v="5"/>
    <n v="-3500"/>
    <n v="-3500"/>
    <n v="832188"/>
    <n v="96509"/>
    <n v="322793"/>
    <n v="-104072"/>
    <n v="-212608"/>
    <n v="-41731"/>
    <n v="-22365"/>
    <n v="-35579"/>
    <n v="-371"/>
    <n v="-559"/>
    <n v="-107089"/>
    <n v="-4914"/>
    <n v="0"/>
    <n v="-6482"/>
    <n v="369"/>
  </r>
  <r>
    <x v="14"/>
    <n v="28260"/>
    <x v="91"/>
    <n v="118800"/>
    <n v="2"/>
    <n v="300"/>
    <n v="300"/>
    <n v="220465"/>
    <n v="26259"/>
    <n v="-354"/>
    <n v="11283"/>
    <n v="-10886"/>
    <n v="418"/>
    <n v="-1307"/>
    <n v="-10133"/>
    <n v="25"/>
    <n v="0"/>
    <n v="4162"/>
    <n v="-4051"/>
    <n v="0"/>
    <n v="-96"/>
    <n v="53"/>
  </r>
  <r>
    <x v="14"/>
    <n v="28260"/>
    <x v="92"/>
    <n v="118500"/>
    <n v="5"/>
    <n v="-100"/>
    <n v="-100"/>
    <n v="293819"/>
    <n v="34932"/>
    <n v="-6562"/>
    <n v="20000"/>
    <n v="-12890"/>
    <n v="20937"/>
    <n v="-2427"/>
    <n v="-11777"/>
    <n v="0"/>
    <n v="0"/>
    <n v="-3609"/>
    <n v="-16014"/>
    <n v="0"/>
    <n v="23"/>
    <n v="-571"/>
  </r>
  <r>
    <x v="14"/>
    <n v="28260"/>
    <x v="93"/>
    <n v="118600"/>
    <n v="5"/>
    <n v="-2100"/>
    <n v="-2100"/>
    <n v="215991"/>
    <n v="25737"/>
    <n v="21913"/>
    <n v="29374"/>
    <n v="-51036"/>
    <n v="-23934"/>
    <n v="-718"/>
    <n v="-11778"/>
    <n v="-160"/>
    <n v="-593"/>
    <n v="-9620"/>
    <n v="-4233"/>
    <n v="0"/>
    <n v="-176"/>
    <n v="-75"/>
  </r>
  <r>
    <x v="14"/>
    <n v="28260"/>
    <x v="94"/>
    <n v="120700"/>
    <n v="2"/>
    <n v="1000"/>
    <n v="1000"/>
    <n v="278848"/>
    <n v="33646"/>
    <n v="-85535"/>
    <n v="74800"/>
    <n v="12192"/>
    <n v="38451"/>
    <n v="-4150"/>
    <n v="1416"/>
    <n v="-2383"/>
    <n v="-9"/>
    <n v="-13415"/>
    <n v="-7718"/>
    <n v="0"/>
    <n v="-927"/>
    <n v="-530"/>
  </r>
  <r>
    <x v="14"/>
    <n v="28260"/>
    <x v="95"/>
    <n v="119700"/>
    <n v="2"/>
    <n v="900"/>
    <n v="900"/>
    <n v="178326"/>
    <n v="21229"/>
    <n v="-17621"/>
    <n v="54703"/>
    <n v="-35890"/>
    <n v="688"/>
    <n v="-2613"/>
    <n v="1263"/>
    <n v="-113"/>
    <n v="-37"/>
    <n v="-41476"/>
    <n v="6398"/>
    <n v="0"/>
    <n v="-1043"/>
    <n v="-149"/>
  </r>
  <r>
    <x v="14"/>
    <n v="28260"/>
    <x v="96"/>
    <n v="118800"/>
    <n v="5"/>
    <n v="-700"/>
    <n v="-700"/>
    <n v="121565"/>
    <n v="14498"/>
    <n v="11524"/>
    <n v="9125"/>
    <n v="-19498"/>
    <n v="-4165"/>
    <n v="-733"/>
    <n v="-3506"/>
    <n v="-16"/>
    <n v="0"/>
    <n v="-10291"/>
    <n v="-787"/>
    <n v="0"/>
    <n v="-1145"/>
    <n v="-6"/>
  </r>
  <r>
    <x v="14"/>
    <n v="28260"/>
    <x v="97"/>
    <n v="119500"/>
    <n v="2"/>
    <n v="500"/>
    <n v="500"/>
    <n v="236088"/>
    <n v="28089"/>
    <n v="-25842"/>
    <n v="34868"/>
    <n v="-10004"/>
    <n v="-4387"/>
    <n v="-4682"/>
    <n v="3496"/>
    <n v="-880"/>
    <n v="-5000"/>
    <n v="-244"/>
    <n v="1693"/>
    <n v="0"/>
    <n v="998"/>
    <n v="-20"/>
  </r>
  <r>
    <x v="14"/>
    <n v="28260"/>
    <x v="98"/>
    <n v="119000"/>
    <n v="2"/>
    <n v="500"/>
    <n v="500"/>
    <n v="179220"/>
    <n v="21299"/>
    <n v="-44051"/>
    <n v="35772"/>
    <n v="7710"/>
    <n v="-8258"/>
    <n v="-1665"/>
    <n v="-844"/>
    <n v="891"/>
    <n v="-114"/>
    <n v="19062"/>
    <n v="-1362"/>
    <n v="0"/>
    <n v="533"/>
    <n v="36"/>
  </r>
  <r>
    <x v="14"/>
    <n v="28260"/>
    <x v="99"/>
    <n v="118500"/>
    <n v="5"/>
    <n v="-500"/>
    <n v="-500"/>
    <n v="184872"/>
    <n v="21812"/>
    <n v="18228"/>
    <n v="2144"/>
    <n v="-20767"/>
    <n v="-7724"/>
    <n v="-4880"/>
    <n v="1711"/>
    <n v="-185"/>
    <n v="0"/>
    <n v="-11902"/>
    <n v="2213"/>
    <n v="0"/>
    <n v="367"/>
    <n v="28"/>
  </r>
  <r>
    <x v="15"/>
    <n v="207940"/>
    <x v="0"/>
    <n v="778000"/>
    <n v="5"/>
    <n v="-6000"/>
    <n v="-6000"/>
    <n v="49901"/>
    <n v="38949"/>
    <n v="17145"/>
    <n v="-15139"/>
    <n v="-2792"/>
    <n v="916"/>
    <n v="-150"/>
    <n v="-234"/>
    <n v="0"/>
    <n v="0"/>
    <n v="-3038"/>
    <n v="-286"/>
    <n v="0"/>
    <n v="473"/>
    <n v="313"/>
  </r>
  <r>
    <x v="15"/>
    <n v="207940"/>
    <x v="1"/>
    <n v="784000"/>
    <n v="5"/>
    <n v="-2000"/>
    <n v="-2000"/>
    <n v="47379"/>
    <n v="37214"/>
    <n v="5238"/>
    <n v="-8611"/>
    <n v="3199"/>
    <n v="150"/>
    <n v="4053"/>
    <n v="1600"/>
    <n v="-4"/>
    <n v="40"/>
    <n v="-1382"/>
    <n v="-1258"/>
    <n v="0"/>
    <n v="70"/>
    <n v="104"/>
  </r>
  <r>
    <x v="15"/>
    <n v="207940"/>
    <x v="2"/>
    <n v="786000"/>
    <n v="5"/>
    <n v="-9000"/>
    <n v="-9000"/>
    <n v="63256"/>
    <n v="50103"/>
    <n v="14852"/>
    <n v="-4266"/>
    <n v="-10985"/>
    <n v="2670"/>
    <n v="568"/>
    <n v="1068"/>
    <n v="857"/>
    <n v="15"/>
    <n v="-8525"/>
    <n v="-7638"/>
    <n v="0"/>
    <n v="346"/>
    <n v="53"/>
  </r>
  <r>
    <x v="15"/>
    <n v="207940"/>
    <x v="3"/>
    <n v="795000"/>
    <n v="5"/>
    <n v="-6000"/>
    <n v="-6000"/>
    <n v="60677"/>
    <n v="48509"/>
    <n v="1991"/>
    <n v="-11126"/>
    <n v="8811"/>
    <n v="1910"/>
    <n v="123"/>
    <n v="3557"/>
    <n v="0"/>
    <n v="119"/>
    <n v="3646"/>
    <n v="-544"/>
    <n v="0"/>
    <n v="353"/>
    <n v="-29"/>
  </r>
  <r>
    <x v="15"/>
    <n v="207940"/>
    <x v="4"/>
    <n v="801000"/>
    <n v="2"/>
    <n v="16000"/>
    <n v="16000"/>
    <n v="157332"/>
    <n v="126183"/>
    <n v="-40734"/>
    <n v="48029"/>
    <n v="-6883"/>
    <n v="-17624"/>
    <n v="2310"/>
    <n v="4248"/>
    <n v="39"/>
    <n v="0"/>
    <n v="2724"/>
    <n v="1420"/>
    <n v="0"/>
    <n v="-183"/>
    <n v="-229"/>
  </r>
  <r>
    <x v="15"/>
    <n v="207940"/>
    <x v="5"/>
    <n v="785000"/>
    <n v="5"/>
    <n v="-1000"/>
    <n v="-1000"/>
    <n v="56800"/>
    <n v="44563"/>
    <n v="9457"/>
    <n v="-18329"/>
    <n v="8385"/>
    <n v="-2739"/>
    <n v="2430"/>
    <n v="5414"/>
    <n v="-1"/>
    <n v="-145"/>
    <n v="-218"/>
    <n v="3644"/>
    <n v="0"/>
    <n v="493"/>
    <n v="-6"/>
  </r>
  <r>
    <x v="15"/>
    <n v="207940"/>
    <x v="6"/>
    <n v="786000"/>
    <n v="2"/>
    <n v="1000"/>
    <n v="1000"/>
    <n v="55002"/>
    <n v="43403"/>
    <n v="-2959"/>
    <n v="-5495"/>
    <n v="8598"/>
    <n v="6051"/>
    <n v="578"/>
    <n v="2073"/>
    <n v="-22"/>
    <n v="0"/>
    <n v="-6454"/>
    <n v="6372"/>
    <n v="0"/>
    <n v="-130"/>
    <n v="-14"/>
  </r>
  <r>
    <x v="15"/>
    <n v="207940"/>
    <x v="7"/>
    <n v="785000"/>
    <n v="3"/>
    <n v="0"/>
    <n v="0"/>
    <n v="32742"/>
    <n v="25681"/>
    <n v="-223"/>
    <n v="-5507"/>
    <n v="5596"/>
    <n v="2814"/>
    <n v="-164"/>
    <n v="1503"/>
    <n v="-6"/>
    <n v="0"/>
    <n v="-324"/>
    <n v="1773"/>
    <n v="0"/>
    <n v="226"/>
    <n v="-92"/>
  </r>
  <r>
    <x v="15"/>
    <n v="207940"/>
    <x v="8"/>
    <n v="785000"/>
    <n v="5"/>
    <n v="-3000"/>
    <n v="-3000"/>
    <n v="40298"/>
    <n v="31719"/>
    <n v="6136"/>
    <n v="-7268"/>
    <n v="994"/>
    <n v="1132"/>
    <n v="325"/>
    <n v="2163"/>
    <n v="0"/>
    <n v="-868"/>
    <n v="-1753"/>
    <n v="-5"/>
    <n v="0"/>
    <n v="119"/>
    <n v="19"/>
  </r>
  <r>
    <x v="15"/>
    <n v="207940"/>
    <x v="9"/>
    <n v="788000"/>
    <n v="2"/>
    <n v="4000"/>
    <n v="4000"/>
    <n v="53996"/>
    <n v="42570"/>
    <n v="-9575"/>
    <n v="13896"/>
    <n v="-4311"/>
    <n v="-4953"/>
    <n v="-602"/>
    <n v="-31"/>
    <n v="2"/>
    <n v="0"/>
    <n v="1095"/>
    <n v="178"/>
    <n v="0"/>
    <n v="26"/>
    <n v="-36"/>
  </r>
  <r>
    <x v="15"/>
    <n v="207940"/>
    <x v="10"/>
    <n v="784000"/>
    <n v="2"/>
    <n v="6000"/>
    <n v="6000"/>
    <n v="73829"/>
    <n v="57834"/>
    <n v="-7973"/>
    <n v="8160"/>
    <n v="787"/>
    <n v="-1697"/>
    <n v="994"/>
    <n v="-373"/>
    <n v="97"/>
    <n v="35"/>
    <n v="2429"/>
    <n v="-698"/>
    <n v="0"/>
    <n v="-936"/>
    <n v="-38"/>
  </r>
  <r>
    <x v="15"/>
    <n v="207940"/>
    <x v="11"/>
    <n v="778000"/>
    <n v="2"/>
    <n v="1000"/>
    <n v="1000"/>
    <n v="36523"/>
    <n v="28438"/>
    <n v="9308"/>
    <n v="-8131"/>
    <n v="-364"/>
    <n v="1164"/>
    <n v="703"/>
    <n v="-1893"/>
    <n v="88"/>
    <n v="0"/>
    <n v="-341"/>
    <n v="-85"/>
    <n v="0"/>
    <n v="-821"/>
    <n v="8"/>
  </r>
  <r>
    <x v="15"/>
    <n v="207940"/>
    <x v="12"/>
    <n v="777000"/>
    <n v="5"/>
    <n v="-2000"/>
    <n v="-2000"/>
    <n v="26777"/>
    <n v="20820"/>
    <n v="9777"/>
    <n v="-2836"/>
    <n v="-6498"/>
    <n v="-2687"/>
    <n v="372"/>
    <n v="444"/>
    <n v="-23"/>
    <n v="-100"/>
    <n v="-4426"/>
    <n v="-78"/>
    <n v="0"/>
    <n v="-525"/>
    <n v="82"/>
  </r>
  <r>
    <x v="15"/>
    <n v="207940"/>
    <x v="13"/>
    <n v="779000"/>
    <n v="5"/>
    <n v="-13000"/>
    <n v="-13000"/>
    <n v="35935"/>
    <n v="28142"/>
    <n v="16986"/>
    <n v="-5529"/>
    <n v="-11776"/>
    <n v="-7658"/>
    <n v="32"/>
    <n v="-342"/>
    <n v="4"/>
    <n v="0"/>
    <n v="-3843"/>
    <n v="31"/>
    <n v="0"/>
    <n v="205"/>
    <n v="114"/>
  </r>
  <r>
    <x v="15"/>
    <n v="207940"/>
    <x v="14"/>
    <n v="792000"/>
    <n v="3"/>
    <n v="0"/>
    <n v="0"/>
    <n v="33086"/>
    <n v="26130"/>
    <n v="-4303"/>
    <n v="11405"/>
    <n v="-5644"/>
    <n v="-5754"/>
    <n v="-168"/>
    <n v="-840"/>
    <n v="-12"/>
    <n v="0"/>
    <n v="395"/>
    <n v="735"/>
    <n v="0"/>
    <n v="-1359"/>
    <n v="-99"/>
  </r>
  <r>
    <x v="15"/>
    <n v="207940"/>
    <x v="15"/>
    <n v="792000"/>
    <n v="2"/>
    <n v="5000"/>
    <n v="5000"/>
    <n v="42938"/>
    <n v="33928"/>
    <n v="-11996"/>
    <n v="12719"/>
    <n v="-320"/>
    <n v="-208"/>
    <n v="578"/>
    <n v="-1519"/>
    <n v="0"/>
    <n v="0"/>
    <n v="1276"/>
    <n v="-447"/>
    <n v="0"/>
    <n v="-330"/>
    <n v="-73"/>
  </r>
  <r>
    <x v="15"/>
    <n v="207940"/>
    <x v="16"/>
    <n v="787000"/>
    <n v="2"/>
    <n v="8000"/>
    <n v="8000"/>
    <n v="38315"/>
    <n v="30156"/>
    <n v="-15432"/>
    <n v="13255"/>
    <n v="2919"/>
    <n v="4416"/>
    <n v="-549"/>
    <n v="-500"/>
    <n v="0"/>
    <n v="0"/>
    <n v="-631"/>
    <n v="183"/>
    <n v="0"/>
    <n v="-619"/>
    <n v="-123"/>
  </r>
  <r>
    <x v="15"/>
    <n v="207940"/>
    <x v="17"/>
    <n v="779000"/>
    <n v="5"/>
    <n v="-1000"/>
    <n v="-1000"/>
    <n v="34230"/>
    <n v="26672"/>
    <n v="4194"/>
    <n v="-6658"/>
    <n v="1500"/>
    <n v="6813"/>
    <n v="-651"/>
    <n v="-1023"/>
    <n v="0"/>
    <n v="-5"/>
    <n v="-3861"/>
    <n v="227"/>
    <n v="0"/>
    <n v="870"/>
    <n v="94"/>
  </r>
  <r>
    <x v="15"/>
    <n v="207940"/>
    <x v="18"/>
    <n v="780000"/>
    <n v="5"/>
    <n v="-7000"/>
    <n v="-7000"/>
    <n v="37125"/>
    <n v="29028"/>
    <n v="18649"/>
    <n v="-13417"/>
    <n v="-5763"/>
    <n v="-2653"/>
    <n v="-1373"/>
    <n v="-392"/>
    <n v="-57"/>
    <n v="-30"/>
    <n v="-941"/>
    <n v="-317"/>
    <n v="0"/>
    <n v="434"/>
    <n v="97"/>
  </r>
  <r>
    <x v="15"/>
    <n v="207940"/>
    <x v="19"/>
    <n v="787000"/>
    <n v="5"/>
    <n v="-3000"/>
    <n v="-3000"/>
    <n v="14877"/>
    <n v="11722"/>
    <n v="-325"/>
    <n v="361"/>
    <n v="-137"/>
    <n v="-1039"/>
    <n v="-319"/>
    <n v="212"/>
    <n v="2"/>
    <n v="600"/>
    <n v="239"/>
    <n v="168"/>
    <n v="0"/>
    <n v="80"/>
    <n v="21"/>
  </r>
  <r>
    <x v="15"/>
    <n v="207940"/>
    <x v="20"/>
    <n v="790000"/>
    <n v="2"/>
    <n v="1000"/>
    <n v="1000"/>
    <n v="24523"/>
    <n v="19341"/>
    <n v="-14"/>
    <n v="2993"/>
    <n v="-3355"/>
    <n v="-2236"/>
    <n v="-360"/>
    <n v="-893"/>
    <n v="5"/>
    <n v="0"/>
    <n v="89"/>
    <n v="40"/>
    <n v="0"/>
    <n v="413"/>
    <n v="-37"/>
  </r>
  <r>
    <x v="15"/>
    <n v="207940"/>
    <x v="21"/>
    <n v="789000"/>
    <n v="2"/>
    <n v="8000"/>
    <n v="8000"/>
    <n v="39732"/>
    <n v="31174"/>
    <n v="-9967"/>
    <n v="4998"/>
    <n v="4039"/>
    <n v="-3172"/>
    <n v="3369"/>
    <n v="611"/>
    <n v="3"/>
    <n v="0"/>
    <n v="2852"/>
    <n v="376"/>
    <n v="0"/>
    <n v="1052"/>
    <n v="-122"/>
  </r>
  <r>
    <x v="15"/>
    <n v="207940"/>
    <x v="22"/>
    <n v="781000"/>
    <n v="5"/>
    <n v="-2000"/>
    <n v="-2000"/>
    <n v="28940"/>
    <n v="22568"/>
    <n v="2959"/>
    <n v="1536"/>
    <n v="-4558"/>
    <n v="-3188"/>
    <n v="312"/>
    <n v="-1108"/>
    <n v="4"/>
    <n v="50"/>
    <n v="-691"/>
    <n v="63"/>
    <n v="0"/>
    <n v="40"/>
    <n v="23"/>
  </r>
  <r>
    <x v="15"/>
    <n v="207940"/>
    <x v="23"/>
    <n v="783000"/>
    <n v="2"/>
    <n v="3000"/>
    <n v="3000"/>
    <n v="41095"/>
    <n v="32265"/>
    <n v="-3670"/>
    <n v="6185"/>
    <n v="2675"/>
    <n v="447"/>
    <n v="-195"/>
    <n v="-1373"/>
    <n v="0"/>
    <n v="-1"/>
    <n v="3963"/>
    <n v="-166"/>
    <n v="0"/>
    <n v="-5072"/>
    <n v="-118"/>
  </r>
  <r>
    <x v="15"/>
    <n v="207940"/>
    <x v="24"/>
    <n v="780000"/>
    <n v="5"/>
    <n v="-8000"/>
    <n v="-8000"/>
    <n v="39107"/>
    <n v="30595"/>
    <n v="12979"/>
    <n v="-5389"/>
    <n v="-7893"/>
    <n v="-3623"/>
    <n v="-889"/>
    <n v="-117"/>
    <n v="0"/>
    <n v="0"/>
    <n v="-2649"/>
    <n v="-615"/>
    <n v="0"/>
    <n v="237"/>
    <n v="66"/>
  </r>
  <r>
    <x v="15"/>
    <n v="207940"/>
    <x v="25"/>
    <n v="788000"/>
    <n v="3"/>
    <n v="0"/>
    <n v="0"/>
    <n v="43606"/>
    <n v="34434"/>
    <n v="3632"/>
    <n v="1278"/>
    <n v="-4680"/>
    <n v="-2971"/>
    <n v="-426"/>
    <n v="1147"/>
    <n v="8"/>
    <n v="0"/>
    <n v="-2022"/>
    <n v="-416"/>
    <n v="0"/>
    <n v="-290"/>
    <n v="60"/>
  </r>
  <r>
    <x v="15"/>
    <n v="207940"/>
    <x v="26"/>
    <n v="788000"/>
    <n v="5"/>
    <n v="-9000"/>
    <n v="-9000"/>
    <n v="61820"/>
    <n v="48938"/>
    <n v="16263"/>
    <n v="-10401"/>
    <n v="-6167"/>
    <n v="699"/>
    <n v="-187"/>
    <n v="554"/>
    <n v="0"/>
    <n v="-178"/>
    <n v="-2612"/>
    <n v="-4443"/>
    <n v="0"/>
    <n v="189"/>
    <n v="116"/>
  </r>
  <r>
    <x v="15"/>
    <n v="207940"/>
    <x v="27"/>
    <n v="797000"/>
    <n v="2"/>
    <n v="22000"/>
    <n v="22000"/>
    <n v="144462"/>
    <n v="114476"/>
    <n v="-46416"/>
    <n v="45585"/>
    <n v="2021"/>
    <n v="-24096"/>
    <n v="4476"/>
    <n v="6623"/>
    <n v="-37"/>
    <n v="0"/>
    <n v="5866"/>
    <n v="9189"/>
    <n v="0"/>
    <n v="-354"/>
    <n v="-836"/>
  </r>
  <r>
    <x v="15"/>
    <n v="207940"/>
    <x v="28"/>
    <n v="775000"/>
    <n v="2"/>
    <n v="8000"/>
    <n v="8000"/>
    <n v="52578"/>
    <n v="40508"/>
    <n v="1114"/>
    <n v="13581"/>
    <n v="-9748"/>
    <n v="-10642"/>
    <n v="332"/>
    <n v="689"/>
    <n v="16"/>
    <n v="-43"/>
    <n v="542"/>
    <n v="-642"/>
    <n v="0"/>
    <n v="-4923"/>
    <n v="-24"/>
  </r>
  <r>
    <x v="15"/>
    <n v="207940"/>
    <x v="29"/>
    <n v="767000"/>
    <n v="5"/>
    <n v="-14000"/>
    <n v="-14000"/>
    <n v="101034"/>
    <n v="77456"/>
    <n v="42205"/>
    <n v="9344"/>
    <n v="-44471"/>
    <n v="-41501"/>
    <n v="130"/>
    <n v="55"/>
    <n v="0"/>
    <n v="771"/>
    <n v="-3602"/>
    <n v="-324"/>
    <n v="0"/>
    <n v="-7351"/>
    <n v="273"/>
  </r>
  <r>
    <x v="15"/>
    <n v="207940"/>
    <x v="30"/>
    <n v="781000"/>
    <n v="2"/>
    <n v="3000"/>
    <n v="3000"/>
    <n v="51554"/>
    <n v="40277"/>
    <n v="-867"/>
    <n v="10093"/>
    <n v="-9943"/>
    <n v="-6437"/>
    <n v="-124"/>
    <n v="-371"/>
    <n v="41"/>
    <n v="50"/>
    <n v="-2846"/>
    <n v="-256"/>
    <n v="0"/>
    <n v="628"/>
    <n v="89"/>
  </r>
  <r>
    <x v="15"/>
    <n v="207940"/>
    <x v="31"/>
    <n v="778000"/>
    <n v="5"/>
    <n v="-5000"/>
    <n v="-5000"/>
    <n v="68729"/>
    <n v="53231"/>
    <n v="13086"/>
    <n v="-4873"/>
    <n v="-10370"/>
    <n v="-8135"/>
    <n v="-156"/>
    <n v="-1740"/>
    <n v="-63"/>
    <n v="132"/>
    <n v="7"/>
    <n v="-415"/>
    <n v="0"/>
    <n v="2003"/>
    <n v="154"/>
  </r>
  <r>
    <x v="15"/>
    <n v="207940"/>
    <x v="32"/>
    <n v="783000"/>
    <n v="5"/>
    <n v="-3000"/>
    <n v="-3000"/>
    <n v="48842"/>
    <n v="38282"/>
    <n v="10202"/>
    <n v="-13350"/>
    <n v="3015"/>
    <n v="707"/>
    <n v="522"/>
    <n v="636"/>
    <n v="34"/>
    <n v="107"/>
    <n v="619"/>
    <n v="390"/>
    <n v="0"/>
    <n v="57"/>
    <n v="76"/>
  </r>
  <r>
    <x v="15"/>
    <n v="207940"/>
    <x v="33"/>
    <n v="786000"/>
    <n v="5"/>
    <n v="-11000"/>
    <n v="-11000"/>
    <n v="65429"/>
    <n v="51648"/>
    <n v="12040"/>
    <n v="-21529"/>
    <n v="7966"/>
    <n v="-45"/>
    <n v="984"/>
    <n v="-1333"/>
    <n v="51"/>
    <n v="50"/>
    <n v="5204"/>
    <n v="3055"/>
    <n v="0"/>
    <n v="1412"/>
    <n v="111"/>
  </r>
  <r>
    <x v="15"/>
    <n v="207940"/>
    <x v="34"/>
    <n v="797000"/>
    <n v="2"/>
    <n v="12000"/>
    <n v="12000"/>
    <n v="65147"/>
    <n v="51772"/>
    <n v="-4345"/>
    <n v="-8166"/>
    <n v="16085"/>
    <n v="6065"/>
    <n v="1552"/>
    <n v="740"/>
    <n v="0"/>
    <n v="-402"/>
    <n v="6943"/>
    <n v="1187"/>
    <n v="0"/>
    <n v="-3397"/>
    <n v="-177"/>
  </r>
  <r>
    <x v="15"/>
    <n v="207940"/>
    <x v="35"/>
    <n v="785000"/>
    <n v="3"/>
    <n v="0"/>
    <n v="0"/>
    <n v="34511"/>
    <n v="27106"/>
    <n v="2003"/>
    <n v="-1985"/>
    <n v="-384"/>
    <n v="2880"/>
    <n v="521"/>
    <n v="-1772"/>
    <n v="200"/>
    <n v="0"/>
    <n v="-1860"/>
    <n v="-353"/>
    <n v="0"/>
    <n v="443"/>
    <n v="-77"/>
  </r>
  <r>
    <x v="15"/>
    <n v="207940"/>
    <x v="36"/>
    <n v="785000"/>
    <n v="5"/>
    <n v="-3000"/>
    <n v="-3000"/>
    <n v="60280"/>
    <n v="47274"/>
    <n v="19626"/>
    <n v="-8166"/>
    <n v="-12029"/>
    <n v="962"/>
    <n v="-436"/>
    <n v="-4347"/>
    <n v="1"/>
    <n v="65"/>
    <n v="-7815"/>
    <n v="-459"/>
    <n v="0"/>
    <n v="381"/>
    <n v="188"/>
  </r>
  <r>
    <x v="15"/>
    <n v="207940"/>
    <x v="37"/>
    <n v="788000"/>
    <n v="5"/>
    <n v="-5000"/>
    <n v="-5000"/>
    <n v="61842"/>
    <n v="48732"/>
    <n v="21907"/>
    <n v="-14909"/>
    <n v="-7497"/>
    <n v="1399"/>
    <n v="-1421"/>
    <n v="-10"/>
    <n v="-11"/>
    <n v="158"/>
    <n v="-5175"/>
    <n v="-2437"/>
    <n v="0"/>
    <n v="461"/>
    <n v="38"/>
  </r>
  <r>
    <x v="15"/>
    <n v="207940"/>
    <x v="38"/>
    <n v="793000"/>
    <n v="5"/>
    <n v="-19000"/>
    <n v="-19000"/>
    <n v="83360"/>
    <n v="66348"/>
    <n v="54899"/>
    <n v="-29390"/>
    <n v="-26183"/>
    <n v="-10723"/>
    <n v="-987"/>
    <n v="-2553"/>
    <n v="-100"/>
    <n v="-175"/>
    <n v="-10317"/>
    <n v="-1328"/>
    <n v="0"/>
    <n v="260"/>
    <n v="414"/>
  </r>
  <r>
    <x v="15"/>
    <n v="207940"/>
    <x v="39"/>
    <n v="812000"/>
    <n v="5"/>
    <n v="-5000"/>
    <n v="-5000"/>
    <n v="41853"/>
    <n v="33871"/>
    <n v="404"/>
    <n v="4847"/>
    <n v="-5198"/>
    <n v="-4756"/>
    <n v="-1123"/>
    <n v="769"/>
    <n v="-199"/>
    <n v="-194"/>
    <n v="1003"/>
    <n v="-698"/>
    <n v="0"/>
    <n v="-12"/>
    <n v="-41"/>
  </r>
  <r>
    <x v="15"/>
    <n v="207940"/>
    <x v="40"/>
    <n v="817000"/>
    <n v="2"/>
    <n v="2000"/>
    <n v="2000"/>
    <n v="80632"/>
    <n v="66240"/>
    <n v="-23317"/>
    <n v="15019"/>
    <n v="10241"/>
    <n v="7930"/>
    <n v="446"/>
    <n v="-1044"/>
    <n v="-595"/>
    <n v="-36"/>
    <n v="2476"/>
    <n v="1064"/>
    <n v="0"/>
    <n v="-1855"/>
    <n v="-88"/>
  </r>
  <r>
    <x v="15"/>
    <n v="207940"/>
    <x v="41"/>
    <n v="815000"/>
    <n v="2"/>
    <n v="15000"/>
    <n v="15000"/>
    <n v="85752"/>
    <n v="69488"/>
    <n v="-21953"/>
    <n v="16307"/>
    <n v="5646"/>
    <n v="2343"/>
    <n v="642"/>
    <n v="5496"/>
    <n v="-1200"/>
    <n v="60"/>
    <n v="-2548"/>
    <n v="853"/>
    <n v="0"/>
    <n v="150"/>
    <n v="-150"/>
  </r>
  <r>
    <x v="15"/>
    <n v="207940"/>
    <x v="42"/>
    <n v="800000"/>
    <n v="5"/>
    <n v="-12000"/>
    <n v="-12000"/>
    <n v="110378"/>
    <n v="88071"/>
    <n v="14325"/>
    <n v="-2345"/>
    <n v="-12070"/>
    <n v="-4214"/>
    <n v="-2445"/>
    <n v="-2378"/>
    <n v="514"/>
    <n v="750"/>
    <n v="-4471"/>
    <n v="174"/>
    <n v="0"/>
    <n v="-67"/>
    <n v="157"/>
  </r>
  <r>
    <x v="15"/>
    <n v="207940"/>
    <x v="43"/>
    <n v="812000"/>
    <n v="2"/>
    <n v="9000"/>
    <n v="9000"/>
    <n v="63793"/>
    <n v="51826"/>
    <n v="-20583"/>
    <n v="14677"/>
    <n v="6675"/>
    <n v="2113"/>
    <n v="376"/>
    <n v="3567"/>
    <n v="53"/>
    <n v="58"/>
    <n v="-952"/>
    <n v="1460"/>
    <n v="0"/>
    <n v="-722"/>
    <n v="-47"/>
  </r>
  <r>
    <x v="15"/>
    <n v="207940"/>
    <x v="44"/>
    <n v="803000"/>
    <n v="2"/>
    <n v="7000"/>
    <n v="7000"/>
    <n v="61713"/>
    <n v="49351"/>
    <n v="-8549"/>
    <n v="15915"/>
    <n v="-6472"/>
    <n v="-1323"/>
    <n v="553"/>
    <n v="241"/>
    <n v="-41"/>
    <n v="28"/>
    <n v="-4426"/>
    <n v="-1504"/>
    <n v="0"/>
    <n v="-862"/>
    <n v="-32"/>
  </r>
  <r>
    <x v="15"/>
    <n v="207940"/>
    <x v="45"/>
    <n v="796000"/>
    <n v="5"/>
    <n v="-9000"/>
    <n v="-9000"/>
    <n v="61342"/>
    <n v="48882"/>
    <n v="9731"/>
    <n v="-12338"/>
    <n v="2219"/>
    <n v="-3153"/>
    <n v="-890"/>
    <n v="53"/>
    <n v="325"/>
    <n v="0"/>
    <n v="6624"/>
    <n v="-740"/>
    <n v="0"/>
    <n v="248"/>
    <n v="140"/>
  </r>
  <r>
    <x v="15"/>
    <n v="207940"/>
    <x v="46"/>
    <n v="805000"/>
    <n v="2"/>
    <n v="17000"/>
    <n v="17000"/>
    <n v="169315"/>
    <n v="137401"/>
    <n v="-60001"/>
    <n v="29333"/>
    <n v="36819"/>
    <n v="-4044"/>
    <n v="4600"/>
    <n v="7027"/>
    <n v="30"/>
    <n v="255"/>
    <n v="22086"/>
    <n v="6865"/>
    <n v="0"/>
    <n v="-5709"/>
    <n v="-442"/>
  </r>
  <r>
    <x v="15"/>
    <n v="207940"/>
    <x v="47"/>
    <n v="788000"/>
    <n v="3"/>
    <n v="0"/>
    <n v="0"/>
    <n v="38411"/>
    <n v="30333"/>
    <n v="-3447"/>
    <n v="-1884"/>
    <n v="4853"/>
    <n v="4242"/>
    <n v="770"/>
    <n v="-137"/>
    <n v="0"/>
    <n v="0"/>
    <n v="126"/>
    <n v="-148"/>
    <n v="0"/>
    <n v="609"/>
    <n v="-131"/>
  </r>
  <r>
    <x v="15"/>
    <n v="207940"/>
    <x v="48"/>
    <n v="788000"/>
    <n v="2"/>
    <n v="10000"/>
    <n v="10000"/>
    <n v="44466"/>
    <n v="34796"/>
    <n v="1151"/>
    <n v="-2069"/>
    <n v="2525"/>
    <n v="2362"/>
    <n v="421"/>
    <n v="-472"/>
    <n v="0"/>
    <n v="0"/>
    <n v="-717"/>
    <n v="931"/>
    <n v="0"/>
    <n v="-1635"/>
    <n v="28"/>
  </r>
  <r>
    <x v="15"/>
    <n v="207940"/>
    <x v="49"/>
    <n v="778000"/>
    <n v="5"/>
    <n v="-10000"/>
    <n v="-10000"/>
    <n v="59605"/>
    <n v="46678"/>
    <n v="19639"/>
    <n v="3803"/>
    <n v="-23306"/>
    <n v="-7282"/>
    <n v="-614"/>
    <n v="-928"/>
    <n v="200"/>
    <n v="25"/>
    <n v="-14472"/>
    <n v="-235"/>
    <n v="0"/>
    <n v="-176"/>
    <n v="40"/>
  </r>
  <r>
    <x v="15"/>
    <n v="207940"/>
    <x v="50"/>
    <n v="788000"/>
    <n v="2"/>
    <n v="6000"/>
    <n v="6000"/>
    <n v="58987"/>
    <n v="46278"/>
    <n v="-1718"/>
    <n v="-3503"/>
    <n v="4492"/>
    <n v="3772"/>
    <n v="1769"/>
    <n v="1225"/>
    <n v="518"/>
    <n v="20"/>
    <n v="-2882"/>
    <n v="70"/>
    <n v="0"/>
    <n v="705"/>
    <n v="24"/>
  </r>
  <r>
    <x v="15"/>
    <n v="207940"/>
    <x v="51"/>
    <n v="782000"/>
    <n v="5"/>
    <n v="-9000"/>
    <n v="-9000"/>
    <n v="64701"/>
    <n v="50715"/>
    <n v="16313"/>
    <n v="331"/>
    <n v="-16100"/>
    <n v="-1022"/>
    <n v="-901"/>
    <n v="-1242"/>
    <n v="-20"/>
    <n v="10"/>
    <n v="-12139"/>
    <n v="-786"/>
    <n v="0"/>
    <n v="-674"/>
    <n v="130"/>
  </r>
  <r>
    <x v="15"/>
    <n v="207940"/>
    <x v="52"/>
    <n v="791000"/>
    <n v="5"/>
    <n v="-6000"/>
    <n v="-6000"/>
    <n v="60734"/>
    <n v="48321"/>
    <n v="771"/>
    <n v="-1278"/>
    <n v="440"/>
    <n v="2410"/>
    <n v="-240"/>
    <n v="1916"/>
    <n v="35"/>
    <n v="-29"/>
    <n v="-2439"/>
    <n v="-1213"/>
    <n v="0"/>
    <n v="65"/>
    <n v="2"/>
  </r>
  <r>
    <x v="15"/>
    <n v="207940"/>
    <x v="53"/>
    <n v="797000"/>
    <n v="3"/>
    <n v="0"/>
    <n v="0"/>
    <n v="86680"/>
    <n v="68975"/>
    <n v="-2914"/>
    <n v="2012"/>
    <n v="885"/>
    <n v="1024"/>
    <n v="315"/>
    <n v="-648"/>
    <n v="251"/>
    <n v="-76"/>
    <n v="987"/>
    <n v="-968"/>
    <n v="0"/>
    <n v="26"/>
    <n v="-9"/>
  </r>
  <r>
    <x v="15"/>
    <n v="207940"/>
    <x v="54"/>
    <n v="797000"/>
    <n v="3"/>
    <n v="0"/>
    <n v="0"/>
    <n v="47586"/>
    <n v="37783"/>
    <n v="2440"/>
    <n v="3494"/>
    <n v="-5824"/>
    <n v="2266"/>
    <n v="-106"/>
    <n v="726"/>
    <n v="1"/>
    <n v="45"/>
    <n v="-2558"/>
    <n v="-6198"/>
    <n v="0"/>
    <n v="-6"/>
    <n v="-104"/>
  </r>
  <r>
    <x v="15"/>
    <n v="207940"/>
    <x v="55"/>
    <n v="797000"/>
    <n v="5"/>
    <n v="-1000"/>
    <n v="-1000"/>
    <n v="28390"/>
    <n v="22649"/>
    <n v="509"/>
    <n v="7091"/>
    <n v="-7585"/>
    <n v="-4512"/>
    <n v="-27"/>
    <n v="-63"/>
    <n v="-1"/>
    <n v="0"/>
    <n v="-3341"/>
    <n v="359"/>
    <n v="0"/>
    <n v="-14"/>
    <n v="-1"/>
  </r>
  <r>
    <x v="15"/>
    <n v="207940"/>
    <x v="56"/>
    <n v="798000"/>
    <n v="5"/>
    <n v="-12000"/>
    <n v="-12000"/>
    <n v="41716"/>
    <n v="33270"/>
    <n v="7121"/>
    <n v="547"/>
    <n v="-8022"/>
    <n v="4566"/>
    <n v="-1980"/>
    <n v="-3759"/>
    <n v="1"/>
    <n v="-2"/>
    <n v="-5752"/>
    <n v="-1096"/>
    <n v="0"/>
    <n v="349"/>
    <n v="5"/>
  </r>
  <r>
    <x v="15"/>
    <n v="207940"/>
    <x v="57"/>
    <n v="810000"/>
    <n v="2"/>
    <n v="1000"/>
    <n v="1000"/>
    <n v="29968"/>
    <n v="24258"/>
    <n v="-5679"/>
    <n v="1752"/>
    <n v="4121"/>
    <n v="1612"/>
    <n v="-12"/>
    <n v="-235"/>
    <n v="0"/>
    <n v="47"/>
    <n v="2981"/>
    <n v="-272"/>
    <n v="0"/>
    <n v="-95"/>
    <n v="-99"/>
  </r>
  <r>
    <x v="15"/>
    <n v="207940"/>
    <x v="58"/>
    <n v="809000"/>
    <n v="5"/>
    <n v="-3000"/>
    <n v="-3000"/>
    <n v="25661"/>
    <n v="20776"/>
    <n v="-6444"/>
    <n v="-1854"/>
    <n v="8347"/>
    <n v="-77"/>
    <n v="173"/>
    <n v="2651"/>
    <n v="0"/>
    <n v="0"/>
    <n v="5595"/>
    <n v="5"/>
    <n v="0"/>
    <n v="-3"/>
    <n v="-46"/>
  </r>
  <r>
    <x v="15"/>
    <n v="207940"/>
    <x v="59"/>
    <n v="812000"/>
    <n v="2"/>
    <n v="4000"/>
    <n v="4000"/>
    <n v="54173"/>
    <n v="44179"/>
    <n v="-20393"/>
    <n v="5937"/>
    <n v="15944"/>
    <n v="-418"/>
    <n v="1281"/>
    <n v="5981"/>
    <n v="83"/>
    <n v="35"/>
    <n v="8983"/>
    <n v="-1"/>
    <n v="0"/>
    <n v="-1419"/>
    <n v="-69"/>
  </r>
  <r>
    <x v="15"/>
    <n v="207940"/>
    <x v="60"/>
    <n v="808000"/>
    <n v="2"/>
    <n v="18000"/>
    <n v="18000"/>
    <n v="90344"/>
    <n v="72653"/>
    <n v="-41901"/>
    <n v="28876"/>
    <n v="13872"/>
    <n v="-2166"/>
    <n v="2399"/>
    <n v="2793"/>
    <n v="370"/>
    <n v="0"/>
    <n v="8823"/>
    <n v="1653"/>
    <n v="0"/>
    <n v="-693"/>
    <n v="-154"/>
  </r>
  <r>
    <x v="15"/>
    <n v="207940"/>
    <x v="61"/>
    <n v="790000"/>
    <n v="2"/>
    <n v="12000"/>
    <n v="12000"/>
    <n v="60191"/>
    <n v="47388"/>
    <n v="-19906"/>
    <n v="10439"/>
    <n v="10078"/>
    <n v="906"/>
    <n v="-190"/>
    <n v="902"/>
    <n v="32"/>
    <n v="0"/>
    <n v="6302"/>
    <n v="2126"/>
    <n v="0"/>
    <n v="-485"/>
    <n v="-126"/>
  </r>
  <r>
    <x v="15"/>
    <n v="207940"/>
    <x v="62"/>
    <n v="778000"/>
    <n v="2"/>
    <n v="6000"/>
    <n v="6000"/>
    <n v="36391"/>
    <n v="28292"/>
    <n v="-6032"/>
    <n v="-230"/>
    <n v="8384"/>
    <n v="4371"/>
    <n v="-578"/>
    <n v="178"/>
    <n v="75"/>
    <n v="0"/>
    <n v="3469"/>
    <n v="869"/>
    <n v="0"/>
    <n v="-1884"/>
    <n v="-238"/>
  </r>
  <r>
    <x v="15"/>
    <n v="207940"/>
    <x v="63"/>
    <n v="772000"/>
    <n v="5"/>
    <n v="-6000"/>
    <n v="-6000"/>
    <n v="69586"/>
    <n v="53962"/>
    <n v="-3277"/>
    <n v="-13953"/>
    <n v="17660"/>
    <n v="13"/>
    <n v="869"/>
    <n v="2168"/>
    <n v="227"/>
    <n v="0"/>
    <n v="7966"/>
    <n v="6417"/>
    <n v="0"/>
    <n v="41"/>
    <n v="-471"/>
  </r>
  <r>
    <x v="15"/>
    <n v="207940"/>
    <x v="64"/>
    <n v="778000"/>
    <n v="2"/>
    <n v="2000"/>
    <n v="2000"/>
    <n v="46901"/>
    <n v="36343"/>
    <n v="-5644"/>
    <n v="-8412"/>
    <n v="14140"/>
    <n v="3094"/>
    <n v="499"/>
    <n v="1925"/>
    <n v="-19"/>
    <n v="0"/>
    <n v="2826"/>
    <n v="5815"/>
    <n v="0"/>
    <n v="-119"/>
    <n v="35"/>
  </r>
  <r>
    <x v="15"/>
    <n v="207940"/>
    <x v="65"/>
    <n v="776000"/>
    <n v="2"/>
    <n v="5000"/>
    <n v="5000"/>
    <n v="63825"/>
    <n v="48925"/>
    <n v="10544"/>
    <n v="-7599"/>
    <n v="-3402"/>
    <n v="-5517"/>
    <n v="-854"/>
    <n v="1021"/>
    <n v="-4"/>
    <n v="2"/>
    <n v="1778"/>
    <n v="172"/>
    <n v="0"/>
    <n v="428"/>
    <n v="29"/>
  </r>
  <r>
    <x v="15"/>
    <n v="207940"/>
    <x v="66"/>
    <n v="771000"/>
    <n v="5"/>
    <n v="-6000"/>
    <n v="-6000"/>
    <n v="61911"/>
    <n v="47914"/>
    <n v="13717"/>
    <n v="-10457"/>
    <n v="-3448"/>
    <n v="6641"/>
    <n v="-8"/>
    <n v="-2858"/>
    <n v="21"/>
    <n v="169"/>
    <n v="-6368"/>
    <n v="-1045"/>
    <n v="0"/>
    <n v="84"/>
    <n v="104"/>
  </r>
  <r>
    <x v="15"/>
    <n v="207940"/>
    <x v="67"/>
    <n v="777000"/>
    <n v="5"/>
    <n v="-17000"/>
    <n v="-17000"/>
    <n v="70153"/>
    <n v="54745"/>
    <n v="28765"/>
    <n v="-9981"/>
    <n v="-19286"/>
    <n v="-11725"/>
    <n v="-254"/>
    <n v="-3469"/>
    <n v="58"/>
    <n v="0"/>
    <n v="-2269"/>
    <n v="-1627"/>
    <n v="0"/>
    <n v="268"/>
    <n v="234"/>
  </r>
  <r>
    <x v="15"/>
    <n v="207940"/>
    <x v="68"/>
    <n v="794000"/>
    <n v="5"/>
    <n v="-7000"/>
    <n v="-7000"/>
    <n v="50335"/>
    <n v="40133"/>
    <n v="6743"/>
    <n v="-5000"/>
    <n v="-1764"/>
    <n v="-562"/>
    <n v="-2290"/>
    <n v="846"/>
    <n v="9"/>
    <n v="0"/>
    <n v="1264"/>
    <n v="-1031"/>
    <n v="0"/>
    <n v="46"/>
    <n v="-25"/>
  </r>
  <r>
    <x v="15"/>
    <n v="207940"/>
    <x v="69"/>
    <n v="801000"/>
    <n v="2"/>
    <n v="13000"/>
    <n v="13000"/>
    <n v="73227"/>
    <n v="58491"/>
    <n v="-27465"/>
    <n v="18638"/>
    <n v="9206"/>
    <n v="8970"/>
    <n v="2"/>
    <n v="1159"/>
    <n v="8"/>
    <n v="62"/>
    <n v="-1208"/>
    <n v="213"/>
    <n v="0"/>
    <n v="-92"/>
    <n v="-287"/>
  </r>
  <r>
    <x v="15"/>
    <n v="207940"/>
    <x v="70"/>
    <n v="788000"/>
    <n v="2"/>
    <n v="16000"/>
    <n v="16000"/>
    <n v="56555"/>
    <n v="44381"/>
    <n v="-21480"/>
    <n v="12516"/>
    <n v="9455"/>
    <n v="1969"/>
    <n v="1201"/>
    <n v="2942"/>
    <n v="-11"/>
    <n v="0"/>
    <n v="3138"/>
    <n v="216"/>
    <n v="0"/>
    <n v="-69"/>
    <n v="-422"/>
  </r>
  <r>
    <x v="15"/>
    <n v="207940"/>
    <x v="71"/>
    <n v="772000"/>
    <n v="5"/>
    <n v="-1000"/>
    <n v="-1000"/>
    <n v="55928"/>
    <n v="43297"/>
    <n v="18140"/>
    <n v="-13000"/>
    <n v="-5232"/>
    <n v="-3326"/>
    <n v="-63"/>
    <n v="-120"/>
    <n v="541"/>
    <n v="41"/>
    <n v="-1769"/>
    <n v="-536"/>
    <n v="0"/>
    <n v="112"/>
    <n v="-20"/>
  </r>
  <r>
    <x v="15"/>
    <n v="207940"/>
    <x v="72"/>
    <n v="773000"/>
    <n v="2"/>
    <n v="3000"/>
    <n v="3000"/>
    <n v="51666"/>
    <n v="40056"/>
    <n v="-342"/>
    <n v="-6427"/>
    <n v="6147"/>
    <n v="4127"/>
    <n v="-1204"/>
    <n v="2891"/>
    <n v="-151"/>
    <n v="-61"/>
    <n v="-559"/>
    <n v="1104"/>
    <n v="0"/>
    <n v="617"/>
    <n v="5"/>
  </r>
  <r>
    <x v="15"/>
    <n v="207940"/>
    <x v="73"/>
    <n v="770000"/>
    <n v="5"/>
    <n v="-13000"/>
    <n v="-13000"/>
    <n v="53333"/>
    <n v="41158"/>
    <n v="21579"/>
    <n v="-9811"/>
    <n v="-13181"/>
    <n v="-7988"/>
    <n v="-215"/>
    <n v="794"/>
    <n v="93"/>
    <n v="214"/>
    <n v="-3820"/>
    <n v="-2259"/>
    <n v="0"/>
    <n v="1305"/>
    <n v="108"/>
  </r>
  <r>
    <x v="15"/>
    <n v="207940"/>
    <x v="74"/>
    <n v="783000"/>
    <n v="5"/>
    <n v="-6000"/>
    <n v="-6000"/>
    <n v="39167"/>
    <n v="30726"/>
    <n v="12110"/>
    <n v="-12870"/>
    <n v="-972"/>
    <n v="-1235"/>
    <n v="83"/>
    <n v="188"/>
    <n v="3"/>
    <n v="75"/>
    <n v="1210"/>
    <n v="-1296"/>
    <n v="0"/>
    <n v="1452"/>
    <n v="280"/>
  </r>
  <r>
    <x v="15"/>
    <n v="207940"/>
    <x v="75"/>
    <n v="789000"/>
    <n v="2"/>
    <n v="1000"/>
    <n v="1000"/>
    <n v="37922"/>
    <n v="29928"/>
    <n v="12576"/>
    <n v="-14157"/>
    <n v="1376"/>
    <n v="3463"/>
    <n v="-777"/>
    <n v="-70"/>
    <n v="0"/>
    <n v="0"/>
    <n v="-78"/>
    <n v="-1162"/>
    <n v="0"/>
    <n v="100"/>
    <n v="105"/>
  </r>
  <r>
    <x v="15"/>
    <n v="207940"/>
    <x v="76"/>
    <n v="788000"/>
    <n v="5"/>
    <n v="-12000"/>
    <n v="-12000"/>
    <n v="51047"/>
    <n v="40284"/>
    <n v="29007"/>
    <n v="-14684"/>
    <n v="-16436"/>
    <n v="-10759"/>
    <n v="-777"/>
    <n v="-540"/>
    <n v="1"/>
    <n v="-30"/>
    <n v="-4105"/>
    <n v="-226"/>
    <n v="0"/>
    <n v="1800"/>
    <n v="313"/>
  </r>
  <r>
    <x v="15"/>
    <n v="207940"/>
    <x v="77"/>
    <n v="800000"/>
    <n v="5"/>
    <n v="-5000"/>
    <n v="-5000"/>
    <n v="37291"/>
    <n v="29815"/>
    <n v="12627"/>
    <n v="-2295"/>
    <n v="-10434"/>
    <n v="-3914"/>
    <n v="-486"/>
    <n v="-2015"/>
    <n v="-387"/>
    <n v="-64"/>
    <n v="-2213"/>
    <n v="-1355"/>
    <n v="0"/>
    <n v="44"/>
    <n v="58"/>
  </r>
  <r>
    <x v="15"/>
    <n v="207940"/>
    <x v="78"/>
    <n v="805000"/>
    <n v="2"/>
    <n v="6000"/>
    <n v="6000"/>
    <n v="32625"/>
    <n v="26227"/>
    <n v="-13276"/>
    <n v="8008"/>
    <n v="5680"/>
    <n v="3193"/>
    <n v="237"/>
    <n v="112"/>
    <n v="-37"/>
    <n v="0"/>
    <n v="2147"/>
    <n v="28"/>
    <n v="0"/>
    <n v="-280"/>
    <n v="-132"/>
  </r>
  <r>
    <x v="15"/>
    <n v="207940"/>
    <x v="79"/>
    <n v="799000"/>
    <n v="5"/>
    <n v="-10000"/>
    <n v="-10000"/>
    <n v="34197"/>
    <n v="27347"/>
    <n v="7109"/>
    <n v="-3111"/>
    <n v="-4007"/>
    <n v="-5656"/>
    <n v="-185"/>
    <n v="813"/>
    <n v="1"/>
    <n v="48"/>
    <n v="1053"/>
    <n v="-81"/>
    <n v="0"/>
    <n v="-54"/>
    <n v="63"/>
  </r>
  <r>
    <x v="15"/>
    <n v="207940"/>
    <x v="80"/>
    <n v="809000"/>
    <n v="2"/>
    <n v="15000"/>
    <n v="15000"/>
    <n v="46907"/>
    <n v="37842"/>
    <n v="-25374"/>
    <n v="11660"/>
    <n v="13809"/>
    <n v="11118"/>
    <n v="-532"/>
    <n v="-74"/>
    <n v="-17"/>
    <n v="0"/>
    <n v="3414"/>
    <n v="-100"/>
    <n v="0"/>
    <n v="6"/>
    <n v="-101"/>
  </r>
  <r>
    <x v="15"/>
    <n v="207940"/>
    <x v="81"/>
    <n v="794000"/>
    <n v="5"/>
    <n v="-11000"/>
    <n v="-11000"/>
    <n v="71943"/>
    <n v="57322"/>
    <n v="26127"/>
    <n v="-4705"/>
    <n v="-24268"/>
    <n v="-7422"/>
    <n v="-347"/>
    <n v="-4862"/>
    <n v="1"/>
    <n v="-123"/>
    <n v="449"/>
    <n v="-11964"/>
    <n v="0"/>
    <n v="2443"/>
    <n v="403"/>
  </r>
  <r>
    <x v="15"/>
    <n v="207940"/>
    <x v="82"/>
    <n v="805000"/>
    <n v="5"/>
    <n v="-2000"/>
    <n v="-2000"/>
    <n v="41122"/>
    <n v="33082"/>
    <n v="6467"/>
    <n v="-2449"/>
    <n v="-4346"/>
    <n v="3688"/>
    <n v="-1328"/>
    <n v="-686"/>
    <n v="0"/>
    <n v="411"/>
    <n v="-6112"/>
    <n v="-319"/>
    <n v="0"/>
    <n v="229"/>
    <n v="99"/>
  </r>
  <r>
    <x v="15"/>
    <n v="207940"/>
    <x v="83"/>
    <n v="807000"/>
    <n v="5"/>
    <n v="-1000"/>
    <n v="-1000"/>
    <n v="31299"/>
    <n v="25192"/>
    <n v="-142"/>
    <n v="2014"/>
    <n v="-1678"/>
    <n v="-2234"/>
    <n v="419"/>
    <n v="-1193"/>
    <n v="0"/>
    <n v="0"/>
    <n v="1253"/>
    <n v="77"/>
    <n v="0"/>
    <n v="-216"/>
    <n v="22"/>
  </r>
  <r>
    <x v="15"/>
    <n v="207940"/>
    <x v="84"/>
    <n v="808000"/>
    <n v="5"/>
    <n v="-6000"/>
    <n v="-6000"/>
    <n v="34509"/>
    <n v="27825"/>
    <n v="3107"/>
    <n v="4251"/>
    <n v="-7774"/>
    <n v="-5223"/>
    <n v="254"/>
    <n v="-1326"/>
    <n v="1"/>
    <n v="0"/>
    <n v="1701"/>
    <n v="-3181"/>
    <n v="0"/>
    <n v="429"/>
    <n v="-13"/>
  </r>
  <r>
    <x v="15"/>
    <n v="207940"/>
    <x v="85"/>
    <n v="814000"/>
    <n v="5"/>
    <n v="-2000"/>
    <n v="-2000"/>
    <n v="41262"/>
    <n v="33658"/>
    <n v="-4274"/>
    <n v="5558"/>
    <n v="-1195"/>
    <n v="-3167"/>
    <n v="755"/>
    <n v="1425"/>
    <n v="-17"/>
    <n v="-11"/>
    <n v="-314"/>
    <n v="134"/>
    <n v="0"/>
    <n v="-134"/>
    <n v="45"/>
  </r>
  <r>
    <x v="15"/>
    <n v="207940"/>
    <x v="86"/>
    <n v="816000"/>
    <n v="2"/>
    <n v="3000"/>
    <n v="3000"/>
    <n v="41855"/>
    <n v="34213"/>
    <n v="-10062"/>
    <n v="5430"/>
    <n v="4906"/>
    <n v="-2507"/>
    <n v="423"/>
    <n v="3207"/>
    <n v="16"/>
    <n v="0"/>
    <n v="1792"/>
    <n v="1975"/>
    <n v="0"/>
    <n v="-200"/>
    <n v="-74"/>
  </r>
  <r>
    <x v="15"/>
    <n v="207940"/>
    <x v="87"/>
    <n v="813000"/>
    <n v="2"/>
    <n v="6000"/>
    <n v="6000"/>
    <n v="44885"/>
    <n v="36411"/>
    <n v="-4703"/>
    <n v="4206"/>
    <n v="471"/>
    <n v="-4227"/>
    <n v="-216"/>
    <n v="2341"/>
    <n v="15"/>
    <n v="0"/>
    <n v="916"/>
    <n v="1642"/>
    <n v="0"/>
    <n v="-64"/>
    <n v="90"/>
  </r>
  <r>
    <x v="15"/>
    <n v="207940"/>
    <x v="88"/>
    <n v="807000"/>
    <n v="5"/>
    <n v="-4000"/>
    <n v="-4000"/>
    <n v="45588"/>
    <n v="36940"/>
    <n v="514"/>
    <n v="-3093"/>
    <n v="3045"/>
    <n v="-3754"/>
    <n v="1160"/>
    <n v="857"/>
    <n v="16"/>
    <n v="0"/>
    <n v="3525"/>
    <n v="1241"/>
    <n v="0"/>
    <n v="39"/>
    <n v="-505"/>
  </r>
  <r>
    <x v="15"/>
    <n v="207940"/>
    <x v="89"/>
    <n v="811000"/>
    <n v="5"/>
    <n v="-1000"/>
    <n v="-1000"/>
    <n v="47233"/>
    <n v="38266"/>
    <n v="-6581"/>
    <n v="1816"/>
    <n v="4468"/>
    <n v="1482"/>
    <n v="503"/>
    <n v="-606"/>
    <n v="17"/>
    <n v="-396"/>
    <n v="3797"/>
    <n v="-329"/>
    <n v="0"/>
    <n v="291"/>
    <n v="6"/>
  </r>
  <r>
    <x v="15"/>
    <n v="207940"/>
    <x v="90"/>
    <n v="812000"/>
    <n v="2"/>
    <n v="8000"/>
    <n v="8000"/>
    <n v="64570"/>
    <n v="52454"/>
    <n v="-22991"/>
    <n v="18676"/>
    <n v="4412"/>
    <n v="-505"/>
    <n v="1576"/>
    <n v="331"/>
    <n v="33"/>
    <n v="0"/>
    <n v="429"/>
    <n v="2548"/>
    <n v="0"/>
    <n v="-72"/>
    <n v="-25"/>
  </r>
  <r>
    <x v="15"/>
    <n v="207940"/>
    <x v="91"/>
    <n v="804000"/>
    <n v="2"/>
    <n v="11000"/>
    <n v="11000"/>
    <n v="75059"/>
    <n v="59926"/>
    <n v="-3143"/>
    <n v="-3211"/>
    <n v="5638"/>
    <n v="-119"/>
    <n v="-435"/>
    <n v="431"/>
    <n v="972"/>
    <n v="-20"/>
    <n v="-1680"/>
    <n v="6489"/>
    <n v="0"/>
    <n v="627"/>
    <n v="89"/>
  </r>
  <r>
    <x v="15"/>
    <n v="207940"/>
    <x v="92"/>
    <n v="793000"/>
    <n v="5"/>
    <n v="-10000"/>
    <n v="-10000"/>
    <n v="94622"/>
    <n v="75346"/>
    <n v="22812"/>
    <n v="-29694"/>
    <n v="6310"/>
    <n v="4817"/>
    <n v="-434"/>
    <n v="-1474"/>
    <n v="1"/>
    <n v="-30"/>
    <n v="4051"/>
    <n v="-621"/>
    <n v="0"/>
    <n v="425"/>
    <n v="147"/>
  </r>
  <r>
    <x v="15"/>
    <n v="207940"/>
    <x v="93"/>
    <n v="803000"/>
    <n v="5"/>
    <n v="-6000"/>
    <n v="-6000"/>
    <n v="122659"/>
    <n v="99761"/>
    <n v="11273"/>
    <n v="13549"/>
    <n v="-26003"/>
    <n v="-5623"/>
    <n v="-3157"/>
    <n v="-5900"/>
    <n v="-20"/>
    <n v="-180"/>
    <n v="-6073"/>
    <n v="-5050"/>
    <n v="0"/>
    <n v="1375"/>
    <n v="-194"/>
  </r>
  <r>
    <x v="15"/>
    <n v="207940"/>
    <x v="94"/>
    <n v="809000"/>
    <n v="2"/>
    <n v="14000"/>
    <n v="14000"/>
    <n v="83364"/>
    <n v="67042"/>
    <n v="-20367"/>
    <n v="13881"/>
    <n v="6391"/>
    <n v="6914"/>
    <n v="-587"/>
    <n v="874"/>
    <n v="-25"/>
    <n v="-3"/>
    <n v="-3072"/>
    <n v="2290"/>
    <n v="0"/>
    <n v="75"/>
    <n v="20"/>
  </r>
  <r>
    <x v="15"/>
    <n v="207940"/>
    <x v="95"/>
    <n v="795000"/>
    <n v="5"/>
    <n v="-3000"/>
    <n v="-3000"/>
    <n v="85916"/>
    <n v="68046"/>
    <n v="39127"/>
    <n v="-6104"/>
    <n v="-32177"/>
    <n v="48"/>
    <n v="-1908"/>
    <n v="-296"/>
    <n v="-20"/>
    <n v="-10"/>
    <n v="-23739"/>
    <n v="-6252"/>
    <n v="0"/>
    <n v="-993"/>
    <n v="147"/>
  </r>
  <r>
    <x v="15"/>
    <n v="207940"/>
    <x v="96"/>
    <n v="798000"/>
    <n v="5"/>
    <n v="-2000"/>
    <n v="-2000"/>
    <n v="45974"/>
    <n v="36759"/>
    <n v="9057"/>
    <n v="-7791"/>
    <n v="-1149"/>
    <n v="1078"/>
    <n v="-128"/>
    <n v="-626"/>
    <n v="-28"/>
    <n v="0"/>
    <n v="-1572"/>
    <n v="127"/>
    <n v="0"/>
    <n v="-73"/>
    <n v="-44"/>
  </r>
  <r>
    <x v="15"/>
    <n v="207940"/>
    <x v="97"/>
    <n v="800000"/>
    <n v="5"/>
    <n v="-1000"/>
    <n v="-1000"/>
    <n v="34432"/>
    <n v="27439"/>
    <n v="6003"/>
    <n v="2599"/>
    <n v="-8549"/>
    <n v="-237"/>
    <n v="-893"/>
    <n v="-2306"/>
    <n v="-6"/>
    <n v="-65"/>
    <n v="-4523"/>
    <n v="-519"/>
    <n v="0"/>
    <n v="-45"/>
    <n v="-8"/>
  </r>
  <r>
    <x v="15"/>
    <n v="207940"/>
    <x v="98"/>
    <n v="801000"/>
    <n v="2"/>
    <n v="8000"/>
    <n v="8000"/>
    <n v="38067"/>
    <n v="30401"/>
    <n v="-8363"/>
    <n v="10735"/>
    <n v="-2376"/>
    <n v="-1202"/>
    <n v="-514"/>
    <n v="-2366"/>
    <n v="149"/>
    <n v="0"/>
    <n v="1515"/>
    <n v="42"/>
    <n v="0"/>
    <n v="-17"/>
    <n v="21"/>
  </r>
  <r>
    <x v="15"/>
    <n v="207940"/>
    <x v="99"/>
    <n v="793000"/>
    <n v="3"/>
    <n v="0"/>
    <n v="0"/>
    <n v="48310"/>
    <n v="38203"/>
    <n v="14715"/>
    <n v="-17199"/>
    <n v="1948"/>
    <n v="730"/>
    <n v="-202"/>
    <n v="93"/>
    <n v="1"/>
    <n v="70"/>
    <n v="1312"/>
    <n v="-56"/>
    <n v="0"/>
    <n v="159"/>
    <n v="377"/>
  </r>
  <r>
    <x v="16"/>
    <n v="9150"/>
    <x v="0"/>
    <n v="148000"/>
    <n v="2"/>
    <n v="700"/>
    <n v="700"/>
    <n v="263392"/>
    <n v="38999"/>
    <n v="-48237"/>
    <n v="57276"/>
    <n v="-8702"/>
    <n v="-6229"/>
    <n v="196"/>
    <n v="5684"/>
    <n v="-1"/>
    <n v="0"/>
    <n v="-14404"/>
    <n v="6052"/>
    <n v="0"/>
    <n v="-334"/>
    <n v="-3"/>
  </r>
  <r>
    <x v="16"/>
    <n v="9150"/>
    <x v="1"/>
    <n v="147300"/>
    <n v="5"/>
    <n v="-1300"/>
    <n v="-1300"/>
    <n v="218995"/>
    <n v="32189"/>
    <n v="10273"/>
    <n v="20398"/>
    <n v="-30451"/>
    <n v="-3697"/>
    <n v="-1903"/>
    <n v="-12404"/>
    <n v="1"/>
    <n v="0"/>
    <n v="-13304"/>
    <n v="856"/>
    <n v="0"/>
    <n v="253"/>
    <n v="-473"/>
  </r>
  <r>
    <x v="16"/>
    <n v="9150"/>
    <x v="2"/>
    <n v="148600"/>
    <n v="2"/>
    <n v="1200"/>
    <n v="1200"/>
    <n v="250512"/>
    <n v="37224"/>
    <n v="-46504"/>
    <n v="10770"/>
    <n v="37046"/>
    <n v="21430"/>
    <n v="1740"/>
    <n v="5931"/>
    <n v="-549"/>
    <n v="-76"/>
    <n v="8848"/>
    <n v="-278"/>
    <n v="0"/>
    <n v="-1527"/>
    <n v="215"/>
  </r>
  <r>
    <x v="16"/>
    <n v="9150"/>
    <x v="3"/>
    <n v="147400"/>
    <n v="2"/>
    <n v="200"/>
    <n v="200"/>
    <n v="310731"/>
    <n v="46150"/>
    <n v="-22083"/>
    <n v="-35038"/>
    <n v="58111"/>
    <n v="3617"/>
    <n v="-503"/>
    <n v="15775"/>
    <n v="0"/>
    <n v="-1446"/>
    <n v="9286"/>
    <n v="31382"/>
    <n v="0"/>
    <n v="-776"/>
    <n v="-214"/>
  </r>
  <r>
    <x v="16"/>
    <n v="9150"/>
    <x v="4"/>
    <n v="147200"/>
    <n v="2"/>
    <n v="1300"/>
    <n v="1300"/>
    <n v="253340"/>
    <n v="37354"/>
    <n v="-42956"/>
    <n v="37767"/>
    <n v="5682"/>
    <n v="11141"/>
    <n v="-2961"/>
    <n v="4769"/>
    <n v="46"/>
    <n v="-666"/>
    <n v="246"/>
    <n v="-6893"/>
    <n v="0"/>
    <n v="-345"/>
    <n v="-148"/>
  </r>
  <r>
    <x v="16"/>
    <n v="9150"/>
    <x v="5"/>
    <n v="145900"/>
    <n v="5"/>
    <n v="-2000"/>
    <n v="-2000"/>
    <n v="421546"/>
    <n v="61189"/>
    <n v="60798"/>
    <n v="-68284"/>
    <n v="5929"/>
    <n v="12254"/>
    <n v="-208"/>
    <n v="6883"/>
    <n v="-19"/>
    <n v="-1421"/>
    <n v="-6000"/>
    <n v="-5560"/>
    <n v="0"/>
    <n v="1680"/>
    <n v="-123"/>
  </r>
  <r>
    <x v="16"/>
    <n v="9150"/>
    <x v="6"/>
    <n v="147900"/>
    <n v="5"/>
    <n v="-500"/>
    <n v="-500"/>
    <n v="221777"/>
    <n v="32994"/>
    <n v="-16058"/>
    <n v="22925"/>
    <n v="-5536"/>
    <n v="16884"/>
    <n v="-1029"/>
    <n v="-204"/>
    <n v="-541"/>
    <n v="0"/>
    <n v="-12679"/>
    <n v="-7967"/>
    <n v="0"/>
    <n v="-1275"/>
    <n v="-56"/>
  </r>
  <r>
    <x v="16"/>
    <n v="9150"/>
    <x v="7"/>
    <n v="148400"/>
    <n v="5"/>
    <n v="-900"/>
    <n v="-900"/>
    <n v="219991"/>
    <n v="32640"/>
    <n v="2821"/>
    <n v="-4003"/>
    <n v="-203"/>
    <n v="15856"/>
    <n v="-1886"/>
    <n v="-2655"/>
    <n v="-250"/>
    <n v="0"/>
    <n v="4488"/>
    <n v="-15756"/>
    <n v="0"/>
    <n v="1316"/>
    <n v="69"/>
  </r>
  <r>
    <x v="16"/>
    <n v="9150"/>
    <x v="8"/>
    <n v="149300"/>
    <n v="2"/>
    <n v="800"/>
    <n v="800"/>
    <n v="363988"/>
    <n v="54542"/>
    <n v="-62122"/>
    <n v="39611"/>
    <n v="23827"/>
    <n v="-2889"/>
    <n v="-2823"/>
    <n v="14590"/>
    <n v="-758"/>
    <n v="-2104"/>
    <n v="19911"/>
    <n v="-2100"/>
    <n v="0"/>
    <n v="-1368"/>
    <n v="52"/>
  </r>
  <r>
    <x v="16"/>
    <n v="9150"/>
    <x v="9"/>
    <n v="148500"/>
    <n v="2"/>
    <n v="1000"/>
    <n v="1000"/>
    <n v="348438"/>
    <n v="51485"/>
    <n v="-49334"/>
    <n v="-8661"/>
    <n v="58716"/>
    <n v="-7388"/>
    <n v="8627"/>
    <n v="27311"/>
    <n v="25"/>
    <n v="-70"/>
    <n v="10838"/>
    <n v="19373"/>
    <n v="0"/>
    <n v="-731"/>
    <n v="10"/>
  </r>
  <r>
    <x v="16"/>
    <n v="9150"/>
    <x v="10"/>
    <n v="147500"/>
    <n v="5"/>
    <n v="-1200"/>
    <n v="-1200"/>
    <n v="585510"/>
    <n v="86490"/>
    <n v="-1964"/>
    <n v="80262"/>
    <n v="-77391"/>
    <n v="-9780"/>
    <n v="-822"/>
    <n v="3799"/>
    <n v="635"/>
    <n v="241"/>
    <n v="-14085"/>
    <n v="-57379"/>
    <n v="0"/>
    <n v="-224"/>
    <n v="-683"/>
  </r>
  <r>
    <x v="16"/>
    <n v="9150"/>
    <x v="11"/>
    <n v="148700"/>
    <n v="2"/>
    <n v="4700"/>
    <n v="4700"/>
    <n v="591821"/>
    <n v="87295"/>
    <n v="-244316"/>
    <n v="124259"/>
    <n v="126055"/>
    <n v="33206"/>
    <n v="6727"/>
    <n v="40382"/>
    <n v="437"/>
    <n v="-156"/>
    <n v="50320"/>
    <n v="-4861"/>
    <n v="0"/>
    <n v="-4914"/>
    <n v="-1084"/>
  </r>
  <r>
    <x v="16"/>
    <n v="9150"/>
    <x v="12"/>
    <n v="144000"/>
    <n v="2"/>
    <n v="1000"/>
    <n v="1000"/>
    <n v="327172"/>
    <n v="47172"/>
    <n v="-55831"/>
    <n v="87609"/>
    <n v="-29392"/>
    <n v="-12038"/>
    <n v="2199"/>
    <n v="-5056"/>
    <n v="0"/>
    <n v="251"/>
    <n v="-6017"/>
    <n v="-8731"/>
    <n v="0"/>
    <n v="-2290"/>
    <n v="-96"/>
  </r>
  <r>
    <x v="16"/>
    <n v="9150"/>
    <x v="13"/>
    <n v="143000"/>
    <n v="5"/>
    <n v="-100"/>
    <n v="-100"/>
    <n v="360122"/>
    <n v="51728"/>
    <n v="-27613"/>
    <n v="75631"/>
    <n v="-37372"/>
    <n v="-37736"/>
    <n v="-2057"/>
    <n v="1121"/>
    <n v="-19"/>
    <n v="-89"/>
    <n v="9891"/>
    <n v="-8483"/>
    <n v="0"/>
    <n v="-10674"/>
    <n v="28"/>
  </r>
  <r>
    <x v="16"/>
    <n v="9150"/>
    <x v="14"/>
    <n v="143100"/>
    <n v="5"/>
    <n v="-800"/>
    <n v="-800"/>
    <n v="171063"/>
    <n v="24486"/>
    <n v="-9337"/>
    <n v="45874"/>
    <n v="-37275"/>
    <n v="-8085"/>
    <n v="-2511"/>
    <n v="-30897"/>
    <n v="-74"/>
    <n v="22"/>
    <n v="4021"/>
    <n v="249"/>
    <n v="0"/>
    <n v="783"/>
    <n v="-45"/>
  </r>
  <r>
    <x v="16"/>
    <n v="9150"/>
    <x v="15"/>
    <n v="143900"/>
    <n v="2"/>
    <n v="900"/>
    <n v="900"/>
    <n v="360491"/>
    <n v="52091"/>
    <n v="-126787"/>
    <n v="89742"/>
    <n v="42464"/>
    <n v="18669"/>
    <n v="-1742"/>
    <n v="12207"/>
    <n v="0"/>
    <n v="24"/>
    <n v="4583"/>
    <n v="8723"/>
    <n v="0"/>
    <n v="-5437"/>
    <n v="18"/>
  </r>
  <r>
    <x v="16"/>
    <n v="9150"/>
    <x v="16"/>
    <n v="143000"/>
    <n v="2"/>
    <n v="400"/>
    <n v="400"/>
    <n v="304080"/>
    <n v="43388"/>
    <n v="-54892"/>
    <n v="-1913"/>
    <n v="59553"/>
    <n v="26438"/>
    <n v="10997"/>
    <n v="4301"/>
    <n v="-41"/>
    <n v="789"/>
    <n v="2753"/>
    <n v="14316"/>
    <n v="0"/>
    <n v="-2687"/>
    <n v="-61"/>
  </r>
  <r>
    <x v="16"/>
    <n v="9150"/>
    <x v="17"/>
    <n v="142600"/>
    <n v="2"/>
    <n v="1200"/>
    <n v="1200"/>
    <n v="388646"/>
    <n v="55299"/>
    <n v="-70541"/>
    <n v="8948"/>
    <n v="60811"/>
    <n v="42426"/>
    <n v="3239"/>
    <n v="9549"/>
    <n v="0"/>
    <n v="0"/>
    <n v="8108"/>
    <n v="-2511"/>
    <n v="0"/>
    <n v="1019"/>
    <n v="-237"/>
  </r>
  <r>
    <x v="16"/>
    <n v="9150"/>
    <x v="18"/>
    <n v="141400"/>
    <n v="2"/>
    <n v="3300"/>
    <n v="3300"/>
    <n v="352167"/>
    <n v="49328"/>
    <n v="-105069"/>
    <n v="68416"/>
    <n v="40347"/>
    <n v="8982"/>
    <n v="-4642"/>
    <n v="11235"/>
    <n v="0"/>
    <n v="0"/>
    <n v="17986"/>
    <n v="6786"/>
    <n v="0"/>
    <n v="-3665"/>
    <n v="-29"/>
  </r>
  <r>
    <x v="16"/>
    <n v="9150"/>
    <x v="19"/>
    <n v="138100"/>
    <n v="2"/>
    <n v="2000"/>
    <n v="2000"/>
    <n v="313243"/>
    <n v="43180"/>
    <n v="-35224"/>
    <n v="3888"/>
    <n v="27992"/>
    <n v="7988"/>
    <n v="1311"/>
    <n v="6553"/>
    <n v="3385"/>
    <n v="-130"/>
    <n v="4253"/>
    <n v="4632"/>
    <n v="0"/>
    <n v="3244"/>
    <n v="100"/>
  </r>
  <r>
    <x v="16"/>
    <n v="9150"/>
    <x v="20"/>
    <n v="136100"/>
    <n v="2"/>
    <n v="700"/>
    <n v="700"/>
    <n v="326479"/>
    <n v="44515"/>
    <n v="-13877"/>
    <n v="79184"/>
    <n v="-71220"/>
    <n v="-2085"/>
    <n v="-7910"/>
    <n v="-7259"/>
    <n v="338"/>
    <n v="-361"/>
    <n v="-45761"/>
    <n v="-8182"/>
    <n v="0"/>
    <n v="5860"/>
    <n v="53"/>
  </r>
  <r>
    <x v="16"/>
    <n v="9150"/>
    <x v="21"/>
    <n v="135400"/>
    <n v="5"/>
    <n v="-500"/>
    <n v="-500"/>
    <n v="249948"/>
    <n v="33815"/>
    <n v="1716"/>
    <n v="10226"/>
    <n v="-9566"/>
    <n v="3630"/>
    <n v="999"/>
    <n v="-5340"/>
    <n v="-1224"/>
    <n v="177"/>
    <n v="-7279"/>
    <n v="-529"/>
    <n v="0"/>
    <n v="-2105"/>
    <n v="-271"/>
  </r>
  <r>
    <x v="16"/>
    <n v="9150"/>
    <x v="22"/>
    <n v="135900"/>
    <n v="3"/>
    <n v="0"/>
    <n v="0"/>
    <n v="276843"/>
    <n v="37724"/>
    <n v="24620"/>
    <n v="35608"/>
    <n v="-65068"/>
    <n v="-9261"/>
    <n v="-5379"/>
    <n v="-26455"/>
    <n v="-325"/>
    <n v="0"/>
    <n v="-33054"/>
    <n v="9406"/>
    <n v="0"/>
    <n v="4712"/>
    <n v="128"/>
  </r>
  <r>
    <x v="16"/>
    <n v="9150"/>
    <x v="23"/>
    <n v="135900"/>
    <n v="5"/>
    <n v="-100"/>
    <n v="-100"/>
    <n v="284446"/>
    <n v="38790"/>
    <n v="40606"/>
    <n v="-31525"/>
    <n v="-9330"/>
    <n v="28294"/>
    <n v="-616"/>
    <n v="-12058"/>
    <n v="0"/>
    <n v="-20"/>
    <n v="-18306"/>
    <n v="-6624"/>
    <n v="0"/>
    <n v="188"/>
    <n v="61"/>
  </r>
  <r>
    <x v="16"/>
    <n v="9150"/>
    <x v="24"/>
    <n v="136000"/>
    <n v="5"/>
    <n v="-2800"/>
    <n v="-2800"/>
    <n v="518206"/>
    <n v="70662"/>
    <n v="140878"/>
    <n v="-30548"/>
    <n v="-104342"/>
    <n v="825"/>
    <n v="-18883"/>
    <n v="-30576"/>
    <n v="-136"/>
    <n v="122"/>
    <n v="-57066"/>
    <n v="1372"/>
    <n v="0"/>
    <n v="-5310"/>
    <n v="-678"/>
  </r>
  <r>
    <x v="16"/>
    <n v="9150"/>
    <x v="25"/>
    <n v="138800"/>
    <n v="5"/>
    <n v="-1200"/>
    <n v="-1200"/>
    <n v="239716"/>
    <n v="33270"/>
    <n v="7400"/>
    <n v="-11458"/>
    <n v="8469"/>
    <n v="13546"/>
    <n v="-1006"/>
    <n v="-1162"/>
    <n v="393"/>
    <n v="0"/>
    <n v="-20967"/>
    <n v="17665"/>
    <n v="0"/>
    <n v="-4449"/>
    <n v="38"/>
  </r>
  <r>
    <x v="16"/>
    <n v="9150"/>
    <x v="26"/>
    <n v="140000"/>
    <n v="2"/>
    <n v="2300"/>
    <n v="2300"/>
    <n v="384126"/>
    <n v="53727"/>
    <n v="-71841"/>
    <n v="62574"/>
    <n v="7462"/>
    <n v="39988"/>
    <n v="3184"/>
    <n v="-10782"/>
    <n v="42"/>
    <n v="0"/>
    <n v="-14345"/>
    <n v="-10625"/>
    <n v="0"/>
    <n v="1739"/>
    <n v="66"/>
  </r>
  <r>
    <x v="16"/>
    <n v="9150"/>
    <x v="27"/>
    <n v="137700"/>
    <n v="5"/>
    <n v="-5600"/>
    <n v="-5600"/>
    <n v="675898"/>
    <n v="93320"/>
    <n v="339121"/>
    <n v="-81865"/>
    <n v="-259562"/>
    <n v="-54005"/>
    <n v="-11365"/>
    <n v="-40000"/>
    <n v="-267"/>
    <n v="-118"/>
    <n v="-103193"/>
    <n v="-50614"/>
    <n v="0"/>
    <n v="2526"/>
    <n v="-220"/>
  </r>
  <r>
    <x v="16"/>
    <n v="9150"/>
    <x v="28"/>
    <n v="143300"/>
    <n v="2"/>
    <n v="500"/>
    <n v="500"/>
    <n v="261010"/>
    <n v="37261"/>
    <n v="-26065"/>
    <n v="49545"/>
    <n v="-23723"/>
    <n v="-13098"/>
    <n v="-7277"/>
    <n v="-17182"/>
    <n v="-611"/>
    <n v="51"/>
    <n v="15557"/>
    <n v="-1163"/>
    <n v="0"/>
    <n v="68"/>
    <n v="175"/>
  </r>
  <r>
    <x v="16"/>
    <n v="9150"/>
    <x v="29"/>
    <n v="142800"/>
    <n v="5"/>
    <n v="-1100"/>
    <n v="-1100"/>
    <n v="241408"/>
    <n v="34446"/>
    <n v="31862"/>
    <n v="8548"/>
    <n v="-36506"/>
    <n v="-10398"/>
    <n v="-11817"/>
    <n v="-15987"/>
    <n v="1"/>
    <n v="2100"/>
    <n v="405"/>
    <n v="-810"/>
    <n v="0"/>
    <n v="-3634"/>
    <n v="-270"/>
  </r>
  <r>
    <x v="16"/>
    <n v="9150"/>
    <x v="30"/>
    <n v="143900"/>
    <n v="2"/>
    <n v="2600"/>
    <n v="2600"/>
    <n v="488987"/>
    <n v="70175"/>
    <n v="-111477"/>
    <n v="140147"/>
    <n v="-28510"/>
    <n v="-33441"/>
    <n v="3643"/>
    <n v="6926"/>
    <n v="155"/>
    <n v="83"/>
    <n v="-10295"/>
    <n v="4419"/>
    <n v="0"/>
    <n v="-415"/>
    <n v="255"/>
  </r>
  <r>
    <x v="16"/>
    <n v="9150"/>
    <x v="31"/>
    <n v="141300"/>
    <n v="2"/>
    <n v="2200"/>
    <n v="2200"/>
    <n v="310308"/>
    <n v="43604"/>
    <n v="-24843"/>
    <n v="30320"/>
    <n v="-5361"/>
    <n v="-19537"/>
    <n v="7800"/>
    <n v="5642"/>
    <n v="-425"/>
    <n v="-1057"/>
    <n v="6462"/>
    <n v="-4246"/>
    <n v="0"/>
    <n v="-383"/>
    <n v="267"/>
  </r>
  <r>
    <x v="16"/>
    <n v="9150"/>
    <x v="32"/>
    <n v="139100"/>
    <n v="5"/>
    <n v="-600"/>
    <n v="-600"/>
    <n v="443602"/>
    <n v="61896"/>
    <n v="50610"/>
    <n v="-19766"/>
    <n v="-30450"/>
    <n v="5931"/>
    <n v="-3188"/>
    <n v="-11351"/>
    <n v="121"/>
    <n v="561"/>
    <n v="3791"/>
    <n v="-26315"/>
    <n v="0"/>
    <n v="-394"/>
    <n v="0"/>
  </r>
  <r>
    <x v="16"/>
    <n v="9150"/>
    <x v="33"/>
    <n v="139700"/>
    <n v="5"/>
    <n v="-2500"/>
    <n v="-2500"/>
    <n v="400538"/>
    <n v="55848"/>
    <n v="52210"/>
    <n v="-30198"/>
    <n v="-23732"/>
    <n v="5628"/>
    <n v="-5977"/>
    <n v="-17935"/>
    <n v="1"/>
    <n v="312"/>
    <n v="14138"/>
    <n v="-19899"/>
    <n v="0"/>
    <n v="1723"/>
    <n v="-3"/>
  </r>
  <r>
    <x v="16"/>
    <n v="9150"/>
    <x v="34"/>
    <n v="142200"/>
    <n v="2"/>
    <n v="500"/>
    <n v="500"/>
    <n v="340597"/>
    <n v="48425"/>
    <n v="11868"/>
    <n v="55778"/>
    <n v="-63115"/>
    <n v="16823"/>
    <n v="-7179"/>
    <n v="1769"/>
    <n v="-225"/>
    <n v="265"/>
    <n v="-66755"/>
    <n v="-7813"/>
    <n v="0"/>
    <n v="-4778"/>
    <n v="247"/>
  </r>
  <r>
    <x v="16"/>
    <n v="9150"/>
    <x v="35"/>
    <n v="141700"/>
    <n v="5"/>
    <n v="-3600"/>
    <n v="-3600"/>
    <n v="673726"/>
    <n v="95971"/>
    <n v="210119"/>
    <n v="-160460"/>
    <n v="-44707"/>
    <n v="25555"/>
    <n v="-15707"/>
    <n v="-27080"/>
    <n v="-1836"/>
    <n v="1443"/>
    <n v="-11987"/>
    <n v="-15095"/>
    <n v="0"/>
    <n v="-1488"/>
    <n v="-3464"/>
  </r>
  <r>
    <x v="16"/>
    <n v="9150"/>
    <x v="36"/>
    <n v="145300"/>
    <n v="5"/>
    <n v="-1000"/>
    <n v="-1000"/>
    <n v="241244"/>
    <n v="35093"/>
    <n v="18760"/>
    <n v="-6348"/>
    <n v="-13279"/>
    <n v="5390"/>
    <n v="2309"/>
    <n v="-15882"/>
    <n v="-148"/>
    <n v="415"/>
    <n v="-11332"/>
    <n v="5969"/>
    <n v="0"/>
    <n v="790"/>
    <n v="77"/>
  </r>
  <r>
    <x v="16"/>
    <n v="9150"/>
    <x v="37"/>
    <n v="146300"/>
    <n v="5"/>
    <n v="-1300"/>
    <n v="-1300"/>
    <n v="522804"/>
    <n v="76402"/>
    <n v="147167"/>
    <n v="-133974"/>
    <n v="-6638"/>
    <n v="6297"/>
    <n v="-7409"/>
    <n v="-12148"/>
    <n v="-4667"/>
    <n v="301"/>
    <n v="25776"/>
    <n v="-14788"/>
    <n v="0"/>
    <n v="-7059"/>
    <n v="504"/>
  </r>
  <r>
    <x v="16"/>
    <n v="9150"/>
    <x v="38"/>
    <n v="147600"/>
    <n v="5"/>
    <n v="-4200"/>
    <n v="-4200"/>
    <n v="682259"/>
    <n v="101057"/>
    <n v="234973"/>
    <n v="-92154"/>
    <n v="-145885"/>
    <n v="-54670"/>
    <n v="-16532"/>
    <n v="-34763"/>
    <n v="-631"/>
    <n v="-722"/>
    <n v="-47573"/>
    <n v="9006"/>
    <n v="0"/>
    <n v="3183"/>
    <n v="-117"/>
  </r>
  <r>
    <x v="16"/>
    <n v="9150"/>
    <x v="39"/>
    <n v="151800"/>
    <n v="5"/>
    <n v="-2500"/>
    <n v="-2500"/>
    <n v="355705"/>
    <n v="54298"/>
    <n v="124178"/>
    <n v="-61036"/>
    <n v="-64781"/>
    <n v="-32257"/>
    <n v="-5393"/>
    <n v="-2613"/>
    <n v="-55"/>
    <n v="-890"/>
    <n v="-21349"/>
    <n v="-2224"/>
    <n v="0"/>
    <n v="1163"/>
    <n v="476"/>
  </r>
  <r>
    <x v="16"/>
    <n v="9150"/>
    <x v="40"/>
    <n v="154300"/>
    <n v="2"/>
    <n v="1000"/>
    <n v="1000"/>
    <n v="374166"/>
    <n v="57609"/>
    <n v="-92974"/>
    <n v="84193"/>
    <n v="11566"/>
    <n v="-2578"/>
    <n v="-935"/>
    <n v="-6536"/>
    <n v="-1930"/>
    <n v="-271"/>
    <n v="27204"/>
    <n v="-3388"/>
    <n v="0"/>
    <n v="-2809"/>
    <n v="24"/>
  </r>
  <r>
    <x v="16"/>
    <n v="9150"/>
    <x v="41"/>
    <n v="153300"/>
    <n v="2"/>
    <n v="700"/>
    <n v="700"/>
    <n v="294709"/>
    <n v="45048"/>
    <n v="-20039"/>
    <n v="33461"/>
    <n v="-12065"/>
    <n v="15135"/>
    <n v="-4062"/>
    <n v="-8031"/>
    <n v="-10"/>
    <n v="302"/>
    <n v="-10206"/>
    <n v="-5193"/>
    <n v="0"/>
    <n v="-1394"/>
    <n v="37"/>
  </r>
  <r>
    <x v="16"/>
    <n v="9150"/>
    <x v="42"/>
    <n v="152600"/>
    <n v="5"/>
    <n v="-1900"/>
    <n v="-1900"/>
    <n v="394346"/>
    <n v="60161"/>
    <n v="92034"/>
    <n v="2981"/>
    <n v="-100813"/>
    <n v="-18378"/>
    <n v="-6806"/>
    <n v="-8483"/>
    <n v="-642"/>
    <n v="706"/>
    <n v="-42279"/>
    <n v="-24931"/>
    <n v="0"/>
    <n v="4637"/>
    <n v="1161"/>
  </r>
  <r>
    <x v="16"/>
    <n v="9150"/>
    <x v="43"/>
    <n v="154500"/>
    <n v="2"/>
    <n v="1100"/>
    <n v="1100"/>
    <n v="368885"/>
    <n v="57062"/>
    <n v="-73838"/>
    <n v="96071"/>
    <n v="-19929"/>
    <n v="5621"/>
    <n v="-2161"/>
    <n v="-2777"/>
    <n v="-557"/>
    <n v="1315"/>
    <n v="6322"/>
    <n v="-27692"/>
    <n v="0"/>
    <n v="-764"/>
    <n v="-1540"/>
  </r>
  <r>
    <x v="16"/>
    <n v="9150"/>
    <x v="44"/>
    <n v="153400"/>
    <n v="5"/>
    <n v="-500"/>
    <n v="-500"/>
    <n v="316011"/>
    <n v="48416"/>
    <n v="-21172"/>
    <n v="70894"/>
    <n v="-29153"/>
    <n v="4537"/>
    <n v="207"/>
    <n v="-5615"/>
    <n v="-620"/>
    <n v="-43"/>
    <n v="-10704"/>
    <n v="-16915"/>
    <n v="0"/>
    <n v="-4851"/>
    <n v="-15718"/>
  </r>
  <r>
    <x v="16"/>
    <n v="9150"/>
    <x v="45"/>
    <n v="153900"/>
    <n v="2"/>
    <n v="1500"/>
    <n v="1500"/>
    <n v="339439"/>
    <n v="52242"/>
    <n v="-66755"/>
    <n v="20821"/>
    <n v="45837"/>
    <n v="19619"/>
    <n v="2729"/>
    <n v="7651"/>
    <n v="68"/>
    <n v="68"/>
    <n v="16273"/>
    <n v="-571"/>
    <n v="0"/>
    <n v="101"/>
    <n v="-4"/>
  </r>
  <r>
    <x v="16"/>
    <n v="9150"/>
    <x v="46"/>
    <n v="152400"/>
    <n v="5"/>
    <n v="-5400"/>
    <n v="-5400"/>
    <n v="504034"/>
    <n v="77283"/>
    <n v="276508"/>
    <n v="-169851"/>
    <n v="-108850"/>
    <n v="-58849"/>
    <n v="-3178"/>
    <n v="-15309"/>
    <n v="2"/>
    <n v="0"/>
    <n v="-6392"/>
    <n v="-25124"/>
    <n v="0"/>
    <n v="2261"/>
    <n v="-68"/>
  </r>
  <r>
    <x v="16"/>
    <n v="9150"/>
    <x v="47"/>
    <n v="157800"/>
    <n v="2"/>
    <n v="6500"/>
    <n v="6500"/>
    <n v="819035"/>
    <n v="127640"/>
    <n v="-503365"/>
    <n v="264323"/>
    <n v="245627"/>
    <n v="59442"/>
    <n v="6499"/>
    <n v="47921"/>
    <n v="2699"/>
    <n v="1006"/>
    <n v="19380"/>
    <n v="108680"/>
    <n v="0"/>
    <n v="-5444"/>
    <n v="-1141"/>
  </r>
  <r>
    <x v="16"/>
    <n v="9150"/>
    <x v="48"/>
    <n v="151300"/>
    <n v="5"/>
    <n v="-4000"/>
    <n v="-4000"/>
    <n v="528311"/>
    <n v="80225"/>
    <n v="193571"/>
    <n v="-135993"/>
    <n v="-63064"/>
    <n v="-13350"/>
    <n v="-11603"/>
    <n v="-10929"/>
    <n v="286"/>
    <n v="319"/>
    <n v="-20025"/>
    <n v="-7762"/>
    <n v="0"/>
    <n v="5068"/>
    <n v="418"/>
  </r>
  <r>
    <x v="16"/>
    <n v="9150"/>
    <x v="49"/>
    <n v="155300"/>
    <n v="2"/>
    <n v="2600"/>
    <n v="2600"/>
    <n v="391930"/>
    <n v="60341"/>
    <n v="-99213"/>
    <n v="80111"/>
    <n v="21740"/>
    <n v="-12200"/>
    <n v="-3261"/>
    <n v="10591"/>
    <n v="30"/>
    <n v="0"/>
    <n v="25222"/>
    <n v="1358"/>
    <n v="0"/>
    <n v="-2565"/>
    <n v="-73"/>
  </r>
  <r>
    <x v="16"/>
    <n v="9150"/>
    <x v="50"/>
    <n v="152700"/>
    <n v="5"/>
    <n v="-300"/>
    <n v="-300"/>
    <n v="278462"/>
    <n v="42618"/>
    <n v="21178"/>
    <n v="-7704"/>
    <n v="-16288"/>
    <n v="6779"/>
    <n v="-1981"/>
    <n v="-18111"/>
    <n v="0"/>
    <n v="0"/>
    <n v="7998"/>
    <n v="-10973"/>
    <n v="0"/>
    <n v="2574"/>
    <n v="240"/>
  </r>
  <r>
    <x v="16"/>
    <n v="9150"/>
    <x v="51"/>
    <n v="153000"/>
    <n v="5"/>
    <n v="-1500"/>
    <n v="-1500"/>
    <n v="350368"/>
    <n v="54062"/>
    <n v="18046"/>
    <n v="-10721"/>
    <n v="-11325"/>
    <n v="-3354"/>
    <n v="-2898"/>
    <n v="-7149"/>
    <n v="0"/>
    <n v="-241"/>
    <n v="6222"/>
    <n v="-3905"/>
    <n v="0"/>
    <n v="3869"/>
    <n v="131"/>
  </r>
  <r>
    <x v="16"/>
    <n v="9150"/>
    <x v="52"/>
    <n v="154500"/>
    <n v="5"/>
    <n v="-900"/>
    <n v="-900"/>
    <n v="221314"/>
    <n v="34066"/>
    <n v="13843"/>
    <n v="-34679"/>
    <n v="21372"/>
    <n v="9200"/>
    <n v="-2603"/>
    <n v="-2156"/>
    <n v="-188"/>
    <n v="-258"/>
    <n v="18578"/>
    <n v="-1201"/>
    <n v="0"/>
    <n v="-774"/>
    <n v="238"/>
  </r>
  <r>
    <x v="16"/>
    <n v="9150"/>
    <x v="53"/>
    <n v="155400"/>
    <n v="2"/>
    <n v="500"/>
    <n v="500"/>
    <n v="283010"/>
    <n v="43767"/>
    <n v="9235"/>
    <n v="-14843"/>
    <n v="-5898"/>
    <n v="1763"/>
    <n v="-345"/>
    <n v="-5800"/>
    <n v="-384"/>
    <n v="489"/>
    <n v="23362"/>
    <n v="-24983"/>
    <n v="0"/>
    <n v="11440"/>
    <n v="66"/>
  </r>
  <r>
    <x v="16"/>
    <n v="9150"/>
    <x v="54"/>
    <n v="154900"/>
    <n v="3"/>
    <n v="0"/>
    <n v="0"/>
    <n v="375798"/>
    <n v="58228"/>
    <n v="46531"/>
    <n v="-77634"/>
    <n v="28504"/>
    <n v="-13657"/>
    <n v="6385"/>
    <n v="5905"/>
    <n v="0"/>
    <n v="-654"/>
    <n v="48193"/>
    <n v="-17668"/>
    <n v="0"/>
    <n v="3066"/>
    <n v="-467"/>
  </r>
  <r>
    <x v="16"/>
    <n v="9150"/>
    <x v="55"/>
    <n v="154900"/>
    <n v="2"/>
    <n v="3400"/>
    <n v="3400"/>
    <n v="641955"/>
    <n v="99065"/>
    <n v="-278773"/>
    <n v="189402"/>
    <n v="86636"/>
    <n v="11087"/>
    <n v="5236"/>
    <n v="21129"/>
    <n v="39"/>
    <n v="-378"/>
    <n v="42065"/>
    <n v="7458"/>
    <n v="0"/>
    <n v="2327"/>
    <n v="408"/>
  </r>
  <r>
    <x v="16"/>
    <n v="9150"/>
    <x v="56"/>
    <n v="151500"/>
    <n v="2"/>
    <n v="900"/>
    <n v="900"/>
    <n v="312439"/>
    <n v="47316"/>
    <n v="-98155"/>
    <n v="43976"/>
    <n v="52430"/>
    <n v="32252"/>
    <n v="14"/>
    <n v="4586"/>
    <n v="-29"/>
    <n v="-381"/>
    <n v="14800"/>
    <n v="1188"/>
    <n v="0"/>
    <n v="2079"/>
    <n v="-330"/>
  </r>
  <r>
    <x v="16"/>
    <n v="9150"/>
    <x v="57"/>
    <n v="150600"/>
    <n v="2"/>
    <n v="400"/>
    <n v="400"/>
    <n v="277615"/>
    <n v="41580"/>
    <n v="45593"/>
    <n v="-61584"/>
    <n v="15781"/>
    <n v="10342"/>
    <n v="-2031"/>
    <n v="-177"/>
    <n v="148"/>
    <n v="0"/>
    <n v="7182"/>
    <n v="317"/>
    <n v="0"/>
    <n v="29"/>
    <n v="181"/>
  </r>
  <r>
    <x v="16"/>
    <n v="9150"/>
    <x v="58"/>
    <n v="150200"/>
    <n v="5"/>
    <n v="-100"/>
    <n v="-100"/>
    <n v="196332"/>
    <n v="29491"/>
    <n v="12356"/>
    <n v="-46742"/>
    <n v="34093"/>
    <n v="-1404"/>
    <n v="1297"/>
    <n v="8900"/>
    <n v="0"/>
    <n v="0"/>
    <n v="24105"/>
    <n v="1195"/>
    <n v="0"/>
    <n v="41"/>
    <n v="252"/>
  </r>
  <r>
    <x v="16"/>
    <n v="9150"/>
    <x v="59"/>
    <n v="150300"/>
    <n v="5"/>
    <n v="-2700"/>
    <n v="-2700"/>
    <n v="192686"/>
    <n v="29148"/>
    <n v="33013"/>
    <n v="-30137"/>
    <n v="-4196"/>
    <n v="-1633"/>
    <n v="1629"/>
    <n v="823"/>
    <n v="0"/>
    <n v="0"/>
    <n v="4462"/>
    <n v="-9477"/>
    <n v="0"/>
    <n v="408"/>
    <n v="912"/>
  </r>
  <r>
    <x v="16"/>
    <n v="9150"/>
    <x v="60"/>
    <n v="153000"/>
    <n v="2"/>
    <n v="2500"/>
    <n v="2500"/>
    <n v="460129"/>
    <n v="70396"/>
    <n v="-178088"/>
    <n v="102617"/>
    <n v="78187"/>
    <n v="27669"/>
    <n v="4291"/>
    <n v="10937"/>
    <n v="0"/>
    <n v="475"/>
    <n v="13998"/>
    <n v="20817"/>
    <n v="0"/>
    <n v="-2195"/>
    <n v="-521"/>
  </r>
  <r>
    <x v="16"/>
    <n v="9150"/>
    <x v="61"/>
    <n v="150500"/>
    <n v="2"/>
    <n v="800"/>
    <n v="800"/>
    <n v="247046"/>
    <n v="37010"/>
    <n v="-38943"/>
    <n v="-15372"/>
    <n v="55689"/>
    <n v="6427"/>
    <n v="2160"/>
    <n v="4701"/>
    <n v="85"/>
    <n v="0"/>
    <n v="29026"/>
    <n v="13290"/>
    <n v="0"/>
    <n v="-452"/>
    <n v="-922"/>
  </r>
  <r>
    <x v="16"/>
    <n v="9150"/>
    <x v="62"/>
    <n v="149700"/>
    <n v="5"/>
    <n v="-200"/>
    <n v="-200"/>
    <n v="328422"/>
    <n v="49194"/>
    <n v="28350"/>
    <n v="-98921"/>
    <n v="70261"/>
    <n v="31921"/>
    <n v="4222"/>
    <n v="10175"/>
    <n v="196"/>
    <n v="0"/>
    <n v="23640"/>
    <n v="107"/>
    <n v="0"/>
    <n v="210"/>
    <n v="100"/>
  </r>
  <r>
    <x v="16"/>
    <n v="9150"/>
    <x v="63"/>
    <n v="149900"/>
    <n v="5"/>
    <n v="-3000"/>
    <n v="-3000"/>
    <n v="426653"/>
    <n v="64420"/>
    <n v="-8533"/>
    <n v="-47762"/>
    <n v="52390"/>
    <n v="3839"/>
    <n v="5396"/>
    <n v="5819"/>
    <n v="1107"/>
    <n v="6768"/>
    <n v="67220"/>
    <n v="-37759"/>
    <n v="0"/>
    <n v="3185"/>
    <n v="720"/>
  </r>
  <r>
    <x v="16"/>
    <n v="9150"/>
    <x v="64"/>
    <n v="152900"/>
    <n v="2"/>
    <n v="4400"/>
    <n v="4400"/>
    <n v="440818"/>
    <n v="66491"/>
    <n v="-158015"/>
    <n v="11896"/>
    <n v="146893"/>
    <n v="11944"/>
    <n v="10576"/>
    <n v="22177"/>
    <n v="-1"/>
    <n v="0"/>
    <n v="82850"/>
    <n v="19347"/>
    <n v="0"/>
    <n v="-975"/>
    <n v="201"/>
  </r>
  <r>
    <x v="16"/>
    <n v="9150"/>
    <x v="65"/>
    <n v="148500"/>
    <n v="5"/>
    <n v="-4200"/>
    <n v="-4200"/>
    <n v="489215"/>
    <n v="72573"/>
    <n v="148234"/>
    <n v="-111740"/>
    <n v="-38012"/>
    <n v="-46344"/>
    <n v="-2061"/>
    <n v="-14391"/>
    <n v="1"/>
    <n v="3300"/>
    <n v="25803"/>
    <n v="-4320"/>
    <n v="0"/>
    <n v="2230"/>
    <n v="-712"/>
  </r>
  <r>
    <x v="16"/>
    <n v="9150"/>
    <x v="66"/>
    <n v="152700"/>
    <n v="2"/>
    <n v="700"/>
    <n v="700"/>
    <n v="451139"/>
    <n v="69045"/>
    <n v="-41221"/>
    <n v="-148111"/>
    <n v="189674"/>
    <n v="49743"/>
    <n v="9317"/>
    <n v="51830"/>
    <n v="2566"/>
    <n v="4078"/>
    <n v="63349"/>
    <n v="8791"/>
    <n v="0"/>
    <n v="-126"/>
    <n v="-216"/>
  </r>
  <r>
    <x v="16"/>
    <n v="9150"/>
    <x v="67"/>
    <n v="152000"/>
    <n v="2"/>
    <n v="600"/>
    <n v="600"/>
    <n v="302634"/>
    <n v="45792"/>
    <n v="-9367"/>
    <n v="-13528"/>
    <n v="23714"/>
    <n v="-47332"/>
    <n v="4537"/>
    <n v="6890"/>
    <n v="148"/>
    <n v="3000"/>
    <n v="50921"/>
    <n v="5550"/>
    <n v="0"/>
    <n v="-658"/>
    <n v="-161"/>
  </r>
  <r>
    <x v="16"/>
    <n v="9150"/>
    <x v="68"/>
    <n v="151400"/>
    <n v="5"/>
    <n v="-1500"/>
    <n v="-1500"/>
    <n v="322609"/>
    <n v="48780"/>
    <n v="14611"/>
    <n v="-80789"/>
    <n v="60391"/>
    <n v="-13818"/>
    <n v="5601"/>
    <n v="12046"/>
    <n v="62"/>
    <n v="41"/>
    <n v="41189"/>
    <n v="15270"/>
    <n v="0"/>
    <n v="5835"/>
    <n v="-48"/>
  </r>
  <r>
    <x v="16"/>
    <n v="9150"/>
    <x v="69"/>
    <n v="152900"/>
    <n v="2"/>
    <n v="6000"/>
    <n v="6000"/>
    <n v="646136"/>
    <n v="97628"/>
    <n v="-341398"/>
    <n v="96217"/>
    <n v="255911"/>
    <n v="55878"/>
    <n v="24939"/>
    <n v="42680"/>
    <n v="1598"/>
    <n v="103"/>
    <n v="114877"/>
    <n v="15836"/>
    <n v="0"/>
    <n v="-8095"/>
    <n v="-2635"/>
  </r>
  <r>
    <x v="16"/>
    <n v="9150"/>
    <x v="70"/>
    <n v="146900"/>
    <n v="2"/>
    <n v="2400"/>
    <n v="2400"/>
    <n v="233075"/>
    <n v="34029"/>
    <n v="-61677"/>
    <n v="15596"/>
    <n v="46368"/>
    <n v="2663"/>
    <n v="4210"/>
    <n v="6949"/>
    <n v="150"/>
    <n v="550"/>
    <n v="34104"/>
    <n v="-2258"/>
    <n v="0"/>
    <n v="-74"/>
    <n v="-213"/>
  </r>
  <r>
    <x v="16"/>
    <n v="9150"/>
    <x v="71"/>
    <n v="144500"/>
    <n v="2"/>
    <n v="500"/>
    <n v="500"/>
    <n v="244534"/>
    <n v="35481"/>
    <n v="17768"/>
    <n v="-17610"/>
    <n v="-3413"/>
    <n v="-21379"/>
    <n v="165"/>
    <n v="595"/>
    <n v="142"/>
    <n v="0"/>
    <n v="20747"/>
    <n v="-3683"/>
    <n v="0"/>
    <n v="3218"/>
    <n v="37"/>
  </r>
  <r>
    <x v="16"/>
    <n v="9150"/>
    <x v="72"/>
    <n v="144000"/>
    <n v="5"/>
    <n v="-2900"/>
    <n v="-2900"/>
    <n v="469574"/>
    <n v="68140"/>
    <n v="126475"/>
    <n v="-159339"/>
    <n v="28619"/>
    <n v="19213"/>
    <n v="-1124"/>
    <n v="2284"/>
    <n v="209"/>
    <n v="0"/>
    <n v="8739"/>
    <n v="-702"/>
    <n v="0"/>
    <n v="3597"/>
    <n v="648"/>
  </r>
  <r>
    <x v="16"/>
    <n v="9150"/>
    <x v="73"/>
    <n v="146900"/>
    <n v="5"/>
    <n v="-600"/>
    <n v="-600"/>
    <n v="199159"/>
    <n v="29201"/>
    <n v="52977"/>
    <n v="-38790"/>
    <n v="-14358"/>
    <n v="-19825"/>
    <n v="710"/>
    <n v="-764"/>
    <n v="766"/>
    <n v="0"/>
    <n v="7672"/>
    <n v="-2917"/>
    <n v="0"/>
    <n v="280"/>
    <n v="-109"/>
  </r>
  <r>
    <x v="16"/>
    <n v="9150"/>
    <x v="74"/>
    <n v="147500"/>
    <n v="5"/>
    <n v="-3000"/>
    <n v="-3000"/>
    <n v="283292"/>
    <n v="41974"/>
    <n v="61613"/>
    <n v="4212"/>
    <n v="-66429"/>
    <n v="-16748"/>
    <n v="-2405"/>
    <n v="-12557"/>
    <n v="859"/>
    <n v="60"/>
    <n v="9880"/>
    <n v="-45518"/>
    <n v="0"/>
    <n v="235"/>
    <n v="369"/>
  </r>
  <r>
    <x v="16"/>
    <n v="9150"/>
    <x v="75"/>
    <n v="150500"/>
    <n v="2"/>
    <n v="3800"/>
    <n v="3800"/>
    <n v="326240"/>
    <n v="48890"/>
    <n v="-88397"/>
    <n v="7569"/>
    <n v="81470"/>
    <n v="14285"/>
    <n v="7797"/>
    <n v="12761"/>
    <n v="411"/>
    <n v="527"/>
    <n v="18198"/>
    <n v="27491"/>
    <n v="0"/>
    <n v="-516"/>
    <n v="-126"/>
  </r>
  <r>
    <x v="16"/>
    <n v="9150"/>
    <x v="76"/>
    <n v="146700"/>
    <n v="5"/>
    <n v="-3100"/>
    <n v="-3100"/>
    <n v="288782"/>
    <n v="42345"/>
    <n v="51237"/>
    <n v="-31023"/>
    <n v="-22608"/>
    <n v="-21946"/>
    <n v="-710"/>
    <n v="-7347"/>
    <n v="0"/>
    <n v="1300"/>
    <n v="9112"/>
    <n v="-3017"/>
    <n v="0"/>
    <n v="2410"/>
    <n v="-16"/>
  </r>
  <r>
    <x v="16"/>
    <n v="9150"/>
    <x v="77"/>
    <n v="149800"/>
    <n v="5"/>
    <n v="-2900"/>
    <n v="-2900"/>
    <n v="312790"/>
    <n v="46977"/>
    <n v="90207"/>
    <n v="-119001"/>
    <n v="26793"/>
    <n v="59"/>
    <n v="1188"/>
    <n v="-19353"/>
    <n v="1"/>
    <n v="60"/>
    <n v="41795"/>
    <n v="3043"/>
    <n v="0"/>
    <n v="1861"/>
    <n v="140"/>
  </r>
  <r>
    <x v="16"/>
    <n v="9150"/>
    <x v="78"/>
    <n v="152700"/>
    <n v="2"/>
    <n v="2700"/>
    <n v="2700"/>
    <n v="427870"/>
    <n v="65194"/>
    <n v="-86313"/>
    <n v="21676"/>
    <n v="66510"/>
    <n v="51"/>
    <n v="2310"/>
    <n v="15320"/>
    <n v="0"/>
    <n v="-84"/>
    <n v="58242"/>
    <n v="-9329"/>
    <n v="0"/>
    <n v="-1765"/>
    <n v="-108"/>
  </r>
  <r>
    <x v="16"/>
    <n v="9150"/>
    <x v="79"/>
    <n v="150000"/>
    <n v="5"/>
    <n v="-1400"/>
    <n v="-1400"/>
    <n v="283256"/>
    <n v="42513"/>
    <n v="-5549"/>
    <n v="16305"/>
    <n v="-16170"/>
    <n v="-45277"/>
    <n v="4037"/>
    <n v="20860"/>
    <n v="41"/>
    <n v="2292"/>
    <n v="925"/>
    <n v="952"/>
    <n v="0"/>
    <n v="5275"/>
    <n v="139"/>
  </r>
  <r>
    <x v="16"/>
    <n v="9150"/>
    <x v="80"/>
    <n v="151400"/>
    <n v="2"/>
    <n v="8400"/>
    <n v="8400"/>
    <n v="719362"/>
    <n v="107476"/>
    <n v="-396180"/>
    <n v="175807"/>
    <n v="229271"/>
    <n v="71546"/>
    <n v="20791"/>
    <n v="49301"/>
    <n v="-1386"/>
    <n v="569"/>
    <n v="80216"/>
    <n v="8234"/>
    <n v="0"/>
    <n v="-7802"/>
    <n v="-1096"/>
  </r>
  <r>
    <x v="16"/>
    <n v="9150"/>
    <x v="81"/>
    <n v="143000"/>
    <n v="5"/>
    <n v="-1900"/>
    <n v="-1900"/>
    <n v="303037"/>
    <n v="43426"/>
    <n v="44127"/>
    <n v="-6454"/>
    <n v="-44663"/>
    <n v="-37630"/>
    <n v="-2318"/>
    <n v="-4560"/>
    <n v="-147"/>
    <n v="0"/>
    <n v="4426"/>
    <n v="-4434"/>
    <n v="0"/>
    <n v="6877"/>
    <n v="113"/>
  </r>
  <r>
    <x v="16"/>
    <n v="9150"/>
    <x v="82"/>
    <n v="144900"/>
    <n v="2"/>
    <n v="300"/>
    <n v="300"/>
    <n v="236461"/>
    <n v="34347"/>
    <n v="-8467"/>
    <n v="10697"/>
    <n v="-1241"/>
    <n v="7013"/>
    <n v="-5526"/>
    <n v="3667"/>
    <n v="-113"/>
    <n v="881"/>
    <n v="4032"/>
    <n v="-11195"/>
    <n v="0"/>
    <n v="-898"/>
    <n v="-91"/>
  </r>
  <r>
    <x v="16"/>
    <n v="9150"/>
    <x v="83"/>
    <n v="144600"/>
    <n v="5"/>
    <n v="-2300"/>
    <n v="-2300"/>
    <n v="401782"/>
    <n v="58085"/>
    <n v="71892"/>
    <n v="-12986"/>
    <n v="-58774"/>
    <n v="-9335"/>
    <n v="-12167"/>
    <n v="-14407"/>
    <n v="0"/>
    <n v="-936"/>
    <n v="-5381"/>
    <n v="-16548"/>
    <n v="0"/>
    <n v="-426"/>
    <n v="294"/>
  </r>
  <r>
    <x v="16"/>
    <n v="9150"/>
    <x v="84"/>
    <n v="146900"/>
    <n v="5"/>
    <n v="-700"/>
    <n v="-700"/>
    <n v="211242"/>
    <n v="31023"/>
    <n v="12156"/>
    <n v="34840"/>
    <n v="-48884"/>
    <n v="-37189"/>
    <n v="-232"/>
    <n v="6847"/>
    <n v="0"/>
    <n v="-40"/>
    <n v="1130"/>
    <n v="-19400"/>
    <n v="0"/>
    <n v="2193"/>
    <n v="-305"/>
  </r>
  <r>
    <x v="16"/>
    <n v="9150"/>
    <x v="85"/>
    <n v="147600"/>
    <n v="5"/>
    <n v="-1000"/>
    <n v="-1000"/>
    <n v="282966"/>
    <n v="41674"/>
    <n v="36870"/>
    <n v="-38817"/>
    <n v="3554"/>
    <n v="536"/>
    <n v="-6148"/>
    <n v="-244"/>
    <n v="-293"/>
    <n v="-163"/>
    <n v="14482"/>
    <n v="-4616"/>
    <n v="0"/>
    <n v="-1639"/>
    <n v="32"/>
  </r>
  <r>
    <x v="16"/>
    <n v="9150"/>
    <x v="86"/>
    <n v="148600"/>
    <n v="2"/>
    <n v="2800"/>
    <n v="2800"/>
    <n v="349583"/>
    <n v="52025"/>
    <n v="-95967"/>
    <n v="87546"/>
    <n v="5648"/>
    <n v="4170"/>
    <n v="4010"/>
    <n v="10102"/>
    <n v="-360"/>
    <n v="0"/>
    <n v="-6421"/>
    <n v="-5853"/>
    <n v="0"/>
    <n v="2665"/>
    <n v="108"/>
  </r>
  <r>
    <x v="16"/>
    <n v="9150"/>
    <x v="87"/>
    <n v="145800"/>
    <n v="5"/>
    <n v="-200"/>
    <n v="-200"/>
    <n v="301825"/>
    <n v="44017"/>
    <n v="-40"/>
    <n v="34123"/>
    <n v="-27267"/>
    <n v="-9423"/>
    <n v="-1085"/>
    <n v="-2963"/>
    <n v="0"/>
    <n v="-51"/>
    <n v="-13124"/>
    <n v="-621"/>
    <n v="0"/>
    <n v="-6538"/>
    <n v="-278"/>
  </r>
  <r>
    <x v="16"/>
    <n v="9150"/>
    <x v="88"/>
    <n v="146000"/>
    <n v="5"/>
    <n v="-2900"/>
    <n v="-2900"/>
    <n v="508341"/>
    <n v="74643"/>
    <n v="29786"/>
    <n v="-8603"/>
    <n v="-23018"/>
    <n v="-31396"/>
    <n v="525"/>
    <n v="-3412"/>
    <n v="-150"/>
    <n v="0"/>
    <n v="28639"/>
    <n v="-17224"/>
    <n v="0"/>
    <n v="1853"/>
    <n v="-18"/>
  </r>
  <r>
    <x v="16"/>
    <n v="9150"/>
    <x v="89"/>
    <n v="148900"/>
    <n v="5"/>
    <n v="-400"/>
    <n v="-400"/>
    <n v="321144"/>
    <n v="47801"/>
    <n v="-36702"/>
    <n v="63895"/>
    <n v="-19824"/>
    <n v="-20570"/>
    <n v="2065"/>
    <n v="1"/>
    <n v="1"/>
    <n v="2634"/>
    <n v="4787"/>
    <n v="-8742"/>
    <n v="0"/>
    <n v="-7204"/>
    <n v="-165"/>
  </r>
  <r>
    <x v="16"/>
    <n v="9150"/>
    <x v="90"/>
    <n v="149300"/>
    <n v="2"/>
    <n v="4900"/>
    <n v="4900"/>
    <n v="588283"/>
    <n v="87156"/>
    <n v="-269336"/>
    <n v="139656"/>
    <n v="130963"/>
    <n v="48484"/>
    <n v="18996"/>
    <n v="33311"/>
    <n v="5943"/>
    <n v="898"/>
    <n v="36132"/>
    <n v="-12801"/>
    <n v="0"/>
    <n v="-730"/>
    <n v="-553"/>
  </r>
  <r>
    <x v="16"/>
    <n v="9150"/>
    <x v="91"/>
    <n v="144400"/>
    <n v="2"/>
    <n v="1700"/>
    <n v="1700"/>
    <n v="322685"/>
    <n v="46295"/>
    <n v="21387"/>
    <n v="-27588"/>
    <n v="6135"/>
    <n v="5923"/>
    <n v="3727"/>
    <n v="-4226"/>
    <n v="0"/>
    <n v="622"/>
    <n v="-5553"/>
    <n v="5642"/>
    <n v="0"/>
    <n v="-16"/>
    <n v="82"/>
  </r>
  <r>
    <x v="16"/>
    <n v="9150"/>
    <x v="92"/>
    <n v="142700"/>
    <n v="5"/>
    <n v="-2000"/>
    <n v="-2000"/>
    <n v="436293"/>
    <n v="62693"/>
    <n v="47842"/>
    <n v="4605"/>
    <n v="-51079"/>
    <n v="39278"/>
    <n v="-3885"/>
    <n v="-41387"/>
    <n v="29"/>
    <n v="0"/>
    <n v="-25020"/>
    <n v="-20094"/>
    <n v="0"/>
    <n v="-1032"/>
    <n v="-336"/>
  </r>
  <r>
    <x v="16"/>
    <n v="9150"/>
    <x v="93"/>
    <n v="144700"/>
    <n v="5"/>
    <n v="-5200"/>
    <n v="-5200"/>
    <n v="489086"/>
    <n v="71269"/>
    <n v="209256"/>
    <n v="-104272"/>
    <n v="-114013"/>
    <n v="-36017"/>
    <n v="-4965"/>
    <n v="-32552"/>
    <n v="-96"/>
    <n v="-2313"/>
    <n v="-16437"/>
    <n v="-21633"/>
    <n v="0"/>
    <n v="8337"/>
    <n v="692"/>
  </r>
  <r>
    <x v="16"/>
    <n v="9150"/>
    <x v="94"/>
    <n v="149900"/>
    <n v="2"/>
    <n v="2900"/>
    <n v="2900"/>
    <n v="490367"/>
    <n v="73369"/>
    <n v="-155913"/>
    <n v="199557"/>
    <n v="-39323"/>
    <n v="10776"/>
    <n v="-1646"/>
    <n v="-11881"/>
    <n v="0"/>
    <n v="-93"/>
    <n v="-34418"/>
    <n v="-2061"/>
    <n v="0"/>
    <n v="-4278"/>
    <n v="-43"/>
  </r>
  <r>
    <x v="16"/>
    <n v="9150"/>
    <x v="95"/>
    <n v="147000"/>
    <n v="5"/>
    <n v="-3800"/>
    <n v="-3800"/>
    <n v="721390"/>
    <n v="105772"/>
    <n v="111570"/>
    <n v="100263"/>
    <n v="-178888"/>
    <n v="-13752"/>
    <n v="-15565"/>
    <n v="-40457"/>
    <n v="-353"/>
    <n v="-1231"/>
    <n v="-34128"/>
    <n v="-73402"/>
    <n v="0"/>
    <n v="-32404"/>
    <n v="-541"/>
  </r>
  <r>
    <x v="16"/>
    <n v="9150"/>
    <x v="96"/>
    <n v="150800"/>
    <n v="2"/>
    <n v="2800"/>
    <n v="2800"/>
    <n v="317610"/>
    <n v="47858"/>
    <n v="-138546"/>
    <n v="93835"/>
    <n v="48606"/>
    <n v="14734"/>
    <n v="1058"/>
    <n v="14471"/>
    <n v="45"/>
    <n v="0"/>
    <n v="20871"/>
    <n v="-2573"/>
    <n v="0"/>
    <n v="-4003"/>
    <n v="108"/>
  </r>
  <r>
    <x v="16"/>
    <n v="9150"/>
    <x v="97"/>
    <n v="148000"/>
    <n v="5"/>
    <n v="-4000"/>
    <n v="-4000"/>
    <n v="481635"/>
    <n v="71506"/>
    <n v="38046"/>
    <n v="-59667"/>
    <n v="25501"/>
    <n v="3554"/>
    <n v="-9829"/>
    <n v="-316"/>
    <n v="-145"/>
    <n v="-80"/>
    <n v="8295"/>
    <n v="24022"/>
    <n v="0"/>
    <n v="-3328"/>
    <n v="-552"/>
  </r>
  <r>
    <x v="16"/>
    <n v="9150"/>
    <x v="98"/>
    <n v="152000"/>
    <n v="3"/>
    <n v="0"/>
    <n v="0"/>
    <n v="413935"/>
    <n v="62625"/>
    <n v="-49752"/>
    <n v="23982"/>
    <n v="28682"/>
    <n v="-45864"/>
    <n v="-6580"/>
    <n v="1742"/>
    <n v="-72"/>
    <n v="-150"/>
    <n v="51566"/>
    <n v="28040"/>
    <n v="0"/>
    <n v="-2651"/>
    <n v="-261"/>
  </r>
  <r>
    <x v="16"/>
    <n v="9150"/>
    <x v="99"/>
    <n v="152000"/>
    <n v="2"/>
    <n v="3500"/>
    <n v="3500"/>
    <n v="395171"/>
    <n v="59233"/>
    <n v="-122937"/>
    <n v="48858"/>
    <n v="76566"/>
    <n v="-15569"/>
    <n v="1049"/>
    <n v="29932"/>
    <n v="418"/>
    <n v="-330"/>
    <n v="13136"/>
    <n v="47930"/>
    <n v="0"/>
    <n v="-2125"/>
    <n v="-362"/>
  </r>
  <r>
    <x v="17"/>
    <n v="5930"/>
    <x v="0"/>
    <n v="71500"/>
    <n v="5"/>
    <n v="-400"/>
    <n v="-400"/>
    <n v="13127073"/>
    <n v="942644"/>
    <n v="-356497"/>
    <n v="693146"/>
    <n v="-341531"/>
    <n v="180545"/>
    <n v="88332"/>
    <n v="-20272"/>
    <n v="-202"/>
    <n v="954"/>
    <n v="-557018"/>
    <n v="-33870"/>
    <n v="0"/>
    <n v="9234"/>
    <n v="-4352"/>
  </r>
  <r>
    <x v="17"/>
    <n v="5930"/>
    <x v="1"/>
    <n v="71900"/>
    <n v="5"/>
    <n v="-100"/>
    <n v="-100"/>
    <n v="12541046"/>
    <n v="898256"/>
    <n v="-253641"/>
    <n v="713658"/>
    <n v="-447189"/>
    <n v="-47529"/>
    <n v="-14501"/>
    <n v="-4680"/>
    <n v="-43"/>
    <n v="-7"/>
    <n v="-419345"/>
    <n v="38916"/>
    <n v="0"/>
    <n v="-13316"/>
    <n v="488"/>
  </r>
  <r>
    <x v="17"/>
    <n v="5930"/>
    <x v="2"/>
    <n v="72000"/>
    <n v="2"/>
    <n v="1000"/>
    <n v="1000"/>
    <n v="13227285"/>
    <n v="950995"/>
    <n v="-2747700"/>
    <n v="1844776"/>
    <n v="974733"/>
    <n v="2026979"/>
    <n v="-211211"/>
    <n v="-21410"/>
    <n v="-608"/>
    <n v="-6965"/>
    <n v="-762549"/>
    <n v="-49503"/>
    <n v="0"/>
    <n v="-54872"/>
    <n v="-16937"/>
  </r>
  <r>
    <x v="17"/>
    <n v="5930"/>
    <x v="3"/>
    <n v="71000"/>
    <n v="5"/>
    <n v="-1000"/>
    <n v="-1000"/>
    <n v="12064287"/>
    <n v="861582"/>
    <n v="1277277"/>
    <n v="-1752966"/>
    <n v="481420"/>
    <n v="1196985"/>
    <n v="-97250"/>
    <n v="-89722"/>
    <n v="-4202"/>
    <n v="6321"/>
    <n v="-363377"/>
    <n v="-167335"/>
    <n v="0"/>
    <n v="-12453"/>
    <n v="6722"/>
  </r>
  <r>
    <x v="17"/>
    <n v="5930"/>
    <x v="4"/>
    <n v="72000"/>
    <n v="2"/>
    <n v="1100"/>
    <n v="1100"/>
    <n v="15050209"/>
    <n v="1080650"/>
    <n v="-3790321"/>
    <n v="2472423"/>
    <n v="1426900"/>
    <n v="1186014"/>
    <n v="7965"/>
    <n v="-73806"/>
    <n v="-2871"/>
    <n v="-4829"/>
    <n v="449811"/>
    <n v="-135384"/>
    <n v="0"/>
    <n v="-97953"/>
    <n v="-11049"/>
  </r>
  <r>
    <x v="17"/>
    <n v="5930"/>
    <x v="5"/>
    <n v="70900"/>
    <n v="5"/>
    <n v="-100"/>
    <n v="-100"/>
    <n v="19165568"/>
    <n v="1351298"/>
    <n v="-595936"/>
    <n v="228333"/>
    <n v="459385"/>
    <n v="1132854"/>
    <n v="148804"/>
    <n v="-581508"/>
    <n v="-52303"/>
    <n v="1108"/>
    <n v="108602"/>
    <n v="-298172"/>
    <n v="0"/>
    <n v="-85721"/>
    <n v="-6061"/>
  </r>
  <r>
    <x v="17"/>
    <n v="5930"/>
    <x v="6"/>
    <n v="71000"/>
    <n v="5"/>
    <n v="-700"/>
    <n v="-700"/>
    <n v="14796613"/>
    <n v="1052878"/>
    <n v="-251427"/>
    <n v="-1263306"/>
    <n v="1544774"/>
    <n v="1939738"/>
    <n v="7917"/>
    <n v="-224042"/>
    <n v="-7359"/>
    <n v="792"/>
    <n v="86430"/>
    <n v="-258702"/>
    <n v="0"/>
    <n v="-33755"/>
    <n v="3714"/>
  </r>
  <r>
    <x v="17"/>
    <n v="5930"/>
    <x v="7"/>
    <n v="71700"/>
    <n v="5"/>
    <n v="-500"/>
    <n v="-500"/>
    <n v="12686829"/>
    <n v="911317"/>
    <n v="408758"/>
    <n v="-1425055"/>
    <n v="987758"/>
    <n v="1068109"/>
    <n v="94741"/>
    <n v="-102057"/>
    <n v="-2998"/>
    <n v="2479"/>
    <n v="27404"/>
    <n v="-99920"/>
    <n v="0"/>
    <n v="53696"/>
    <n v="-25157"/>
  </r>
  <r>
    <x v="17"/>
    <n v="5930"/>
    <x v="8"/>
    <n v="72200"/>
    <n v="2"/>
    <n v="1300"/>
    <n v="1300"/>
    <n v="12161798"/>
    <n v="874631"/>
    <n v="-2509710"/>
    <n v="2448145"/>
    <n v="31590"/>
    <n v="-94161"/>
    <n v="-60682"/>
    <n v="67663"/>
    <n v="-2290"/>
    <n v="-30707"/>
    <n v="90007"/>
    <n v="61760"/>
    <n v="0"/>
    <n v="-70441"/>
    <n v="100416"/>
  </r>
  <r>
    <x v="17"/>
    <n v="5930"/>
    <x v="9"/>
    <n v="70900"/>
    <n v="5"/>
    <n v="-500"/>
    <n v="-500"/>
    <n v="14669296"/>
    <n v="1041791"/>
    <n v="250913"/>
    <n v="1245478"/>
    <n v="-1474724"/>
    <n v="-440432"/>
    <n v="-121019"/>
    <n v="-347939"/>
    <n v="-9315"/>
    <n v="6787"/>
    <n v="-392614"/>
    <n v="-170192"/>
    <n v="0"/>
    <n v="-26663"/>
    <n v="4996"/>
  </r>
  <r>
    <x v="17"/>
    <n v="5930"/>
    <x v="10"/>
    <n v="71400"/>
    <n v="5"/>
    <n v="-900"/>
    <n v="-900"/>
    <n v="25666087"/>
    <n v="1840726"/>
    <n v="-1146615"/>
    <n v="1994889"/>
    <n v="-712038"/>
    <n v="-162043"/>
    <n v="-82836"/>
    <n v="-261029"/>
    <n v="25502"/>
    <n v="6307"/>
    <n v="-195706"/>
    <n v="-42233"/>
    <n v="0"/>
    <n v="-124746"/>
    <n v="-11490"/>
  </r>
  <r>
    <x v="17"/>
    <n v="5930"/>
    <x v="11"/>
    <n v="72300"/>
    <n v="2"/>
    <n v="2000"/>
    <n v="2000"/>
    <n v="27476897"/>
    <n v="1975023"/>
    <n v="-4975542"/>
    <n v="6218517"/>
    <n v="-895952"/>
    <n v="-956232"/>
    <n v="-173242"/>
    <n v="-85827"/>
    <n v="41731"/>
    <n v="4600"/>
    <n v="69173"/>
    <n v="203845"/>
    <n v="0"/>
    <n v="-306208"/>
    <n v="-40815"/>
  </r>
  <r>
    <x v="17"/>
    <n v="5930"/>
    <x v="12"/>
    <n v="70300"/>
    <n v="2"/>
    <n v="1500"/>
    <n v="1500"/>
    <n v="19549511"/>
    <n v="1370669"/>
    <n v="-6461813"/>
    <n v="7692840"/>
    <n v="-1128616"/>
    <n v="-1768725"/>
    <n v="-39077"/>
    <n v="234184"/>
    <n v="-2151"/>
    <n v="-9538"/>
    <n v="149365"/>
    <n v="307326"/>
    <n v="0"/>
    <n v="-82902"/>
    <n v="-19509"/>
  </r>
  <r>
    <x v="17"/>
    <n v="5930"/>
    <x v="13"/>
    <n v="68800"/>
    <n v="2"/>
    <n v="300"/>
    <n v="300"/>
    <n v="14231160"/>
    <n v="984569"/>
    <n v="-332296"/>
    <n v="1115225"/>
    <n v="-725012"/>
    <n v="-1370685"/>
    <n v="25200"/>
    <n v="72151"/>
    <n v="-15178"/>
    <n v="42301"/>
    <n v="429155"/>
    <n v="92044"/>
    <n v="0"/>
    <n v="-34181"/>
    <n v="-23736"/>
  </r>
  <r>
    <x v="17"/>
    <n v="5930"/>
    <x v="14"/>
    <n v="68500"/>
    <n v="2"/>
    <n v="100"/>
    <n v="100"/>
    <n v="8192896"/>
    <n v="560469"/>
    <n v="-765304"/>
    <n v="1378755"/>
    <n v="-620835"/>
    <n v="-555613"/>
    <n v="-2579"/>
    <n v="-139651"/>
    <n v="-13990"/>
    <n v="-2651"/>
    <n v="116633"/>
    <n v="-22984"/>
    <n v="0"/>
    <n v="16849"/>
    <n v="-9465"/>
  </r>
  <r>
    <x v="17"/>
    <n v="5930"/>
    <x v="15"/>
    <n v="68400"/>
    <n v="5"/>
    <n v="-100"/>
    <n v="-100"/>
    <n v="8561643"/>
    <n v="585923"/>
    <n v="-486550"/>
    <n v="-538614"/>
    <n v="1082890"/>
    <n v="1210030"/>
    <n v="-4164"/>
    <n v="-251939"/>
    <n v="-9"/>
    <n v="734"/>
    <n v="164808"/>
    <n v="-36570"/>
    <n v="0"/>
    <n v="-55466"/>
    <n v="-2260"/>
  </r>
  <r>
    <x v="17"/>
    <n v="5930"/>
    <x v="16"/>
    <n v="68500"/>
    <n v="2"/>
    <n v="100"/>
    <n v="100"/>
    <n v="14470308"/>
    <n v="992679"/>
    <n v="-2420026"/>
    <n v="67441"/>
    <n v="2428859"/>
    <n v="2357919"/>
    <n v="-65184"/>
    <n v="-30343"/>
    <n v="188"/>
    <n v="3641"/>
    <n v="285972"/>
    <n v="-123334"/>
    <n v="0"/>
    <n v="-47054"/>
    <n v="-29220"/>
  </r>
  <r>
    <x v="17"/>
    <n v="5930"/>
    <x v="17"/>
    <n v="68400"/>
    <n v="2"/>
    <n v="2200"/>
    <n v="2200"/>
    <n v="20349345"/>
    <n v="1384558"/>
    <n v="-10239808"/>
    <n v="7781863"/>
    <n v="2843195"/>
    <n v="2809218"/>
    <n v="-41874"/>
    <n v="223868"/>
    <n v="8469"/>
    <n v="21488"/>
    <n v="-77359"/>
    <n v="-100615"/>
    <n v="0"/>
    <n v="-339790"/>
    <n v="-45460"/>
  </r>
  <r>
    <x v="17"/>
    <n v="5930"/>
    <x v="18"/>
    <n v="66200"/>
    <n v="2"/>
    <n v="1200"/>
    <n v="1200"/>
    <n v="14431704"/>
    <n v="952251"/>
    <n v="-4323545"/>
    <n v="5498025"/>
    <n v="-973556"/>
    <n v="-555657"/>
    <n v="2130"/>
    <n v="79028"/>
    <n v="3485"/>
    <n v="-8758"/>
    <n v="-37694"/>
    <n v="-456090"/>
    <n v="0"/>
    <n v="-178737"/>
    <n v="-22187"/>
  </r>
  <r>
    <x v="17"/>
    <n v="5930"/>
    <x v="19"/>
    <n v="65000"/>
    <n v="5"/>
    <n v="-400"/>
    <n v="-400"/>
    <n v="10745504"/>
    <n v="701149"/>
    <n v="483105"/>
    <n v="-475307"/>
    <n v="-33694"/>
    <n v="-383529"/>
    <n v="1370"/>
    <n v="76997"/>
    <n v="-6278"/>
    <n v="1007"/>
    <n v="215410"/>
    <n v="61329"/>
    <n v="0"/>
    <n v="23753"/>
    <n v="2143"/>
  </r>
  <r>
    <x v="17"/>
    <n v="5930"/>
    <x v="20"/>
    <n v="65400"/>
    <n v="2"/>
    <n v="900"/>
    <n v="900"/>
    <n v="12334657"/>
    <n v="808482"/>
    <n v="-2271295"/>
    <n v="3230572"/>
    <n v="56097"/>
    <n v="-293702"/>
    <n v="61391"/>
    <n v="118753"/>
    <n v="-4570"/>
    <n v="-5813"/>
    <n v="3346"/>
    <n v="176692"/>
    <n v="0"/>
    <n v="-1007630"/>
    <n v="-7744"/>
  </r>
  <r>
    <x v="17"/>
    <n v="5930"/>
    <x v="21"/>
    <n v="64500"/>
    <n v="2"/>
    <n v="400"/>
    <n v="400"/>
    <n v="8172021"/>
    <n v="525279"/>
    <n v="-468764"/>
    <n v="287750"/>
    <n v="191469"/>
    <n v="92836"/>
    <n v="-28729"/>
    <n v="3493"/>
    <n v="-1684"/>
    <n v="-11969"/>
    <n v="243898"/>
    <n v="-106376"/>
    <n v="0"/>
    <n v="-10254"/>
    <n v="-201"/>
  </r>
  <r>
    <x v="17"/>
    <n v="5930"/>
    <x v="22"/>
    <n v="64100"/>
    <n v="5"/>
    <n v="-100"/>
    <n v="-100"/>
    <n v="8693913"/>
    <n v="557964"/>
    <n v="94356"/>
    <n v="246129"/>
    <n v="-298141"/>
    <n v="-278748"/>
    <n v="-50212"/>
    <n v="49164"/>
    <n v="-23"/>
    <n v="21"/>
    <n v="10807"/>
    <n v="-29150"/>
    <n v="0"/>
    <n v="-41057"/>
    <n v="-1287"/>
  </r>
  <r>
    <x v="17"/>
    <n v="5930"/>
    <x v="23"/>
    <n v="64200"/>
    <n v="5"/>
    <n v="-400"/>
    <n v="-400"/>
    <n v="11648905"/>
    <n v="752009"/>
    <n v="598081"/>
    <n v="-779411"/>
    <n v="198660"/>
    <n v="160476"/>
    <n v="-2115"/>
    <n v="35181"/>
    <n v="-300"/>
    <n v="9558"/>
    <n v="-76873"/>
    <n v="72733"/>
    <n v="0"/>
    <n v="-21646"/>
    <n v="4316"/>
  </r>
  <r>
    <x v="17"/>
    <n v="5930"/>
    <x v="24"/>
    <n v="64600"/>
    <n v="5"/>
    <n v="-700"/>
    <n v="-700"/>
    <n v="13057727"/>
    <n v="845221"/>
    <n v="1395137"/>
    <n v="-656908"/>
    <n v="-857650"/>
    <n v="-308370"/>
    <n v="-17286"/>
    <n v="-24717"/>
    <n v="-40715"/>
    <n v="5000"/>
    <n v="-277175"/>
    <n v="-194387"/>
    <n v="0"/>
    <n v="115547"/>
    <n v="3874"/>
  </r>
  <r>
    <x v="17"/>
    <n v="5930"/>
    <x v="25"/>
    <n v="65300"/>
    <n v="5"/>
    <n v="-600"/>
    <n v="-600"/>
    <n v="9366861"/>
    <n v="612498"/>
    <n v="210673"/>
    <n v="-448538"/>
    <n v="209493"/>
    <n v="140934"/>
    <n v="-50985"/>
    <n v="-91477"/>
    <n v="-20583"/>
    <n v="7492"/>
    <n v="18183"/>
    <n v="205929"/>
    <n v="0"/>
    <n v="27062"/>
    <n v="1310"/>
  </r>
  <r>
    <x v="17"/>
    <n v="5930"/>
    <x v="26"/>
    <n v="65900"/>
    <n v="2"/>
    <n v="800"/>
    <n v="800"/>
    <n v="9405365"/>
    <n v="619987"/>
    <n v="-2659491"/>
    <n v="1140161"/>
    <n v="1559418"/>
    <n v="1584966"/>
    <n v="26272"/>
    <n v="-44528"/>
    <n v="3557"/>
    <n v="-4992"/>
    <n v="-472501"/>
    <n v="466644"/>
    <n v="0"/>
    <n v="-31860"/>
    <n v="-8228"/>
  </r>
  <r>
    <x v="17"/>
    <n v="5930"/>
    <x v="27"/>
    <n v="65100"/>
    <n v="5"/>
    <n v="-300"/>
    <n v="-300"/>
    <n v="9791064"/>
    <n v="637047"/>
    <n v="120711"/>
    <n v="1338218"/>
    <n v="-1477647"/>
    <n v="-1113794"/>
    <n v="-21800"/>
    <n v="-18238"/>
    <n v="-193"/>
    <n v="1829"/>
    <n v="-227932"/>
    <n v="-97519"/>
    <n v="0"/>
    <n v="18120"/>
    <n v="598"/>
  </r>
  <r>
    <x v="17"/>
    <n v="5930"/>
    <x v="28"/>
    <n v="65400"/>
    <n v="5"/>
    <n v="-300"/>
    <n v="-300"/>
    <n v="8876749"/>
    <n v="578615"/>
    <n v="33808"/>
    <n v="1055659"/>
    <n v="-1055097"/>
    <n v="-960990"/>
    <n v="41434"/>
    <n v="-86730"/>
    <n v="2145"/>
    <n v="1877"/>
    <n v="65474"/>
    <n v="-118307"/>
    <n v="0"/>
    <n v="-38038"/>
    <n v="3668"/>
  </r>
  <r>
    <x v="17"/>
    <n v="5930"/>
    <x v="29"/>
    <n v="65700"/>
    <n v="2"/>
    <n v="200"/>
    <n v="200"/>
    <n v="14396948"/>
    <n v="947092"/>
    <n v="-1617595"/>
    <n v="1182783"/>
    <n v="525392"/>
    <n v="804752"/>
    <n v="-3933"/>
    <n v="-63324"/>
    <n v="1090"/>
    <n v="-131"/>
    <n v="88219"/>
    <n v="-301281"/>
    <n v="0"/>
    <n v="-76077"/>
    <n v="-14503"/>
  </r>
  <r>
    <x v="17"/>
    <n v="5930"/>
    <x v="30"/>
    <n v="65500"/>
    <n v="2"/>
    <n v="900"/>
    <n v="900"/>
    <n v="19699481"/>
    <n v="1288159"/>
    <n v="-2655168"/>
    <n v="3945664"/>
    <n v="-1207549"/>
    <n v="-1968180"/>
    <n v="80878"/>
    <n v="511602"/>
    <n v="4152"/>
    <n v="-152"/>
    <n v="-288882"/>
    <n v="453033"/>
    <n v="0"/>
    <n v="-79924"/>
    <n v="-3023"/>
  </r>
  <r>
    <x v="17"/>
    <n v="5930"/>
    <x v="31"/>
    <n v="64600"/>
    <n v="2"/>
    <n v="500"/>
    <n v="500"/>
    <n v="14779601"/>
    <n v="947849"/>
    <n v="-1395720"/>
    <n v="3903863"/>
    <n v="-2461875"/>
    <n v="-2460242"/>
    <n v="4407"/>
    <n v="54167"/>
    <n v="321"/>
    <n v="-1357"/>
    <n v="-201662"/>
    <n v="142491"/>
    <n v="0"/>
    <n v="-38641"/>
    <n v="-7627"/>
  </r>
  <r>
    <x v="17"/>
    <n v="5930"/>
    <x v="32"/>
    <n v="64100"/>
    <n v="2"/>
    <n v="500"/>
    <n v="500"/>
    <n v="12664541"/>
    <n v="808720"/>
    <n v="-344893"/>
    <n v="1449468"/>
    <n v="-976399"/>
    <n v="-351304"/>
    <n v="-701"/>
    <n v="-165166"/>
    <n v="-29"/>
    <n v="9239"/>
    <n v="-424377"/>
    <n v="-44061"/>
    <n v="0"/>
    <n v="-127108"/>
    <n v="-1068"/>
  </r>
  <r>
    <x v="17"/>
    <n v="5930"/>
    <x v="33"/>
    <n v="63600"/>
    <n v="5"/>
    <n v="-1600"/>
    <n v="-1600"/>
    <n v="16193271"/>
    <n v="1039508"/>
    <n v="1262402"/>
    <n v="-714267"/>
    <n v="-542786"/>
    <n v="510340"/>
    <n v="23631"/>
    <n v="-394166"/>
    <n v="-12654"/>
    <n v="21391"/>
    <n v="-311076"/>
    <n v="-380252"/>
    <n v="0"/>
    <n v="-9770"/>
    <n v="4421"/>
  </r>
  <r>
    <x v="17"/>
    <n v="5930"/>
    <x v="34"/>
    <n v="65200"/>
    <n v="5"/>
    <n v="-500"/>
    <n v="-500"/>
    <n v="12986581"/>
    <n v="846721"/>
    <n v="-1630852"/>
    <n v="1358201"/>
    <n v="341263"/>
    <n v="1152154"/>
    <n v="-18416"/>
    <n v="-392205"/>
    <n v="-8548"/>
    <n v="3098"/>
    <n v="-396668"/>
    <n v="1848"/>
    <n v="0"/>
    <n v="-61992"/>
    <n v="-6620"/>
  </r>
  <r>
    <x v="17"/>
    <n v="5930"/>
    <x v="35"/>
    <n v="65700"/>
    <n v="2"/>
    <n v="400"/>
    <n v="400"/>
    <n v="10538622"/>
    <n v="691721"/>
    <n v="-2003922"/>
    <n v="2685197"/>
    <n v="-669886"/>
    <n v="233403"/>
    <n v="-1788"/>
    <n v="-421935"/>
    <n v="25400"/>
    <n v="-2544"/>
    <n v="-272052"/>
    <n v="-230370"/>
    <n v="0"/>
    <n v="-3024"/>
    <n v="-8365"/>
  </r>
  <r>
    <x v="17"/>
    <n v="5930"/>
    <x v="36"/>
    <n v="65300"/>
    <n v="5"/>
    <n v="-200"/>
    <n v="-200"/>
    <n v="9501169"/>
    <n v="618181"/>
    <n v="-828517"/>
    <n v="1258250"/>
    <n v="-403885"/>
    <n v="84562"/>
    <n v="5664"/>
    <n v="-165499"/>
    <n v="-1711"/>
    <n v="2547"/>
    <n v="-494419"/>
    <n v="164971"/>
    <n v="0"/>
    <n v="-23842"/>
    <n v="-2006"/>
  </r>
  <r>
    <x v="17"/>
    <n v="5930"/>
    <x v="37"/>
    <n v="65500"/>
    <n v="5"/>
    <n v="-100"/>
    <n v="-100"/>
    <n v="10255985"/>
    <n v="672185"/>
    <n v="-971232"/>
    <n v="1055804"/>
    <n v="-69196"/>
    <n v="90713"/>
    <n v="-46059"/>
    <n v="-59995"/>
    <n v="-3788"/>
    <n v="3966"/>
    <n v="-145631"/>
    <n v="91598"/>
    <n v="0"/>
    <n v="-10836"/>
    <n v="-4540"/>
  </r>
  <r>
    <x v="17"/>
    <n v="5930"/>
    <x v="38"/>
    <n v="65600"/>
    <n v="2"/>
    <n v="300"/>
    <n v="300"/>
    <n v="14802060"/>
    <n v="966927"/>
    <n v="-657954"/>
    <n v="3743178"/>
    <n v="-3073137"/>
    <n v="-2164034"/>
    <n v="-54119"/>
    <n v="-151032"/>
    <n v="-1330"/>
    <n v="-23571"/>
    <n v="-536524"/>
    <n v="-142527"/>
    <n v="0"/>
    <n v="-6669"/>
    <n v="-5418"/>
  </r>
  <r>
    <x v="17"/>
    <n v="5930"/>
    <x v="39"/>
    <n v="65300"/>
    <n v="2"/>
    <n v="200"/>
    <n v="200"/>
    <n v="13486618"/>
    <n v="877708"/>
    <n v="-1659936"/>
    <n v="3489280"/>
    <n v="-1775624"/>
    <n v="-1263247"/>
    <n v="-68672"/>
    <n v="-16434"/>
    <n v="-1742"/>
    <n v="-45336"/>
    <n v="-341975"/>
    <n v="-38218"/>
    <n v="0"/>
    <n v="-50906"/>
    <n v="-2814"/>
  </r>
  <r>
    <x v="17"/>
    <n v="5930"/>
    <x v="40"/>
    <n v="65100"/>
    <n v="5"/>
    <n v="-1000"/>
    <n v="-1000"/>
    <n v="16176490"/>
    <n v="1062800"/>
    <n v="1021366"/>
    <n v="-1670939"/>
    <n v="595476"/>
    <n v="1115749"/>
    <n v="-34404"/>
    <n v="-287295"/>
    <n v="-41771"/>
    <n v="5840"/>
    <n v="283310"/>
    <n v="-445953"/>
    <n v="0"/>
    <n v="55748"/>
    <n v="-1651"/>
  </r>
  <r>
    <x v="17"/>
    <n v="5930"/>
    <x v="41"/>
    <n v="66100"/>
    <n v="2"/>
    <n v="100"/>
    <n v="100"/>
    <n v="15091022"/>
    <n v="993654"/>
    <n v="-1114819"/>
    <n v="19581"/>
    <n v="1097667"/>
    <n v="2154655"/>
    <n v="2793"/>
    <n v="-119977"/>
    <n v="-3512"/>
    <n v="1525"/>
    <n v="-165266"/>
    <n v="-772551"/>
    <n v="0"/>
    <n v="3028"/>
    <n v="-5457"/>
  </r>
  <r>
    <x v="17"/>
    <n v="5930"/>
    <x v="42"/>
    <n v="66000"/>
    <n v="2"/>
    <n v="100"/>
    <n v="100"/>
    <n v="15021313"/>
    <n v="987121"/>
    <n v="-1956503"/>
    <n v="3461330"/>
    <n v="-1535917"/>
    <n v="-1040312"/>
    <n v="-22050"/>
    <n v="-105698"/>
    <n v="-15090"/>
    <n v="-1224"/>
    <n v="-247160"/>
    <n v="-104383"/>
    <n v="0"/>
    <n v="43670"/>
    <n v="-12580"/>
  </r>
  <r>
    <x v="17"/>
    <n v="5930"/>
    <x v="43"/>
    <n v="65900"/>
    <n v="2"/>
    <n v="200"/>
    <n v="200"/>
    <n v="16323183"/>
    <n v="1074396"/>
    <n v="-2302597"/>
    <n v="1148879"/>
    <n v="1240069"/>
    <n v="894892"/>
    <n v="-52919"/>
    <n v="-105786"/>
    <n v="-25755"/>
    <n v="15491"/>
    <n v="239203"/>
    <n v="274943"/>
    <n v="0"/>
    <n v="-79128"/>
    <n v="-7223"/>
  </r>
  <r>
    <x v="17"/>
    <n v="5930"/>
    <x v="44"/>
    <n v="65700"/>
    <n v="2"/>
    <n v="700"/>
    <n v="700"/>
    <n v="18777166"/>
    <n v="1233223"/>
    <n v="-4398039"/>
    <n v="4532963"/>
    <n v="-75437"/>
    <n v="-391499"/>
    <n v="11586"/>
    <n v="339589"/>
    <n v="-9789"/>
    <n v="-15596"/>
    <n v="-170236"/>
    <n v="160508"/>
    <n v="0"/>
    <n v="-54326"/>
    <n v="-5161"/>
  </r>
  <r>
    <x v="17"/>
    <n v="5930"/>
    <x v="45"/>
    <n v="65000"/>
    <n v="2"/>
    <n v="2700"/>
    <n v="2700"/>
    <n v="27476120"/>
    <n v="1778209"/>
    <n v="-15186575"/>
    <n v="13612549"/>
    <n v="1749750"/>
    <n v="363255"/>
    <n v="22790"/>
    <n v="880608"/>
    <n v="-1360"/>
    <n v="-50169"/>
    <n v="-52630"/>
    <n v="587256"/>
    <n v="0"/>
    <n v="-101584"/>
    <n v="-74140"/>
  </r>
  <r>
    <x v="17"/>
    <n v="5930"/>
    <x v="46"/>
    <n v="62300"/>
    <n v="5"/>
    <n v="-1600"/>
    <n v="-1600"/>
    <n v="14992747"/>
    <n v="940919"/>
    <n v="2055160"/>
    <n v="-269440"/>
    <n v="-1835759"/>
    <n v="-1748449"/>
    <n v="27008"/>
    <n v="-359293"/>
    <n v="-3612"/>
    <n v="19740"/>
    <n v="-131141"/>
    <n v="359988"/>
    <n v="0"/>
    <n v="58794"/>
    <n v="-8755"/>
  </r>
  <r>
    <x v="17"/>
    <n v="5930"/>
    <x v="47"/>
    <n v="63900"/>
    <n v="2"/>
    <n v="300"/>
    <n v="300"/>
    <n v="9176149"/>
    <n v="584823"/>
    <n v="-2226083"/>
    <n v="2444762"/>
    <n v="-171248"/>
    <n v="872275"/>
    <n v="4135"/>
    <n v="-340240"/>
    <n v="-3953"/>
    <n v="-6026"/>
    <n v="-306078"/>
    <n v="-391361"/>
    <n v="0"/>
    <n v="-37305"/>
    <n v="-10126"/>
  </r>
  <r>
    <x v="17"/>
    <n v="5930"/>
    <x v="48"/>
    <n v="63600"/>
    <n v="2"/>
    <n v="500"/>
    <n v="500"/>
    <n v="11120514"/>
    <n v="706089"/>
    <n v="-2096760"/>
    <n v="1877802"/>
    <n v="297976"/>
    <n v="641484"/>
    <n v="-120277"/>
    <n v="11135"/>
    <n v="3847"/>
    <n v="-12771"/>
    <n v="-222492"/>
    <n v="-2950"/>
    <n v="0"/>
    <n v="-68698"/>
    <n v="-10320"/>
  </r>
  <r>
    <x v="17"/>
    <n v="5930"/>
    <x v="49"/>
    <n v="63100"/>
    <n v="5"/>
    <n v="-900"/>
    <n v="-900"/>
    <n v="11973133"/>
    <n v="757289"/>
    <n v="575196"/>
    <n v="939506"/>
    <n v="-1550689"/>
    <n v="-1442398"/>
    <n v="69224"/>
    <n v="-113842"/>
    <n v="6700"/>
    <n v="8015"/>
    <n v="68005"/>
    <n v="-146393"/>
    <n v="0"/>
    <n v="35898"/>
    <n v="89"/>
  </r>
  <r>
    <x v="17"/>
    <n v="5930"/>
    <x v="50"/>
    <n v="64000"/>
    <n v="2"/>
    <n v="800"/>
    <n v="800"/>
    <n v="14094479"/>
    <n v="900712"/>
    <n v="-5315825"/>
    <n v="5015911"/>
    <n v="413497"/>
    <n v="484664"/>
    <n v="-13508"/>
    <n v="43034"/>
    <n v="426"/>
    <n v="-13386"/>
    <n v="51536"/>
    <n v="-139269"/>
    <n v="0"/>
    <n v="-93494"/>
    <n v="-20089"/>
  </r>
  <r>
    <x v="17"/>
    <n v="5930"/>
    <x v="51"/>
    <n v="63200"/>
    <n v="2"/>
    <n v="500"/>
    <n v="500"/>
    <n v="15684377"/>
    <n v="993903"/>
    <n v="-2938766"/>
    <n v="3364149"/>
    <n v="-416494"/>
    <n v="-511051"/>
    <n v="18201"/>
    <n v="-49568"/>
    <n v="-9240"/>
    <n v="-11798"/>
    <n v="353251"/>
    <n v="-206289"/>
    <n v="0"/>
    <n v="-7390"/>
    <n v="-1499"/>
  </r>
  <r>
    <x v="17"/>
    <n v="5930"/>
    <x v="52"/>
    <n v="62700"/>
    <n v="5"/>
    <n v="-200"/>
    <n v="-200"/>
    <n v="11216008"/>
    <n v="700456"/>
    <n v="-492173"/>
    <n v="-624148"/>
    <n v="1116677"/>
    <n v="1140988"/>
    <n v="40578"/>
    <n v="-205175"/>
    <n v="-2082"/>
    <n v="-986"/>
    <n v="-1741"/>
    <n v="145095"/>
    <n v="0"/>
    <n v="3188"/>
    <n v="-3544"/>
  </r>
  <r>
    <x v="17"/>
    <n v="5930"/>
    <x v="53"/>
    <n v="62900"/>
    <n v="2"/>
    <n v="800"/>
    <n v="800"/>
    <n v="11614118"/>
    <n v="726295"/>
    <n v="-1709847"/>
    <n v="-7908"/>
    <n v="1780041"/>
    <n v="1403282"/>
    <n v="-26231"/>
    <n v="90742"/>
    <n v="-46"/>
    <n v="-12562"/>
    <n v="-33254"/>
    <n v="358110"/>
    <n v="0"/>
    <n v="-54469"/>
    <n v="-7817"/>
  </r>
  <r>
    <x v="17"/>
    <n v="5930"/>
    <x v="54"/>
    <n v="62100"/>
    <n v="5"/>
    <n v="-900"/>
    <n v="-900"/>
    <n v="11039331"/>
    <n v="687170"/>
    <n v="-397518"/>
    <n v="-45040"/>
    <n v="405924"/>
    <n v="766412"/>
    <n v="-22927"/>
    <n v="-97714"/>
    <n v="22362"/>
    <n v="9552"/>
    <n v="-35741"/>
    <n v="-236020"/>
    <n v="0"/>
    <n v="39629"/>
    <n v="-2995"/>
  </r>
  <r>
    <x v="17"/>
    <n v="5930"/>
    <x v="55"/>
    <n v="63000"/>
    <n v="2"/>
    <n v="700"/>
    <n v="700"/>
    <n v="18278602"/>
    <n v="1147805"/>
    <n v="-5456497"/>
    <n v="7402874"/>
    <n v="-1846848"/>
    <n v="-1968955"/>
    <n v="-33401"/>
    <n v="168974"/>
    <n v="-1110"/>
    <n v="-13058"/>
    <n v="-145367"/>
    <n v="146069"/>
    <n v="0"/>
    <n v="-81630"/>
    <n v="-17899"/>
  </r>
  <r>
    <x v="17"/>
    <n v="5930"/>
    <x v="56"/>
    <n v="62300"/>
    <n v="2"/>
    <n v="1200"/>
    <n v="1200"/>
    <n v="15381057"/>
    <n v="946394"/>
    <n v="-4808757"/>
    <n v="4064331"/>
    <n v="891469"/>
    <n v="732644"/>
    <n v="13056"/>
    <n v="16446"/>
    <n v="-8995"/>
    <n v="-6472"/>
    <n v="-181286"/>
    <n v="326076"/>
    <n v="0"/>
    <n v="-129366"/>
    <n v="-17677"/>
  </r>
  <r>
    <x v="17"/>
    <n v="5930"/>
    <x v="57"/>
    <n v="61100"/>
    <n v="2"/>
    <n v="800"/>
    <n v="800"/>
    <n v="8978591"/>
    <n v="546787"/>
    <n v="-2431771"/>
    <n v="1714280"/>
    <n v="769342"/>
    <n v="407193"/>
    <n v="-9378"/>
    <n v="84556"/>
    <n v="12277"/>
    <n v="-5217"/>
    <n v="43166"/>
    <n v="236745"/>
    <n v="0"/>
    <n v="-44064"/>
    <n v="-7787"/>
  </r>
  <r>
    <x v="17"/>
    <n v="5930"/>
    <x v="58"/>
    <n v="60300"/>
    <n v="2"/>
    <n v="100"/>
    <n v="100"/>
    <n v="8318514"/>
    <n v="501918"/>
    <n v="-59601"/>
    <n v="-414516"/>
    <n v="458186"/>
    <n v="545648"/>
    <n v="1932"/>
    <n v="5444"/>
    <n v="252"/>
    <n v="2924"/>
    <n v="-102744"/>
    <n v="4730"/>
    <n v="0"/>
    <n v="10451"/>
    <n v="5480"/>
  </r>
  <r>
    <x v="17"/>
    <n v="5930"/>
    <x v="59"/>
    <n v="60200"/>
    <n v="5"/>
    <n v="-1100"/>
    <n v="-1100"/>
    <n v="9618009"/>
    <n v="582446"/>
    <n v="1269694"/>
    <n v="-1484725"/>
    <n v="195908"/>
    <n v="283691"/>
    <n v="-15632"/>
    <n v="-118010"/>
    <n v="17"/>
    <n v="4313"/>
    <n v="88063"/>
    <n v="-46534"/>
    <n v="0"/>
    <n v="15958"/>
    <n v="3165"/>
  </r>
  <r>
    <x v="17"/>
    <n v="5930"/>
    <x v="60"/>
    <n v="61300"/>
    <n v="2"/>
    <n v="1400"/>
    <n v="1400"/>
    <n v="14090110"/>
    <n v="860201"/>
    <n v="-3328916"/>
    <n v="3224363"/>
    <n v="127839"/>
    <n v="-346625"/>
    <n v="12482"/>
    <n v="68100"/>
    <n v="1334"/>
    <n v="-13674"/>
    <n v="210415"/>
    <n v="195807"/>
    <n v="0"/>
    <n v="-9281"/>
    <n v="-14005"/>
  </r>
  <r>
    <x v="17"/>
    <n v="5930"/>
    <x v="61"/>
    <n v="59900"/>
    <n v="2"/>
    <n v="100"/>
    <n v="100"/>
    <n v="10611939"/>
    <n v="633332"/>
    <n v="-16071"/>
    <n v="411225"/>
    <n v="-380720"/>
    <n v="-448309"/>
    <n v="-12914"/>
    <n v="6473"/>
    <n v="-46742"/>
    <n v="24"/>
    <n v="123323"/>
    <n v="-2575"/>
    <n v="0"/>
    <n v="-10025"/>
    <n v="-4409"/>
  </r>
  <r>
    <x v="17"/>
    <n v="5930"/>
    <x v="62"/>
    <n v="59800"/>
    <n v="2"/>
    <n v="800"/>
    <n v="800"/>
    <n v="10482149"/>
    <n v="628406"/>
    <n v="-1639734"/>
    <n v="949280"/>
    <n v="702433"/>
    <n v="951107"/>
    <n v="-17154"/>
    <n v="-68131"/>
    <n v="3319"/>
    <n v="-12416"/>
    <n v="-101329"/>
    <n v="-52963"/>
    <n v="0"/>
    <n v="-10402"/>
    <n v="-1577"/>
  </r>
  <r>
    <x v="17"/>
    <n v="5930"/>
    <x v="63"/>
    <n v="59000"/>
    <n v="5"/>
    <n v="-1000"/>
    <n v="-1000"/>
    <n v="12147346"/>
    <n v="719193"/>
    <n v="1686863"/>
    <n v="-1773696"/>
    <n v="55494"/>
    <n v="217778"/>
    <n v="21917"/>
    <n v="-1492"/>
    <n v="30689"/>
    <n v="33435"/>
    <n v="-193020"/>
    <n v="-53813"/>
    <n v="0"/>
    <n v="27775"/>
    <n v="3564"/>
  </r>
  <r>
    <x v="17"/>
    <n v="5930"/>
    <x v="64"/>
    <n v="60000"/>
    <n v="2"/>
    <n v="500"/>
    <n v="500"/>
    <n v="12779724"/>
    <n v="765245"/>
    <n v="-1201717"/>
    <n v="428167"/>
    <n v="996395"/>
    <n v="698628"/>
    <n v="945"/>
    <n v="56719"/>
    <n v="32361"/>
    <n v="64"/>
    <n v="144920"/>
    <n v="62758"/>
    <n v="0"/>
    <n v="-219987"/>
    <n v="-2858"/>
  </r>
  <r>
    <x v="17"/>
    <n v="5930"/>
    <x v="65"/>
    <n v="59500"/>
    <n v="5"/>
    <n v="-600"/>
    <n v="-600"/>
    <n v="11902471"/>
    <n v="706236"/>
    <n v="2125822"/>
    <n v="-565992"/>
    <n v="-1637253"/>
    <n v="-1771292"/>
    <n v="-15041"/>
    <n v="14599"/>
    <n v="5217"/>
    <n v="29143"/>
    <n v="257259"/>
    <n v="-157138"/>
    <n v="0"/>
    <n v="69722"/>
    <n v="7701"/>
  </r>
  <r>
    <x v="17"/>
    <n v="5930"/>
    <x v="66"/>
    <n v="60100"/>
    <n v="5"/>
    <n v="-200"/>
    <n v="-200"/>
    <n v="14334499"/>
    <n v="862952"/>
    <n v="1281759"/>
    <n v="-3627542"/>
    <n v="2306833"/>
    <n v="2304219"/>
    <n v="35846"/>
    <n v="96736"/>
    <n v="-358"/>
    <n v="41686"/>
    <n v="-193019"/>
    <n v="21723"/>
    <n v="0"/>
    <n v="29088"/>
    <n v="9862"/>
  </r>
  <r>
    <x v="17"/>
    <n v="5930"/>
    <x v="67"/>
    <n v="60300"/>
    <n v="5"/>
    <n v="-400"/>
    <n v="-400"/>
    <n v="14161857"/>
    <n v="851969"/>
    <n v="1725716"/>
    <n v="1552317"/>
    <n v="-3298016"/>
    <n v="-3081560"/>
    <n v="-21383"/>
    <n v="-4924"/>
    <n v="-14572"/>
    <n v="12926"/>
    <n v="-41944"/>
    <n v="-146559"/>
    <n v="0"/>
    <n v="13189"/>
    <n v="6794"/>
  </r>
  <r>
    <x v="17"/>
    <n v="5930"/>
    <x v="68"/>
    <n v="60700"/>
    <n v="5"/>
    <n v="-800"/>
    <n v="-800"/>
    <n v="11473280"/>
    <n v="698906"/>
    <n v="1252802"/>
    <n v="-635896"/>
    <n v="-656990"/>
    <n v="-744085"/>
    <n v="-35186"/>
    <n v="55549"/>
    <n v="1414"/>
    <n v="13664"/>
    <n v="62060"/>
    <n v="-10406"/>
    <n v="0"/>
    <n v="40032"/>
    <n v="52"/>
  </r>
  <r>
    <x v="17"/>
    <n v="5930"/>
    <x v="69"/>
    <n v="61500"/>
    <n v="2"/>
    <n v="1000"/>
    <n v="1000"/>
    <n v="13630602"/>
    <n v="835008"/>
    <n v="-3482906"/>
    <n v="1290988"/>
    <n v="2266416"/>
    <n v="2219141"/>
    <n v="44171"/>
    <n v="70250"/>
    <n v="-8138"/>
    <n v="920"/>
    <n v="-186409"/>
    <n v="126481"/>
    <n v="0"/>
    <n v="-62986"/>
    <n v="-11512"/>
  </r>
  <r>
    <x v="17"/>
    <n v="5930"/>
    <x v="70"/>
    <n v="60500"/>
    <n v="5"/>
    <n v="-300"/>
    <n v="-300"/>
    <n v="10711405"/>
    <n v="649938"/>
    <n v="1200902"/>
    <n v="-1005588"/>
    <n v="-233193"/>
    <n v="-153232"/>
    <n v="-53774"/>
    <n v="14434"/>
    <n v="748"/>
    <n v="2698"/>
    <n v="-108177"/>
    <n v="64110"/>
    <n v="0"/>
    <n v="32452"/>
    <n v="5427"/>
  </r>
  <r>
    <x v="17"/>
    <n v="5930"/>
    <x v="71"/>
    <n v="60800"/>
    <n v="2"/>
    <n v="200"/>
    <n v="200"/>
    <n v="13095682"/>
    <n v="798787"/>
    <n v="-763199"/>
    <n v="2550611"/>
    <n v="-1617684"/>
    <n v="-1239887"/>
    <n v="-58313"/>
    <n v="5844"/>
    <n v="-4013"/>
    <n v="4437"/>
    <n v="-337773"/>
    <n v="12021"/>
    <n v="0"/>
    <n v="-168179"/>
    <n v="-1549"/>
  </r>
  <r>
    <x v="17"/>
    <n v="5930"/>
    <x v="72"/>
    <n v="60600"/>
    <n v="2"/>
    <n v="100"/>
    <n v="100"/>
    <n v="13715861"/>
    <n v="834903"/>
    <n v="-678384"/>
    <n v="-365897"/>
    <n v="1088959"/>
    <n v="1027091"/>
    <n v="-55963"/>
    <n v="198513"/>
    <n v="-15322"/>
    <n v="-485"/>
    <n v="-150764"/>
    <n v="85889"/>
    <n v="0"/>
    <n v="-41847"/>
    <n v="-2831"/>
  </r>
  <r>
    <x v="17"/>
    <n v="5930"/>
    <x v="73"/>
    <n v="60500"/>
    <n v="5"/>
    <n v="-800"/>
    <n v="-800"/>
    <n v="11155697"/>
    <n v="674293"/>
    <n v="2734507"/>
    <n v="-943618"/>
    <n v="-1887391"/>
    <n v="-1944462"/>
    <n v="-40614"/>
    <n v="-32183"/>
    <n v="35166"/>
    <n v="25134"/>
    <n v="145172"/>
    <n v="-75604"/>
    <n v="0"/>
    <n v="86128"/>
    <n v="10374"/>
  </r>
  <r>
    <x v="17"/>
    <n v="5930"/>
    <x v="74"/>
    <n v="61300"/>
    <n v="5"/>
    <n v="-700"/>
    <n v="-700"/>
    <n v="10308143"/>
    <n v="638634"/>
    <n v="1031209"/>
    <n v="-6486"/>
    <n v="-1005323"/>
    <n v="-899682"/>
    <n v="18930"/>
    <n v="89006"/>
    <n v="22004"/>
    <n v="8532"/>
    <n v="-177435"/>
    <n v="-66678"/>
    <n v="0"/>
    <n v="-21105"/>
    <n v="1705"/>
  </r>
  <r>
    <x v="17"/>
    <n v="5930"/>
    <x v="75"/>
    <n v="62000"/>
    <n v="2"/>
    <n v="900"/>
    <n v="900"/>
    <n v="13047099"/>
    <n v="809465"/>
    <n v="-1935219"/>
    <n v="699540"/>
    <n v="1259108"/>
    <n v="1218786"/>
    <n v="-96738"/>
    <n v="-2044"/>
    <n v="-1423"/>
    <n v="-13485"/>
    <n v="-190943"/>
    <n v="344955"/>
    <n v="0"/>
    <n v="-13114"/>
    <n v="-10315"/>
  </r>
  <r>
    <x v="17"/>
    <n v="5930"/>
    <x v="76"/>
    <n v="61100"/>
    <n v="5"/>
    <n v="-1000"/>
    <n v="-1000"/>
    <n v="11959088"/>
    <n v="732239"/>
    <n v="2592646"/>
    <n v="-234048"/>
    <n v="-2442875"/>
    <n v="-1855202"/>
    <n v="-23956"/>
    <n v="-110171"/>
    <n v="11835"/>
    <n v="10420"/>
    <n v="-152338"/>
    <n v="-323463"/>
    <n v="0"/>
    <n v="74415"/>
    <n v="9862"/>
  </r>
  <r>
    <x v="17"/>
    <n v="5930"/>
    <x v="77"/>
    <n v="62100"/>
    <n v="5"/>
    <n v="-600"/>
    <n v="-600"/>
    <n v="7665046"/>
    <n v="476712"/>
    <n v="1540869"/>
    <n v="-62752"/>
    <n v="-1473117"/>
    <n v="-1249965"/>
    <n v="34459"/>
    <n v="-86430"/>
    <n v="2"/>
    <n v="5024"/>
    <n v="-117268"/>
    <n v="-58939"/>
    <n v="0"/>
    <n v="-14733"/>
    <n v="9733"/>
  </r>
  <r>
    <x v="17"/>
    <n v="5930"/>
    <x v="78"/>
    <n v="62700"/>
    <n v="2"/>
    <n v="100"/>
    <n v="100"/>
    <n v="12908073"/>
    <n v="806199"/>
    <n v="217461"/>
    <n v="-781791"/>
    <n v="546521"/>
    <n v="775259"/>
    <n v="-8157"/>
    <n v="-134660"/>
    <n v="-1053"/>
    <n v="185"/>
    <n v="-32614"/>
    <n v="-52439"/>
    <n v="0"/>
    <n v="9727"/>
    <n v="8082"/>
  </r>
  <r>
    <x v="17"/>
    <n v="5930"/>
    <x v="79"/>
    <n v="62600"/>
    <n v="5"/>
    <n v="-1100"/>
    <n v="-1100"/>
    <n v="10791265"/>
    <n v="677810"/>
    <n v="1246670"/>
    <n v="803786"/>
    <n v="-2073724"/>
    <n v="-1720513"/>
    <n v="-19933"/>
    <n v="-158439"/>
    <n v="4058"/>
    <n v="7967"/>
    <n v="-130609"/>
    <n v="-56255"/>
    <n v="0"/>
    <n v="30217"/>
    <n v="-6949"/>
  </r>
  <r>
    <x v="17"/>
    <n v="5930"/>
    <x v="80"/>
    <n v="63700"/>
    <n v="2"/>
    <n v="1500"/>
    <n v="1500"/>
    <n v="13798831"/>
    <n v="873760"/>
    <n v="-4280131"/>
    <n v="1608633"/>
    <n v="2733282"/>
    <n v="3144394"/>
    <n v="-18349"/>
    <n v="-146661"/>
    <n v="-508"/>
    <n v="-13176"/>
    <n v="-296293"/>
    <n v="63875"/>
    <n v="0"/>
    <n v="-41331"/>
    <n v="-20453"/>
  </r>
  <r>
    <x v="17"/>
    <n v="5930"/>
    <x v="81"/>
    <n v="62200"/>
    <n v="5"/>
    <n v="-1000"/>
    <n v="-1000"/>
    <n v="13208103"/>
    <n v="826031"/>
    <n v="2055116"/>
    <n v="370610"/>
    <n v="-2453541"/>
    <n v="-2256309"/>
    <n v="44820"/>
    <n v="-162312"/>
    <n v="2"/>
    <n v="-2968"/>
    <n v="-18173"/>
    <n v="-58601"/>
    <n v="0"/>
    <n v="15883"/>
    <n v="11932"/>
  </r>
  <r>
    <x v="17"/>
    <n v="5930"/>
    <x v="82"/>
    <n v="63200"/>
    <n v="2"/>
    <n v="300"/>
    <n v="300"/>
    <n v="9126664"/>
    <n v="579858"/>
    <n v="-1715531"/>
    <n v="404191"/>
    <n v="1348181"/>
    <n v="1206917"/>
    <n v="-51498"/>
    <n v="93186"/>
    <n v="-45"/>
    <n v="22253"/>
    <n v="53964"/>
    <n v="23404"/>
    <n v="0"/>
    <n v="-31446"/>
    <n v="-5395"/>
  </r>
  <r>
    <x v="17"/>
    <n v="5930"/>
    <x v="83"/>
    <n v="62900"/>
    <n v="2"/>
    <n v="100"/>
    <n v="100"/>
    <n v="10730362"/>
    <n v="672253"/>
    <n v="-211496"/>
    <n v="2264590"/>
    <n v="-1828690"/>
    <n v="-1374090"/>
    <n v="21983"/>
    <n v="-286565"/>
    <n v="498"/>
    <n v="0"/>
    <n v="-9806"/>
    <n v="-180710"/>
    <n v="0"/>
    <n v="-222212"/>
    <n v="-2192"/>
  </r>
  <r>
    <x v="17"/>
    <n v="5930"/>
    <x v="84"/>
    <n v="62800"/>
    <n v="5"/>
    <n v="-200"/>
    <n v="-200"/>
    <n v="9382576"/>
    <n v="587898"/>
    <n v="416077"/>
    <n v="1760570"/>
    <n v="-2217379"/>
    <n v="-1759769"/>
    <n v="19848"/>
    <n v="-49515"/>
    <n v="-3733"/>
    <n v="20110"/>
    <n v="-38452"/>
    <n v="-405868"/>
    <n v="0"/>
    <n v="38724"/>
    <n v="2008"/>
  </r>
  <r>
    <x v="17"/>
    <n v="5930"/>
    <x v="85"/>
    <n v="63000"/>
    <n v="5"/>
    <n v="-100"/>
    <n v="-100"/>
    <n v="12164865"/>
    <n v="764921"/>
    <n v="-185521"/>
    <n v="1553218"/>
    <n v="-1289172"/>
    <n v="-1200725"/>
    <n v="5124"/>
    <n v="12982"/>
    <n v="-2380"/>
    <n v="-1128"/>
    <n v="-285987"/>
    <n v="182942"/>
    <n v="0"/>
    <n v="-79773"/>
    <n v="1248"/>
  </r>
  <r>
    <x v="17"/>
    <n v="5930"/>
    <x v="86"/>
    <n v="63100"/>
    <n v="2"/>
    <n v="1200"/>
    <n v="1200"/>
    <n v="12243125"/>
    <n v="770473"/>
    <n v="-2205527"/>
    <n v="2989063"/>
    <n v="-683561"/>
    <n v="-707750"/>
    <n v="-5876"/>
    <n v="-12407"/>
    <n v="3782"/>
    <n v="-38278"/>
    <n v="44437"/>
    <n v="32531"/>
    <n v="0"/>
    <n v="-94420"/>
    <n v="-5555"/>
  </r>
  <r>
    <x v="17"/>
    <n v="5930"/>
    <x v="87"/>
    <n v="61900"/>
    <n v="2"/>
    <n v="300"/>
    <n v="300"/>
    <n v="14491039"/>
    <n v="898617"/>
    <n v="499023"/>
    <n v="563336"/>
    <n v="-1028256"/>
    <n v="-860613"/>
    <n v="3367"/>
    <n v="-9188"/>
    <n v="-204"/>
    <n v="3016"/>
    <n v="-145196"/>
    <n v="-19438"/>
    <n v="0"/>
    <n v="-33550"/>
    <n v="-553"/>
  </r>
  <r>
    <x v="17"/>
    <n v="5930"/>
    <x v="88"/>
    <n v="61600"/>
    <n v="5"/>
    <n v="-2200"/>
    <n v="-2200"/>
    <n v="15529356"/>
    <n v="967890"/>
    <n v="3968601"/>
    <n v="-2275019"/>
    <n v="-1768399"/>
    <n v="-1830510"/>
    <n v="-6911"/>
    <n v="-24864"/>
    <n v="300"/>
    <n v="-79018"/>
    <n v="341597"/>
    <n v="-168993"/>
    <n v="0"/>
    <n v="60411"/>
    <n v="14406"/>
  </r>
  <r>
    <x v="17"/>
    <n v="5930"/>
    <x v="89"/>
    <n v="63800"/>
    <n v="2"/>
    <n v="300"/>
    <n v="300"/>
    <n v="15194598"/>
    <n v="967336"/>
    <n v="-1732710"/>
    <n v="3805110"/>
    <n v="-2021442"/>
    <n v="-981470"/>
    <n v="74658"/>
    <n v="-218286"/>
    <n v="412"/>
    <n v="-30520"/>
    <n v="-200807"/>
    <n v="-665429"/>
    <n v="0"/>
    <n v="-48707"/>
    <n v="-2251"/>
  </r>
  <r>
    <x v="17"/>
    <n v="5930"/>
    <x v="90"/>
    <n v="63500"/>
    <n v="2"/>
    <n v="1700"/>
    <n v="1700"/>
    <n v="23285983"/>
    <n v="1474629"/>
    <n v="-4780382"/>
    <n v="5123183"/>
    <n v="-1232547"/>
    <n v="-787680"/>
    <n v="87905"/>
    <n v="-53776"/>
    <n v="11311"/>
    <n v="-339"/>
    <n v="-123121"/>
    <n v="-366847"/>
    <n v="0"/>
    <n v="903525"/>
    <n v="-13779"/>
  </r>
  <r>
    <x v="17"/>
    <n v="5930"/>
    <x v="91"/>
    <n v="61800"/>
    <n v="2"/>
    <n v="800"/>
    <n v="800"/>
    <n v="18570133"/>
    <n v="1145782"/>
    <n v="369617"/>
    <n v="62860"/>
    <n v="-512004"/>
    <n v="339383"/>
    <n v="57173"/>
    <n v="49779"/>
    <n v="4614"/>
    <n v="-2992"/>
    <n v="-348948"/>
    <n v="-611013"/>
    <n v="0"/>
    <n v="73448"/>
    <n v="6079"/>
  </r>
  <r>
    <x v="17"/>
    <n v="5930"/>
    <x v="92"/>
    <n v="61000"/>
    <n v="5"/>
    <n v="-2300"/>
    <n v="-2300"/>
    <n v="29746731"/>
    <n v="1835769"/>
    <n v="5198171"/>
    <n v="-6790662"/>
    <n v="1535227"/>
    <n v="1876886"/>
    <n v="-43962"/>
    <n v="-434900"/>
    <n v="-649"/>
    <n v="115024"/>
    <n v="-387026"/>
    <n v="409854"/>
    <n v="0"/>
    <n v="30716"/>
    <n v="26548"/>
  </r>
  <r>
    <x v="17"/>
    <n v="5930"/>
    <x v="93"/>
    <n v="63300"/>
    <n v="5"/>
    <n v="-1300"/>
    <n v="-1300"/>
    <n v="20995234"/>
    <n v="1337026"/>
    <n v="81811"/>
    <n v="1593448"/>
    <n v="-677494"/>
    <n v="-35242"/>
    <n v="-84714"/>
    <n v="-352215"/>
    <n v="-37865"/>
    <n v="27981"/>
    <n v="-66895"/>
    <n v="-128544"/>
    <n v="0"/>
    <n v="-995552"/>
    <n v="-2213"/>
  </r>
  <r>
    <x v="17"/>
    <n v="5930"/>
    <x v="94"/>
    <n v="64600"/>
    <n v="2"/>
    <n v="700"/>
    <n v="700"/>
    <n v="18760182"/>
    <n v="1212765"/>
    <n v="-6131507"/>
    <n v="5830723"/>
    <n v="440271"/>
    <n v="792795"/>
    <n v="-135752"/>
    <n v="-116601"/>
    <n v="3418"/>
    <n v="-20679"/>
    <n v="-77869"/>
    <n v="-5041"/>
    <n v="0"/>
    <n v="-122018"/>
    <n v="-17469"/>
  </r>
  <r>
    <x v="17"/>
    <n v="5930"/>
    <x v="95"/>
    <n v="63900"/>
    <n v="2"/>
    <n v="500"/>
    <n v="500"/>
    <n v="13278277"/>
    <n v="846409"/>
    <n v="-3441185"/>
    <n v="3585433"/>
    <n v="-56761"/>
    <n v="-117955"/>
    <n v="-64703"/>
    <n v="365278"/>
    <n v="-3419"/>
    <n v="-18712"/>
    <n v="-100006"/>
    <n v="-117244"/>
    <n v="0"/>
    <n v="-76770"/>
    <n v="-10717"/>
  </r>
  <r>
    <x v="17"/>
    <n v="5930"/>
    <x v="96"/>
    <n v="63400"/>
    <n v="2"/>
    <n v="1600"/>
    <n v="1600"/>
    <n v="16822710"/>
    <n v="1066201"/>
    <n v="-7609753"/>
    <n v="7469212"/>
    <n v="164892"/>
    <n v="-98615"/>
    <n v="-125359"/>
    <n v="14619"/>
    <n v="-3518"/>
    <n v="-36453"/>
    <n v="364892"/>
    <n v="49326"/>
    <n v="0"/>
    <n v="102"/>
    <n v="-24453"/>
  </r>
  <r>
    <x v="17"/>
    <n v="5930"/>
    <x v="97"/>
    <n v="61800"/>
    <n v="2"/>
    <n v="300"/>
    <n v="300"/>
    <n v="9646327"/>
    <n v="595373"/>
    <n v="-1647820"/>
    <n v="1535750"/>
    <n v="127097"/>
    <n v="-201185"/>
    <n v="34529"/>
    <n v="98617"/>
    <n v="-62"/>
    <n v="-4012"/>
    <n v="-97462"/>
    <n v="296672"/>
    <n v="0"/>
    <n v="-9044"/>
    <n v="-5983"/>
  </r>
  <r>
    <x v="17"/>
    <n v="5930"/>
    <x v="98"/>
    <n v="61500"/>
    <n v="2"/>
    <n v="1100"/>
    <n v="1100"/>
    <n v="12808490"/>
    <n v="781938"/>
    <n v="-3306867"/>
    <n v="4785083"/>
    <n v="-1422690"/>
    <n v="-657995"/>
    <n v="-1213"/>
    <n v="19177"/>
    <n v="-2429"/>
    <n v="-8557"/>
    <n v="-806504"/>
    <n v="34831"/>
    <n v="0"/>
    <n v="-36775"/>
    <n v="-18751"/>
  </r>
  <r>
    <x v="17"/>
    <n v="5930"/>
    <x v="99"/>
    <n v="60400"/>
    <n v="5"/>
    <n v="-600"/>
    <n v="-600"/>
    <n v="11584041"/>
    <n v="698510"/>
    <n v="676096"/>
    <n v="259868"/>
    <n v="-894047"/>
    <n v="-127898"/>
    <n v="-41892"/>
    <n v="-110837"/>
    <n v="-98971"/>
    <n v="2528"/>
    <n v="-438450"/>
    <n v="-78527"/>
    <n v="0"/>
    <n v="-42461"/>
    <n v="544"/>
  </r>
  <r>
    <x v="18"/>
    <n v="1360"/>
    <x v="0"/>
    <n v="3050"/>
    <n v="5"/>
    <n v="-70"/>
    <n v="-70"/>
    <n v="393524"/>
    <n v="1210"/>
    <n v="-64999"/>
    <n v="64840"/>
    <n v="-20"/>
    <n v="-38"/>
    <n v="0"/>
    <n v="0"/>
    <n v="0"/>
    <n v="0"/>
    <n v="0"/>
    <n v="18"/>
    <n v="0"/>
    <n v="400"/>
    <n v="-221"/>
  </r>
  <r>
    <x v="18"/>
    <n v="1360"/>
    <x v="1"/>
    <n v="3120"/>
    <n v="5"/>
    <n v="-70"/>
    <n v="-70"/>
    <n v="442082"/>
    <n v="1397"/>
    <n v="26001"/>
    <n v="-24874"/>
    <n v="68"/>
    <n v="-53"/>
    <n v="0"/>
    <n v="0"/>
    <n v="0"/>
    <n v="0"/>
    <n v="0"/>
    <n v="121"/>
    <n v="0"/>
    <n v="0"/>
    <n v="-1195"/>
  </r>
  <r>
    <x v="18"/>
    <n v="1360"/>
    <x v="2"/>
    <n v="3190"/>
    <n v="5"/>
    <n v="-5"/>
    <n v="-5"/>
    <n v="446953"/>
    <n v="1442"/>
    <n v="13824"/>
    <n v="-15884"/>
    <n v="38"/>
    <n v="-31"/>
    <n v="0"/>
    <n v="0"/>
    <n v="0"/>
    <n v="0"/>
    <n v="0"/>
    <n v="69"/>
    <n v="0"/>
    <n v="0"/>
    <n v="2022"/>
  </r>
  <r>
    <x v="18"/>
    <n v="1360"/>
    <x v="3"/>
    <n v="3195"/>
    <n v="5"/>
    <n v="-45"/>
    <n v="-45"/>
    <n v="442035"/>
    <n v="1409"/>
    <n v="1994"/>
    <n v="584"/>
    <n v="-107"/>
    <n v="-39"/>
    <n v="0"/>
    <n v="0"/>
    <n v="0"/>
    <n v="0"/>
    <n v="-68"/>
    <n v="0"/>
    <n v="0"/>
    <n v="62"/>
    <n v="-2533"/>
  </r>
  <r>
    <x v="18"/>
    <n v="1360"/>
    <x v="4"/>
    <n v="3240"/>
    <n v="2"/>
    <n v="40"/>
    <n v="40"/>
    <n v="495085"/>
    <n v="1598"/>
    <n v="-46958"/>
    <n v="63164"/>
    <n v="-2320"/>
    <n v="-27"/>
    <n v="0"/>
    <n v="-2293"/>
    <n v="0"/>
    <n v="0"/>
    <n v="0"/>
    <n v="0"/>
    <n v="0"/>
    <n v="-9000"/>
    <n v="-4886"/>
  </r>
  <r>
    <x v="18"/>
    <n v="1360"/>
    <x v="5"/>
    <n v="3200"/>
    <n v="5"/>
    <n v="-85"/>
    <n v="-85"/>
    <n v="604172"/>
    <n v="1938"/>
    <n v="-78721"/>
    <n v="80313"/>
    <n v="44"/>
    <n v="-38"/>
    <n v="0"/>
    <n v="49"/>
    <n v="0"/>
    <n v="0"/>
    <n v="0"/>
    <n v="33"/>
    <n v="0"/>
    <n v="0"/>
    <n v="-1636"/>
  </r>
  <r>
    <x v="18"/>
    <n v="1360"/>
    <x v="6"/>
    <n v="3285"/>
    <n v="5"/>
    <n v="-55"/>
    <n v="-55"/>
    <n v="655595"/>
    <n v="2171"/>
    <n v="37829"/>
    <n v="-38365"/>
    <n v="-184"/>
    <n v="-95"/>
    <n v="0"/>
    <n v="0"/>
    <n v="0"/>
    <n v="0"/>
    <n v="0"/>
    <n v="-89"/>
    <n v="0"/>
    <n v="0"/>
    <n v="720"/>
  </r>
  <r>
    <x v="18"/>
    <n v="1360"/>
    <x v="7"/>
    <n v="3340"/>
    <n v="5"/>
    <n v="-40"/>
    <n v="-40"/>
    <n v="846437"/>
    <n v="2811"/>
    <n v="-147559"/>
    <n v="148909"/>
    <n v="-41"/>
    <n v="-32"/>
    <n v="-9"/>
    <n v="0"/>
    <n v="0"/>
    <n v="0"/>
    <n v="0"/>
    <n v="0"/>
    <n v="0"/>
    <n v="0"/>
    <n v="-1309"/>
  </r>
  <r>
    <x v="18"/>
    <n v="1360"/>
    <x v="8"/>
    <n v="3380"/>
    <n v="3"/>
    <n v="0"/>
    <n v="0"/>
    <n v="1300593"/>
    <n v="4400"/>
    <n v="123923"/>
    <n v="-119855"/>
    <n v="-20"/>
    <n v="-20"/>
    <n v="0"/>
    <n v="0"/>
    <n v="0"/>
    <n v="0"/>
    <n v="0"/>
    <n v="0"/>
    <n v="0"/>
    <n v="-4100"/>
    <n v="52"/>
  </r>
  <r>
    <x v="18"/>
    <n v="1360"/>
    <x v="9"/>
    <n v="3380"/>
    <n v="5"/>
    <n v="-120"/>
    <n v="-120"/>
    <n v="1749237"/>
    <n v="5954"/>
    <n v="-138105"/>
    <n v="139612"/>
    <n v="-87"/>
    <n v="-10"/>
    <n v="0"/>
    <n v="0"/>
    <n v="0"/>
    <n v="0"/>
    <n v="-77"/>
    <n v="0"/>
    <n v="0"/>
    <n v="100"/>
    <n v="-1520"/>
  </r>
  <r>
    <x v="18"/>
    <n v="1360"/>
    <x v="10"/>
    <n v="3500"/>
    <n v="5"/>
    <n v="-130"/>
    <n v="-130"/>
    <n v="6258916"/>
    <n v="22468"/>
    <n v="28562"/>
    <n v="-21764"/>
    <n v="-272"/>
    <n v="-119"/>
    <n v="0"/>
    <n v="0"/>
    <n v="0"/>
    <n v="0"/>
    <n v="-69"/>
    <n v="-84"/>
    <n v="0"/>
    <n v="4547"/>
    <n v="-11073"/>
  </r>
  <r>
    <x v="18"/>
    <n v="1360"/>
    <x v="11"/>
    <n v="3630"/>
    <n v="5"/>
    <n v="-45"/>
    <n v="-45"/>
    <n v="21679418"/>
    <n v="84616"/>
    <n v="160110"/>
    <n v="-159439"/>
    <n v="1900"/>
    <n v="1900"/>
    <n v="0"/>
    <n v="0"/>
    <n v="0"/>
    <n v="0"/>
    <n v="0"/>
    <n v="0"/>
    <n v="0"/>
    <n v="-12877"/>
    <n v="10306"/>
  </r>
  <r>
    <x v="18"/>
    <n v="1360"/>
    <x v="12"/>
    <n v="3675"/>
    <n v="1"/>
    <n v="845"/>
    <n v="845"/>
    <n v="2834393"/>
    <n v="10236"/>
    <n v="16277"/>
    <n v="-23160"/>
    <n v="-588"/>
    <n v="-243"/>
    <n v="0"/>
    <n v="0"/>
    <n v="0"/>
    <n v="0"/>
    <n v="0"/>
    <n v="-345"/>
    <n v="0"/>
    <n v="-1187"/>
    <n v="8658"/>
  </r>
  <r>
    <x v="18"/>
    <n v="1360"/>
    <x v="13"/>
    <n v="2830"/>
    <n v="5"/>
    <n v="-5"/>
    <n v="-5"/>
    <n v="202957"/>
    <n v="586"/>
    <n v="11112"/>
    <n v="-10908"/>
    <n v="77"/>
    <n v="-16"/>
    <n v="0"/>
    <n v="0"/>
    <n v="0"/>
    <n v="0"/>
    <n v="0"/>
    <n v="93"/>
    <n v="0"/>
    <n v="0"/>
    <n v="-281"/>
  </r>
  <r>
    <x v="18"/>
    <n v="1360"/>
    <x v="14"/>
    <n v="2835"/>
    <n v="5"/>
    <n v="-25"/>
    <n v="-25"/>
    <n v="79644"/>
    <n v="226"/>
    <n v="-4205"/>
    <n v="4675"/>
    <n v="-17"/>
    <n v="-31"/>
    <n v="0"/>
    <n v="0"/>
    <n v="0"/>
    <n v="0"/>
    <n v="0"/>
    <n v="14"/>
    <n v="0"/>
    <n v="0"/>
    <n v="-453"/>
  </r>
  <r>
    <x v="18"/>
    <n v="1360"/>
    <x v="15"/>
    <n v="2860"/>
    <n v="2"/>
    <n v="30"/>
    <n v="30"/>
    <n v="118366"/>
    <n v="337"/>
    <n v="-28310"/>
    <n v="24651"/>
    <n v="3433"/>
    <n v="-41"/>
    <n v="0"/>
    <n v="0"/>
    <n v="0"/>
    <n v="0"/>
    <n v="3747"/>
    <n v="-273"/>
    <n v="0"/>
    <n v="310"/>
    <n v="-84"/>
  </r>
  <r>
    <x v="18"/>
    <n v="1360"/>
    <x v="16"/>
    <n v="2830"/>
    <n v="2"/>
    <n v="50"/>
    <n v="50"/>
    <n v="103148"/>
    <n v="291"/>
    <n v="-33256"/>
    <n v="32655"/>
    <n v="101"/>
    <n v="140"/>
    <n v="0"/>
    <n v="0"/>
    <n v="0"/>
    <n v="0"/>
    <n v="0"/>
    <n v="-39"/>
    <n v="0"/>
    <n v="0"/>
    <n v="500"/>
  </r>
  <r>
    <x v="18"/>
    <n v="1360"/>
    <x v="17"/>
    <n v="2780"/>
    <n v="2"/>
    <n v="15"/>
    <n v="15"/>
    <n v="83066"/>
    <n v="230"/>
    <n v="10993"/>
    <n v="-11566"/>
    <n v="96"/>
    <n v="-22"/>
    <n v="0"/>
    <n v="0"/>
    <n v="0"/>
    <n v="0"/>
    <n v="0"/>
    <n v="118"/>
    <n v="0"/>
    <n v="0"/>
    <n v="477"/>
  </r>
  <r>
    <x v="18"/>
    <n v="1360"/>
    <x v="18"/>
    <n v="2765"/>
    <n v="2"/>
    <n v="10"/>
    <n v="10"/>
    <n v="75002"/>
    <n v="207"/>
    <n v="8679"/>
    <n v="-8098"/>
    <n v="-147"/>
    <n v="-33"/>
    <n v="0"/>
    <n v="0"/>
    <n v="0"/>
    <n v="0"/>
    <n v="0"/>
    <n v="-114"/>
    <n v="0"/>
    <n v="1"/>
    <n v="-435"/>
  </r>
  <r>
    <x v="18"/>
    <n v="1360"/>
    <x v="19"/>
    <n v="2755"/>
    <n v="2"/>
    <n v="40"/>
    <n v="40"/>
    <n v="81408"/>
    <n v="223"/>
    <n v="-26670"/>
    <n v="26810"/>
    <n v="-40"/>
    <n v="-50"/>
    <n v="0"/>
    <n v="0"/>
    <n v="0"/>
    <n v="0"/>
    <n v="0"/>
    <n v="10"/>
    <n v="0"/>
    <n v="0"/>
    <n v="-100"/>
  </r>
  <r>
    <x v="18"/>
    <n v="1360"/>
    <x v="20"/>
    <n v="2715"/>
    <n v="5"/>
    <n v="-10"/>
    <n v="-10"/>
    <n v="91243"/>
    <n v="249"/>
    <n v="14007"/>
    <n v="-13684"/>
    <n v="-123"/>
    <n v="-128"/>
    <n v="0"/>
    <n v="0"/>
    <n v="0"/>
    <n v="0"/>
    <n v="0"/>
    <n v="5"/>
    <n v="0"/>
    <n v="0"/>
    <n v="-200"/>
  </r>
  <r>
    <x v="18"/>
    <n v="1360"/>
    <x v="21"/>
    <n v="2725"/>
    <n v="5"/>
    <n v="-35"/>
    <n v="-35"/>
    <n v="111896"/>
    <n v="306"/>
    <n v="8450"/>
    <n v="-8891"/>
    <n v="313"/>
    <n v="205"/>
    <n v="0"/>
    <n v="0"/>
    <n v="0"/>
    <n v="0"/>
    <n v="0"/>
    <n v="108"/>
    <n v="0"/>
    <n v="0"/>
    <n v="128"/>
  </r>
  <r>
    <x v="18"/>
    <n v="1360"/>
    <x v="22"/>
    <n v="2760"/>
    <n v="5"/>
    <n v="-35"/>
    <n v="-35"/>
    <n v="126667"/>
    <n v="350"/>
    <n v="13096"/>
    <n v="-11875"/>
    <n v="-1331"/>
    <n v="82"/>
    <n v="0"/>
    <n v="-310"/>
    <n v="0"/>
    <n v="0"/>
    <n v="0"/>
    <n v="-1103"/>
    <n v="0"/>
    <n v="0"/>
    <n v="110"/>
  </r>
  <r>
    <x v="18"/>
    <n v="1360"/>
    <x v="23"/>
    <n v="2795"/>
    <n v="2"/>
    <n v="5"/>
    <n v="5"/>
    <n v="130695"/>
    <n v="366"/>
    <n v="15535"/>
    <n v="-14740"/>
    <n v="-839"/>
    <n v="-1959"/>
    <n v="0"/>
    <n v="0"/>
    <n v="0"/>
    <n v="0"/>
    <n v="985"/>
    <n v="135"/>
    <n v="0"/>
    <n v="-1"/>
    <n v="45"/>
  </r>
  <r>
    <x v="18"/>
    <n v="1360"/>
    <x v="24"/>
    <n v="2790"/>
    <n v="5"/>
    <n v="-35"/>
    <n v="-35"/>
    <n v="118408"/>
    <n v="332"/>
    <n v="5732"/>
    <n v="-6107"/>
    <n v="89"/>
    <n v="0"/>
    <n v="0"/>
    <n v="0"/>
    <n v="0"/>
    <n v="0"/>
    <n v="0"/>
    <n v="89"/>
    <n v="0"/>
    <n v="0"/>
    <n v="286"/>
  </r>
  <r>
    <x v="18"/>
    <n v="1360"/>
    <x v="25"/>
    <n v="2825"/>
    <n v="5"/>
    <n v="-50"/>
    <n v="-50"/>
    <n v="116418"/>
    <n v="331"/>
    <n v="16558"/>
    <n v="-13309"/>
    <n v="-3605"/>
    <n v="-36"/>
    <n v="0"/>
    <n v="-35"/>
    <n v="0"/>
    <n v="0"/>
    <n v="-3626"/>
    <n v="92"/>
    <n v="0"/>
    <n v="0"/>
    <n v="356"/>
  </r>
  <r>
    <x v="18"/>
    <n v="1360"/>
    <x v="26"/>
    <n v="2875"/>
    <n v="5"/>
    <n v="-30"/>
    <n v="-30"/>
    <n v="154339"/>
    <n v="448"/>
    <n v="1214"/>
    <n v="-7816"/>
    <n v="2947"/>
    <n v="-332"/>
    <n v="0"/>
    <n v="62"/>
    <n v="0"/>
    <n v="0"/>
    <n v="3573"/>
    <n v="-356"/>
    <n v="0"/>
    <n v="3560"/>
    <n v="95"/>
  </r>
  <r>
    <x v="18"/>
    <n v="1360"/>
    <x v="27"/>
    <n v="2905"/>
    <n v="2"/>
    <n v="80"/>
    <n v="80"/>
    <n v="276563"/>
    <n v="799"/>
    <n v="-53456"/>
    <n v="54861"/>
    <n v="-1385"/>
    <n v="-1310"/>
    <n v="0"/>
    <n v="0"/>
    <n v="0"/>
    <n v="0"/>
    <n v="0"/>
    <n v="-75"/>
    <n v="0"/>
    <n v="0"/>
    <n v="-20"/>
  </r>
  <r>
    <x v="18"/>
    <n v="1360"/>
    <x v="28"/>
    <n v="2825"/>
    <n v="5"/>
    <n v="-25"/>
    <n v="-25"/>
    <n v="203207"/>
    <n v="582"/>
    <n v="42016"/>
    <n v="-37425"/>
    <n v="-4603"/>
    <n v="-550"/>
    <n v="0"/>
    <n v="0"/>
    <n v="0"/>
    <n v="0"/>
    <n v="-3679"/>
    <n v="-374"/>
    <n v="0"/>
    <n v="0"/>
    <n v="12"/>
  </r>
  <r>
    <x v="18"/>
    <n v="1360"/>
    <x v="29"/>
    <n v="2850"/>
    <n v="2"/>
    <n v="65"/>
    <n v="65"/>
    <n v="305736"/>
    <n v="855"/>
    <n v="-105656"/>
    <n v="107246"/>
    <n v="-1114"/>
    <n v="-847"/>
    <n v="0"/>
    <n v="0"/>
    <n v="0"/>
    <n v="0"/>
    <n v="-89"/>
    <n v="-178"/>
    <n v="0"/>
    <n v="-400"/>
    <n v="-76"/>
  </r>
  <r>
    <x v="18"/>
    <n v="1360"/>
    <x v="30"/>
    <n v="2785"/>
    <n v="5"/>
    <n v="-95"/>
    <n v="-95"/>
    <n v="182777"/>
    <n v="518"/>
    <n v="8058"/>
    <n v="-8370"/>
    <n v="313"/>
    <n v="46"/>
    <n v="0"/>
    <n v="0"/>
    <n v="0"/>
    <n v="0"/>
    <n v="0"/>
    <n v="267"/>
    <n v="0"/>
    <n v="1"/>
    <n v="-2"/>
  </r>
  <r>
    <x v="18"/>
    <n v="1360"/>
    <x v="31"/>
    <n v="2880"/>
    <n v="2"/>
    <n v="10"/>
    <n v="10"/>
    <n v="145926"/>
    <n v="417"/>
    <n v="1588"/>
    <n v="-1307"/>
    <n v="97"/>
    <n v="11"/>
    <n v="0"/>
    <n v="0"/>
    <n v="0"/>
    <n v="0"/>
    <n v="0"/>
    <n v="86"/>
    <n v="0"/>
    <n v="-460"/>
    <n v="82"/>
  </r>
  <r>
    <x v="18"/>
    <n v="1360"/>
    <x v="32"/>
    <n v="2870"/>
    <n v="2"/>
    <n v="15"/>
    <n v="15"/>
    <n v="256292"/>
    <n v="736"/>
    <n v="-52828"/>
    <n v="52365"/>
    <n v="148"/>
    <n v="7"/>
    <n v="0"/>
    <n v="59"/>
    <n v="0"/>
    <n v="0"/>
    <n v="82"/>
    <n v="0"/>
    <n v="0"/>
    <n v="0"/>
    <n v="315"/>
  </r>
  <r>
    <x v="18"/>
    <n v="1360"/>
    <x v="33"/>
    <n v="2855"/>
    <n v="5"/>
    <n v="-20"/>
    <n v="-20"/>
    <n v="263580"/>
    <n v="748"/>
    <n v="-13202"/>
    <n v="12866"/>
    <n v="147"/>
    <n v="147"/>
    <n v="0"/>
    <n v="0"/>
    <n v="0"/>
    <n v="0"/>
    <n v="0"/>
    <n v="0"/>
    <n v="0"/>
    <n v="0"/>
    <n v="189"/>
  </r>
  <r>
    <x v="18"/>
    <n v="1360"/>
    <x v="34"/>
    <n v="2875"/>
    <n v="5"/>
    <n v="-130"/>
    <n v="-130"/>
    <n v="477216"/>
    <n v="1388"/>
    <n v="48172"/>
    <n v="-47839"/>
    <n v="18"/>
    <n v="-53"/>
    <n v="0"/>
    <n v="0"/>
    <n v="0"/>
    <n v="0"/>
    <n v="0"/>
    <n v="71"/>
    <n v="0"/>
    <n v="0"/>
    <n v="-351"/>
  </r>
  <r>
    <x v="18"/>
    <n v="1360"/>
    <x v="35"/>
    <n v="3005"/>
    <n v="5"/>
    <n v="-115"/>
    <n v="-115"/>
    <n v="738814"/>
    <n v="2191"/>
    <n v="-62513"/>
    <n v="61090"/>
    <n v="1868"/>
    <n v="1914"/>
    <n v="0"/>
    <n v="0"/>
    <n v="0"/>
    <n v="0"/>
    <n v="0"/>
    <n v="-46"/>
    <n v="0"/>
    <n v="0"/>
    <n v="-445"/>
  </r>
  <r>
    <x v="18"/>
    <n v="1360"/>
    <x v="36"/>
    <n v="3120"/>
    <n v="2"/>
    <n v="230"/>
    <n v="230"/>
    <n v="2456850"/>
    <n v="7566"/>
    <n v="226077"/>
    <n v="-225548"/>
    <n v="-35"/>
    <n v="-35"/>
    <n v="0"/>
    <n v="0"/>
    <n v="0"/>
    <n v="0"/>
    <n v="0"/>
    <n v="0"/>
    <n v="0"/>
    <n v="-1166"/>
    <n v="672"/>
  </r>
  <r>
    <x v="18"/>
    <n v="1360"/>
    <x v="37"/>
    <n v="2890"/>
    <n v="5"/>
    <n v="-50"/>
    <n v="-50"/>
    <n v="192487"/>
    <n v="556"/>
    <n v="16101"/>
    <n v="-15720"/>
    <n v="-417"/>
    <n v="-207"/>
    <n v="-16"/>
    <n v="0"/>
    <n v="0"/>
    <n v="0"/>
    <n v="0"/>
    <n v="-194"/>
    <n v="0"/>
    <n v="0"/>
    <n v="36"/>
  </r>
  <r>
    <x v="18"/>
    <n v="1360"/>
    <x v="38"/>
    <n v="2940"/>
    <n v="2"/>
    <n v="30"/>
    <n v="30"/>
    <n v="352155"/>
    <n v="1028"/>
    <n v="18548"/>
    <n v="-17609"/>
    <n v="-1074"/>
    <n v="-893"/>
    <n v="0"/>
    <n v="0"/>
    <n v="0"/>
    <n v="0"/>
    <n v="0"/>
    <n v="-181"/>
    <n v="0"/>
    <n v="0"/>
    <n v="135"/>
  </r>
  <r>
    <x v="18"/>
    <n v="1360"/>
    <x v="39"/>
    <n v="2910"/>
    <n v="5"/>
    <n v="-30"/>
    <n v="-30"/>
    <n v="263512"/>
    <n v="775"/>
    <n v="61634"/>
    <n v="-61420"/>
    <n v="-349"/>
    <n v="-211"/>
    <n v="0"/>
    <n v="0"/>
    <n v="0"/>
    <n v="0"/>
    <n v="0"/>
    <n v="-138"/>
    <n v="0"/>
    <n v="0"/>
    <n v="135"/>
  </r>
  <r>
    <x v="18"/>
    <n v="1360"/>
    <x v="40"/>
    <n v="2940"/>
    <n v="2"/>
    <n v="10"/>
    <n v="10"/>
    <n v="685963"/>
    <n v="2051"/>
    <n v="-97875"/>
    <n v="96732"/>
    <n v="-472"/>
    <n v="-175"/>
    <n v="0"/>
    <n v="19"/>
    <n v="0"/>
    <n v="0"/>
    <n v="0"/>
    <n v="-316"/>
    <n v="0"/>
    <n v="0"/>
    <n v="1615"/>
  </r>
  <r>
    <x v="18"/>
    <n v="1360"/>
    <x v="41"/>
    <n v="2930"/>
    <n v="2"/>
    <n v="70"/>
    <n v="70"/>
    <n v="593577"/>
    <n v="1739"/>
    <n v="-64622"/>
    <n v="56645"/>
    <n v="7202"/>
    <n v="-103"/>
    <n v="0"/>
    <n v="27"/>
    <n v="0"/>
    <n v="0"/>
    <n v="7404"/>
    <n v="-126"/>
    <n v="0"/>
    <n v="2"/>
    <n v="773"/>
  </r>
  <r>
    <x v="18"/>
    <n v="1360"/>
    <x v="42"/>
    <n v="2860"/>
    <n v="2"/>
    <n v="60"/>
    <n v="60"/>
    <n v="280128"/>
    <n v="797"/>
    <n v="-51601"/>
    <n v="53694"/>
    <n v="-709"/>
    <n v="-305"/>
    <n v="-315"/>
    <n v="0"/>
    <n v="0"/>
    <n v="0"/>
    <n v="0"/>
    <n v="-89"/>
    <n v="0"/>
    <n v="-1500"/>
    <n v="116"/>
  </r>
  <r>
    <x v="18"/>
    <n v="1360"/>
    <x v="43"/>
    <n v="2800"/>
    <n v="2"/>
    <n v="25"/>
    <n v="25"/>
    <n v="220098"/>
    <n v="611"/>
    <n v="-40896"/>
    <n v="48225"/>
    <n v="-7642"/>
    <n v="1"/>
    <n v="-3"/>
    <n v="13"/>
    <n v="0"/>
    <n v="0"/>
    <n v="-7525"/>
    <n v="-128"/>
    <n v="0"/>
    <n v="0"/>
    <n v="313"/>
  </r>
  <r>
    <x v="18"/>
    <n v="1360"/>
    <x v="44"/>
    <n v="2775"/>
    <n v="5"/>
    <n v="-80"/>
    <n v="-80"/>
    <n v="331046"/>
    <n v="924"/>
    <n v="10663"/>
    <n v="-13642"/>
    <n v="1667"/>
    <n v="-64"/>
    <n v="0"/>
    <n v="132"/>
    <n v="0"/>
    <n v="0"/>
    <n v="1811"/>
    <n v="-212"/>
    <n v="0"/>
    <n v="0"/>
    <n v="1312"/>
  </r>
  <r>
    <x v="18"/>
    <n v="1360"/>
    <x v="45"/>
    <n v="2855"/>
    <n v="3"/>
    <n v="0"/>
    <n v="0"/>
    <n v="289717"/>
    <n v="825"/>
    <n v="21079"/>
    <n v="-17279"/>
    <n v="-3579"/>
    <n v="-6"/>
    <n v="0"/>
    <n v="0"/>
    <n v="0"/>
    <n v="0"/>
    <n v="-3573"/>
    <n v="0"/>
    <n v="0"/>
    <n v="0"/>
    <n v="-221"/>
  </r>
  <r>
    <x v="18"/>
    <n v="1360"/>
    <x v="46"/>
    <n v="2855"/>
    <n v="3"/>
    <n v="0"/>
    <n v="0"/>
    <n v="666211"/>
    <n v="1896"/>
    <n v="-12182"/>
    <n v="11616"/>
    <n v="2086"/>
    <n v="185"/>
    <n v="0"/>
    <n v="0"/>
    <n v="0"/>
    <n v="0"/>
    <n v="1812"/>
    <n v="89"/>
    <n v="0"/>
    <n v="-675"/>
    <n v="-845"/>
  </r>
  <r>
    <x v="18"/>
    <n v="1360"/>
    <x v="47"/>
    <n v="2855"/>
    <n v="2"/>
    <n v="175"/>
    <n v="175"/>
    <n v="1644865"/>
    <n v="4688"/>
    <n v="-4"/>
    <n v="-6601"/>
    <n v="3675"/>
    <n v="-157"/>
    <n v="0"/>
    <n v="0"/>
    <n v="0"/>
    <n v="0"/>
    <n v="3832"/>
    <n v="0"/>
    <n v="0"/>
    <n v="675"/>
    <n v="2255"/>
  </r>
  <r>
    <x v="18"/>
    <n v="1360"/>
    <x v="48"/>
    <n v="2680"/>
    <n v="2"/>
    <n v="80"/>
    <n v="80"/>
    <n v="329900"/>
    <n v="878"/>
    <n v="-52331"/>
    <n v="58446"/>
    <n v="-4705"/>
    <n v="-139"/>
    <n v="-4586"/>
    <n v="43"/>
    <n v="0"/>
    <n v="0"/>
    <n v="0"/>
    <n v="-23"/>
    <n v="0"/>
    <n v="0"/>
    <n v="-1410"/>
  </r>
  <r>
    <x v="18"/>
    <n v="1360"/>
    <x v="49"/>
    <n v="2600"/>
    <n v="2"/>
    <n v="10"/>
    <n v="10"/>
    <n v="147741"/>
    <n v="385"/>
    <n v="-14719"/>
    <n v="12047"/>
    <n v="-22"/>
    <n v="-22"/>
    <n v="0"/>
    <n v="0"/>
    <n v="0"/>
    <n v="0"/>
    <n v="0"/>
    <n v="0"/>
    <n v="0"/>
    <n v="0"/>
    <n v="2694"/>
  </r>
  <r>
    <x v="18"/>
    <n v="1360"/>
    <x v="50"/>
    <n v="2590"/>
    <n v="2"/>
    <n v="15"/>
    <n v="15"/>
    <n v="143678"/>
    <n v="371"/>
    <n v="-21286"/>
    <n v="21320"/>
    <n v="-42"/>
    <n v="-42"/>
    <n v="0"/>
    <n v="0"/>
    <n v="0"/>
    <n v="0"/>
    <n v="0"/>
    <n v="0"/>
    <n v="0"/>
    <n v="0"/>
    <n v="8"/>
  </r>
  <r>
    <x v="18"/>
    <n v="1360"/>
    <x v="51"/>
    <n v="2575"/>
    <n v="2"/>
    <n v="20"/>
    <n v="20"/>
    <n v="163969"/>
    <n v="419"/>
    <n v="-34780"/>
    <n v="34819"/>
    <n v="11"/>
    <n v="11"/>
    <n v="0"/>
    <n v="0"/>
    <n v="0"/>
    <n v="0"/>
    <n v="0"/>
    <n v="0"/>
    <n v="0"/>
    <n v="0"/>
    <n v="-50"/>
  </r>
  <r>
    <x v="18"/>
    <n v="1360"/>
    <x v="52"/>
    <n v="2555"/>
    <n v="5"/>
    <n v="-25"/>
    <n v="-25"/>
    <n v="130417"/>
    <n v="334"/>
    <n v="9224"/>
    <n v="-8472"/>
    <n v="-933"/>
    <n v="-565"/>
    <n v="0"/>
    <n v="0"/>
    <n v="0"/>
    <n v="0"/>
    <n v="0"/>
    <n v="-368"/>
    <n v="0"/>
    <n v="0"/>
    <n v="181"/>
  </r>
  <r>
    <x v="18"/>
    <n v="1360"/>
    <x v="53"/>
    <n v="2580"/>
    <n v="2"/>
    <n v="15"/>
    <n v="15"/>
    <n v="135157"/>
    <n v="347"/>
    <n v="-34430"/>
    <n v="34097"/>
    <n v="-21"/>
    <n v="-21"/>
    <n v="0"/>
    <n v="0"/>
    <n v="0"/>
    <n v="0"/>
    <n v="0"/>
    <n v="0"/>
    <n v="0"/>
    <n v="0"/>
    <n v="354"/>
  </r>
  <r>
    <x v="18"/>
    <n v="1360"/>
    <x v="54"/>
    <n v="2565"/>
    <n v="5"/>
    <n v="-5"/>
    <n v="-5"/>
    <n v="120610"/>
    <n v="307"/>
    <n v="14263"/>
    <n v="-14308"/>
    <n v="-22"/>
    <n v="-22"/>
    <n v="0"/>
    <n v="0"/>
    <n v="0"/>
    <n v="0"/>
    <n v="0"/>
    <n v="0"/>
    <n v="0"/>
    <n v="0"/>
    <n v="67"/>
  </r>
  <r>
    <x v="18"/>
    <n v="1360"/>
    <x v="55"/>
    <n v="2570"/>
    <n v="2"/>
    <n v="25"/>
    <n v="25"/>
    <n v="187180"/>
    <n v="478"/>
    <n v="-28274"/>
    <n v="37488"/>
    <n v="-27"/>
    <n v="-27"/>
    <n v="0"/>
    <n v="0"/>
    <n v="0"/>
    <n v="0"/>
    <n v="0"/>
    <n v="0"/>
    <n v="0"/>
    <n v="-9517"/>
    <n v="330"/>
  </r>
  <r>
    <x v="18"/>
    <n v="1360"/>
    <x v="56"/>
    <n v="2545"/>
    <n v="5"/>
    <n v="-10"/>
    <n v="-10"/>
    <n v="203196"/>
    <n v="520"/>
    <n v="-401"/>
    <n v="6064"/>
    <n v="1483"/>
    <n v="-31"/>
    <n v="0"/>
    <n v="12"/>
    <n v="0"/>
    <n v="0"/>
    <n v="1912"/>
    <n v="-410"/>
    <n v="0"/>
    <n v="-7200"/>
    <n v="54"/>
  </r>
  <r>
    <x v="18"/>
    <n v="1360"/>
    <x v="57"/>
    <n v="2555"/>
    <n v="5"/>
    <n v="-60"/>
    <n v="-60"/>
    <n v="274485"/>
    <n v="711"/>
    <n v="-2022"/>
    <n v="2484"/>
    <n v="-21"/>
    <n v="-21"/>
    <n v="0"/>
    <n v="0"/>
    <n v="0"/>
    <n v="0"/>
    <n v="0"/>
    <n v="0"/>
    <n v="0"/>
    <n v="0"/>
    <n v="-441"/>
  </r>
  <r>
    <x v="18"/>
    <n v="1360"/>
    <x v="58"/>
    <n v="2615"/>
    <n v="5"/>
    <n v="-25"/>
    <n v="-25"/>
    <n v="179622"/>
    <n v="475"/>
    <n v="-2096"/>
    <n v="1899"/>
    <n v="-29"/>
    <n v="-29"/>
    <n v="0"/>
    <n v="0"/>
    <n v="0"/>
    <n v="0"/>
    <n v="0"/>
    <n v="0"/>
    <n v="0"/>
    <n v="0"/>
    <n v="226"/>
  </r>
  <r>
    <x v="18"/>
    <n v="1360"/>
    <x v="59"/>
    <n v="2640"/>
    <n v="5"/>
    <n v="-35"/>
    <n v="-35"/>
    <n v="367591"/>
    <n v="979"/>
    <n v="-14424"/>
    <n v="7845"/>
    <n v="-32"/>
    <n v="-32"/>
    <n v="0"/>
    <n v="0"/>
    <n v="0"/>
    <n v="0"/>
    <n v="0"/>
    <n v="0"/>
    <n v="0"/>
    <n v="6788"/>
    <n v="-177"/>
  </r>
  <r>
    <x v="18"/>
    <n v="1360"/>
    <x v="60"/>
    <n v="2675"/>
    <n v="5"/>
    <n v="-130"/>
    <n v="-130"/>
    <n v="797872"/>
    <n v="2139"/>
    <n v="-49572"/>
    <n v="56386"/>
    <n v="-324"/>
    <n v="-255"/>
    <n v="0"/>
    <n v="0"/>
    <n v="0"/>
    <n v="0"/>
    <n v="0"/>
    <n v="-69"/>
    <n v="0"/>
    <n v="-53"/>
    <n v="-6437"/>
  </r>
  <r>
    <x v="18"/>
    <n v="1360"/>
    <x v="61"/>
    <n v="2805"/>
    <n v="2"/>
    <n v="325"/>
    <n v="325"/>
    <n v="6346198"/>
    <n v="18010"/>
    <n v="168753"/>
    <n v="-147042"/>
    <n v="-28144"/>
    <n v="-18"/>
    <n v="0"/>
    <n v="23"/>
    <n v="0"/>
    <n v="0"/>
    <n v="0"/>
    <n v="-28149"/>
    <n v="0"/>
    <n v="-537"/>
    <n v="6970"/>
  </r>
  <r>
    <x v="18"/>
    <n v="1360"/>
    <x v="62"/>
    <n v="2480"/>
    <n v="2"/>
    <n v="5"/>
    <n v="5"/>
    <n v="87380"/>
    <n v="218"/>
    <n v="19688"/>
    <n v="-20322"/>
    <n v="-120"/>
    <n v="-28"/>
    <n v="0"/>
    <n v="0"/>
    <n v="0"/>
    <n v="0"/>
    <n v="0"/>
    <n v="-92"/>
    <n v="0"/>
    <n v="0"/>
    <n v="754"/>
  </r>
  <r>
    <x v="18"/>
    <n v="1360"/>
    <x v="63"/>
    <n v="2475"/>
    <n v="5"/>
    <n v="-120"/>
    <n v="-120"/>
    <n v="273878"/>
    <n v="686"/>
    <n v="85737"/>
    <n v="-81905"/>
    <n v="-1385"/>
    <n v="-909"/>
    <n v="0"/>
    <n v="0"/>
    <n v="0"/>
    <n v="0"/>
    <n v="0"/>
    <n v="-476"/>
    <n v="0"/>
    <n v="-4000"/>
    <n v="1553"/>
  </r>
  <r>
    <x v="18"/>
    <n v="1360"/>
    <x v="64"/>
    <n v="2595"/>
    <n v="5"/>
    <n v="-10"/>
    <n v="-10"/>
    <n v="100772"/>
    <n v="258"/>
    <n v="12829"/>
    <n v="-13972"/>
    <n v="-15"/>
    <n v="-26"/>
    <n v="0"/>
    <n v="11"/>
    <n v="0"/>
    <n v="0"/>
    <n v="0"/>
    <n v="0"/>
    <n v="0"/>
    <n v="0"/>
    <n v="1158"/>
  </r>
  <r>
    <x v="18"/>
    <n v="1360"/>
    <x v="65"/>
    <n v="2605"/>
    <n v="5"/>
    <n v="-60"/>
    <n v="-60"/>
    <n v="159668"/>
    <n v="418"/>
    <n v="30325"/>
    <n v="-25872"/>
    <n v="-23"/>
    <n v="-34"/>
    <n v="0"/>
    <n v="0"/>
    <n v="0"/>
    <n v="0"/>
    <n v="0"/>
    <n v="11"/>
    <n v="0"/>
    <n v="0"/>
    <n v="-4430"/>
  </r>
  <r>
    <x v="18"/>
    <n v="1360"/>
    <x v="66"/>
    <n v="2665"/>
    <n v="5"/>
    <n v="-10"/>
    <n v="-10"/>
    <n v="101701"/>
    <n v="270"/>
    <n v="33675"/>
    <n v="-33419"/>
    <n v="177"/>
    <n v="67"/>
    <n v="0"/>
    <n v="0"/>
    <n v="0"/>
    <n v="0"/>
    <n v="0"/>
    <n v="110"/>
    <n v="0"/>
    <n v="0"/>
    <n v="-433"/>
  </r>
  <r>
    <x v="18"/>
    <n v="1360"/>
    <x v="67"/>
    <n v="2675"/>
    <n v="5"/>
    <n v="-70"/>
    <n v="-70"/>
    <n v="181123"/>
    <n v="484"/>
    <n v="60583"/>
    <n v="-55795"/>
    <n v="1"/>
    <n v="1"/>
    <n v="0"/>
    <n v="0"/>
    <n v="0"/>
    <n v="0"/>
    <n v="0"/>
    <n v="0"/>
    <n v="0"/>
    <n v="-4000"/>
    <n v="-789"/>
  </r>
  <r>
    <x v="18"/>
    <n v="1360"/>
    <x v="68"/>
    <n v="2745"/>
    <n v="2"/>
    <n v="65"/>
    <n v="65"/>
    <n v="218198"/>
    <n v="594"/>
    <n v="-51167"/>
    <n v="49900"/>
    <n v="617"/>
    <n v="114"/>
    <n v="0"/>
    <n v="371"/>
    <n v="0"/>
    <n v="0"/>
    <n v="0"/>
    <n v="132"/>
    <n v="0"/>
    <n v="1000"/>
    <n v="-350"/>
  </r>
  <r>
    <x v="18"/>
    <n v="1360"/>
    <x v="69"/>
    <n v="2680"/>
    <n v="5"/>
    <n v="-10"/>
    <n v="-10"/>
    <n v="220555"/>
    <n v="589"/>
    <n v="-23428"/>
    <n v="23208"/>
    <n v="31"/>
    <n v="-14"/>
    <n v="-1"/>
    <n v="0"/>
    <n v="0"/>
    <n v="0"/>
    <n v="0"/>
    <n v="46"/>
    <n v="0"/>
    <n v="0"/>
    <n v="189"/>
  </r>
  <r>
    <x v="18"/>
    <n v="1360"/>
    <x v="70"/>
    <n v="2690"/>
    <n v="2"/>
    <n v="10"/>
    <n v="10"/>
    <n v="91231"/>
    <n v="245"/>
    <n v="-5388"/>
    <n v="1689"/>
    <n v="142"/>
    <n v="-20"/>
    <n v="0"/>
    <n v="0"/>
    <n v="0"/>
    <n v="0"/>
    <n v="162"/>
    <n v="0"/>
    <n v="0"/>
    <n v="4000"/>
    <n v="-443"/>
  </r>
  <r>
    <x v="18"/>
    <n v="1360"/>
    <x v="71"/>
    <n v="2680"/>
    <n v="5"/>
    <n v="-20"/>
    <n v="-20"/>
    <n v="103069"/>
    <n v="277"/>
    <n v="-3052"/>
    <n v="3048"/>
    <n v="-122"/>
    <n v="10"/>
    <n v="0"/>
    <n v="0"/>
    <n v="0"/>
    <n v="0"/>
    <n v="0"/>
    <n v="-132"/>
    <n v="0"/>
    <n v="0"/>
    <n v="126"/>
  </r>
  <r>
    <x v="18"/>
    <n v="1360"/>
    <x v="72"/>
    <n v="2700"/>
    <n v="2"/>
    <n v="15"/>
    <n v="15"/>
    <n v="65887"/>
    <n v="178"/>
    <n v="-3429"/>
    <n v="2996"/>
    <n v="33"/>
    <n v="33"/>
    <n v="0"/>
    <n v="0"/>
    <n v="0"/>
    <n v="0"/>
    <n v="0"/>
    <n v="0"/>
    <n v="0"/>
    <n v="0"/>
    <n v="400"/>
  </r>
  <r>
    <x v="18"/>
    <n v="1360"/>
    <x v="73"/>
    <n v="2685"/>
    <n v="5"/>
    <n v="-25"/>
    <n v="-25"/>
    <n v="101015"/>
    <n v="271"/>
    <n v="15624"/>
    <n v="-15962"/>
    <n v="162"/>
    <n v="14"/>
    <n v="0"/>
    <n v="36"/>
    <n v="0"/>
    <n v="0"/>
    <n v="0"/>
    <n v="112"/>
    <n v="0"/>
    <n v="0"/>
    <n v="176"/>
  </r>
  <r>
    <x v="18"/>
    <n v="1360"/>
    <x v="74"/>
    <n v="2710"/>
    <n v="5"/>
    <n v="-15"/>
    <n v="-15"/>
    <n v="90415"/>
    <n v="245"/>
    <n v="29522"/>
    <n v="-29606"/>
    <n v="64"/>
    <n v="4"/>
    <n v="-4"/>
    <n v="0"/>
    <n v="0"/>
    <n v="0"/>
    <n v="18"/>
    <n v="46"/>
    <n v="0"/>
    <n v="0"/>
    <n v="20"/>
  </r>
  <r>
    <x v="18"/>
    <n v="1360"/>
    <x v="75"/>
    <n v="2725"/>
    <n v="2"/>
    <n v="15"/>
    <n v="15"/>
    <n v="83070"/>
    <n v="226"/>
    <n v="9556"/>
    <n v="-10299"/>
    <n v="240"/>
    <n v="22"/>
    <n v="65"/>
    <n v="0"/>
    <n v="0"/>
    <n v="0"/>
    <n v="0"/>
    <n v="153"/>
    <n v="0"/>
    <n v="0"/>
    <n v="503"/>
  </r>
  <r>
    <x v="18"/>
    <n v="1360"/>
    <x v="76"/>
    <n v="2710"/>
    <n v="5"/>
    <n v="-65"/>
    <n v="-65"/>
    <n v="147079"/>
    <n v="400"/>
    <n v="58533"/>
    <n v="-58577"/>
    <n v="8"/>
    <n v="-37"/>
    <n v="0"/>
    <n v="0"/>
    <n v="0"/>
    <n v="0"/>
    <n v="-44"/>
    <n v="89"/>
    <n v="0"/>
    <n v="0"/>
    <n v="36"/>
  </r>
  <r>
    <x v="18"/>
    <n v="1360"/>
    <x v="77"/>
    <n v="2775"/>
    <n v="5"/>
    <n v="-25"/>
    <n v="-25"/>
    <n v="112365"/>
    <n v="313"/>
    <n v="25061"/>
    <n v="-28656"/>
    <n v="3545"/>
    <n v="-55"/>
    <n v="0"/>
    <n v="0"/>
    <n v="0"/>
    <n v="0"/>
    <n v="3600"/>
    <n v="0"/>
    <n v="0"/>
    <n v="0"/>
    <n v="50"/>
  </r>
  <r>
    <x v="18"/>
    <n v="1360"/>
    <x v="78"/>
    <n v="2800"/>
    <n v="2"/>
    <n v="45"/>
    <n v="45"/>
    <n v="133190"/>
    <n v="371"/>
    <n v="-46281"/>
    <n v="45829"/>
    <n v="3"/>
    <n v="184"/>
    <n v="0"/>
    <n v="0"/>
    <n v="0"/>
    <n v="0"/>
    <n v="0"/>
    <n v="-181"/>
    <n v="0"/>
    <n v="0"/>
    <n v="449"/>
  </r>
  <r>
    <x v="18"/>
    <n v="1360"/>
    <x v="79"/>
    <n v="2755"/>
    <n v="2"/>
    <n v="10"/>
    <n v="10"/>
    <n v="114834"/>
    <n v="312"/>
    <n v="-6194"/>
    <n v="10204"/>
    <n v="-3713"/>
    <n v="-16"/>
    <n v="0"/>
    <n v="0"/>
    <n v="0"/>
    <n v="0"/>
    <n v="-3697"/>
    <n v="0"/>
    <n v="0"/>
    <n v="-300"/>
    <n v="3"/>
  </r>
  <r>
    <x v="18"/>
    <n v="1360"/>
    <x v="80"/>
    <n v="2745"/>
    <n v="2"/>
    <n v="10"/>
    <n v="10"/>
    <n v="100713"/>
    <n v="278"/>
    <n v="-12431"/>
    <n v="12719"/>
    <n v="-25"/>
    <n v="-25"/>
    <n v="0"/>
    <n v="0"/>
    <n v="0"/>
    <n v="0"/>
    <n v="0"/>
    <n v="0"/>
    <n v="0"/>
    <n v="0"/>
    <n v="-263"/>
  </r>
  <r>
    <x v="18"/>
    <n v="1360"/>
    <x v="81"/>
    <n v="2735"/>
    <n v="5"/>
    <n v="-80"/>
    <n v="-80"/>
    <n v="163845"/>
    <n v="454"/>
    <n v="40149"/>
    <n v="-37825"/>
    <n v="-6036"/>
    <n v="-27"/>
    <n v="-6009"/>
    <n v="0"/>
    <n v="0"/>
    <n v="0"/>
    <n v="0"/>
    <n v="0"/>
    <n v="0"/>
    <n v="3800"/>
    <n v="-88"/>
  </r>
  <r>
    <x v="18"/>
    <n v="1360"/>
    <x v="82"/>
    <n v="2815"/>
    <n v="5"/>
    <n v="-5"/>
    <n v="-5"/>
    <n v="127175"/>
    <n v="359"/>
    <n v="-23615"/>
    <n v="23761"/>
    <n v="-46"/>
    <n v="-17"/>
    <n v="-6"/>
    <n v="0"/>
    <n v="0"/>
    <n v="0"/>
    <n v="0"/>
    <n v="-23"/>
    <n v="0"/>
    <n v="0"/>
    <n v="-100"/>
  </r>
  <r>
    <x v="18"/>
    <n v="1360"/>
    <x v="83"/>
    <n v="2820"/>
    <n v="5"/>
    <n v="-45"/>
    <n v="-45"/>
    <n v="135576"/>
    <n v="382"/>
    <n v="15613"/>
    <n v="-16148"/>
    <n v="0"/>
    <n v="-17"/>
    <n v="0"/>
    <n v="0"/>
    <n v="0"/>
    <n v="0"/>
    <n v="0"/>
    <n v="17"/>
    <n v="0"/>
    <n v="500"/>
    <n v="35"/>
  </r>
  <r>
    <x v="18"/>
    <n v="1360"/>
    <x v="84"/>
    <n v="2865"/>
    <n v="5"/>
    <n v="-35"/>
    <n v="-35"/>
    <n v="109376"/>
    <n v="312"/>
    <n v="8706"/>
    <n v="-9711"/>
    <n v="5"/>
    <n v="-3"/>
    <n v="0"/>
    <n v="0"/>
    <n v="0"/>
    <n v="0"/>
    <n v="0"/>
    <n v="8"/>
    <n v="0"/>
    <n v="0"/>
    <n v="1000"/>
  </r>
  <r>
    <x v="18"/>
    <n v="1360"/>
    <x v="85"/>
    <n v="2900"/>
    <n v="3"/>
    <n v="0"/>
    <n v="0"/>
    <n v="91573"/>
    <n v="265"/>
    <n v="4183"/>
    <n v="-10284"/>
    <n v="6101"/>
    <n v="6101"/>
    <n v="0"/>
    <n v="0"/>
    <n v="0"/>
    <n v="0"/>
    <n v="0"/>
    <n v="0"/>
    <n v="0"/>
    <n v="0"/>
    <n v="0"/>
  </r>
  <r>
    <x v="18"/>
    <n v="1360"/>
    <x v="86"/>
    <n v="2900"/>
    <n v="2"/>
    <n v="15"/>
    <n v="15"/>
    <n v="123222"/>
    <n v="356"/>
    <n v="10666"/>
    <n v="-15553"/>
    <n v="4992"/>
    <n v="4946"/>
    <n v="0"/>
    <n v="0"/>
    <n v="0"/>
    <n v="0"/>
    <n v="0"/>
    <n v="46"/>
    <n v="0"/>
    <n v="0"/>
    <n v="-105"/>
  </r>
  <r>
    <x v="18"/>
    <n v="1360"/>
    <x v="87"/>
    <n v="2885"/>
    <n v="2"/>
    <n v="15"/>
    <n v="15"/>
    <n v="114742"/>
    <n v="330"/>
    <n v="-20463"/>
    <n v="16230"/>
    <n v="3382"/>
    <n v="3368"/>
    <n v="0"/>
    <n v="0"/>
    <n v="0"/>
    <n v="0"/>
    <n v="0"/>
    <n v="14"/>
    <n v="0"/>
    <n v="1000"/>
    <n v="-149"/>
  </r>
  <r>
    <x v="18"/>
    <n v="1360"/>
    <x v="88"/>
    <n v="2870"/>
    <n v="5"/>
    <n v="-20"/>
    <n v="-20"/>
    <n v="132384"/>
    <n v="377"/>
    <n v="-36557"/>
    <n v="18250"/>
    <n v="17034"/>
    <n v="13882"/>
    <n v="0"/>
    <n v="1643"/>
    <n v="0"/>
    <n v="0"/>
    <n v="0"/>
    <n v="1509"/>
    <n v="0"/>
    <n v="1596"/>
    <n v="-323"/>
  </r>
  <r>
    <x v="18"/>
    <n v="1360"/>
    <x v="89"/>
    <n v="2890"/>
    <n v="2"/>
    <n v="15"/>
    <n v="15"/>
    <n v="176672"/>
    <n v="511"/>
    <n v="18436"/>
    <n v="-20365"/>
    <n v="2957"/>
    <n v="3778"/>
    <n v="0"/>
    <n v="0"/>
    <n v="0"/>
    <n v="0"/>
    <n v="-109"/>
    <n v="-712"/>
    <n v="0"/>
    <n v="0"/>
    <n v="-1028"/>
  </r>
  <r>
    <x v="18"/>
    <n v="1360"/>
    <x v="90"/>
    <n v="2875"/>
    <n v="2"/>
    <n v="45"/>
    <n v="45"/>
    <n v="146913"/>
    <n v="420"/>
    <n v="-32872"/>
    <n v="35972"/>
    <n v="-14"/>
    <n v="-14"/>
    <n v="0"/>
    <n v="0"/>
    <n v="0"/>
    <n v="0"/>
    <n v="0"/>
    <n v="0"/>
    <n v="0"/>
    <n v="0"/>
    <n v="-3086"/>
  </r>
  <r>
    <x v="18"/>
    <n v="1360"/>
    <x v="91"/>
    <n v="2830"/>
    <n v="2"/>
    <n v="40"/>
    <n v="40"/>
    <n v="115668"/>
    <n v="325"/>
    <n v="-33750"/>
    <n v="32411"/>
    <n v="839"/>
    <n v="852"/>
    <n v="-13"/>
    <n v="0"/>
    <n v="0"/>
    <n v="0"/>
    <n v="0"/>
    <n v="0"/>
    <n v="0"/>
    <n v="0"/>
    <n v="500"/>
  </r>
  <r>
    <x v="18"/>
    <n v="1360"/>
    <x v="92"/>
    <n v="2790"/>
    <n v="3"/>
    <n v="0"/>
    <n v="0"/>
    <n v="134819"/>
    <n v="375"/>
    <n v="18632"/>
    <n v="-398"/>
    <n v="-14"/>
    <n v="-14"/>
    <n v="0"/>
    <n v="0"/>
    <n v="0"/>
    <n v="0"/>
    <n v="0"/>
    <n v="0"/>
    <n v="0"/>
    <n v="-18220"/>
    <n v="0"/>
  </r>
  <r>
    <x v="18"/>
    <n v="1360"/>
    <x v="93"/>
    <n v="2790"/>
    <n v="3"/>
    <n v="0"/>
    <n v="0"/>
    <n v="119578"/>
    <n v="335"/>
    <n v="2310"/>
    <n v="-2202"/>
    <n v="-113"/>
    <n v="-27"/>
    <n v="0"/>
    <n v="46"/>
    <n v="0"/>
    <n v="0"/>
    <n v="0"/>
    <n v="-132"/>
    <n v="0"/>
    <n v="0"/>
    <n v="5"/>
  </r>
  <r>
    <x v="18"/>
    <n v="1360"/>
    <x v="94"/>
    <n v="2790"/>
    <n v="5"/>
    <n v="-5"/>
    <n v="-5"/>
    <n v="107843"/>
    <n v="301"/>
    <n v="6644"/>
    <n v="-7334"/>
    <n v="-25"/>
    <n v="-20"/>
    <n v="-5"/>
    <n v="0"/>
    <n v="0"/>
    <n v="0"/>
    <n v="0"/>
    <n v="0"/>
    <n v="0"/>
    <n v="0"/>
    <n v="715"/>
  </r>
  <r>
    <x v="18"/>
    <n v="1360"/>
    <x v="95"/>
    <n v="2795"/>
    <n v="2"/>
    <n v="50"/>
    <n v="50"/>
    <n v="193561"/>
    <n v="537"/>
    <n v="-44457"/>
    <n v="28763"/>
    <n v="-22"/>
    <n v="-22"/>
    <n v="0"/>
    <n v="0"/>
    <n v="0"/>
    <n v="0"/>
    <n v="0"/>
    <n v="0"/>
    <n v="0"/>
    <n v="15326"/>
    <n v="390"/>
  </r>
  <r>
    <x v="18"/>
    <n v="1360"/>
    <x v="96"/>
    <n v="2745"/>
    <n v="2"/>
    <n v="30"/>
    <n v="30"/>
    <n v="108588"/>
    <n v="297"/>
    <n v="-32573"/>
    <n v="32993"/>
    <n v="-25"/>
    <n v="-25"/>
    <n v="0"/>
    <n v="0"/>
    <n v="0"/>
    <n v="0"/>
    <n v="0"/>
    <n v="0"/>
    <n v="0"/>
    <n v="0"/>
    <n v="-395"/>
  </r>
  <r>
    <x v="18"/>
    <n v="1360"/>
    <x v="97"/>
    <n v="2715"/>
    <n v="2"/>
    <n v="5"/>
    <n v="5"/>
    <n v="74483"/>
    <n v="202"/>
    <n v="-23278"/>
    <n v="22368"/>
    <n v="-90"/>
    <n v="-34"/>
    <n v="0"/>
    <n v="0"/>
    <n v="0"/>
    <n v="0"/>
    <n v="-56"/>
    <n v="0"/>
    <n v="0"/>
    <n v="0"/>
    <n v="1000"/>
  </r>
  <r>
    <x v="18"/>
    <n v="1360"/>
    <x v="98"/>
    <n v="2710"/>
    <n v="3"/>
    <n v="0"/>
    <n v="0"/>
    <n v="78153"/>
    <n v="211"/>
    <n v="530"/>
    <n v="-64"/>
    <n v="-26"/>
    <n v="-26"/>
    <n v="0"/>
    <n v="0"/>
    <n v="0"/>
    <n v="0"/>
    <n v="0"/>
    <n v="0"/>
    <n v="0"/>
    <n v="0"/>
    <n v="-440"/>
  </r>
  <r>
    <x v="18"/>
    <n v="1360"/>
    <x v="99"/>
    <n v="2710"/>
    <n v="5"/>
    <n v="-25"/>
    <n v="-25"/>
    <n v="81280"/>
    <n v="221"/>
    <n v="11778"/>
    <n v="-11576"/>
    <n v="-252"/>
    <n v="-70"/>
    <n v="-71"/>
    <n v="-19"/>
    <n v="0"/>
    <n v="0"/>
    <n v="0"/>
    <n v="-92"/>
    <n v="0"/>
    <n v="0"/>
    <n v="50"/>
  </r>
  <r>
    <x v="19"/>
    <n v="10140"/>
    <x v="0"/>
    <n v="6770"/>
    <n v="2"/>
    <n v="200"/>
    <n v="200"/>
    <n v="12362310"/>
    <n v="83058"/>
    <n v="-2863958"/>
    <n v="1506149"/>
    <n v="1337703"/>
    <n v="374315"/>
    <n v="61114"/>
    <n v="279293"/>
    <n v="0"/>
    <n v="1000"/>
    <n v="486232"/>
    <n v="135749"/>
    <n v="0"/>
    <n v="24863"/>
    <n v="-4757"/>
  </r>
  <r>
    <x v="19"/>
    <n v="10140"/>
    <x v="1"/>
    <n v="6570"/>
    <n v="2"/>
    <n v="70"/>
    <n v="70"/>
    <n v="6038543"/>
    <n v="39738"/>
    <n v="-534432"/>
    <n v="-86026"/>
    <n v="604132"/>
    <n v="23370"/>
    <n v="112491"/>
    <n v="-59046"/>
    <n v="865"/>
    <n v="0"/>
    <n v="148636"/>
    <n v="377816"/>
    <n v="0"/>
    <n v="33403"/>
    <n v="-17077"/>
  </r>
  <r>
    <x v="19"/>
    <n v="10140"/>
    <x v="2"/>
    <n v="6500"/>
    <n v="5"/>
    <n v="-30"/>
    <n v="-30"/>
    <n v="6070226"/>
    <n v="39654"/>
    <n v="-134352"/>
    <n v="164979"/>
    <n v="18018"/>
    <n v="250921"/>
    <n v="32651"/>
    <n v="22953"/>
    <n v="0"/>
    <n v="0"/>
    <n v="40279"/>
    <n v="-328786"/>
    <n v="0"/>
    <n v="-46518"/>
    <n v="-2127"/>
  </r>
  <r>
    <x v="19"/>
    <n v="10140"/>
    <x v="3"/>
    <n v="6530"/>
    <n v="2"/>
    <n v="60"/>
    <n v="60"/>
    <n v="4743100"/>
    <n v="30774"/>
    <n v="-574617"/>
    <n v="439822"/>
    <n v="124526"/>
    <n v="-17311"/>
    <n v="119389"/>
    <n v="-70035"/>
    <n v="0"/>
    <n v="-1200"/>
    <n v="127349"/>
    <n v="-33666"/>
    <n v="0"/>
    <n v="10018"/>
    <n v="251"/>
  </r>
  <r>
    <x v="19"/>
    <n v="10140"/>
    <x v="4"/>
    <n v="6470"/>
    <n v="5"/>
    <n v="-100"/>
    <n v="-100"/>
    <n v="5129417"/>
    <n v="33319"/>
    <n v="634866"/>
    <n v="-145464"/>
    <n v="-462204"/>
    <n v="106784"/>
    <n v="2214"/>
    <n v="-174918"/>
    <n v="1"/>
    <n v="0"/>
    <n v="-363717"/>
    <n v="-32568"/>
    <n v="0"/>
    <n v="-19573"/>
    <n v="-7625"/>
  </r>
  <r>
    <x v="19"/>
    <n v="10140"/>
    <x v="5"/>
    <n v="6570"/>
    <n v="2"/>
    <n v="80"/>
    <n v="80"/>
    <n v="10427281"/>
    <n v="68288"/>
    <n v="-998873"/>
    <n v="-598240"/>
    <n v="1574953"/>
    <n v="-504314"/>
    <n v="239252"/>
    <n v="1045877"/>
    <n v="-13373"/>
    <n v="2600"/>
    <n v="399007"/>
    <n v="405904"/>
    <n v="0"/>
    <n v="5941"/>
    <n v="16219"/>
  </r>
  <r>
    <x v="19"/>
    <n v="10140"/>
    <x v="6"/>
    <n v="6490"/>
    <n v="2"/>
    <n v="40"/>
    <n v="40"/>
    <n v="7328892"/>
    <n v="47487"/>
    <n v="-852964"/>
    <n v="75616"/>
    <n v="785426"/>
    <n v="134050"/>
    <n v="-2396"/>
    <n v="167379"/>
    <n v="0"/>
    <n v="0"/>
    <n v="-29741"/>
    <n v="516134"/>
    <n v="0"/>
    <n v="-8968"/>
    <n v="890"/>
  </r>
  <r>
    <x v="19"/>
    <n v="10140"/>
    <x v="7"/>
    <n v="6450"/>
    <n v="2"/>
    <n v="270"/>
    <n v="270"/>
    <n v="14693270"/>
    <n v="93962"/>
    <n v="-5208388"/>
    <n v="2481481"/>
    <n v="2830111"/>
    <n v="351851"/>
    <n v="182492"/>
    <n v="516740"/>
    <n v="68203"/>
    <n v="2420"/>
    <n v="1088249"/>
    <n v="620156"/>
    <n v="0"/>
    <n v="-86285"/>
    <n v="-16919"/>
  </r>
  <r>
    <x v="19"/>
    <n v="10140"/>
    <x v="8"/>
    <n v="6180"/>
    <n v="2"/>
    <n v="130"/>
    <n v="130"/>
    <n v="3991873"/>
    <n v="24451"/>
    <n v="-1055890"/>
    <n v="419428"/>
    <n v="726416"/>
    <n v="54632"/>
    <n v="124892"/>
    <n v="218050"/>
    <n v="0"/>
    <n v="0"/>
    <n v="312255"/>
    <n v="16587"/>
    <n v="0"/>
    <n v="-89256"/>
    <n v="-698"/>
  </r>
  <r>
    <x v="19"/>
    <n v="10140"/>
    <x v="9"/>
    <n v="6050"/>
    <n v="5"/>
    <n v="-70"/>
    <n v="-70"/>
    <n v="4124593"/>
    <n v="25030"/>
    <n v="-142586"/>
    <n v="497088"/>
    <n v="-349323"/>
    <n v="-109777"/>
    <n v="-23045"/>
    <n v="-24460"/>
    <n v="252"/>
    <n v="0"/>
    <n v="-107194"/>
    <n v="-85099"/>
    <n v="0"/>
    <n v="-6484"/>
    <n v="1305"/>
  </r>
  <r>
    <x v="19"/>
    <n v="10140"/>
    <x v="10"/>
    <n v="6120"/>
    <n v="5"/>
    <n v="-60"/>
    <n v="-60"/>
    <n v="4437213"/>
    <n v="27181"/>
    <n v="26141"/>
    <n v="-1371"/>
    <n v="46625"/>
    <n v="-59198"/>
    <n v="7706"/>
    <n v="5094"/>
    <n v="6211"/>
    <n v="0"/>
    <n v="104645"/>
    <n v="-17833"/>
    <n v="0"/>
    <n v="-72318"/>
    <n v="923"/>
  </r>
  <r>
    <x v="19"/>
    <n v="10140"/>
    <x v="11"/>
    <n v="6180"/>
    <n v="2"/>
    <n v="80"/>
    <n v="80"/>
    <n v="7092032"/>
    <n v="43938"/>
    <n v="-276534"/>
    <n v="14609"/>
    <n v="265603"/>
    <n v="22961"/>
    <n v="104876"/>
    <n v="-4456"/>
    <n v="1799"/>
    <n v="0"/>
    <n v="141467"/>
    <n v="-1044"/>
    <n v="0"/>
    <n v="-9074"/>
    <n v="5396"/>
  </r>
  <r>
    <x v="19"/>
    <n v="10140"/>
    <x v="12"/>
    <n v="6100"/>
    <n v="5"/>
    <n v="-40"/>
    <n v="-40"/>
    <n v="7592226"/>
    <n v="46092"/>
    <n v="-428108"/>
    <n v="-340794"/>
    <n v="757227"/>
    <n v="-80298"/>
    <n v="60926"/>
    <n v="166343"/>
    <n v="1778"/>
    <n v="-1160"/>
    <n v="526716"/>
    <n v="82922"/>
    <n v="0"/>
    <n v="17000"/>
    <n v="-5325"/>
  </r>
  <r>
    <x v="19"/>
    <n v="10140"/>
    <x v="13"/>
    <n v="6140"/>
    <n v="5"/>
    <n v="-70"/>
    <n v="-70"/>
    <n v="6321557"/>
    <n v="38907"/>
    <n v="-329063"/>
    <n v="455728"/>
    <n v="-150765"/>
    <n v="-286476"/>
    <n v="-6833"/>
    <n v="-13253"/>
    <n v="0"/>
    <n v="0"/>
    <n v="-14355"/>
    <n v="170152"/>
    <n v="0"/>
    <n v="22306"/>
    <n v="1794"/>
  </r>
  <r>
    <x v="19"/>
    <n v="10140"/>
    <x v="14"/>
    <n v="6210"/>
    <n v="2"/>
    <n v="170"/>
    <n v="170"/>
    <n v="18347230"/>
    <n v="113676"/>
    <n v="-3726075"/>
    <n v="3180928"/>
    <n v="579127"/>
    <n v="-557393"/>
    <n v="129641"/>
    <n v="45200"/>
    <n v="-6371"/>
    <n v="2000"/>
    <n v="834199"/>
    <n v="131851"/>
    <n v="0"/>
    <n v="-38395"/>
    <n v="4415"/>
  </r>
  <r>
    <x v="19"/>
    <n v="10140"/>
    <x v="15"/>
    <n v="6040"/>
    <n v="2"/>
    <n v="100"/>
    <n v="100"/>
    <n v="10837813"/>
    <n v="64894"/>
    <n v="-4527657"/>
    <n v="3465279"/>
    <n v="1071425"/>
    <n v="-110690"/>
    <n v="169100"/>
    <n v="4077"/>
    <n v="0"/>
    <n v="0"/>
    <n v="561408"/>
    <n v="447530"/>
    <n v="0"/>
    <n v="8681"/>
    <n v="-17728"/>
  </r>
  <r>
    <x v="19"/>
    <n v="10140"/>
    <x v="16"/>
    <n v="5940"/>
    <n v="2"/>
    <n v="260"/>
    <n v="260"/>
    <n v="13930463"/>
    <n v="82241"/>
    <n v="-6095403"/>
    <n v="4681360"/>
    <n v="1465029"/>
    <n v="191131"/>
    <n v="173032"/>
    <n v="180673"/>
    <n v="50002"/>
    <n v="0"/>
    <n v="690749"/>
    <n v="179442"/>
    <n v="0"/>
    <n v="-23512"/>
    <n v="-27474"/>
  </r>
  <r>
    <x v="19"/>
    <n v="10140"/>
    <x v="17"/>
    <n v="5680"/>
    <n v="2"/>
    <n v="110"/>
    <n v="110"/>
    <n v="3731494"/>
    <n v="21152"/>
    <n v="-983154"/>
    <n v="441755"/>
    <n v="430554"/>
    <n v="341722"/>
    <n v="2534"/>
    <n v="18939"/>
    <n v="0"/>
    <n v="0"/>
    <n v="50928"/>
    <n v="16431"/>
    <n v="0"/>
    <n v="119524"/>
    <n v="-8679"/>
  </r>
  <r>
    <x v="19"/>
    <n v="10140"/>
    <x v="18"/>
    <n v="5570"/>
    <n v="2"/>
    <n v="80"/>
    <n v="80"/>
    <n v="2417850"/>
    <n v="13410"/>
    <n v="-467113"/>
    <n v="375075"/>
    <n v="73659"/>
    <n v="-69459"/>
    <n v="-27435"/>
    <n v="67513"/>
    <n v="0"/>
    <n v="0"/>
    <n v="104866"/>
    <n v="-1826"/>
    <n v="0"/>
    <n v="32669"/>
    <n v="-14290"/>
  </r>
  <r>
    <x v="19"/>
    <n v="10140"/>
    <x v="19"/>
    <n v="5490"/>
    <n v="2"/>
    <n v="10"/>
    <n v="10"/>
    <n v="1983153"/>
    <n v="10853"/>
    <n v="-70651"/>
    <n v="18125"/>
    <n v="17938"/>
    <n v="-85645"/>
    <n v="122623"/>
    <n v="26008"/>
    <n v="0"/>
    <n v="0"/>
    <n v="-25436"/>
    <n v="-19612"/>
    <n v="0"/>
    <n v="35173"/>
    <n v="-585"/>
  </r>
  <r>
    <x v="19"/>
    <n v="10140"/>
    <x v="20"/>
    <n v="5480"/>
    <n v="5"/>
    <n v="-50"/>
    <n v="-50"/>
    <n v="1979941"/>
    <n v="10858"/>
    <n v="278022"/>
    <n v="-203633"/>
    <n v="-94319"/>
    <n v="72192"/>
    <n v="-10626"/>
    <n v="-35946"/>
    <n v="0"/>
    <n v="0"/>
    <n v="-104558"/>
    <n v="-15381"/>
    <n v="0"/>
    <n v="10757"/>
    <n v="9173"/>
  </r>
  <r>
    <x v="19"/>
    <n v="10140"/>
    <x v="21"/>
    <n v="5530"/>
    <n v="2"/>
    <n v="60"/>
    <n v="60"/>
    <n v="2229958"/>
    <n v="12321"/>
    <n v="-280230"/>
    <n v="-171127"/>
    <n v="461894"/>
    <n v="105615"/>
    <n v="41295"/>
    <n v="117950"/>
    <n v="-1"/>
    <n v="0"/>
    <n v="152457"/>
    <n v="44578"/>
    <n v="0"/>
    <n v="-6702"/>
    <n v="-3835"/>
  </r>
  <r>
    <x v="19"/>
    <n v="10140"/>
    <x v="22"/>
    <n v="5470"/>
    <n v="5"/>
    <n v="-130"/>
    <n v="-130"/>
    <n v="3407581"/>
    <n v="18672"/>
    <n v="986017"/>
    <n v="-779096"/>
    <n v="-218679"/>
    <n v="-47664"/>
    <n v="-258781"/>
    <n v="-159402"/>
    <n v="1"/>
    <n v="0"/>
    <n v="250079"/>
    <n v="-2912"/>
    <n v="0"/>
    <n v="3529"/>
    <n v="8229"/>
  </r>
  <r>
    <x v="19"/>
    <n v="10140"/>
    <x v="23"/>
    <n v="5600"/>
    <n v="5"/>
    <n v="-30"/>
    <n v="-30"/>
    <n v="2755988"/>
    <n v="15545"/>
    <n v="134396"/>
    <n v="-281106"/>
    <n v="147145"/>
    <n v="194253"/>
    <n v="-1843"/>
    <n v="-1045"/>
    <n v="0"/>
    <n v="1240"/>
    <n v="-25085"/>
    <n v="-20375"/>
    <n v="0"/>
    <n v="-609"/>
    <n v="174"/>
  </r>
  <r>
    <x v="19"/>
    <n v="10140"/>
    <x v="24"/>
    <n v="5630"/>
    <n v="2"/>
    <n v="20"/>
    <n v="20"/>
    <n v="3183827"/>
    <n v="17942"/>
    <n v="-426614"/>
    <n v="-27930"/>
    <n v="425583"/>
    <n v="-102184"/>
    <n v="7253"/>
    <n v="23152"/>
    <n v="-1"/>
    <n v="0"/>
    <n v="501272"/>
    <n v="-3909"/>
    <n v="0"/>
    <n v="24056"/>
    <n v="4905"/>
  </r>
  <r>
    <x v="19"/>
    <n v="10140"/>
    <x v="25"/>
    <n v="5610"/>
    <n v="2"/>
    <n v="180"/>
    <n v="180"/>
    <n v="6775294"/>
    <n v="38093"/>
    <n v="-2055275"/>
    <n v="1453043"/>
    <n v="630742"/>
    <n v="56405"/>
    <n v="-10900"/>
    <n v="97333"/>
    <n v="-1"/>
    <n v="1978"/>
    <n v="466143"/>
    <n v="19784"/>
    <n v="0"/>
    <n v="-23389"/>
    <n v="-5121"/>
  </r>
  <r>
    <x v="19"/>
    <n v="10140"/>
    <x v="26"/>
    <n v="5430"/>
    <n v="2"/>
    <n v="80"/>
    <n v="80"/>
    <n v="2899789"/>
    <n v="15757"/>
    <n v="-73670"/>
    <n v="-130896"/>
    <n v="222654"/>
    <n v="149604"/>
    <n v="-4965"/>
    <n v="65242"/>
    <n v="2249"/>
    <n v="0"/>
    <n v="-1314"/>
    <n v="11838"/>
    <n v="0"/>
    <n v="-14545"/>
    <n v="-3543"/>
  </r>
  <r>
    <x v="19"/>
    <n v="10140"/>
    <x v="27"/>
    <n v="5350"/>
    <n v="5"/>
    <n v="-30"/>
    <n v="-30"/>
    <n v="2969413"/>
    <n v="15983"/>
    <n v="790062"/>
    <n v="-405506"/>
    <n v="-384704"/>
    <n v="-199883"/>
    <n v="-84905"/>
    <n v="-17464"/>
    <n v="0"/>
    <n v="0"/>
    <n v="-73130"/>
    <n v="-9322"/>
    <n v="0"/>
    <n v="-1388"/>
    <n v="1536"/>
  </r>
  <r>
    <x v="19"/>
    <n v="10140"/>
    <x v="28"/>
    <n v="5380"/>
    <n v="5"/>
    <n v="-150"/>
    <n v="-150"/>
    <n v="5077133"/>
    <n v="27544"/>
    <n v="1256751"/>
    <n v="-371779"/>
    <n v="-874810"/>
    <n v="-212316"/>
    <n v="-31294"/>
    <n v="-246410"/>
    <n v="-2000"/>
    <n v="0"/>
    <n v="-33561"/>
    <n v="-349229"/>
    <n v="0"/>
    <n v="-19968"/>
    <n v="9806"/>
  </r>
  <r>
    <x v="19"/>
    <n v="10140"/>
    <x v="29"/>
    <n v="5530"/>
    <n v="5"/>
    <n v="-150"/>
    <n v="-150"/>
    <n v="6680564"/>
    <n v="36970"/>
    <n v="1863343"/>
    <n v="-1029849"/>
    <n v="-887330"/>
    <n v="9067"/>
    <n v="-117987"/>
    <n v="-284103"/>
    <n v="0"/>
    <n v="950"/>
    <n v="-273111"/>
    <n v="-222146"/>
    <n v="0"/>
    <n v="52561"/>
    <n v="1275"/>
  </r>
  <r>
    <x v="19"/>
    <n v="10140"/>
    <x v="30"/>
    <n v="5680"/>
    <n v="5"/>
    <n v="-20"/>
    <n v="-20"/>
    <n v="14219155"/>
    <n v="82643"/>
    <n v="48984"/>
    <n v="357273"/>
    <n v="-267690"/>
    <n v="-372700"/>
    <n v="80028"/>
    <n v="-96979"/>
    <n v="-273"/>
    <n v="4172"/>
    <n v="438467"/>
    <n v="-320405"/>
    <n v="0"/>
    <n v="-140285"/>
    <n v="1718"/>
  </r>
  <r>
    <x v="19"/>
    <n v="10140"/>
    <x v="31"/>
    <n v="5700"/>
    <n v="2"/>
    <n v="60"/>
    <n v="60"/>
    <n v="4912882"/>
    <n v="27805"/>
    <n v="-893498"/>
    <n v="184855"/>
    <n v="696851"/>
    <n v="-284073"/>
    <n v="-29225"/>
    <n v="103571"/>
    <n v="0"/>
    <n v="0"/>
    <n v="696167"/>
    <n v="210411"/>
    <n v="0"/>
    <n v="14917"/>
    <n v="-3125"/>
  </r>
  <r>
    <x v="19"/>
    <n v="10140"/>
    <x v="32"/>
    <n v="5640"/>
    <n v="5"/>
    <n v="-40"/>
    <n v="-40"/>
    <n v="3286854"/>
    <n v="18599"/>
    <n v="-267791"/>
    <n v="154515"/>
    <n v="100861"/>
    <n v="-78124"/>
    <n v="-61403"/>
    <n v="-5547"/>
    <n v="0"/>
    <n v="0"/>
    <n v="97366"/>
    <n v="148569"/>
    <n v="0"/>
    <n v="11556"/>
    <n v="859"/>
  </r>
  <r>
    <x v="19"/>
    <n v="10140"/>
    <x v="33"/>
    <n v="5680"/>
    <n v="5"/>
    <n v="-30"/>
    <n v="-30"/>
    <n v="4080030"/>
    <n v="23242"/>
    <n v="-326335"/>
    <n v="841852"/>
    <n v="-517813"/>
    <n v="-54912"/>
    <n v="-149236"/>
    <n v="-89003"/>
    <n v="0"/>
    <n v="0"/>
    <n v="30181"/>
    <n v="-254843"/>
    <n v="0"/>
    <n v="4222"/>
    <n v="-1926"/>
  </r>
  <r>
    <x v="19"/>
    <n v="10140"/>
    <x v="34"/>
    <n v="5710"/>
    <n v="3"/>
    <n v="0"/>
    <n v="0"/>
    <n v="3219107"/>
    <n v="18452"/>
    <n v="-202500"/>
    <n v="-65406"/>
    <n v="243213"/>
    <n v="118539"/>
    <n v="1763"/>
    <n v="50990"/>
    <n v="0"/>
    <n v="0"/>
    <n v="78225"/>
    <n v="-6304"/>
    <n v="0"/>
    <n v="29139"/>
    <n v="-4446"/>
  </r>
  <r>
    <x v="19"/>
    <n v="10140"/>
    <x v="35"/>
    <n v="5710"/>
    <n v="5"/>
    <n v="-40"/>
    <n v="-40"/>
    <n v="5023455"/>
    <n v="28514"/>
    <n v="-1529116"/>
    <n v="1608288"/>
    <n v="-291556"/>
    <n v="-25549"/>
    <n v="-24680"/>
    <n v="-41493"/>
    <n v="147"/>
    <n v="0"/>
    <n v="-5987"/>
    <n v="-193994"/>
    <n v="0"/>
    <n v="215948"/>
    <n v="-3564"/>
  </r>
  <r>
    <x v="19"/>
    <n v="10140"/>
    <x v="36"/>
    <n v="5750"/>
    <n v="5"/>
    <n v="-10"/>
    <n v="-10"/>
    <n v="5169990"/>
    <n v="29802"/>
    <n v="-929445"/>
    <n v="1066842"/>
    <n v="-159735"/>
    <n v="-37969"/>
    <n v="-1150"/>
    <n v="-63611"/>
    <n v="-1027"/>
    <n v="0"/>
    <n v="103434"/>
    <n v="-159412"/>
    <n v="0"/>
    <n v="21692"/>
    <n v="646"/>
  </r>
  <r>
    <x v="19"/>
    <n v="10140"/>
    <x v="37"/>
    <n v="5760"/>
    <n v="2"/>
    <n v="80"/>
    <n v="80"/>
    <n v="7565270"/>
    <n v="43627"/>
    <n v="-1386802"/>
    <n v="492055"/>
    <n v="850540"/>
    <n v="64220"/>
    <n v="163601"/>
    <n v="237825"/>
    <n v="65185"/>
    <n v="3371"/>
    <n v="78480"/>
    <n v="237858"/>
    <n v="0"/>
    <n v="45373"/>
    <n v="-1166"/>
  </r>
  <r>
    <x v="19"/>
    <n v="10140"/>
    <x v="38"/>
    <n v="5680"/>
    <n v="2"/>
    <n v="20"/>
    <n v="20"/>
    <n v="4655691"/>
    <n v="26433"/>
    <n v="-666198"/>
    <n v="933144"/>
    <n v="-250832"/>
    <n v="-306408"/>
    <n v="-16444"/>
    <n v="5059"/>
    <n v="3031"/>
    <n v="0"/>
    <n v="55653"/>
    <n v="8277"/>
    <n v="0"/>
    <n v="-17217"/>
    <n v="1103"/>
  </r>
  <r>
    <x v="19"/>
    <n v="10140"/>
    <x v="39"/>
    <n v="5660"/>
    <n v="3"/>
    <n v="0"/>
    <n v="0"/>
    <n v="6142330"/>
    <n v="35018"/>
    <n v="-606954"/>
    <n v="73242"/>
    <n v="252981"/>
    <n v="-55587"/>
    <n v="86831"/>
    <n v="136768"/>
    <n v="0"/>
    <n v="0"/>
    <n v="-12774"/>
    <n v="97743"/>
    <n v="0"/>
    <n v="270249"/>
    <n v="10482"/>
  </r>
  <r>
    <x v="19"/>
    <n v="10140"/>
    <x v="40"/>
    <n v="5660"/>
    <n v="2"/>
    <n v="190"/>
    <n v="190"/>
    <n v="11186235"/>
    <n v="62987"/>
    <n v="-2475197"/>
    <n v="1374466"/>
    <n v="1124957"/>
    <n v="92812"/>
    <n v="93699"/>
    <n v="117444"/>
    <n v="10000"/>
    <n v="0"/>
    <n v="802074"/>
    <n v="8928"/>
    <n v="0"/>
    <n v="-8340"/>
    <n v="-15886"/>
  </r>
  <r>
    <x v="19"/>
    <n v="10140"/>
    <x v="41"/>
    <n v="5470"/>
    <n v="2"/>
    <n v="100"/>
    <n v="100"/>
    <n v="5743060"/>
    <n v="31214"/>
    <n v="-1427653"/>
    <n v="688941"/>
    <n v="735610"/>
    <n v="322105"/>
    <n v="8995"/>
    <n v="56556"/>
    <n v="0"/>
    <n v="0"/>
    <n v="91003"/>
    <n v="256951"/>
    <n v="0"/>
    <n v="10906"/>
    <n v="-7804"/>
  </r>
  <r>
    <x v="19"/>
    <n v="10140"/>
    <x v="42"/>
    <n v="5370"/>
    <n v="2"/>
    <n v="120"/>
    <n v="120"/>
    <n v="6530417"/>
    <n v="35220"/>
    <n v="-1689685"/>
    <n v="436655"/>
    <n v="1242356"/>
    <n v="-142777"/>
    <n v="34645"/>
    <n v="333526"/>
    <n v="0"/>
    <n v="3280"/>
    <n v="753023"/>
    <n v="260659"/>
    <n v="0"/>
    <n v="17172"/>
    <n v="-6498"/>
  </r>
  <r>
    <x v="19"/>
    <n v="10140"/>
    <x v="43"/>
    <n v="5250"/>
    <n v="2"/>
    <n v="60"/>
    <n v="60"/>
    <n v="3487763"/>
    <n v="18184"/>
    <n v="-380064"/>
    <n v="-192676"/>
    <n v="505837"/>
    <n v="82539"/>
    <n v="11187"/>
    <n v="11939"/>
    <n v="-5751"/>
    <n v="0"/>
    <n v="185771"/>
    <n v="220152"/>
    <n v="0"/>
    <n v="73030"/>
    <n v="-6127"/>
  </r>
  <r>
    <x v="19"/>
    <n v="10140"/>
    <x v="44"/>
    <n v="5190"/>
    <n v="5"/>
    <n v="-50"/>
    <n v="-50"/>
    <n v="3720511"/>
    <n v="19322"/>
    <n v="-472001"/>
    <n v="1110016"/>
    <n v="-620510"/>
    <n v="-134564"/>
    <n v="-22503"/>
    <n v="-88966"/>
    <n v="-3327"/>
    <n v="0"/>
    <n v="11981"/>
    <n v="-383131"/>
    <n v="0"/>
    <n v="-16124"/>
    <n v="-1381"/>
  </r>
  <r>
    <x v="19"/>
    <n v="10140"/>
    <x v="45"/>
    <n v="5240"/>
    <n v="3"/>
    <n v="0"/>
    <n v="0"/>
    <n v="2538048"/>
    <n v="13328"/>
    <n v="57178"/>
    <n v="345702"/>
    <n v="-402436"/>
    <n v="-41522"/>
    <n v="-4501"/>
    <n v="-96519"/>
    <n v="0"/>
    <n v="0"/>
    <n v="42250"/>
    <n v="-302144"/>
    <n v="0"/>
    <n v="-526"/>
    <n v="82"/>
  </r>
  <r>
    <x v="19"/>
    <n v="10140"/>
    <x v="46"/>
    <n v="5240"/>
    <n v="5"/>
    <n v="-40"/>
    <n v="-40"/>
    <n v="3405532"/>
    <n v="17951"/>
    <n v="-113004"/>
    <n v="548348"/>
    <n v="-444294"/>
    <n v="-322779"/>
    <n v="25790"/>
    <n v="-19401"/>
    <n v="1408"/>
    <n v="810"/>
    <n v="223514"/>
    <n v="-353636"/>
    <n v="0"/>
    <n v="7537"/>
    <n v="1413"/>
  </r>
  <r>
    <x v="19"/>
    <n v="10140"/>
    <x v="47"/>
    <n v="5280"/>
    <n v="5"/>
    <n v="-100"/>
    <n v="-100"/>
    <n v="4008586"/>
    <n v="21303"/>
    <n v="326278"/>
    <n v="-968372"/>
    <n v="619838"/>
    <n v="179580"/>
    <n v="22984"/>
    <n v="61637"/>
    <n v="0"/>
    <n v="0"/>
    <n v="328079"/>
    <n v="27558"/>
    <n v="0"/>
    <n v="17797"/>
    <n v="4459"/>
  </r>
  <r>
    <x v="19"/>
    <n v="10140"/>
    <x v="48"/>
    <n v="5380"/>
    <n v="2"/>
    <n v="200"/>
    <n v="200"/>
    <n v="7078155"/>
    <n v="37607"/>
    <n v="-2454417"/>
    <n v="1094339"/>
    <n v="1384060"/>
    <n v="118137"/>
    <n v="98956"/>
    <n v="571279"/>
    <n v="1853"/>
    <n v="0"/>
    <n v="1000507"/>
    <n v="-406672"/>
    <n v="0"/>
    <n v="-2262"/>
    <n v="-21720"/>
  </r>
  <r>
    <x v="19"/>
    <n v="10140"/>
    <x v="49"/>
    <n v="5180"/>
    <n v="2"/>
    <n v="10"/>
    <n v="10"/>
    <n v="4074994"/>
    <n v="21225"/>
    <n v="269349"/>
    <n v="-382463"/>
    <n v="112317"/>
    <n v="-129124"/>
    <n v="1052"/>
    <n v="27235"/>
    <n v="0"/>
    <n v="0"/>
    <n v="77288"/>
    <n v="135866"/>
    <n v="0"/>
    <n v="-7170"/>
    <n v="7967"/>
  </r>
  <r>
    <x v="19"/>
    <n v="10140"/>
    <x v="50"/>
    <n v="5170"/>
    <n v="2"/>
    <n v="80"/>
    <n v="80"/>
    <n v="5042101"/>
    <n v="26090"/>
    <n v="-63159"/>
    <n v="319035"/>
    <n v="-191862"/>
    <n v="14511"/>
    <n v="1241"/>
    <n v="-97196"/>
    <n v="0"/>
    <n v="0"/>
    <n v="308600"/>
    <n v="-419018"/>
    <n v="0"/>
    <n v="-61677"/>
    <n v="-2337"/>
  </r>
  <r>
    <x v="19"/>
    <n v="10140"/>
    <x v="51"/>
    <n v="5090"/>
    <n v="2"/>
    <n v="50"/>
    <n v="50"/>
    <n v="3287156"/>
    <n v="16705"/>
    <n v="-273309"/>
    <n v="260038"/>
    <n v="11563"/>
    <n v="-53088"/>
    <n v="114752"/>
    <n v="2723"/>
    <n v="0"/>
    <n v="0"/>
    <n v="-15500"/>
    <n v="-37324"/>
    <n v="0"/>
    <n v="6249"/>
    <n v="-4541"/>
  </r>
  <r>
    <x v="19"/>
    <n v="10140"/>
    <x v="52"/>
    <n v="5040"/>
    <n v="5"/>
    <n v="-10"/>
    <n v="-10"/>
    <n v="5114457"/>
    <n v="25991"/>
    <n v="250875"/>
    <n v="-281490"/>
    <n v="33492"/>
    <n v="114238"/>
    <n v="-147092"/>
    <n v="4556"/>
    <n v="0"/>
    <n v="0"/>
    <n v="-72946"/>
    <n v="134736"/>
    <n v="0"/>
    <n v="-743"/>
    <n v="-2134"/>
  </r>
  <r>
    <x v="19"/>
    <n v="10140"/>
    <x v="53"/>
    <n v="5050"/>
    <n v="2"/>
    <n v="165"/>
    <n v="165"/>
    <n v="5677095"/>
    <n v="28503"/>
    <n v="-1094612"/>
    <n v="717129"/>
    <n v="434500"/>
    <n v="163482"/>
    <n v="-3953"/>
    <n v="122871"/>
    <n v="-1"/>
    <n v="0"/>
    <n v="2000"/>
    <n v="150101"/>
    <n v="0"/>
    <n v="-62332"/>
    <n v="5315"/>
  </r>
  <r>
    <x v="19"/>
    <n v="10140"/>
    <x v="54"/>
    <n v="4885"/>
    <n v="5"/>
    <n v="-50"/>
    <n v="-50"/>
    <n v="3555486"/>
    <n v="17410"/>
    <n v="1302734"/>
    <n v="-856037"/>
    <n v="-548094"/>
    <n v="-28734"/>
    <n v="-6887"/>
    <n v="-302398"/>
    <n v="0"/>
    <n v="0"/>
    <n v="-27819"/>
    <n v="-182256"/>
    <n v="0"/>
    <n v="99353"/>
    <n v="2044"/>
  </r>
  <r>
    <x v="19"/>
    <n v="10140"/>
    <x v="55"/>
    <n v="4935"/>
    <n v="5"/>
    <n v="-5"/>
    <n v="-5"/>
    <n v="2612524"/>
    <n v="12869"/>
    <n v="945813"/>
    <n v="-594778"/>
    <n v="-346748"/>
    <n v="-168009"/>
    <n v="940"/>
    <n v="-75136"/>
    <n v="3"/>
    <n v="0"/>
    <n v="-10240"/>
    <n v="-94306"/>
    <n v="0"/>
    <n v="-1243"/>
    <n v="-3044"/>
  </r>
  <r>
    <x v="19"/>
    <n v="10140"/>
    <x v="56"/>
    <n v="4940"/>
    <n v="5"/>
    <n v="-50"/>
    <n v="-50"/>
    <n v="3499676"/>
    <n v="17324"/>
    <n v="985406"/>
    <n v="-888326"/>
    <n v="-172848"/>
    <n v="96504"/>
    <n v="-11053"/>
    <n v="-137453"/>
    <n v="0"/>
    <n v="0"/>
    <n v="-24447"/>
    <n v="-96399"/>
    <n v="0"/>
    <n v="70334"/>
    <n v="5434"/>
  </r>
  <r>
    <x v="19"/>
    <n v="10140"/>
    <x v="57"/>
    <n v="4990"/>
    <n v="5"/>
    <n v="-30"/>
    <n v="-30"/>
    <n v="3278858"/>
    <n v="16424"/>
    <n v="1038738"/>
    <n v="-1053435"/>
    <n v="-15994"/>
    <n v="78495"/>
    <n v="6453"/>
    <n v="-42408"/>
    <n v="0"/>
    <n v="0"/>
    <n v="-15274"/>
    <n v="-43260"/>
    <n v="0"/>
    <n v="31586"/>
    <n v="-895"/>
  </r>
  <r>
    <x v="19"/>
    <n v="10140"/>
    <x v="58"/>
    <n v="5020"/>
    <n v="2"/>
    <n v="100"/>
    <n v="100"/>
    <n v="3318454"/>
    <n v="16541"/>
    <n v="836"/>
    <n v="12436"/>
    <n v="-21842"/>
    <n v="56232"/>
    <n v="5083"/>
    <n v="-15769"/>
    <n v="0"/>
    <n v="-1800"/>
    <n v="-11547"/>
    <n v="-54041"/>
    <n v="0"/>
    <n v="5101"/>
    <n v="3469"/>
  </r>
  <r>
    <x v="19"/>
    <n v="10140"/>
    <x v="59"/>
    <n v="4920"/>
    <n v="2"/>
    <n v="10"/>
    <n v="10"/>
    <n v="4253862"/>
    <n v="21151"/>
    <n v="1344890"/>
    <n v="-1023983"/>
    <n v="-327156"/>
    <n v="30610"/>
    <n v="-25317"/>
    <n v="71409"/>
    <n v="2266"/>
    <n v="-1810"/>
    <n v="-196693"/>
    <n v="-207621"/>
    <n v="0"/>
    <n v="-1165"/>
    <n v="7414"/>
  </r>
  <r>
    <x v="19"/>
    <n v="10140"/>
    <x v="60"/>
    <n v="4910"/>
    <n v="2"/>
    <n v="15"/>
    <n v="15"/>
    <n v="3559382"/>
    <n v="17598"/>
    <n v="802436"/>
    <n v="-1032932"/>
    <n v="194534"/>
    <n v="125446"/>
    <n v="1999"/>
    <n v="15216"/>
    <n v="0"/>
    <n v="-1750"/>
    <n v="13580"/>
    <n v="40043"/>
    <n v="0"/>
    <n v="32978"/>
    <n v="2984"/>
  </r>
  <r>
    <x v="19"/>
    <n v="10140"/>
    <x v="61"/>
    <n v="4895"/>
    <n v="5"/>
    <n v="-115"/>
    <n v="-115"/>
    <n v="5349026"/>
    <n v="26230"/>
    <n v="3204148"/>
    <n v="-2606535"/>
    <n v="-579169"/>
    <n v="-78182"/>
    <n v="-39589"/>
    <n v="-294675"/>
    <n v="0"/>
    <n v="0"/>
    <n v="24078"/>
    <n v="-190801"/>
    <n v="0"/>
    <n v="-30225"/>
    <n v="11781"/>
  </r>
  <r>
    <x v="19"/>
    <n v="10140"/>
    <x v="62"/>
    <n v="5010"/>
    <n v="2"/>
    <n v="95"/>
    <n v="95"/>
    <n v="4289293"/>
    <n v="21470"/>
    <n v="1106455"/>
    <n v="-1386072"/>
    <n v="269152"/>
    <n v="128500"/>
    <n v="66577"/>
    <n v="56735"/>
    <n v="3742"/>
    <n v="0"/>
    <n v="63401"/>
    <n v="-49803"/>
    <n v="0"/>
    <n v="-1441"/>
    <n v="11906"/>
  </r>
  <r>
    <x v="19"/>
    <n v="10140"/>
    <x v="63"/>
    <n v="4915"/>
    <n v="5"/>
    <n v="-135"/>
    <n v="-135"/>
    <n v="5258767"/>
    <n v="25965"/>
    <n v="2125310"/>
    <n v="-2167713"/>
    <n v="984"/>
    <n v="-49604"/>
    <n v="-70028"/>
    <n v="54217"/>
    <n v="0"/>
    <n v="0"/>
    <n v="3988"/>
    <n v="62411"/>
    <n v="0"/>
    <n v="23342"/>
    <n v="18077"/>
  </r>
  <r>
    <x v="19"/>
    <n v="10140"/>
    <x v="64"/>
    <n v="5050"/>
    <n v="2"/>
    <n v="10"/>
    <n v="10"/>
    <n v="4588996"/>
    <n v="22976"/>
    <n v="1668892"/>
    <n v="-1839558"/>
    <n v="161100"/>
    <n v="237650"/>
    <n v="-5799"/>
    <n v="24519"/>
    <n v="0"/>
    <n v="0"/>
    <n v="-115059"/>
    <n v="19789"/>
    <n v="0"/>
    <n v="8322"/>
    <n v="1244"/>
  </r>
  <r>
    <x v="19"/>
    <n v="10140"/>
    <x v="65"/>
    <n v="5040"/>
    <n v="5"/>
    <n v="-70"/>
    <n v="-70"/>
    <n v="4183314"/>
    <n v="21131"/>
    <n v="1991462"/>
    <n v="-1421722"/>
    <n v="-619568"/>
    <n v="-158756"/>
    <n v="-8298"/>
    <n v="-42118"/>
    <n v="0"/>
    <n v="0"/>
    <n v="-428127"/>
    <n v="17731"/>
    <n v="0"/>
    <n v="44788"/>
    <n v="5040"/>
  </r>
  <r>
    <x v="19"/>
    <n v="10140"/>
    <x v="66"/>
    <n v="5110"/>
    <n v="5"/>
    <n v="-30"/>
    <n v="-30"/>
    <n v="5177174"/>
    <n v="26624"/>
    <n v="2128434"/>
    <n v="-2045727"/>
    <n v="-95657"/>
    <n v="27904"/>
    <n v="-3129"/>
    <n v="-63704"/>
    <n v="0"/>
    <n v="0"/>
    <n v="-66616"/>
    <n v="9888"/>
    <n v="0"/>
    <n v="14941"/>
    <n v="-1991"/>
  </r>
  <r>
    <x v="19"/>
    <n v="10140"/>
    <x v="67"/>
    <n v="5140"/>
    <n v="5"/>
    <n v="-150"/>
    <n v="-150"/>
    <n v="7153009"/>
    <n v="36905"/>
    <n v="3129683"/>
    <n v="-1689580"/>
    <n v="-1463193"/>
    <n v="-718316"/>
    <n v="-13899"/>
    <n v="-23092"/>
    <n v="210"/>
    <n v="0"/>
    <n v="-541485"/>
    <n v="-166611"/>
    <n v="0"/>
    <n v="16421"/>
    <n v="6669"/>
  </r>
  <r>
    <x v="19"/>
    <n v="10140"/>
    <x v="68"/>
    <n v="5290"/>
    <n v="5"/>
    <n v="-90"/>
    <n v="-90"/>
    <n v="4260246"/>
    <n v="22779"/>
    <n v="1417746"/>
    <n v="-681158"/>
    <n v="-761805"/>
    <n v="-51964"/>
    <n v="-97444"/>
    <n v="-413394"/>
    <n v="374"/>
    <n v="0"/>
    <n v="-142195"/>
    <n v="-57182"/>
    <n v="0"/>
    <n v="13589"/>
    <n v="11628"/>
  </r>
  <r>
    <x v="19"/>
    <n v="10140"/>
    <x v="69"/>
    <n v="5380"/>
    <n v="5"/>
    <n v="-20"/>
    <n v="-20"/>
    <n v="4331704"/>
    <n v="23300"/>
    <n v="1159935"/>
    <n v="-442467"/>
    <n v="-650683"/>
    <n v="2384"/>
    <n v="-3863"/>
    <n v="-228220"/>
    <n v="0"/>
    <n v="0"/>
    <n v="-148201"/>
    <n v="-272783"/>
    <n v="0"/>
    <n v="-69058"/>
    <n v="2273"/>
  </r>
  <r>
    <x v="19"/>
    <n v="10140"/>
    <x v="70"/>
    <n v="5400"/>
    <n v="5"/>
    <n v="-150"/>
    <n v="-150"/>
    <n v="5156151"/>
    <n v="27985"/>
    <n v="1887183"/>
    <n v="-398617"/>
    <n v="-1481565"/>
    <n v="-284216"/>
    <n v="-44605"/>
    <n v="-158993"/>
    <n v="186"/>
    <n v="0"/>
    <n v="-620624"/>
    <n v="-373313"/>
    <n v="0"/>
    <n v="-12413"/>
    <n v="5412"/>
  </r>
  <r>
    <x v="19"/>
    <n v="10140"/>
    <x v="71"/>
    <n v="5550"/>
    <n v="2"/>
    <n v="50"/>
    <n v="50"/>
    <n v="3297057"/>
    <n v="18305"/>
    <n v="-182098"/>
    <n v="145715"/>
    <n v="50048"/>
    <n v="-175296"/>
    <n v="20474"/>
    <n v="27958"/>
    <n v="0"/>
    <n v="2419"/>
    <n v="-23579"/>
    <n v="198072"/>
    <n v="0"/>
    <n v="-14606"/>
    <n v="941"/>
  </r>
  <r>
    <x v="19"/>
    <n v="10140"/>
    <x v="72"/>
    <n v="5500"/>
    <n v="5"/>
    <n v="-150"/>
    <n v="-150"/>
    <n v="5409392"/>
    <n v="30015"/>
    <n v="1329963"/>
    <n v="-1116172"/>
    <n v="-195353"/>
    <n v="10391"/>
    <n v="-15411"/>
    <n v="-93403"/>
    <n v="0"/>
    <n v="0"/>
    <n v="212221"/>
    <n v="-309151"/>
    <n v="0"/>
    <n v="-18825"/>
    <n v="387"/>
  </r>
  <r>
    <x v="19"/>
    <n v="10140"/>
    <x v="73"/>
    <n v="5650"/>
    <n v="5"/>
    <n v="-120"/>
    <n v="-120"/>
    <n v="4133235"/>
    <n v="23297"/>
    <n v="697142"/>
    <n v="141382"/>
    <n v="-822245"/>
    <n v="-456990"/>
    <n v="-3599"/>
    <n v="-73249"/>
    <n v="2298"/>
    <n v="0"/>
    <n v="-10531"/>
    <n v="-280174"/>
    <n v="0"/>
    <n v="-15018"/>
    <n v="-1261"/>
  </r>
  <r>
    <x v="19"/>
    <n v="10140"/>
    <x v="74"/>
    <n v="5770"/>
    <n v="2"/>
    <n v="20"/>
    <n v="20"/>
    <n v="3570223"/>
    <n v="20624"/>
    <n v="-203534"/>
    <n v="1000013"/>
    <n v="-671794"/>
    <n v="-203365"/>
    <n v="-9247"/>
    <n v="-430571"/>
    <n v="0"/>
    <n v="0"/>
    <n v="-5151"/>
    <n v="-23460"/>
    <n v="0"/>
    <n v="-122874"/>
    <n v="-1811"/>
  </r>
  <r>
    <x v="19"/>
    <n v="10140"/>
    <x v="75"/>
    <n v="5750"/>
    <n v="5"/>
    <n v="-80"/>
    <n v="-80"/>
    <n v="4229140"/>
    <n v="24306"/>
    <n v="853141"/>
    <n v="-867461"/>
    <n v="31139"/>
    <n v="64785"/>
    <n v="17247"/>
    <n v="18533"/>
    <n v="0"/>
    <n v="0"/>
    <n v="34386"/>
    <n v="-103812"/>
    <n v="0"/>
    <n v="-21342"/>
    <n v="4523"/>
  </r>
  <r>
    <x v="19"/>
    <n v="10140"/>
    <x v="76"/>
    <n v="5830"/>
    <n v="5"/>
    <n v="-10"/>
    <n v="-10"/>
    <n v="4178842"/>
    <n v="24352"/>
    <n v="-63782"/>
    <n v="625874"/>
    <n v="-597094"/>
    <n v="-424947"/>
    <n v="-23300"/>
    <n v="-95808"/>
    <n v="-1478"/>
    <n v="0"/>
    <n v="5245"/>
    <n v="-56806"/>
    <n v="0"/>
    <n v="30514"/>
    <n v="4488"/>
  </r>
  <r>
    <x v="19"/>
    <n v="10140"/>
    <x v="77"/>
    <n v="5840"/>
    <n v="2"/>
    <n v="130"/>
    <n v="130"/>
    <n v="4869502"/>
    <n v="28324"/>
    <n v="-1085762"/>
    <n v="941798"/>
    <n v="107441"/>
    <n v="-212124"/>
    <n v="17520"/>
    <n v="240966"/>
    <n v="1"/>
    <n v="2807"/>
    <n v="27265"/>
    <n v="31006"/>
    <n v="0"/>
    <n v="46020"/>
    <n v="-9497"/>
  </r>
  <r>
    <x v="19"/>
    <n v="10140"/>
    <x v="78"/>
    <n v="5710"/>
    <n v="5"/>
    <n v="-50"/>
    <n v="-50"/>
    <n v="2326704"/>
    <n v="13266"/>
    <n v="21373"/>
    <n v="-231260"/>
    <n v="231121"/>
    <n v="67329"/>
    <n v="-275"/>
    <n v="-6137"/>
    <n v="1"/>
    <n v="0"/>
    <n v="184525"/>
    <n v="-14322"/>
    <n v="0"/>
    <n v="-4936"/>
    <n v="-16298"/>
  </r>
  <r>
    <x v="19"/>
    <n v="10140"/>
    <x v="79"/>
    <n v="5760"/>
    <n v="2"/>
    <n v="20"/>
    <n v="20"/>
    <n v="3977870"/>
    <n v="22870"/>
    <n v="-296115"/>
    <n v="298524"/>
    <n v="1106"/>
    <n v="-152325"/>
    <n v="44547"/>
    <n v="70943"/>
    <n v="1"/>
    <n v="0"/>
    <n v="27775"/>
    <n v="10165"/>
    <n v="0"/>
    <n v="3461"/>
    <n v="-6976"/>
  </r>
  <r>
    <x v="19"/>
    <n v="10140"/>
    <x v="80"/>
    <n v="5740"/>
    <n v="2"/>
    <n v="30"/>
    <n v="30"/>
    <n v="3465542"/>
    <n v="19877"/>
    <n v="-45915"/>
    <n v="-938344"/>
    <n v="988526"/>
    <n v="555957"/>
    <n v="29914"/>
    <n v="121643"/>
    <n v="1"/>
    <n v="0"/>
    <n v="266079"/>
    <n v="14932"/>
    <n v="0"/>
    <n v="-2121"/>
    <n v="-2146"/>
  </r>
  <r>
    <x v="19"/>
    <n v="10140"/>
    <x v="81"/>
    <n v="5710"/>
    <n v="5"/>
    <n v="-80"/>
    <n v="-80"/>
    <n v="4993463"/>
    <n v="28715"/>
    <n v="320"/>
    <n v="116656"/>
    <n v="-101895"/>
    <n v="-236528"/>
    <n v="40543"/>
    <n v="36782"/>
    <n v="0"/>
    <n v="0"/>
    <n v="3965"/>
    <n v="53343"/>
    <n v="0"/>
    <n v="-16445"/>
    <n v="1364"/>
  </r>
  <r>
    <x v="19"/>
    <n v="10140"/>
    <x v="82"/>
    <n v="5790"/>
    <n v="5"/>
    <n v="-50"/>
    <n v="-50"/>
    <n v="3778003"/>
    <n v="21965"/>
    <n v="-75298"/>
    <n v="14701"/>
    <n v="108192"/>
    <n v="125907"/>
    <n v="32644"/>
    <n v="90217"/>
    <n v="1"/>
    <n v="0"/>
    <n v="-11674"/>
    <n v="-128903"/>
    <n v="0"/>
    <n v="-40903"/>
    <n v="-6692"/>
  </r>
  <r>
    <x v="19"/>
    <n v="10140"/>
    <x v="83"/>
    <n v="5840"/>
    <n v="2"/>
    <n v="160"/>
    <n v="160"/>
    <n v="10121828"/>
    <n v="58894"/>
    <n v="-2665630"/>
    <n v="-205090"/>
    <n v="2826505"/>
    <n v="146765"/>
    <n v="122886"/>
    <n v="647002"/>
    <n v="0"/>
    <n v="6905"/>
    <n v="986387"/>
    <n v="916560"/>
    <n v="0"/>
    <n v="59192"/>
    <n v="-14977"/>
  </r>
  <r>
    <x v="19"/>
    <n v="10140"/>
    <x v="84"/>
    <n v="5680"/>
    <n v="2"/>
    <n v="110"/>
    <n v="110"/>
    <n v="7903015"/>
    <n v="44406"/>
    <n v="-799756"/>
    <n v="-1208706"/>
    <n v="2020874"/>
    <n v="-220118"/>
    <n v="142618"/>
    <n v="604322"/>
    <n v="-1"/>
    <n v="0"/>
    <n v="360655"/>
    <n v="1133398"/>
    <n v="0"/>
    <n v="5662"/>
    <n v="-18074"/>
  </r>
  <r>
    <x v="19"/>
    <n v="10140"/>
    <x v="85"/>
    <n v="5570"/>
    <n v="2"/>
    <n v="70"/>
    <n v="70"/>
    <n v="5239573"/>
    <n v="29022"/>
    <n v="86989"/>
    <n v="-504324"/>
    <n v="399240"/>
    <n v="-152538"/>
    <n v="116619"/>
    <n v="-18459"/>
    <n v="0"/>
    <n v="0"/>
    <n v="542364"/>
    <n v="-88746"/>
    <n v="0"/>
    <n v="1776"/>
    <n v="16319"/>
  </r>
  <r>
    <x v="19"/>
    <n v="10140"/>
    <x v="86"/>
    <n v="5500"/>
    <n v="5"/>
    <n v="-130"/>
    <n v="-130"/>
    <n v="7994022"/>
    <n v="44377"/>
    <n v="2196551"/>
    <n v="-1534084"/>
    <n v="-679976"/>
    <n v="-315165"/>
    <n v="26938"/>
    <n v="35013"/>
    <n v="2"/>
    <n v="6600"/>
    <n v="312109"/>
    <n v="-745473"/>
    <n v="0"/>
    <n v="15634"/>
    <n v="1875"/>
  </r>
  <r>
    <x v="19"/>
    <n v="10140"/>
    <x v="87"/>
    <n v="5630"/>
    <n v="5"/>
    <n v="-130"/>
    <n v="-130"/>
    <n v="6062804"/>
    <n v="34451"/>
    <n v="242674"/>
    <n v="218315"/>
    <n v="-428450"/>
    <n v="-323541"/>
    <n v="153976"/>
    <n v="-77928"/>
    <n v="1"/>
    <n v="3270"/>
    <n v="-8029"/>
    <n v="-176199"/>
    <n v="0"/>
    <n v="-42941"/>
    <n v="10402"/>
  </r>
  <r>
    <x v="19"/>
    <n v="10140"/>
    <x v="88"/>
    <n v="5760"/>
    <n v="5"/>
    <n v="-80"/>
    <n v="-80"/>
    <n v="5094250"/>
    <n v="29391"/>
    <n v="-155250"/>
    <n v="-248853"/>
    <n v="400968"/>
    <n v="-388406"/>
    <n v="80291"/>
    <n v="205853"/>
    <n v="0"/>
    <n v="9377"/>
    <n v="395171"/>
    <n v="98682"/>
    <n v="0"/>
    <n v="-3128"/>
    <n v="6263"/>
  </r>
  <r>
    <x v="19"/>
    <n v="10140"/>
    <x v="89"/>
    <n v="5840"/>
    <n v="2"/>
    <n v="10"/>
    <n v="10"/>
    <n v="4095674"/>
    <n v="23815"/>
    <n v="-351041"/>
    <n v="416390"/>
    <n v="-29731"/>
    <n v="-51930"/>
    <n v="15586"/>
    <n v="-28961"/>
    <n v="0"/>
    <n v="3704"/>
    <n v="68761"/>
    <n v="-36891"/>
    <n v="0"/>
    <n v="-37569"/>
    <n v="1951"/>
  </r>
  <r>
    <x v="19"/>
    <n v="10140"/>
    <x v="90"/>
    <n v="5830"/>
    <n v="5"/>
    <n v="-40"/>
    <n v="-40"/>
    <n v="10818073"/>
    <n v="63145"/>
    <n v="62726"/>
    <n v="147545"/>
    <n v="-187397"/>
    <n v="-261061"/>
    <n v="50053"/>
    <n v="166194"/>
    <n v="1"/>
    <n v="0"/>
    <n v="-207604"/>
    <n v="65020"/>
    <n v="0"/>
    <n v="-19228"/>
    <n v="-3646"/>
  </r>
  <r>
    <x v="19"/>
    <n v="10140"/>
    <x v="91"/>
    <n v="5870"/>
    <n v="2"/>
    <n v="80"/>
    <n v="80"/>
    <n v="16577365"/>
    <n v="96683"/>
    <n v="-3159897"/>
    <n v="1232167"/>
    <n v="1945359"/>
    <n v="-661334"/>
    <n v="236959"/>
    <n v="747395"/>
    <n v="0"/>
    <n v="0"/>
    <n v="867611"/>
    <n v="754728"/>
    <n v="0"/>
    <n v="-1179"/>
    <n v="-16450"/>
  </r>
  <r>
    <x v="19"/>
    <n v="10140"/>
    <x v="92"/>
    <n v="5790"/>
    <n v="2"/>
    <n v="550"/>
    <n v="550"/>
    <n v="45725875"/>
    <n v="258041"/>
    <n v="-10420840"/>
    <n v="8674144"/>
    <n v="1702792"/>
    <n v="-4542428"/>
    <n v="397076"/>
    <n v="1353617"/>
    <n v="47576"/>
    <n v="7759"/>
    <n v="1790703"/>
    <n v="2648489"/>
    <n v="0"/>
    <n v="66310"/>
    <n v="-22406"/>
  </r>
  <r>
    <x v="19"/>
    <n v="10140"/>
    <x v="93"/>
    <n v="5240"/>
    <n v="5"/>
    <n v="-20"/>
    <n v="-20"/>
    <n v="4474591"/>
    <n v="23575"/>
    <n v="262513"/>
    <n v="-188918"/>
    <n v="-97699"/>
    <n v="-279809"/>
    <n v="-21592"/>
    <n v="-74345"/>
    <n v="0"/>
    <n v="0"/>
    <n v="283788"/>
    <n v="-5741"/>
    <n v="0"/>
    <n v="12348"/>
    <n v="11756"/>
  </r>
  <r>
    <x v="19"/>
    <n v="10140"/>
    <x v="94"/>
    <n v="5260"/>
    <n v="2"/>
    <n v="90"/>
    <n v="90"/>
    <n v="7217088"/>
    <n v="37958"/>
    <n v="-1561849"/>
    <n v="2190801"/>
    <n v="-643832"/>
    <n v="-874318"/>
    <n v="-1318"/>
    <n v="252424"/>
    <n v="0"/>
    <n v="0"/>
    <n v="2079"/>
    <n v="-22699"/>
    <n v="0"/>
    <n v="21655"/>
    <n v="-6775"/>
  </r>
  <r>
    <x v="19"/>
    <n v="10140"/>
    <x v="95"/>
    <n v="5170"/>
    <n v="5"/>
    <n v="-10"/>
    <n v="-10"/>
    <n v="1851224"/>
    <n v="9546"/>
    <n v="213854"/>
    <n v="-145553"/>
    <n v="-53533"/>
    <n v="-10109"/>
    <n v="1891"/>
    <n v="24658"/>
    <n v="-1"/>
    <n v="0"/>
    <n v="-47261"/>
    <n v="-22711"/>
    <n v="0"/>
    <n v="-14957"/>
    <n v="189"/>
  </r>
  <r>
    <x v="19"/>
    <n v="10140"/>
    <x v="96"/>
    <n v="5180"/>
    <n v="2"/>
    <n v="50"/>
    <n v="50"/>
    <n v="2858773"/>
    <n v="14774"/>
    <n v="-1145185"/>
    <n v="1009329"/>
    <n v="146003"/>
    <n v="-117981"/>
    <n v="3968"/>
    <n v="35914"/>
    <n v="0"/>
    <n v="0"/>
    <n v="235333"/>
    <n v="-11231"/>
    <n v="0"/>
    <n v="-10138"/>
    <n v="-9"/>
  </r>
  <r>
    <x v="19"/>
    <n v="10140"/>
    <x v="97"/>
    <n v="5130"/>
    <n v="2"/>
    <n v="40"/>
    <n v="40"/>
    <n v="1591799"/>
    <n v="8152"/>
    <n v="-559282"/>
    <n v="752667"/>
    <n v="-191087"/>
    <n v="-34027"/>
    <n v="-2632"/>
    <n v="26735"/>
    <n v="0"/>
    <n v="0"/>
    <n v="-179264"/>
    <n v="-1899"/>
    <n v="0"/>
    <n v="1590"/>
    <n v="-3888"/>
  </r>
  <r>
    <x v="19"/>
    <n v="10140"/>
    <x v="98"/>
    <n v="5090"/>
    <n v="5"/>
    <n v="-20"/>
    <n v="-20"/>
    <n v="1252176"/>
    <n v="6380"/>
    <n v="-8360"/>
    <n v="66578"/>
    <n v="-62901"/>
    <n v="-64901"/>
    <n v="-10055"/>
    <n v="35673"/>
    <n v="2"/>
    <n v="0"/>
    <n v="-28949"/>
    <n v="5329"/>
    <n v="0"/>
    <n v="3081"/>
    <n v="1602"/>
  </r>
  <r>
    <x v="19"/>
    <n v="10140"/>
    <x v="99"/>
    <n v="5110"/>
    <n v="5"/>
    <n v="-10"/>
    <n v="-10"/>
    <n v="1995870"/>
    <n v="10142"/>
    <n v="90983"/>
    <n v="-464604"/>
    <n v="367613"/>
    <n v="-53681"/>
    <n v="3229"/>
    <n v="68959"/>
    <n v="0"/>
    <n v="0"/>
    <n v="338075"/>
    <n v="11031"/>
    <n v="0"/>
    <n v="3111"/>
    <n v="2897"/>
  </r>
  <r>
    <x v="20"/>
    <n v="253450"/>
    <x v="0"/>
    <n v="61200"/>
    <n v="5"/>
    <n v="-1700"/>
    <n v="-1700"/>
    <n v="247441"/>
    <n v="15178"/>
    <n v="70594"/>
    <n v="-848"/>
    <n v="-69088"/>
    <n v="-1027"/>
    <n v="-11248"/>
    <n v="-3405"/>
    <n v="-12651"/>
    <n v="0"/>
    <n v="-40253"/>
    <n v="-504"/>
    <n v="0"/>
    <n v="-1077"/>
    <n v="419"/>
  </r>
  <r>
    <x v="20"/>
    <n v="253450"/>
    <x v="1"/>
    <n v="62900"/>
    <n v="5"/>
    <n v="-1700"/>
    <n v="-1700"/>
    <n v="190450"/>
    <n v="12024"/>
    <n v="93508"/>
    <n v="-67405"/>
    <n v="-27678"/>
    <n v="-13047"/>
    <n v="-3056"/>
    <n v="-5775"/>
    <n v="0"/>
    <n v="0"/>
    <n v="-3282"/>
    <n v="-2518"/>
    <n v="0"/>
    <n v="1347"/>
    <n v="228"/>
  </r>
  <r>
    <x v="20"/>
    <n v="253450"/>
    <x v="2"/>
    <n v="64600"/>
    <n v="5"/>
    <n v="-300"/>
    <n v="-300"/>
    <n v="120336"/>
    <n v="7793"/>
    <n v="26669"/>
    <n v="-12966"/>
    <n v="-13739"/>
    <n v="80"/>
    <n v="-5641"/>
    <n v="-9507"/>
    <n v="1"/>
    <n v="0"/>
    <n v="0"/>
    <n v="1328"/>
    <n v="0"/>
    <n v="1"/>
    <n v="35"/>
  </r>
  <r>
    <x v="20"/>
    <n v="253450"/>
    <x v="3"/>
    <n v="64900"/>
    <n v="2"/>
    <n v="1100"/>
    <n v="1100"/>
    <n v="142195"/>
    <n v="9149"/>
    <n v="12000"/>
    <n v="3191"/>
    <n v="-16680"/>
    <n v="2000"/>
    <n v="-1027"/>
    <n v="-4449"/>
    <n v="0"/>
    <n v="0"/>
    <n v="-646"/>
    <n v="-12558"/>
    <n v="0"/>
    <n v="1475"/>
    <n v="14"/>
  </r>
  <r>
    <x v="20"/>
    <n v="253450"/>
    <x v="4"/>
    <n v="63800"/>
    <n v="2"/>
    <n v="100"/>
    <n v="100"/>
    <n v="153586"/>
    <n v="9816"/>
    <n v="38274"/>
    <n v="5155"/>
    <n v="-44117"/>
    <n v="5318"/>
    <n v="-19111"/>
    <n v="-13034"/>
    <n v="1"/>
    <n v="0"/>
    <n v="-10829"/>
    <n v="-6462"/>
    <n v="0"/>
    <n v="624"/>
    <n v="64"/>
  </r>
  <r>
    <x v="20"/>
    <n v="253450"/>
    <x v="5"/>
    <n v="63700"/>
    <n v="5"/>
    <n v="-800"/>
    <n v="-800"/>
    <n v="140188"/>
    <n v="8932"/>
    <n v="59059"/>
    <n v="-15220"/>
    <n v="-44329"/>
    <n v="3800"/>
    <n v="-4615"/>
    <n v="-16563"/>
    <n v="0"/>
    <n v="0"/>
    <n v="-24330"/>
    <n v="-2621"/>
    <n v="0"/>
    <n v="341"/>
    <n v="149"/>
  </r>
  <r>
    <x v="20"/>
    <n v="253450"/>
    <x v="6"/>
    <n v="64500"/>
    <n v="3"/>
    <n v="0"/>
    <n v="0"/>
    <n v="97684"/>
    <n v="6321"/>
    <n v="5798"/>
    <n v="32939"/>
    <n v="-38845"/>
    <n v="7497"/>
    <n v="-111"/>
    <n v="-22489"/>
    <n v="0"/>
    <n v="0"/>
    <n v="-23500"/>
    <n v="-242"/>
    <n v="0"/>
    <n v="1"/>
    <n v="107"/>
  </r>
  <r>
    <x v="20"/>
    <n v="253450"/>
    <x v="7"/>
    <n v="64500"/>
    <n v="5"/>
    <n v="-100"/>
    <n v="-100"/>
    <n v="99704"/>
    <n v="6420"/>
    <n v="32026"/>
    <n v="14807"/>
    <n v="-47198"/>
    <n v="-13173"/>
    <n v="-1917"/>
    <n v="770"/>
    <n v="0"/>
    <n v="0"/>
    <n v="-27412"/>
    <n v="-5466"/>
    <n v="0"/>
    <n v="-22"/>
    <n v="387"/>
  </r>
  <r>
    <x v="20"/>
    <n v="253450"/>
    <x v="8"/>
    <n v="64600"/>
    <n v="5"/>
    <n v="-600"/>
    <n v="-600"/>
    <n v="96298"/>
    <n v="6221"/>
    <n v="41029"/>
    <n v="-3338"/>
    <n v="-38477"/>
    <n v="-5936"/>
    <n v="-9934"/>
    <n v="-3236"/>
    <n v="0"/>
    <n v="0"/>
    <n v="304"/>
    <n v="-19675"/>
    <n v="0"/>
    <n v="851"/>
    <n v="-65"/>
  </r>
  <r>
    <x v="20"/>
    <n v="253450"/>
    <x v="9"/>
    <n v="65200"/>
    <n v="2"/>
    <n v="400"/>
    <n v="400"/>
    <n v="76137"/>
    <n v="4952"/>
    <n v="-2632"/>
    <n v="14580"/>
    <n v="-11954"/>
    <n v="1924"/>
    <n v="7231"/>
    <n v="-21902"/>
    <n v="5"/>
    <n v="0"/>
    <n v="76"/>
    <n v="712"/>
    <n v="0"/>
    <n v="6"/>
    <n v="0"/>
  </r>
  <r>
    <x v="20"/>
    <n v="253450"/>
    <x v="10"/>
    <n v="64800"/>
    <n v="5"/>
    <n v="-600"/>
    <n v="-600"/>
    <n v="93130"/>
    <n v="6079"/>
    <n v="21143"/>
    <n v="9652"/>
    <n v="-30775"/>
    <n v="-12856"/>
    <n v="-2083"/>
    <n v="-13441"/>
    <n v="129"/>
    <n v="0"/>
    <n v="0"/>
    <n v="-2524"/>
    <n v="0"/>
    <n v="-121"/>
    <n v="101"/>
  </r>
  <r>
    <x v="20"/>
    <n v="253450"/>
    <x v="11"/>
    <n v="65400"/>
    <n v="2"/>
    <n v="1400"/>
    <n v="1400"/>
    <n v="103883"/>
    <n v="6770"/>
    <n v="-24001"/>
    <n v="44351"/>
    <n v="-20412"/>
    <n v="5888"/>
    <n v="-160"/>
    <n v="-26508"/>
    <n v="0"/>
    <n v="0"/>
    <n v="0"/>
    <n v="368"/>
    <n v="0"/>
    <n v="24"/>
    <n v="38"/>
  </r>
  <r>
    <x v="20"/>
    <n v="253450"/>
    <x v="12"/>
    <n v="64000"/>
    <n v="5"/>
    <n v="-700"/>
    <n v="-700"/>
    <n v="147730"/>
    <n v="9495"/>
    <n v="26281"/>
    <n v="11701"/>
    <n v="-38385"/>
    <n v="1506"/>
    <n v="-113"/>
    <n v="-31020"/>
    <n v="0"/>
    <n v="0"/>
    <n v="-13535"/>
    <n v="4777"/>
    <n v="0"/>
    <n v="383"/>
    <n v="20"/>
  </r>
  <r>
    <x v="20"/>
    <n v="253450"/>
    <x v="13"/>
    <n v="64700"/>
    <n v="5"/>
    <n v="-1300"/>
    <n v="-1300"/>
    <n v="139656"/>
    <n v="9100"/>
    <n v="42058"/>
    <n v="7141"/>
    <n v="-44789"/>
    <n v="-3203"/>
    <n v="0"/>
    <n v="-40750"/>
    <n v="0"/>
    <n v="0"/>
    <n v="-836"/>
    <n v="0"/>
    <n v="0"/>
    <n v="-4777"/>
    <n v="367"/>
  </r>
  <r>
    <x v="20"/>
    <n v="253450"/>
    <x v="14"/>
    <n v="66000"/>
    <n v="5"/>
    <n v="-600"/>
    <n v="-600"/>
    <n v="84580"/>
    <n v="5582"/>
    <n v="18088"/>
    <n v="-11181"/>
    <n v="-6714"/>
    <n v="-6166"/>
    <n v="-33"/>
    <n v="328"/>
    <n v="0"/>
    <n v="0"/>
    <n v="-2561"/>
    <n v="1718"/>
    <n v="0"/>
    <n v="-164"/>
    <n v="-29"/>
  </r>
  <r>
    <x v="20"/>
    <n v="253450"/>
    <x v="15"/>
    <n v="66600"/>
    <n v="2"/>
    <n v="900"/>
    <n v="900"/>
    <n v="117219"/>
    <n v="7756"/>
    <n v="-32873"/>
    <n v="27047"/>
    <n v="167"/>
    <n v="4181"/>
    <n v="549"/>
    <n v="-1763"/>
    <n v="257"/>
    <n v="0"/>
    <n v="-3151"/>
    <n v="94"/>
    <n v="0"/>
    <n v="5657"/>
    <n v="2"/>
  </r>
  <r>
    <x v="20"/>
    <n v="253450"/>
    <x v="16"/>
    <n v="65700"/>
    <n v="5"/>
    <n v="-300"/>
    <n v="-300"/>
    <n v="91920"/>
    <n v="6028"/>
    <n v="3270"/>
    <n v="5769"/>
    <n v="-7419"/>
    <n v="-4134"/>
    <n v="1108"/>
    <n v="-979"/>
    <n v="-314"/>
    <n v="0"/>
    <n v="1056"/>
    <n v="-4156"/>
    <n v="0"/>
    <n v="-1391"/>
    <n v="-229"/>
  </r>
  <r>
    <x v="20"/>
    <n v="253450"/>
    <x v="17"/>
    <n v="66000"/>
    <n v="2"/>
    <n v="1200"/>
    <n v="1200"/>
    <n v="145131"/>
    <n v="9517"/>
    <n v="-36755"/>
    <n v="25155"/>
    <n v="12516"/>
    <n v="11903"/>
    <n v="-3608"/>
    <n v="2860"/>
    <n v="-53"/>
    <n v="0"/>
    <n v="-4131"/>
    <n v="5545"/>
    <n v="0"/>
    <n v="-909"/>
    <n v="-7"/>
  </r>
  <r>
    <x v="20"/>
    <n v="253450"/>
    <x v="18"/>
    <n v="64800"/>
    <n v="3"/>
    <n v="0"/>
    <n v="0"/>
    <n v="74257"/>
    <n v="4798"/>
    <n v="17434"/>
    <n v="3275"/>
    <n v="-21159"/>
    <n v="-3998"/>
    <n v="-6102"/>
    <n v="-1542"/>
    <n v="17"/>
    <n v="0"/>
    <n v="-140"/>
    <n v="-9394"/>
    <n v="0"/>
    <n v="299"/>
    <n v="151"/>
  </r>
  <r>
    <x v="20"/>
    <n v="253450"/>
    <x v="19"/>
    <n v="64800"/>
    <n v="2"/>
    <n v="1300"/>
    <n v="1300"/>
    <n v="100911"/>
    <n v="6512"/>
    <n v="-31053"/>
    <n v="23347"/>
    <n v="9442"/>
    <n v="7948"/>
    <n v="-3626"/>
    <n v="-818"/>
    <n v="1"/>
    <n v="0"/>
    <n v="383"/>
    <n v="5554"/>
    <n v="0"/>
    <n v="-1770"/>
    <n v="34"/>
  </r>
  <r>
    <x v="20"/>
    <n v="253450"/>
    <x v="20"/>
    <n v="63500"/>
    <n v="5"/>
    <n v="-200"/>
    <n v="-200"/>
    <n v="92411"/>
    <n v="5899"/>
    <n v="16943"/>
    <n v="7930"/>
    <n v="-26495"/>
    <n v="-16621"/>
    <n v="18"/>
    <n v="-385"/>
    <n v="512"/>
    <n v="0"/>
    <n v="0"/>
    <n v="-10019"/>
    <n v="0"/>
    <n v="1614"/>
    <n v="8"/>
  </r>
  <r>
    <x v="20"/>
    <n v="253450"/>
    <x v="21"/>
    <n v="63700"/>
    <n v="3"/>
    <n v="0"/>
    <n v="0"/>
    <n v="65470"/>
    <n v="4154"/>
    <n v="9043"/>
    <n v="-8892"/>
    <n v="-1489"/>
    <n v="3543"/>
    <n v="2"/>
    <n v="140"/>
    <n v="16"/>
    <n v="0"/>
    <n v="-901"/>
    <n v="-4289"/>
    <n v="0"/>
    <n v="1243"/>
    <n v="95"/>
  </r>
  <r>
    <x v="20"/>
    <n v="253450"/>
    <x v="22"/>
    <n v="63700"/>
    <n v="5"/>
    <n v="-200"/>
    <n v="-200"/>
    <n v="100146"/>
    <n v="6391"/>
    <n v="10502"/>
    <n v="-1018"/>
    <n v="-10628"/>
    <n v="-7135"/>
    <n v="324"/>
    <n v="3778"/>
    <n v="7"/>
    <n v="0"/>
    <n v="-8031"/>
    <n v="429"/>
    <n v="0"/>
    <n v="1085"/>
    <n v="59"/>
  </r>
  <r>
    <x v="20"/>
    <n v="253450"/>
    <x v="23"/>
    <n v="63900"/>
    <n v="2"/>
    <n v="700"/>
    <n v="700"/>
    <n v="92962"/>
    <n v="5934"/>
    <n v="-23287"/>
    <n v="13447"/>
    <n v="7258"/>
    <n v="9035"/>
    <n v="0"/>
    <n v="-1652"/>
    <n v="0"/>
    <n v="0"/>
    <n v="118"/>
    <n v="-243"/>
    <n v="0"/>
    <n v="1840"/>
    <n v="742"/>
  </r>
  <r>
    <x v="20"/>
    <n v="253450"/>
    <x v="24"/>
    <n v="63200"/>
    <n v="5"/>
    <n v="-300"/>
    <n v="-300"/>
    <n v="117978"/>
    <n v="7483"/>
    <n v="26491"/>
    <n v="-1846"/>
    <n v="-25798"/>
    <n v="883"/>
    <n v="-4285"/>
    <n v="-3591"/>
    <n v="3001"/>
    <n v="0"/>
    <n v="-20895"/>
    <n v="-911"/>
    <n v="0"/>
    <n v="1000"/>
    <n v="153"/>
  </r>
  <r>
    <x v="20"/>
    <n v="253450"/>
    <x v="25"/>
    <n v="63500"/>
    <n v="5"/>
    <n v="-1400"/>
    <n v="-1400"/>
    <n v="200798"/>
    <n v="12792"/>
    <n v="45094"/>
    <n v="3851"/>
    <n v="-53846"/>
    <n v="-3518"/>
    <n v="-9552"/>
    <n v="-16583"/>
    <n v="-538"/>
    <n v="0"/>
    <n v="-23112"/>
    <n v="-543"/>
    <n v="0"/>
    <n v="4743"/>
    <n v="158"/>
  </r>
  <r>
    <x v="20"/>
    <n v="253450"/>
    <x v="26"/>
    <n v="64900"/>
    <n v="5"/>
    <n v="-3100"/>
    <n v="-3100"/>
    <n v="471424"/>
    <n v="30874"/>
    <n v="280353"/>
    <n v="-192728"/>
    <n v="-93377"/>
    <n v="1610"/>
    <n v="-19640"/>
    <n v="-29804"/>
    <n v="-987"/>
    <n v="-599"/>
    <n v="-36773"/>
    <n v="-7184"/>
    <n v="0"/>
    <n v="5489"/>
    <n v="263"/>
  </r>
  <r>
    <x v="20"/>
    <n v="253450"/>
    <x v="27"/>
    <n v="68000"/>
    <n v="2"/>
    <n v="900"/>
    <n v="900"/>
    <n v="119952"/>
    <n v="8139"/>
    <n v="-9344"/>
    <n v="-4619"/>
    <n v="14575"/>
    <n v="-2794"/>
    <n v="1044"/>
    <n v="9609"/>
    <n v="-2"/>
    <n v="0"/>
    <n v="3714"/>
    <n v="3004"/>
    <n v="0"/>
    <n v="-867"/>
    <n v="255"/>
  </r>
  <r>
    <x v="20"/>
    <n v="253450"/>
    <x v="28"/>
    <n v="67100"/>
    <n v="5"/>
    <n v="-100"/>
    <n v="-100"/>
    <n v="84044"/>
    <n v="5654"/>
    <n v="16480"/>
    <n v="-7416"/>
    <n v="-11768"/>
    <n v="-15628"/>
    <n v="1928"/>
    <n v="0"/>
    <n v="2"/>
    <n v="0"/>
    <n v="0"/>
    <n v="1930"/>
    <n v="0"/>
    <n v="2710"/>
    <n v="-6"/>
  </r>
  <r>
    <x v="20"/>
    <n v="253450"/>
    <x v="29"/>
    <n v="67200"/>
    <n v="2"/>
    <n v="1100"/>
    <n v="1100"/>
    <n v="92173"/>
    <n v="6181"/>
    <n v="-20598"/>
    <n v="22072"/>
    <n v="-2010"/>
    <n v="197"/>
    <n v="-81"/>
    <n v="-477"/>
    <n v="1"/>
    <n v="0"/>
    <n v="78"/>
    <n v="-1728"/>
    <n v="0"/>
    <n v="607"/>
    <n v="-71"/>
  </r>
  <r>
    <x v="20"/>
    <n v="253450"/>
    <x v="30"/>
    <n v="66100"/>
    <n v="5"/>
    <n v="-200"/>
    <n v="-200"/>
    <n v="133625"/>
    <n v="8852"/>
    <n v="9564"/>
    <n v="-3131"/>
    <n v="-7524"/>
    <n v="-4753"/>
    <n v="-1160"/>
    <n v="63"/>
    <n v="0"/>
    <n v="0"/>
    <n v="0"/>
    <n v="-1674"/>
    <n v="0"/>
    <n v="998"/>
    <n v="93"/>
  </r>
  <r>
    <x v="20"/>
    <n v="253450"/>
    <x v="31"/>
    <n v="66300"/>
    <n v="3"/>
    <n v="0"/>
    <n v="0"/>
    <n v="128984"/>
    <n v="8542"/>
    <n v="25416"/>
    <n v="-8879"/>
    <n v="-19361"/>
    <n v="8878"/>
    <n v="668"/>
    <n v="-27967"/>
    <n v="-387"/>
    <n v="-412"/>
    <n v="0"/>
    <n v="-141"/>
    <n v="0"/>
    <n v="2803"/>
    <n v="21"/>
  </r>
  <r>
    <x v="20"/>
    <n v="253450"/>
    <x v="32"/>
    <n v="66300"/>
    <n v="5"/>
    <n v="-1000"/>
    <n v="-1000"/>
    <n v="203772"/>
    <n v="13523"/>
    <n v="34877"/>
    <n v="-4269"/>
    <n v="-30311"/>
    <n v="-21678"/>
    <n v="-2100"/>
    <n v="-6515"/>
    <n v="0"/>
    <n v="0"/>
    <n v="311"/>
    <n v="-329"/>
    <n v="0"/>
    <n v="-282"/>
    <n v="-15"/>
  </r>
  <r>
    <x v="20"/>
    <n v="253450"/>
    <x v="33"/>
    <n v="67300"/>
    <n v="2"/>
    <n v="1000"/>
    <n v="1000"/>
    <n v="664561"/>
    <n v="45967"/>
    <n v="81758"/>
    <n v="-69614"/>
    <n v="-23492"/>
    <n v="6955"/>
    <n v="4639"/>
    <n v="-9312"/>
    <n v="197"/>
    <n v="-1562"/>
    <n v="-25399"/>
    <n v="990"/>
    <n v="0"/>
    <n v="12609"/>
    <n v="-1261"/>
  </r>
  <r>
    <x v="20"/>
    <n v="253450"/>
    <x v="34"/>
    <n v="66300"/>
    <n v="5"/>
    <n v="-1300"/>
    <n v="-1300"/>
    <n v="139705"/>
    <n v="9330"/>
    <n v="42541"/>
    <n v="-17628"/>
    <n v="-23833"/>
    <n v="-2595"/>
    <n v="-1647"/>
    <n v="-6824"/>
    <n v="-8087"/>
    <n v="0"/>
    <n v="-2521"/>
    <n v="-2159"/>
    <n v="0"/>
    <n v="-1109"/>
    <n v="29"/>
  </r>
  <r>
    <x v="20"/>
    <n v="253450"/>
    <x v="35"/>
    <n v="67600"/>
    <n v="5"/>
    <n v="-1100"/>
    <n v="-1100"/>
    <n v="135400"/>
    <n v="9175"/>
    <n v="64672"/>
    <n v="-13340"/>
    <n v="-51434"/>
    <n v="-5236"/>
    <n v="-3800"/>
    <n v="-26830"/>
    <n v="1"/>
    <n v="0"/>
    <n v="-6746"/>
    <n v="-8823"/>
    <n v="0"/>
    <n v="-177"/>
    <n v="279"/>
  </r>
  <r>
    <x v="20"/>
    <n v="253450"/>
    <x v="36"/>
    <n v="68700"/>
    <n v="5"/>
    <n v="-1400"/>
    <n v="-1400"/>
    <n v="167740"/>
    <n v="11566"/>
    <n v="58917"/>
    <n v="-21957"/>
    <n v="-37023"/>
    <n v="-10728"/>
    <n v="-235"/>
    <n v="-19513"/>
    <n v="0"/>
    <n v="0"/>
    <n v="-1461"/>
    <n v="-5086"/>
    <n v="0"/>
    <n v="-277"/>
    <n v="340"/>
  </r>
  <r>
    <x v="20"/>
    <n v="253450"/>
    <x v="37"/>
    <n v="70100"/>
    <n v="5"/>
    <n v="-500"/>
    <n v="-500"/>
    <n v="96943"/>
    <n v="6786"/>
    <n v="21858"/>
    <n v="-12993"/>
    <n v="-7606"/>
    <n v="-1895"/>
    <n v="-2896"/>
    <n v="-333"/>
    <n v="-117"/>
    <n v="230"/>
    <n v="-137"/>
    <n v="-2458"/>
    <n v="0"/>
    <n v="-1394"/>
    <n v="135"/>
  </r>
  <r>
    <x v="20"/>
    <n v="253450"/>
    <x v="38"/>
    <n v="70600"/>
    <n v="2"/>
    <n v="400"/>
    <n v="400"/>
    <n v="145640"/>
    <n v="10297"/>
    <n v="14195"/>
    <n v="-25094"/>
    <n v="9000"/>
    <n v="-2024"/>
    <n v="4651"/>
    <n v="4051"/>
    <n v="106"/>
    <n v="-388"/>
    <n v="4241"/>
    <n v="-1637"/>
    <n v="0"/>
    <n v="1661"/>
    <n v="238"/>
  </r>
  <r>
    <x v="20"/>
    <n v="253450"/>
    <x v="39"/>
    <n v="70200"/>
    <n v="5"/>
    <n v="-400"/>
    <n v="-400"/>
    <n v="86383"/>
    <n v="6073"/>
    <n v="23590"/>
    <n v="-13160"/>
    <n v="-10329"/>
    <n v="-10477"/>
    <n v="-817"/>
    <n v="520"/>
    <n v="2"/>
    <n v="-444"/>
    <n v="991"/>
    <n v="-104"/>
    <n v="0"/>
    <n v="-117"/>
    <n v="16"/>
  </r>
  <r>
    <x v="20"/>
    <n v="253450"/>
    <x v="40"/>
    <n v="70600"/>
    <n v="5"/>
    <n v="-100"/>
    <n v="-100"/>
    <n v="236146"/>
    <n v="16814"/>
    <n v="43315"/>
    <n v="-45948"/>
    <n v="4490"/>
    <n v="11734"/>
    <n v="2170"/>
    <n v="-17254"/>
    <n v="-938"/>
    <n v="-298"/>
    <n v="9339"/>
    <n v="-263"/>
    <n v="0"/>
    <n v="-2150"/>
    <n v="293"/>
  </r>
  <r>
    <x v="20"/>
    <n v="253450"/>
    <x v="41"/>
    <n v="70700"/>
    <n v="2"/>
    <n v="1300"/>
    <n v="1300"/>
    <n v="193361"/>
    <n v="13536"/>
    <n v="-48802"/>
    <n v="10501"/>
    <n v="36621"/>
    <n v="16431"/>
    <n v="629"/>
    <n v="24636"/>
    <n v="-439"/>
    <n v="0"/>
    <n v="-289"/>
    <n v="-4347"/>
    <n v="0"/>
    <n v="1479"/>
    <n v="201"/>
  </r>
  <r>
    <x v="20"/>
    <n v="253450"/>
    <x v="42"/>
    <n v="69400"/>
    <n v="2"/>
    <n v="800"/>
    <n v="800"/>
    <n v="127589"/>
    <n v="8802"/>
    <n v="-24161"/>
    <n v="16795"/>
    <n v="6326"/>
    <n v="-3867"/>
    <n v="336"/>
    <n v="5798"/>
    <n v="1"/>
    <n v="0"/>
    <n v="4180"/>
    <n v="-122"/>
    <n v="0"/>
    <n v="1074"/>
    <n v="-34"/>
  </r>
  <r>
    <x v="20"/>
    <n v="253450"/>
    <x v="43"/>
    <n v="68600"/>
    <n v="2"/>
    <n v="400"/>
    <n v="400"/>
    <n v="124171"/>
    <n v="8481"/>
    <n v="5853"/>
    <n v="27044"/>
    <n v="-33752"/>
    <n v="1010"/>
    <n v="-5482"/>
    <n v="-12840"/>
    <n v="-187"/>
    <n v="703"/>
    <n v="-13931"/>
    <n v="-3025"/>
    <n v="0"/>
    <n v="850"/>
    <n v="5"/>
  </r>
  <r>
    <x v="20"/>
    <n v="253450"/>
    <x v="44"/>
    <n v="68200"/>
    <n v="5"/>
    <n v="-1500"/>
    <n v="-1500"/>
    <n v="186479"/>
    <n v="12722"/>
    <n v="114300"/>
    <n v="-58155"/>
    <n v="-55773"/>
    <n v="-16454"/>
    <n v="-11394"/>
    <n v="-9819"/>
    <n v="-108"/>
    <n v="0"/>
    <n v="-984"/>
    <n v="-17014"/>
    <n v="0"/>
    <n v="-630"/>
    <n v="258"/>
  </r>
  <r>
    <x v="20"/>
    <n v="253450"/>
    <x v="45"/>
    <n v="69700"/>
    <n v="2"/>
    <n v="600"/>
    <n v="600"/>
    <n v="84587"/>
    <n v="5859"/>
    <n v="31748"/>
    <n v="-18703"/>
    <n v="-10966"/>
    <n v="-9275"/>
    <n v="-1339"/>
    <n v="-268"/>
    <n v="0"/>
    <n v="0"/>
    <n v="-89"/>
    <n v="5"/>
    <n v="0"/>
    <n v="-2092"/>
    <n v="13"/>
  </r>
  <r>
    <x v="20"/>
    <n v="253450"/>
    <x v="46"/>
    <n v="69100"/>
    <n v="5"/>
    <n v="-1200"/>
    <n v="-1200"/>
    <n v="122122"/>
    <n v="8489"/>
    <n v="48460"/>
    <n v="-5871"/>
    <n v="-42605"/>
    <n v="-9312"/>
    <n v="-6410"/>
    <n v="-4788"/>
    <n v="1"/>
    <n v="0"/>
    <n v="-17264"/>
    <n v="-4832"/>
    <n v="0"/>
    <n v="-9"/>
    <n v="25"/>
  </r>
  <r>
    <x v="20"/>
    <n v="253450"/>
    <x v="47"/>
    <n v="70300"/>
    <n v="5"/>
    <n v="-500"/>
    <n v="-500"/>
    <n v="103444"/>
    <n v="7265"/>
    <n v="24134"/>
    <n v="6913"/>
    <n v="-30709"/>
    <n v="-3490"/>
    <n v="-2712"/>
    <n v="-4647"/>
    <n v="-799"/>
    <n v="-1750"/>
    <n v="-8211"/>
    <n v="-9100"/>
    <n v="0"/>
    <n v="-465"/>
    <n v="127"/>
  </r>
  <r>
    <x v="20"/>
    <n v="253450"/>
    <x v="48"/>
    <n v="70800"/>
    <n v="2"/>
    <n v="1500"/>
    <n v="1500"/>
    <n v="154601"/>
    <n v="10841"/>
    <n v="-62661"/>
    <n v="49669"/>
    <n v="12031"/>
    <n v="5072"/>
    <n v="-3279"/>
    <n v="3648"/>
    <n v="0"/>
    <n v="0"/>
    <n v="1003"/>
    <n v="5587"/>
    <n v="0"/>
    <n v="496"/>
    <n v="465"/>
  </r>
  <r>
    <x v="20"/>
    <n v="253450"/>
    <x v="49"/>
    <n v="69300"/>
    <n v="5"/>
    <n v="-1000"/>
    <n v="-1000"/>
    <n v="181254"/>
    <n v="12585"/>
    <n v="64651"/>
    <n v="-16302"/>
    <n v="-49866"/>
    <n v="-10461"/>
    <n v="-479"/>
    <n v="-13733"/>
    <n v="0"/>
    <n v="460"/>
    <n v="-21608"/>
    <n v="-4045"/>
    <n v="0"/>
    <n v="536"/>
    <n v="981"/>
  </r>
  <r>
    <x v="20"/>
    <n v="253450"/>
    <x v="50"/>
    <n v="70300"/>
    <n v="2"/>
    <n v="200"/>
    <n v="200"/>
    <n v="104886"/>
    <n v="7327"/>
    <n v="3768"/>
    <n v="19682"/>
    <n v="-23710"/>
    <n v="-1691"/>
    <n v="-6414"/>
    <n v="-884"/>
    <n v="1"/>
    <n v="0"/>
    <n v="-14288"/>
    <n v="-434"/>
    <n v="0"/>
    <n v="248"/>
    <n v="12"/>
  </r>
  <r>
    <x v="20"/>
    <n v="253450"/>
    <x v="51"/>
    <n v="70100"/>
    <n v="5"/>
    <n v="-1100"/>
    <n v="-1100"/>
    <n v="179509"/>
    <n v="12603"/>
    <n v="88649"/>
    <n v="-22627"/>
    <n v="-68119"/>
    <n v="-136"/>
    <n v="-12711"/>
    <n v="-38510"/>
    <n v="0"/>
    <n v="-635"/>
    <n v="-9622"/>
    <n v="-6505"/>
    <n v="0"/>
    <n v="1035"/>
    <n v="1062"/>
  </r>
  <r>
    <x v="20"/>
    <n v="253450"/>
    <x v="52"/>
    <n v="71200"/>
    <n v="5"/>
    <n v="-100"/>
    <n v="-100"/>
    <n v="92972"/>
    <n v="6604"/>
    <n v="22300"/>
    <n v="-14853"/>
    <n v="-7713"/>
    <n v="-6729"/>
    <n v="2190"/>
    <n v="400"/>
    <n v="0"/>
    <n v="-72"/>
    <n v="-3443"/>
    <n v="-59"/>
    <n v="0"/>
    <n v="305"/>
    <n v="-39"/>
  </r>
  <r>
    <x v="20"/>
    <n v="253450"/>
    <x v="53"/>
    <n v="71300"/>
    <n v="2"/>
    <n v="300"/>
    <n v="300"/>
    <n v="88768"/>
    <n v="6321"/>
    <n v="-1085"/>
    <n v="7673"/>
    <n v="-6311"/>
    <n v="-168"/>
    <n v="126"/>
    <n v="-527"/>
    <n v="0"/>
    <n v="-384"/>
    <n v="-4610"/>
    <n v="-748"/>
    <n v="0"/>
    <n v="-283"/>
    <n v="6"/>
  </r>
  <r>
    <x v="20"/>
    <n v="253450"/>
    <x v="54"/>
    <n v="71000"/>
    <n v="5"/>
    <n v="-1900"/>
    <n v="-1900"/>
    <n v="124004"/>
    <n v="8834"/>
    <n v="38662"/>
    <n v="-25224"/>
    <n v="-13910"/>
    <n v="-3346"/>
    <n v="1816"/>
    <n v="1198"/>
    <n v="731"/>
    <n v="461"/>
    <n v="-15113"/>
    <n v="343"/>
    <n v="0"/>
    <n v="544"/>
    <n v="-72"/>
  </r>
  <r>
    <x v="20"/>
    <n v="253450"/>
    <x v="55"/>
    <n v="72900"/>
    <n v="2"/>
    <n v="1200"/>
    <n v="1200"/>
    <n v="262749"/>
    <n v="19147"/>
    <n v="-21258"/>
    <n v="-26424"/>
    <n v="46189"/>
    <n v="-20760"/>
    <n v="1821"/>
    <n v="27158"/>
    <n v="1238"/>
    <n v="669"/>
    <n v="26771"/>
    <n v="9292"/>
    <n v="0"/>
    <n v="1488"/>
    <n v="5"/>
  </r>
  <r>
    <x v="20"/>
    <n v="253450"/>
    <x v="56"/>
    <n v="71700"/>
    <n v="3"/>
    <n v="0"/>
    <n v="0"/>
    <n v="157400"/>
    <n v="11235"/>
    <n v="-16168"/>
    <n v="-28477"/>
    <n v="43828"/>
    <n v="3111"/>
    <n v="6519"/>
    <n v="13200"/>
    <n v="1633"/>
    <n v="400"/>
    <n v="9779"/>
    <n v="9186"/>
    <n v="0"/>
    <n v="1034"/>
    <n v="-217"/>
  </r>
  <r>
    <x v="20"/>
    <n v="253450"/>
    <x v="57"/>
    <n v="71700"/>
    <n v="5"/>
    <n v="-100"/>
    <n v="-100"/>
    <n v="97522"/>
    <n v="6988"/>
    <n v="19439"/>
    <n v="-22563"/>
    <n v="1938"/>
    <n v="-5399"/>
    <n v="-2579"/>
    <n v="1618"/>
    <n v="89"/>
    <n v="176"/>
    <n v="6860"/>
    <n v="1173"/>
    <n v="0"/>
    <n v="554"/>
    <n v="632"/>
  </r>
  <r>
    <x v="20"/>
    <n v="253450"/>
    <x v="58"/>
    <n v="71800"/>
    <n v="2"/>
    <n v="1100"/>
    <n v="1100"/>
    <n v="127497"/>
    <n v="9152"/>
    <n v="-24850"/>
    <n v="2560"/>
    <n v="22385"/>
    <n v="1799"/>
    <n v="7823"/>
    <n v="370"/>
    <n v="0"/>
    <n v="218"/>
    <n v="11623"/>
    <n v="552"/>
    <n v="0"/>
    <n v="-60"/>
    <n v="-35"/>
  </r>
  <r>
    <x v="20"/>
    <n v="253450"/>
    <x v="59"/>
    <n v="70700"/>
    <n v="5"/>
    <n v="-900"/>
    <n v="-900"/>
    <n v="149661"/>
    <n v="10624"/>
    <n v="37017"/>
    <n v="1650"/>
    <n v="-38673"/>
    <n v="-5483"/>
    <n v="-5087"/>
    <n v="-15414"/>
    <n v="0"/>
    <n v="0"/>
    <n v="-4061"/>
    <n v="-8628"/>
    <n v="0"/>
    <n v="-109"/>
    <n v="115"/>
  </r>
  <r>
    <x v="20"/>
    <n v="253450"/>
    <x v="60"/>
    <n v="71600"/>
    <n v="2"/>
    <n v="800"/>
    <n v="800"/>
    <n v="144369"/>
    <n v="10343"/>
    <n v="-7369"/>
    <n v="2201"/>
    <n v="5094"/>
    <n v="10419"/>
    <n v="-2811"/>
    <n v="-3507"/>
    <n v="396"/>
    <n v="0"/>
    <n v="1978"/>
    <n v="-1381"/>
    <n v="0"/>
    <n v="31"/>
    <n v="43"/>
  </r>
  <r>
    <x v="20"/>
    <n v="253450"/>
    <x v="61"/>
    <n v="70800"/>
    <n v="5"/>
    <n v="-1500"/>
    <n v="-1500"/>
    <n v="211486"/>
    <n v="14971"/>
    <n v="1205"/>
    <n v="32202"/>
    <n v="-33507"/>
    <n v="-13990"/>
    <n v="-51"/>
    <n v="-23804"/>
    <n v="1"/>
    <n v="0"/>
    <n v="3719"/>
    <n v="618"/>
    <n v="0"/>
    <n v="54"/>
    <n v="46"/>
  </r>
  <r>
    <x v="20"/>
    <n v="253450"/>
    <x v="62"/>
    <n v="72300"/>
    <n v="5"/>
    <n v="-900"/>
    <n v="-900"/>
    <n v="301370"/>
    <n v="21947"/>
    <n v="79771"/>
    <n v="9870"/>
    <n v="-88647"/>
    <n v="-29655"/>
    <n v="-3410"/>
    <n v="-1075"/>
    <n v="-1800"/>
    <n v="-90"/>
    <n v="-43839"/>
    <n v="-8778"/>
    <n v="0"/>
    <n v="-928"/>
    <n v="-66"/>
  </r>
  <r>
    <x v="20"/>
    <n v="253450"/>
    <x v="63"/>
    <n v="73200"/>
    <n v="5"/>
    <n v="-2800"/>
    <n v="-2800"/>
    <n v="268682"/>
    <n v="19912"/>
    <n v="-8105"/>
    <n v="1742"/>
    <n v="6225"/>
    <n v="-10776"/>
    <n v="11677"/>
    <n v="835"/>
    <n v="0"/>
    <n v="0"/>
    <n v="3623"/>
    <n v="866"/>
    <n v="0"/>
    <n v="607"/>
    <n v="-469"/>
  </r>
  <r>
    <x v="20"/>
    <n v="253450"/>
    <x v="64"/>
    <n v="76000"/>
    <n v="5"/>
    <n v="-4100"/>
    <n v="-4100"/>
    <n v="646149"/>
    <n v="48281"/>
    <n v="2345"/>
    <n v="-43734"/>
    <n v="40791"/>
    <n v="4493"/>
    <n v="4073"/>
    <n v="-1043"/>
    <n v="39"/>
    <n v="0"/>
    <n v="18571"/>
    <n v="14658"/>
    <n v="0"/>
    <n v="898"/>
    <n v="-300"/>
  </r>
  <r>
    <x v="20"/>
    <n v="253450"/>
    <x v="65"/>
    <n v="80100"/>
    <n v="2"/>
    <n v="200"/>
    <n v="200"/>
    <n v="359455"/>
    <n v="28548"/>
    <n v="62298"/>
    <n v="-56353"/>
    <n v="-8692"/>
    <n v="-10474"/>
    <n v="-1005"/>
    <n v="-5395"/>
    <n v="2502"/>
    <n v="-483"/>
    <n v="1190"/>
    <n v="4973"/>
    <n v="0"/>
    <n v="2572"/>
    <n v="175"/>
  </r>
  <r>
    <x v="20"/>
    <n v="253450"/>
    <x v="66"/>
    <n v="79900"/>
    <n v="2"/>
    <n v="1500"/>
    <n v="1500"/>
    <n v="296487"/>
    <n v="23517"/>
    <n v="13033"/>
    <n v="-22062"/>
    <n v="8838"/>
    <n v="686"/>
    <n v="-115"/>
    <n v="3506"/>
    <n v="0"/>
    <n v="1583"/>
    <n v="0"/>
    <n v="3178"/>
    <n v="0"/>
    <n v="637"/>
    <n v="-446"/>
  </r>
  <r>
    <x v="20"/>
    <n v="253450"/>
    <x v="67"/>
    <n v="78400"/>
    <n v="5"/>
    <n v="-200"/>
    <n v="-200"/>
    <n v="185808"/>
    <n v="14523"/>
    <n v="44411"/>
    <n v="-3498"/>
    <n v="-37541"/>
    <n v="-9846"/>
    <n v="-237"/>
    <n v="-4806"/>
    <n v="5"/>
    <n v="-200"/>
    <n v="-24509"/>
    <n v="2052"/>
    <n v="0"/>
    <n v="-3585"/>
    <n v="213"/>
  </r>
  <r>
    <x v="20"/>
    <n v="253450"/>
    <x v="68"/>
    <n v="78600"/>
    <n v="5"/>
    <n v="-1600"/>
    <n v="-1600"/>
    <n v="310869"/>
    <n v="24471"/>
    <n v="118147"/>
    <n v="-61198"/>
    <n v="-56553"/>
    <n v="-14316"/>
    <n v="4844"/>
    <n v="-5371"/>
    <n v="8"/>
    <n v="0"/>
    <n v="-22661"/>
    <n v="-19057"/>
    <n v="0"/>
    <n v="-905"/>
    <n v="509"/>
  </r>
  <r>
    <x v="20"/>
    <n v="253450"/>
    <x v="69"/>
    <n v="80200"/>
    <n v="5"/>
    <n v="-400"/>
    <n v="-400"/>
    <n v="351735"/>
    <n v="28329"/>
    <n v="117240"/>
    <n v="-85375"/>
    <n v="-31116"/>
    <n v="-1524"/>
    <n v="741"/>
    <n v="3420"/>
    <n v="115"/>
    <n v="98"/>
    <n v="-43771"/>
    <n v="9805"/>
    <n v="0"/>
    <n v="-1046"/>
    <n v="297"/>
  </r>
  <r>
    <x v="20"/>
    <n v="253450"/>
    <x v="70"/>
    <n v="80600"/>
    <n v="2"/>
    <n v="3800"/>
    <n v="3800"/>
    <n v="354569"/>
    <n v="28086"/>
    <n v="-36299"/>
    <n v="2966"/>
    <n v="36653"/>
    <n v="3263"/>
    <n v="-5184"/>
    <n v="32979"/>
    <n v="3"/>
    <n v="-1282"/>
    <n v="2795"/>
    <n v="4079"/>
    <n v="0"/>
    <n v="-2685"/>
    <n v="-635"/>
  </r>
  <r>
    <x v="20"/>
    <n v="253450"/>
    <x v="71"/>
    <n v="76800"/>
    <n v="2"/>
    <n v="400"/>
    <n v="400"/>
    <n v="200161"/>
    <n v="15445"/>
    <n v="40760"/>
    <n v="-61805"/>
    <n v="20819"/>
    <n v="3255"/>
    <n v="2319"/>
    <n v="-3633"/>
    <n v="19"/>
    <n v="368"/>
    <n v="20217"/>
    <n v="-1726"/>
    <n v="0"/>
    <n v="342"/>
    <n v="-116"/>
  </r>
  <r>
    <x v="20"/>
    <n v="253450"/>
    <x v="72"/>
    <n v="76400"/>
    <n v="2"/>
    <n v="200"/>
    <n v="200"/>
    <n v="150844"/>
    <n v="11566"/>
    <n v="33118"/>
    <n v="-35253"/>
    <n v="5259"/>
    <n v="17648"/>
    <n v="6841"/>
    <n v="-4501"/>
    <n v="18"/>
    <n v="354"/>
    <n v="-14599"/>
    <n v="-502"/>
    <n v="0"/>
    <n v="-3172"/>
    <n v="48"/>
  </r>
  <r>
    <x v="20"/>
    <n v="253450"/>
    <x v="73"/>
    <n v="76200"/>
    <n v="2"/>
    <n v="100"/>
    <n v="100"/>
    <n v="78579"/>
    <n v="5973"/>
    <n v="7594"/>
    <n v="-13015"/>
    <n v="5531"/>
    <n v="-7331"/>
    <n v="470"/>
    <n v="1172"/>
    <n v="13"/>
    <n v="3143"/>
    <n v="8999"/>
    <n v="-935"/>
    <n v="0"/>
    <n v="-73"/>
    <n v="-37"/>
  </r>
  <r>
    <x v="20"/>
    <n v="253450"/>
    <x v="74"/>
    <n v="76100"/>
    <n v="5"/>
    <n v="-100"/>
    <n v="-100"/>
    <n v="139245"/>
    <n v="10595"/>
    <n v="21586"/>
    <n v="-29915"/>
    <n v="8225"/>
    <n v="714"/>
    <n v="6798"/>
    <n v="1936"/>
    <n v="2341"/>
    <n v="2384"/>
    <n v="109"/>
    <n v="-6057"/>
    <n v="0"/>
    <n v="104"/>
    <n v="0"/>
  </r>
  <r>
    <x v="20"/>
    <n v="253450"/>
    <x v="75"/>
    <n v="76200"/>
    <n v="2"/>
    <n v="400"/>
    <n v="400"/>
    <n v="113789"/>
    <n v="8640"/>
    <n v="21667"/>
    <n v="-3802"/>
    <n v="-18599"/>
    <n v="7909"/>
    <n v="1952"/>
    <n v="-21118"/>
    <n v="8"/>
    <n v="0"/>
    <n v="-8320"/>
    <n v="970"/>
    <n v="0"/>
    <n v="-62"/>
    <n v="796"/>
  </r>
  <r>
    <x v="20"/>
    <n v="253450"/>
    <x v="76"/>
    <n v="75800"/>
    <n v="5"/>
    <n v="-1300"/>
    <n v="-1300"/>
    <n v="312683"/>
    <n v="23384"/>
    <n v="82261"/>
    <n v="6880"/>
    <n v="-91588"/>
    <n v="-51321"/>
    <n v="-3651"/>
    <n v="-11696"/>
    <n v="0"/>
    <n v="340"/>
    <n v="-27610"/>
    <n v="2350"/>
    <n v="0"/>
    <n v="2128"/>
    <n v="319"/>
  </r>
  <r>
    <x v="20"/>
    <n v="253450"/>
    <x v="77"/>
    <n v="77100"/>
    <n v="5"/>
    <n v="-1000"/>
    <n v="-1000"/>
    <n v="146812"/>
    <n v="11308"/>
    <n v="85998"/>
    <n v="-6406"/>
    <n v="-79766"/>
    <n v="-12571"/>
    <n v="-19970"/>
    <n v="-36469"/>
    <n v="2001"/>
    <n v="0"/>
    <n v="-2302"/>
    <n v="-10455"/>
    <n v="0"/>
    <n v="75"/>
    <n v="99"/>
  </r>
  <r>
    <x v="20"/>
    <n v="253450"/>
    <x v="78"/>
    <n v="78100"/>
    <n v="2"/>
    <n v="600"/>
    <n v="600"/>
    <n v="112108"/>
    <n v="8743"/>
    <n v="-10024"/>
    <n v="2049"/>
    <n v="10836"/>
    <n v="3586"/>
    <n v="2963"/>
    <n v="-1563"/>
    <n v="4618"/>
    <n v="0"/>
    <n v="1253"/>
    <n v="-21"/>
    <n v="0"/>
    <n v="-2930"/>
    <n v="69"/>
  </r>
  <r>
    <x v="20"/>
    <n v="253450"/>
    <x v="79"/>
    <n v="77500"/>
    <n v="2"/>
    <n v="200"/>
    <n v="200"/>
    <n v="122380"/>
    <n v="9399"/>
    <n v="5333"/>
    <n v="24395"/>
    <n v="-27922"/>
    <n v="-19525"/>
    <n v="8168"/>
    <n v="-8937"/>
    <n v="0"/>
    <n v="51"/>
    <n v="-2291"/>
    <n v="-5388"/>
    <n v="0"/>
    <n v="-1481"/>
    <n v="-325"/>
  </r>
  <r>
    <x v="20"/>
    <n v="253450"/>
    <x v="80"/>
    <n v="77300"/>
    <n v="2"/>
    <n v="700"/>
    <n v="700"/>
    <n v="161180"/>
    <n v="12453"/>
    <n v="3132"/>
    <n v="15065"/>
    <n v="-15679"/>
    <n v="12472"/>
    <n v="-4046"/>
    <n v="-2292"/>
    <n v="1"/>
    <n v="0"/>
    <n v="-7950"/>
    <n v="-13864"/>
    <n v="0"/>
    <n v="-1556"/>
    <n v="-962"/>
  </r>
  <r>
    <x v="20"/>
    <n v="253450"/>
    <x v="81"/>
    <n v="76600"/>
    <n v="5"/>
    <n v="-3200"/>
    <n v="-3200"/>
    <n v="268900"/>
    <n v="20780"/>
    <n v="126198"/>
    <n v="8473"/>
    <n v="-135736"/>
    <n v="-26723"/>
    <n v="-12152"/>
    <n v="-43335"/>
    <n v="0"/>
    <n v="0"/>
    <n v="-23743"/>
    <n v="-29783"/>
    <n v="0"/>
    <n v="929"/>
    <n v="136"/>
  </r>
  <r>
    <x v="20"/>
    <n v="253450"/>
    <x v="82"/>
    <n v="79800"/>
    <n v="2"/>
    <n v="400"/>
    <n v="400"/>
    <n v="165840"/>
    <n v="13097"/>
    <n v="39012"/>
    <n v="-8236"/>
    <n v="-34936"/>
    <n v="3207"/>
    <n v="-961"/>
    <n v="-5179"/>
    <n v="1"/>
    <n v="0"/>
    <n v="-16169"/>
    <n v="-15835"/>
    <n v="0"/>
    <n v="4183"/>
    <n v="-23"/>
  </r>
  <r>
    <x v="20"/>
    <n v="253450"/>
    <x v="83"/>
    <n v="79400"/>
    <n v="5"/>
    <n v="-2000"/>
    <n v="-2000"/>
    <n v="186976"/>
    <n v="14950"/>
    <n v="108706"/>
    <n v="-55212"/>
    <n v="-54023"/>
    <n v="67"/>
    <n v="-1987"/>
    <n v="-11677"/>
    <n v="0"/>
    <n v="0"/>
    <n v="-8610"/>
    <n v="-31816"/>
    <n v="0"/>
    <n v="358"/>
    <n v="171"/>
  </r>
  <r>
    <x v="20"/>
    <n v="253450"/>
    <x v="84"/>
    <n v="81400"/>
    <n v="5"/>
    <n v="-2000"/>
    <n v="-2000"/>
    <n v="211385"/>
    <n v="17270"/>
    <n v="74298"/>
    <n v="-55367"/>
    <n v="-19595"/>
    <n v="-10415"/>
    <n v="5258"/>
    <n v="-4964"/>
    <n v="1"/>
    <n v="0"/>
    <n v="-2698"/>
    <n v="-6777"/>
    <n v="0"/>
    <n v="477"/>
    <n v="187"/>
  </r>
  <r>
    <x v="20"/>
    <n v="253450"/>
    <x v="85"/>
    <n v="83400"/>
    <n v="2"/>
    <n v="1700"/>
    <n v="1700"/>
    <n v="302055"/>
    <n v="25156"/>
    <n v="-86814"/>
    <n v="-11266"/>
    <n v="99083"/>
    <n v="-4249"/>
    <n v="27585"/>
    <n v="44871"/>
    <n v="1006"/>
    <n v="-121"/>
    <n v="29200"/>
    <n v="791"/>
    <n v="0"/>
    <n v="-186"/>
    <n v="-817"/>
  </r>
  <r>
    <x v="20"/>
    <n v="253450"/>
    <x v="86"/>
    <n v="81700"/>
    <n v="5"/>
    <n v="-1400"/>
    <n v="-1400"/>
    <n v="184264"/>
    <n v="15196"/>
    <n v="17658"/>
    <n v="-26673"/>
    <n v="7486"/>
    <n v="-2105"/>
    <n v="1011"/>
    <n v="13914"/>
    <n v="0"/>
    <n v="0"/>
    <n v="240"/>
    <n v="-5574"/>
    <n v="0"/>
    <n v="1610"/>
    <n v="-81"/>
  </r>
  <r>
    <x v="20"/>
    <n v="253450"/>
    <x v="87"/>
    <n v="83100"/>
    <n v="2"/>
    <n v="2300"/>
    <n v="2300"/>
    <n v="210652"/>
    <n v="17330"/>
    <n v="-53819"/>
    <n v="6589"/>
    <n v="47009"/>
    <n v="9454"/>
    <n v="1531"/>
    <n v="26093"/>
    <n v="0"/>
    <n v="-190"/>
    <n v="7800"/>
    <n v="2321"/>
    <n v="0"/>
    <n v="246"/>
    <n v="-25"/>
  </r>
  <r>
    <x v="20"/>
    <n v="253450"/>
    <x v="88"/>
    <n v="80800"/>
    <n v="5"/>
    <n v="-700"/>
    <n v="-700"/>
    <n v="148706"/>
    <n v="11967"/>
    <n v="33876"/>
    <n v="-28820"/>
    <n v="-1653"/>
    <n v="-12453"/>
    <n v="1082"/>
    <n v="1319"/>
    <n v="0"/>
    <n v="0"/>
    <n v="-2671"/>
    <n v="11070"/>
    <n v="0"/>
    <n v="-3482"/>
    <n v="79"/>
  </r>
  <r>
    <x v="20"/>
    <n v="253450"/>
    <x v="89"/>
    <n v="81500"/>
    <n v="2"/>
    <n v="1100"/>
    <n v="1100"/>
    <n v="112582"/>
    <n v="9150"/>
    <n v="-26568"/>
    <n v="22072"/>
    <n v="4889"/>
    <n v="1741"/>
    <n v="220"/>
    <n v="-4283"/>
    <n v="1"/>
    <n v="0"/>
    <n v="5062"/>
    <n v="2148"/>
    <n v="0"/>
    <n v="-347"/>
    <n v="-46"/>
  </r>
  <r>
    <x v="20"/>
    <n v="253450"/>
    <x v="90"/>
    <n v="80400"/>
    <n v="5"/>
    <n v="-1100"/>
    <n v="-1100"/>
    <n v="134387"/>
    <n v="10899"/>
    <n v="37402"/>
    <n v="-46460"/>
    <n v="9918"/>
    <n v="3903"/>
    <n v="177"/>
    <n v="6493"/>
    <n v="2999"/>
    <n v="0"/>
    <n v="-3775"/>
    <n v="121"/>
    <n v="0"/>
    <n v="-870"/>
    <n v="10"/>
  </r>
  <r>
    <x v="20"/>
    <n v="253450"/>
    <x v="91"/>
    <n v="81500"/>
    <n v="2"/>
    <n v="1200"/>
    <n v="1200"/>
    <n v="168181"/>
    <n v="13598"/>
    <n v="-58410"/>
    <n v="25328"/>
    <n v="35417"/>
    <n v="2706"/>
    <n v="3505"/>
    <n v="5539"/>
    <n v="4704"/>
    <n v="0"/>
    <n v="2810"/>
    <n v="16153"/>
    <n v="0"/>
    <n v="-2385"/>
    <n v="50"/>
  </r>
  <r>
    <x v="20"/>
    <n v="253450"/>
    <x v="92"/>
    <n v="80300"/>
    <n v="2"/>
    <n v="700"/>
    <n v="700"/>
    <n v="157894"/>
    <n v="12548"/>
    <n v="-2966"/>
    <n v="45342"/>
    <n v="-40719"/>
    <n v="-9640"/>
    <n v="-629"/>
    <n v="-27054"/>
    <n v="0"/>
    <n v="0"/>
    <n v="2795"/>
    <n v="-6191"/>
    <n v="0"/>
    <n v="-1764"/>
    <n v="107"/>
  </r>
  <r>
    <x v="20"/>
    <n v="253450"/>
    <x v="93"/>
    <n v="79600"/>
    <n v="2"/>
    <n v="100"/>
    <n v="100"/>
    <n v="114259"/>
    <n v="9094"/>
    <n v="20516"/>
    <n v="29236"/>
    <n v="-49300"/>
    <n v="-3662"/>
    <n v="-930"/>
    <n v="-13308"/>
    <n v="0"/>
    <n v="-1729"/>
    <n v="-29180"/>
    <n v="-491"/>
    <n v="0"/>
    <n v="-414"/>
    <n v="-38"/>
  </r>
  <r>
    <x v="20"/>
    <n v="253450"/>
    <x v="94"/>
    <n v="79500"/>
    <n v="5"/>
    <n v="-1300"/>
    <n v="-1300"/>
    <n v="193248"/>
    <n v="15418"/>
    <n v="83172"/>
    <n v="6680"/>
    <n v="-87331"/>
    <n v="-15532"/>
    <n v="-555"/>
    <n v="-14454"/>
    <n v="1"/>
    <n v="0"/>
    <n v="-21367"/>
    <n v="-35424"/>
    <n v="0"/>
    <n v="-3464"/>
    <n v="943"/>
  </r>
  <r>
    <x v="20"/>
    <n v="253450"/>
    <x v="95"/>
    <n v="80800"/>
    <n v="5"/>
    <n v="-100"/>
    <n v="-100"/>
    <n v="136343"/>
    <n v="11020"/>
    <n v="19715"/>
    <n v="19135"/>
    <n v="-41206"/>
    <n v="4633"/>
    <n v="-147"/>
    <n v="-19604"/>
    <n v="-101"/>
    <n v="-111"/>
    <n v="-24203"/>
    <n v="-1673"/>
    <n v="0"/>
    <n v="2335"/>
    <n v="21"/>
  </r>
  <r>
    <x v="20"/>
    <n v="253450"/>
    <x v="96"/>
    <n v="80900"/>
    <n v="5"/>
    <n v="-1000"/>
    <n v="-1000"/>
    <n v="161647"/>
    <n v="13146"/>
    <n v="28865"/>
    <n v="1316"/>
    <n v="-29014"/>
    <n v="11540"/>
    <n v="-656"/>
    <n v="-163"/>
    <n v="-8"/>
    <n v="0"/>
    <n v="-15808"/>
    <n v="-23919"/>
    <n v="0"/>
    <n v="-1098"/>
    <n v="-69"/>
  </r>
  <r>
    <x v="20"/>
    <n v="253450"/>
    <x v="97"/>
    <n v="81900"/>
    <n v="2"/>
    <n v="1000"/>
    <n v="1000"/>
    <n v="249133"/>
    <n v="20471"/>
    <n v="-17535"/>
    <n v="-14566"/>
    <n v="29314"/>
    <n v="5357"/>
    <n v="7390"/>
    <n v="15593"/>
    <n v="0"/>
    <n v="180"/>
    <n v="-10932"/>
    <n v="11726"/>
    <n v="0"/>
    <n v="2734"/>
    <n v="53"/>
  </r>
  <r>
    <x v="20"/>
    <n v="253450"/>
    <x v="98"/>
    <n v="80900"/>
    <n v="2"/>
    <n v="600"/>
    <n v="600"/>
    <n v="148558"/>
    <n v="11886"/>
    <n v="-15179"/>
    <n v="2128"/>
    <n v="5306"/>
    <n v="2740"/>
    <n v="3245"/>
    <n v="-2124"/>
    <n v="-63"/>
    <n v="0"/>
    <n v="7554"/>
    <n v="-6046"/>
    <n v="0"/>
    <n v="7758"/>
    <n v="-13"/>
  </r>
  <r>
    <x v="20"/>
    <n v="253450"/>
    <x v="99"/>
    <n v="80300"/>
    <n v="2"/>
    <n v="2000"/>
    <n v="2000"/>
    <n v="162211"/>
    <n v="12973"/>
    <n v="-20760"/>
    <n v="-2282"/>
    <n v="20407"/>
    <n v="3646"/>
    <n v="3813"/>
    <n v="19781"/>
    <n v="0"/>
    <n v="0"/>
    <n v="-6940"/>
    <n v="107"/>
    <n v="0"/>
    <n v="2821"/>
    <n v="-186"/>
  </r>
  <r>
    <x v="21"/>
    <n v="4170"/>
    <x v="0"/>
    <n v="184300"/>
    <n v="5"/>
    <n v="-3700"/>
    <n v="-3700"/>
    <n v="97866"/>
    <n v="18150"/>
    <n v="30217"/>
    <n v="-11695"/>
    <n v="-18723"/>
    <n v="-270"/>
    <n v="690"/>
    <n v="-1251"/>
    <n v="0"/>
    <n v="-242"/>
    <n v="-16092"/>
    <n v="-1558"/>
    <n v="0"/>
    <n v="178"/>
    <n v="23"/>
  </r>
  <r>
    <x v="21"/>
    <n v="4170"/>
    <x v="1"/>
    <n v="188000"/>
    <n v="5"/>
    <n v="-2200"/>
    <n v="-2200"/>
    <n v="96836"/>
    <n v="18176"/>
    <n v="23722"/>
    <n v="-6320"/>
    <n v="-16895"/>
    <n v="4159"/>
    <n v="524"/>
    <n v="-397"/>
    <n v="-303"/>
    <n v="-333"/>
    <n v="-18484"/>
    <n v="-2061"/>
    <n v="0"/>
    <n v="-483"/>
    <n v="-24"/>
  </r>
  <r>
    <x v="21"/>
    <n v="4170"/>
    <x v="2"/>
    <n v="190200"/>
    <n v="5"/>
    <n v="-2500"/>
    <n v="-2500"/>
    <n v="90129"/>
    <n v="17225"/>
    <n v="39404"/>
    <n v="-19607"/>
    <n v="-19823"/>
    <n v="1127"/>
    <n v="-9244"/>
    <n v="-6306"/>
    <n v="0"/>
    <n v="-262"/>
    <n v="-5477"/>
    <n v="339"/>
    <n v="0"/>
    <n v="-26"/>
    <n v="52"/>
  </r>
  <r>
    <x v="21"/>
    <n v="4170"/>
    <x v="3"/>
    <n v="192700"/>
    <n v="5"/>
    <n v="-2500"/>
    <n v="-2500"/>
    <n v="75729"/>
    <n v="14642"/>
    <n v="27468"/>
    <n v="5357"/>
    <n v="-32950"/>
    <n v="-3819"/>
    <n v="-5618"/>
    <n v="-5529"/>
    <n v="-474"/>
    <n v="-641"/>
    <n v="-16845"/>
    <n v="-24"/>
    <n v="0"/>
    <n v="1"/>
    <n v="124"/>
  </r>
  <r>
    <x v="21"/>
    <n v="4170"/>
    <x v="4"/>
    <n v="195200"/>
    <n v="2"/>
    <n v="300"/>
    <n v="300"/>
    <n v="84503"/>
    <n v="16408"/>
    <n v="18188"/>
    <n v="-7473"/>
    <n v="-10845"/>
    <n v="3203"/>
    <n v="-1284"/>
    <n v="-6698"/>
    <n v="-295"/>
    <n v="-800"/>
    <n v="-4854"/>
    <n v="-117"/>
    <n v="0"/>
    <n v="123"/>
    <n v="7"/>
  </r>
  <r>
    <x v="21"/>
    <n v="4170"/>
    <x v="5"/>
    <n v="194900"/>
    <n v="5"/>
    <n v="-1600"/>
    <n v="-1600"/>
    <n v="96314"/>
    <n v="18698"/>
    <n v="26324"/>
    <n v="-26761"/>
    <n v="-610"/>
    <n v="6399"/>
    <n v="-2566"/>
    <n v="-4067"/>
    <n v="-4"/>
    <n v="0"/>
    <n v="-504"/>
    <n v="132"/>
    <n v="0"/>
    <n v="961"/>
    <n v="86"/>
  </r>
  <r>
    <x v="21"/>
    <n v="4170"/>
    <x v="6"/>
    <n v="196500"/>
    <n v="5"/>
    <n v="-1300"/>
    <n v="-1300"/>
    <n v="52147"/>
    <n v="10282"/>
    <n v="19107"/>
    <n v="-13201"/>
    <n v="-5777"/>
    <n v="1421"/>
    <n v="-1855"/>
    <n v="-356"/>
    <n v="0"/>
    <n v="300"/>
    <n v="-5230"/>
    <n v="-57"/>
    <n v="0"/>
    <n v="-136"/>
    <n v="7"/>
  </r>
  <r>
    <x v="21"/>
    <n v="4170"/>
    <x v="7"/>
    <n v="197800"/>
    <n v="2"/>
    <n v="2100"/>
    <n v="2100"/>
    <n v="48700"/>
    <n v="9592"/>
    <n v="4283"/>
    <n v="-952"/>
    <n v="-2893"/>
    <n v="4434"/>
    <n v="-2849"/>
    <n v="-2024"/>
    <n v="0"/>
    <n v="0"/>
    <n v="-394"/>
    <n v="-2060"/>
    <n v="0"/>
    <n v="-469"/>
    <n v="31"/>
  </r>
  <r>
    <x v="21"/>
    <n v="4170"/>
    <x v="8"/>
    <n v="195700"/>
    <n v="5"/>
    <n v="-400"/>
    <n v="-400"/>
    <n v="65835"/>
    <n v="12839"/>
    <n v="18143"/>
    <n v="-9874"/>
    <n v="-8951"/>
    <n v="3536"/>
    <n v="-304"/>
    <n v="-2751"/>
    <n v="-22"/>
    <n v="0"/>
    <n v="-11175"/>
    <n v="1765"/>
    <n v="0"/>
    <n v="240"/>
    <n v="442"/>
  </r>
  <r>
    <x v="21"/>
    <n v="4170"/>
    <x v="9"/>
    <n v="196100"/>
    <n v="5"/>
    <n v="-1600"/>
    <n v="-1600"/>
    <n v="89214"/>
    <n v="17579"/>
    <n v="36257"/>
    <n v="-29903"/>
    <n v="-6908"/>
    <n v="5035"/>
    <n v="-2376"/>
    <n v="-5799"/>
    <n v="-197"/>
    <n v="-180"/>
    <n v="-8356"/>
    <n v="4965"/>
    <n v="0"/>
    <n v="239"/>
    <n v="315"/>
  </r>
  <r>
    <x v="21"/>
    <n v="4170"/>
    <x v="10"/>
    <n v="197700"/>
    <n v="5"/>
    <n v="-5800"/>
    <n v="-5800"/>
    <n v="239977"/>
    <n v="47972"/>
    <n v="124613"/>
    <n v="-93303"/>
    <n v="-39816"/>
    <n v="-18038"/>
    <n v="-8862"/>
    <n v="-2531"/>
    <n v="-181"/>
    <n v="2000"/>
    <n v="-9777"/>
    <n v="-2427"/>
    <n v="0"/>
    <n v="7759"/>
    <n v="747"/>
  </r>
  <r>
    <x v="21"/>
    <n v="4170"/>
    <x v="11"/>
    <n v="203500"/>
    <n v="5"/>
    <n v="-2000"/>
    <n v="-2000"/>
    <n v="66588"/>
    <n v="13628"/>
    <n v="19687"/>
    <n v="-25228"/>
    <n v="-589"/>
    <n v="2028"/>
    <n v="-3284"/>
    <n v="-1719"/>
    <n v="0"/>
    <n v="-40"/>
    <n v="884"/>
    <n v="1542"/>
    <n v="0"/>
    <n v="6074"/>
    <n v="56"/>
  </r>
  <r>
    <x v="21"/>
    <n v="4170"/>
    <x v="12"/>
    <n v="205500"/>
    <n v="2"/>
    <n v="1000"/>
    <n v="1000"/>
    <n v="37094"/>
    <n v="7602"/>
    <n v="5902"/>
    <n v="-9832"/>
    <n v="-2008"/>
    <n v="-976"/>
    <n v="-1053"/>
    <n v="-74"/>
    <n v="0"/>
    <n v="-230"/>
    <n v="1111"/>
    <n v="-786"/>
    <n v="0"/>
    <n v="5981"/>
    <n v="-43"/>
  </r>
  <r>
    <x v="21"/>
    <n v="4170"/>
    <x v="13"/>
    <n v="204500"/>
    <n v="5"/>
    <n v="-1500"/>
    <n v="-1500"/>
    <n v="57922"/>
    <n v="11867"/>
    <n v="33073"/>
    <n v="-12389"/>
    <n v="-26766"/>
    <n v="-4083"/>
    <n v="422"/>
    <n v="-3794"/>
    <n v="0"/>
    <n v="0"/>
    <n v="-21713"/>
    <n v="2402"/>
    <n v="0"/>
    <n v="6061"/>
    <n v="21"/>
  </r>
  <r>
    <x v="21"/>
    <n v="4170"/>
    <x v="14"/>
    <n v="206000"/>
    <n v="5"/>
    <n v="-4000"/>
    <n v="-4000"/>
    <n v="59571"/>
    <n v="12298"/>
    <n v="31910"/>
    <n v="-22402"/>
    <n v="-15540"/>
    <n v="-6514"/>
    <n v="-637"/>
    <n v="-678"/>
    <n v="1"/>
    <n v="-80"/>
    <n v="-7787"/>
    <n v="155"/>
    <n v="0"/>
    <n v="6027"/>
    <n v="5"/>
  </r>
  <r>
    <x v="21"/>
    <n v="4170"/>
    <x v="15"/>
    <n v="210000"/>
    <n v="3"/>
    <n v="0"/>
    <n v="0"/>
    <n v="42713"/>
    <n v="8959"/>
    <n v="-3097"/>
    <n v="-7595"/>
    <n v="4797"/>
    <n v="1266"/>
    <n v="1890"/>
    <n v="-629"/>
    <n v="0"/>
    <n v="-65"/>
    <n v="-4418"/>
    <n v="6753"/>
    <n v="0"/>
    <n v="5895"/>
    <n v="0"/>
  </r>
  <r>
    <x v="21"/>
    <n v="4170"/>
    <x v="16"/>
    <n v="210000"/>
    <n v="2"/>
    <n v="500"/>
    <n v="500"/>
    <n v="54467"/>
    <n v="11469"/>
    <n v="-34807"/>
    <n v="20430"/>
    <n v="8305"/>
    <n v="2627"/>
    <n v="-1826"/>
    <n v="455"/>
    <n v="0"/>
    <n v="0"/>
    <n v="3755"/>
    <n v="3294"/>
    <n v="0"/>
    <n v="6112"/>
    <n v="-40"/>
  </r>
  <r>
    <x v="21"/>
    <n v="4170"/>
    <x v="17"/>
    <n v="209500"/>
    <n v="2"/>
    <n v="2000"/>
    <n v="2000"/>
    <n v="52065"/>
    <n v="10878"/>
    <n v="-22824"/>
    <n v="14238"/>
    <n v="3146"/>
    <n v="2868"/>
    <n v="-62"/>
    <n v="-757"/>
    <n v="0"/>
    <n v="0"/>
    <n v="1797"/>
    <n v="-700"/>
    <n v="0"/>
    <n v="5485"/>
    <n v="-45"/>
  </r>
  <r>
    <x v="21"/>
    <n v="4170"/>
    <x v="18"/>
    <n v="207500"/>
    <n v="2"/>
    <n v="2000"/>
    <n v="2000"/>
    <n v="33998"/>
    <n v="7042"/>
    <n v="-10377"/>
    <n v="11485"/>
    <n v="-5636"/>
    <n v="88"/>
    <n v="-146"/>
    <n v="-1223"/>
    <n v="-1"/>
    <n v="0"/>
    <n v="-3026"/>
    <n v="-1328"/>
    <n v="0"/>
    <n v="4628"/>
    <n v="-100"/>
  </r>
  <r>
    <x v="21"/>
    <n v="4170"/>
    <x v="19"/>
    <n v="205500"/>
    <n v="2"/>
    <n v="1500"/>
    <n v="1500"/>
    <n v="38941"/>
    <n v="7995"/>
    <n v="-4145"/>
    <n v="290"/>
    <n v="-1931"/>
    <n v="529"/>
    <n v="68"/>
    <n v="264"/>
    <n v="182"/>
    <n v="0"/>
    <n v="-6066"/>
    <n v="3092"/>
    <n v="0"/>
    <n v="5702"/>
    <n v="84"/>
  </r>
  <r>
    <x v="21"/>
    <n v="4170"/>
    <x v="20"/>
    <n v="204000"/>
    <n v="5"/>
    <n v="-1500"/>
    <n v="-1500"/>
    <n v="30888"/>
    <n v="6323"/>
    <n v="6859"/>
    <n v="-9693"/>
    <n v="-2057"/>
    <n v="-2158"/>
    <n v="126"/>
    <n v="684"/>
    <n v="4"/>
    <n v="0"/>
    <n v="-468"/>
    <n v="-245"/>
    <n v="0"/>
    <n v="4962"/>
    <n v="-71"/>
  </r>
  <r>
    <x v="21"/>
    <n v="4170"/>
    <x v="21"/>
    <n v="205500"/>
    <n v="2"/>
    <n v="500"/>
    <n v="500"/>
    <n v="47863"/>
    <n v="9756"/>
    <n v="16676"/>
    <n v="-12000"/>
    <n v="-10157"/>
    <n v="-288"/>
    <n v="1977"/>
    <n v="-564"/>
    <n v="0"/>
    <n v="0"/>
    <n v="-5496"/>
    <n v="-5786"/>
    <n v="0"/>
    <n v="4643"/>
    <n v="838"/>
  </r>
  <r>
    <x v="21"/>
    <n v="4170"/>
    <x v="22"/>
    <n v="205000"/>
    <n v="5"/>
    <n v="-3000"/>
    <n v="-3000"/>
    <n v="68504"/>
    <n v="14044"/>
    <n v="40480"/>
    <n v="-15047"/>
    <n v="-29486"/>
    <n v="-1571"/>
    <n v="-44"/>
    <n v="-8584"/>
    <n v="0"/>
    <n v="0"/>
    <n v="-10347"/>
    <n v="-8940"/>
    <n v="0"/>
    <n v="5175"/>
    <n v="-1122"/>
  </r>
  <r>
    <x v="21"/>
    <n v="4170"/>
    <x v="23"/>
    <n v="208000"/>
    <n v="5"/>
    <n v="-2000"/>
    <n v="-2000"/>
    <n v="62844"/>
    <n v="13119"/>
    <n v="26328"/>
    <n v="-19991"/>
    <n v="-11811"/>
    <n v="-6930"/>
    <n v="-958"/>
    <n v="3200"/>
    <n v="0"/>
    <n v="0"/>
    <n v="-7542"/>
    <n v="419"/>
    <n v="0"/>
    <n v="5246"/>
    <n v="228"/>
  </r>
  <r>
    <x v="21"/>
    <n v="4170"/>
    <x v="24"/>
    <n v="210000"/>
    <n v="2"/>
    <n v="1000"/>
    <n v="1000"/>
    <n v="48944"/>
    <n v="10342"/>
    <n v="-16446"/>
    <n v="-1413"/>
    <n v="13027"/>
    <n v="2384"/>
    <n v="868"/>
    <n v="-329"/>
    <n v="-1"/>
    <n v="0"/>
    <n v="-3013"/>
    <n v="13118"/>
    <n v="0"/>
    <n v="4883"/>
    <n v="-51"/>
  </r>
  <r>
    <x v="21"/>
    <n v="4170"/>
    <x v="25"/>
    <n v="209000"/>
    <n v="5"/>
    <n v="-500"/>
    <n v="-500"/>
    <n v="27646"/>
    <n v="5797"/>
    <n v="-2754"/>
    <n v="-2817"/>
    <n v="640"/>
    <n v="51"/>
    <n v="962"/>
    <n v="-907"/>
    <n v="0"/>
    <n v="23"/>
    <n v="-1402"/>
    <n v="1913"/>
    <n v="0"/>
    <n v="4931"/>
    <n v="0"/>
  </r>
  <r>
    <x v="21"/>
    <n v="4170"/>
    <x v="26"/>
    <n v="209500"/>
    <n v="2"/>
    <n v="1500"/>
    <n v="1500"/>
    <n v="33774"/>
    <n v="7069"/>
    <n v="655"/>
    <n v="-5566"/>
    <n v="19"/>
    <n v="3008"/>
    <n v="-614"/>
    <n v="-2720"/>
    <n v="14"/>
    <n v="0"/>
    <n v="-2877"/>
    <n v="3208"/>
    <n v="0"/>
    <n v="4918"/>
    <n v="-26"/>
  </r>
  <r>
    <x v="21"/>
    <n v="4170"/>
    <x v="27"/>
    <n v="208000"/>
    <n v="5"/>
    <n v="-1000"/>
    <n v="-1000"/>
    <n v="34386"/>
    <n v="7132"/>
    <n v="2578"/>
    <n v="-6777"/>
    <n v="-1297"/>
    <n v="-4511"/>
    <n v="2886"/>
    <n v="504"/>
    <n v="1"/>
    <n v="0"/>
    <n v="100"/>
    <n v="-277"/>
    <n v="0"/>
    <n v="5486"/>
    <n v="10"/>
  </r>
  <r>
    <x v="21"/>
    <n v="4170"/>
    <x v="28"/>
    <n v="209000"/>
    <n v="5"/>
    <n v="-4000"/>
    <n v="-4000"/>
    <n v="40980"/>
    <n v="8637"/>
    <n v="3318"/>
    <n v="2938"/>
    <n v="-11823"/>
    <n v="-7367"/>
    <n v="-1842"/>
    <n v="-600"/>
    <n v="475"/>
    <n v="-540"/>
    <n v="-1371"/>
    <n v="-578"/>
    <n v="0"/>
    <n v="5568"/>
    <n v="-1"/>
  </r>
  <r>
    <x v="21"/>
    <n v="4170"/>
    <x v="29"/>
    <n v="213000"/>
    <n v="2"/>
    <n v="7000"/>
    <n v="7000"/>
    <n v="130800"/>
    <n v="27739"/>
    <n v="-82199"/>
    <n v="51497"/>
    <n v="26815"/>
    <n v="9130"/>
    <n v="631"/>
    <n v="7172"/>
    <n v="0"/>
    <n v="110"/>
    <n v="6300"/>
    <n v="3472"/>
    <n v="0"/>
    <n v="3978"/>
    <n v="-91"/>
  </r>
  <r>
    <x v="21"/>
    <n v="4170"/>
    <x v="30"/>
    <n v="206000"/>
    <n v="2"/>
    <n v="1500"/>
    <n v="1500"/>
    <n v="77682"/>
    <n v="15961"/>
    <n v="-15151"/>
    <n v="8443"/>
    <n v="1551"/>
    <n v="-114"/>
    <n v="2506"/>
    <n v="1600"/>
    <n v="77"/>
    <n v="40"/>
    <n v="-3310"/>
    <n v="752"/>
    <n v="0"/>
    <n v="5198"/>
    <n v="-41"/>
  </r>
  <r>
    <x v="21"/>
    <n v="4170"/>
    <x v="31"/>
    <n v="204500"/>
    <n v="2"/>
    <n v="500"/>
    <n v="500"/>
    <n v="41667"/>
    <n v="8513"/>
    <n v="7061"/>
    <n v="-16715"/>
    <n v="4704"/>
    <n v="-4312"/>
    <n v="159"/>
    <n v="584"/>
    <n v="-2"/>
    <n v="77"/>
    <n v="8089"/>
    <n v="109"/>
    <n v="0"/>
    <n v="4924"/>
    <n v="26"/>
  </r>
  <r>
    <x v="21"/>
    <n v="4170"/>
    <x v="32"/>
    <n v="204000"/>
    <n v="2"/>
    <n v="1000"/>
    <n v="1000"/>
    <n v="47753"/>
    <n v="9737"/>
    <n v="647"/>
    <n v="-16483"/>
    <n v="10726"/>
    <n v="1173"/>
    <n v="573"/>
    <n v="-1247"/>
    <n v="96"/>
    <n v="0"/>
    <n v="9966"/>
    <n v="165"/>
    <n v="0"/>
    <n v="5232"/>
    <n v="-122"/>
  </r>
  <r>
    <x v="21"/>
    <n v="4170"/>
    <x v="33"/>
    <n v="203000"/>
    <n v="3"/>
    <n v="0"/>
    <n v="0"/>
    <n v="62830"/>
    <n v="12766"/>
    <n v="16873"/>
    <n v="-17429"/>
    <n v="-4535"/>
    <n v="1864"/>
    <n v="204"/>
    <n v="-2367"/>
    <n v="95"/>
    <n v="77"/>
    <n v="-4011"/>
    <n v="-397"/>
    <n v="0"/>
    <n v="5121"/>
    <n v="-30"/>
  </r>
  <r>
    <x v="21"/>
    <n v="4170"/>
    <x v="34"/>
    <n v="203000"/>
    <n v="5"/>
    <n v="-2500"/>
    <n v="-2500"/>
    <n v="68012"/>
    <n v="13892"/>
    <n v="31806"/>
    <n v="-32079"/>
    <n v="-5701"/>
    <n v="1851"/>
    <n v="-1962"/>
    <n v="-5746"/>
    <n v="501"/>
    <n v="-475"/>
    <n v="194"/>
    <n v="-64"/>
    <n v="0"/>
    <n v="5785"/>
    <n v="189"/>
  </r>
  <r>
    <x v="21"/>
    <n v="4170"/>
    <x v="35"/>
    <n v="205500"/>
    <n v="5"/>
    <n v="-8000"/>
    <n v="-8000"/>
    <n v="162058"/>
    <n v="33628"/>
    <n v="90326"/>
    <n v="-66240"/>
    <n v="-28109"/>
    <n v="-7431"/>
    <n v="-2545"/>
    <n v="-6306"/>
    <n v="0"/>
    <n v="93"/>
    <n v="-674"/>
    <n v="-11246"/>
    <n v="0"/>
    <n v="3706"/>
    <n v="317"/>
  </r>
  <r>
    <x v="21"/>
    <n v="4170"/>
    <x v="36"/>
    <n v="213500"/>
    <n v="5"/>
    <n v="-2500"/>
    <n v="-2500"/>
    <n v="67400"/>
    <n v="14479"/>
    <n v="-4793"/>
    <n v="-9306"/>
    <n v="9115"/>
    <n v="-8601"/>
    <n v="948"/>
    <n v="355"/>
    <n v="0"/>
    <n v="40"/>
    <n v="16877"/>
    <n v="-504"/>
    <n v="0"/>
    <n v="4985"/>
    <n v="-1"/>
  </r>
  <r>
    <x v="21"/>
    <n v="4170"/>
    <x v="37"/>
    <n v="216000"/>
    <n v="2"/>
    <n v="1000"/>
    <n v="1000"/>
    <n v="92522"/>
    <n v="20134"/>
    <n v="-31381"/>
    <n v="-10312"/>
    <n v="37474"/>
    <n v="4093"/>
    <n v="1045"/>
    <n v="8687"/>
    <n v="719"/>
    <n v="1286"/>
    <n v="21643"/>
    <n v="1"/>
    <n v="0"/>
    <n v="4242"/>
    <n v="-23"/>
  </r>
  <r>
    <x v="21"/>
    <n v="4170"/>
    <x v="38"/>
    <n v="215000"/>
    <n v="2"/>
    <n v="4500"/>
    <n v="4500"/>
    <n v="98440"/>
    <n v="21016"/>
    <n v="-27577"/>
    <n v="1865"/>
    <n v="21699"/>
    <n v="6495"/>
    <n v="10087"/>
    <n v="1144"/>
    <n v="342"/>
    <n v="-852"/>
    <n v="3864"/>
    <n v="619"/>
    <n v="0"/>
    <n v="4059"/>
    <n v="-46"/>
  </r>
  <r>
    <x v="21"/>
    <n v="4170"/>
    <x v="39"/>
    <n v="210500"/>
    <n v="5"/>
    <n v="-1500"/>
    <n v="-1500"/>
    <n v="36421"/>
    <n v="7698"/>
    <n v="7841"/>
    <n v="-15363"/>
    <n v="2636"/>
    <n v="-3727"/>
    <n v="-696"/>
    <n v="469"/>
    <n v="69"/>
    <n v="-155"/>
    <n v="5812"/>
    <n v="864"/>
    <n v="0"/>
    <n v="4885"/>
    <n v="1"/>
  </r>
  <r>
    <x v="21"/>
    <n v="4170"/>
    <x v="40"/>
    <n v="212000"/>
    <n v="2"/>
    <n v="4000"/>
    <n v="4000"/>
    <n v="109357"/>
    <n v="23247"/>
    <n v="-50214"/>
    <n v="15270"/>
    <n v="30022"/>
    <n v="3855"/>
    <n v="5723"/>
    <n v="7044"/>
    <n v="-552"/>
    <n v="297"/>
    <n v="8487"/>
    <n v="5168"/>
    <n v="0"/>
    <n v="5023"/>
    <n v="-101"/>
  </r>
  <r>
    <x v="21"/>
    <n v="4170"/>
    <x v="41"/>
    <n v="208000"/>
    <n v="5"/>
    <n v="-4000"/>
    <n v="-4000"/>
    <n v="79421"/>
    <n v="16595"/>
    <n v="44863"/>
    <n v="-31062"/>
    <n v="-19248"/>
    <n v="-9863"/>
    <n v="-1883"/>
    <n v="-1435"/>
    <n v="0"/>
    <n v="-209"/>
    <n v="-4028"/>
    <n v="-1830"/>
    <n v="0"/>
    <n v="5431"/>
    <n v="16"/>
  </r>
  <r>
    <x v="21"/>
    <n v="4170"/>
    <x v="42"/>
    <n v="212000"/>
    <n v="2"/>
    <n v="500"/>
    <n v="500"/>
    <n v="35282"/>
    <n v="7491"/>
    <n v="-4873"/>
    <n v="-1919"/>
    <n v="2032"/>
    <n v="-1262"/>
    <n v="1027"/>
    <n v="1409"/>
    <n v="-94"/>
    <n v="77"/>
    <n v="1176"/>
    <n v="-301"/>
    <n v="0"/>
    <n v="4847"/>
    <n v="-87"/>
  </r>
  <r>
    <x v="21"/>
    <n v="4170"/>
    <x v="43"/>
    <n v="211500"/>
    <n v="2"/>
    <n v="3500"/>
    <n v="3500"/>
    <n v="54477"/>
    <n v="11519"/>
    <n v="-26916"/>
    <n v="9238"/>
    <n v="13075"/>
    <n v="4298"/>
    <n v="802"/>
    <n v="3714"/>
    <n v="-63"/>
    <n v="275"/>
    <n v="3101"/>
    <n v="948"/>
    <n v="0"/>
    <n v="4715"/>
    <n v="-112"/>
  </r>
  <r>
    <x v="21"/>
    <n v="4170"/>
    <x v="44"/>
    <n v="208000"/>
    <n v="5"/>
    <n v="-1000"/>
    <n v="-1000"/>
    <n v="39117"/>
    <n v="8175"/>
    <n v="2226"/>
    <n v="-9808"/>
    <n v="2943"/>
    <n v="1113"/>
    <n v="2411"/>
    <n v="356"/>
    <n v="177"/>
    <n v="-2628"/>
    <n v="1441"/>
    <n v="73"/>
    <n v="0"/>
    <n v="4801"/>
    <n v="-162"/>
  </r>
  <r>
    <x v="21"/>
    <n v="4170"/>
    <x v="45"/>
    <n v="209000"/>
    <n v="5"/>
    <n v="-1000"/>
    <n v="-1000"/>
    <n v="77783"/>
    <n v="16261"/>
    <n v="29264"/>
    <n v="-19383"/>
    <n v="-15552"/>
    <n v="-2728"/>
    <n v="779"/>
    <n v="-14954"/>
    <n v="427"/>
    <n v="266"/>
    <n v="10686"/>
    <n v="-10028"/>
    <n v="0"/>
    <n v="5063"/>
    <n v="608"/>
  </r>
  <r>
    <x v="21"/>
    <n v="4170"/>
    <x v="46"/>
    <n v="210000"/>
    <n v="5"/>
    <n v="-500"/>
    <n v="-500"/>
    <n v="51050"/>
    <n v="10761"/>
    <n v="-474"/>
    <n v="-11816"/>
    <n v="7189"/>
    <n v="-2473"/>
    <n v="-708"/>
    <n v="262"/>
    <n v="0"/>
    <n v="0"/>
    <n v="9517"/>
    <n v="591"/>
    <n v="0"/>
    <n v="5055"/>
    <n v="46"/>
  </r>
  <r>
    <x v="21"/>
    <n v="4170"/>
    <x v="47"/>
    <n v="210500"/>
    <n v="5"/>
    <n v="-2500"/>
    <n v="-2500"/>
    <n v="54373"/>
    <n v="11509"/>
    <n v="19015"/>
    <n v="-22078"/>
    <n v="-2033"/>
    <n v="194"/>
    <n v="291"/>
    <n v="-1424"/>
    <n v="0"/>
    <n v="0"/>
    <n v="-466"/>
    <n v="-628"/>
    <n v="0"/>
    <n v="5049"/>
    <n v="47"/>
  </r>
  <r>
    <x v="21"/>
    <n v="4170"/>
    <x v="48"/>
    <n v="213000"/>
    <n v="5"/>
    <n v="-1000"/>
    <n v="-1000"/>
    <n v="37473"/>
    <n v="8001"/>
    <n v="-3028"/>
    <n v="-1357"/>
    <n v="-674"/>
    <n v="268"/>
    <n v="524"/>
    <n v="-2487"/>
    <n v="0"/>
    <n v="0"/>
    <n v="2196"/>
    <n v="-1175"/>
    <n v="0"/>
    <n v="5041"/>
    <n v="18"/>
  </r>
  <r>
    <x v="21"/>
    <n v="4170"/>
    <x v="49"/>
    <n v="214000"/>
    <n v="5"/>
    <n v="-1500"/>
    <n v="-1500"/>
    <n v="35317"/>
    <n v="7599"/>
    <n v="17"/>
    <n v="-1913"/>
    <n v="-3233"/>
    <n v="-2336"/>
    <n v="153"/>
    <n v="146"/>
    <n v="0"/>
    <n v="0"/>
    <n v="2043"/>
    <n v="-3239"/>
    <n v="0"/>
    <n v="5121"/>
    <n v="8"/>
  </r>
  <r>
    <x v="21"/>
    <n v="4170"/>
    <x v="50"/>
    <n v="215500"/>
    <n v="2"/>
    <n v="500"/>
    <n v="500"/>
    <n v="51285"/>
    <n v="11081"/>
    <n v="-10608"/>
    <n v="-8594"/>
    <n v="8715"/>
    <n v="-1311"/>
    <n v="427"/>
    <n v="1788"/>
    <n v="0"/>
    <n v="240"/>
    <n v="2279"/>
    <n v="5292"/>
    <n v="0"/>
    <n v="10402"/>
    <n v="85"/>
  </r>
  <r>
    <x v="21"/>
    <n v="4170"/>
    <x v="51"/>
    <n v="215000"/>
    <n v="2"/>
    <n v="3500"/>
    <n v="3500"/>
    <n v="82225"/>
    <n v="17641"/>
    <n v="-32674"/>
    <n v="4027"/>
    <n v="19163"/>
    <n v="-1800"/>
    <n v="4066"/>
    <n v="9173"/>
    <n v="0"/>
    <n v="0"/>
    <n v="5629"/>
    <n v="2095"/>
    <n v="0"/>
    <n v="9407"/>
    <n v="77"/>
  </r>
  <r>
    <x v="21"/>
    <n v="4170"/>
    <x v="52"/>
    <n v="211500"/>
    <n v="2"/>
    <n v="1500"/>
    <n v="1500"/>
    <n v="64891"/>
    <n v="13797"/>
    <n v="-22219"/>
    <n v="1723"/>
    <n v="11973"/>
    <n v="3323"/>
    <n v="1001"/>
    <n v="2836"/>
    <n v="94"/>
    <n v="366"/>
    <n v="4281"/>
    <n v="72"/>
    <n v="0"/>
    <n v="8608"/>
    <n v="-85"/>
  </r>
  <r>
    <x v="21"/>
    <n v="4170"/>
    <x v="53"/>
    <n v="210000"/>
    <n v="2"/>
    <n v="1000"/>
    <n v="1000"/>
    <n v="46451"/>
    <n v="9729"/>
    <n v="-7720"/>
    <n v="3047"/>
    <n v="-3037"/>
    <n v="-198"/>
    <n v="1915"/>
    <n v="2404"/>
    <n v="1"/>
    <n v="-270"/>
    <n v="-5792"/>
    <n v="-1097"/>
    <n v="0"/>
    <n v="7877"/>
    <n v="-167"/>
  </r>
  <r>
    <x v="21"/>
    <n v="4170"/>
    <x v="54"/>
    <n v="209000"/>
    <n v="5"/>
    <n v="-1000"/>
    <n v="-1000"/>
    <n v="56468"/>
    <n v="11760"/>
    <n v="9071"/>
    <n v="-4396"/>
    <n v="-14856"/>
    <n v="-2431"/>
    <n v="159"/>
    <n v="-772"/>
    <n v="-1"/>
    <n v="0"/>
    <n v="-968"/>
    <n v="-10843"/>
    <n v="0"/>
    <n v="10115"/>
    <n v="66"/>
  </r>
  <r>
    <x v="21"/>
    <n v="4170"/>
    <x v="55"/>
    <n v="210000"/>
    <n v="3"/>
    <n v="0"/>
    <n v="0"/>
    <n v="42826"/>
    <n v="9004"/>
    <n v="-9396"/>
    <n v="4097"/>
    <n v="-4304"/>
    <n v="-2714"/>
    <n v="-441"/>
    <n v="-169"/>
    <n v="0"/>
    <n v="-90"/>
    <n v="-1057"/>
    <n v="167"/>
    <n v="0"/>
    <n v="9707"/>
    <n v="-104"/>
  </r>
  <r>
    <x v="21"/>
    <n v="4170"/>
    <x v="56"/>
    <n v="210000"/>
    <n v="2"/>
    <n v="500"/>
    <n v="500"/>
    <n v="86313"/>
    <n v="18199"/>
    <n v="-14034"/>
    <n v="2"/>
    <n v="4015"/>
    <n v="9591"/>
    <n v="215"/>
    <n v="689"/>
    <n v="0"/>
    <n v="133"/>
    <n v="9241"/>
    <n v="-15854"/>
    <n v="0"/>
    <n v="10003"/>
    <n v="14"/>
  </r>
  <r>
    <x v="21"/>
    <n v="4170"/>
    <x v="57"/>
    <n v="209500"/>
    <n v="5"/>
    <n v="-1500"/>
    <n v="-1500"/>
    <n v="55511"/>
    <n v="11663"/>
    <n v="5035"/>
    <n v="-8987"/>
    <n v="-5852"/>
    <n v="-850"/>
    <n v="-1118"/>
    <n v="-3017"/>
    <n v="22"/>
    <n v="147"/>
    <n v="-635"/>
    <n v="-401"/>
    <n v="0"/>
    <n v="9814"/>
    <n v="-10"/>
  </r>
  <r>
    <x v="21"/>
    <n v="4170"/>
    <x v="58"/>
    <n v="211000"/>
    <n v="3"/>
    <n v="0"/>
    <n v="0"/>
    <n v="45537"/>
    <n v="9622"/>
    <n v="-13169"/>
    <n v="-4294"/>
    <n v="7660"/>
    <n v="514"/>
    <n v="485"/>
    <n v="480"/>
    <n v="0"/>
    <n v="0"/>
    <n v="5418"/>
    <n v="763"/>
    <n v="0"/>
    <n v="9830"/>
    <n v="-27"/>
  </r>
  <r>
    <x v="21"/>
    <n v="4170"/>
    <x v="59"/>
    <n v="211000"/>
    <n v="2"/>
    <n v="4500"/>
    <n v="4500"/>
    <n v="96866"/>
    <n v="20444"/>
    <n v="-30899"/>
    <n v="7641"/>
    <n v="13592"/>
    <n v="5494"/>
    <n v="-5967"/>
    <n v="-1584"/>
    <n v="0"/>
    <n v="100"/>
    <n v="16017"/>
    <n v="-468"/>
    <n v="0"/>
    <n v="9875"/>
    <n v="-209"/>
  </r>
  <r>
    <x v="21"/>
    <n v="4170"/>
    <x v="60"/>
    <n v="206500"/>
    <n v="5"/>
    <n v="-1000"/>
    <n v="-1000"/>
    <n v="85843"/>
    <n v="17744"/>
    <n v="25340"/>
    <n v="-27684"/>
    <n v="-7272"/>
    <n v="-1209"/>
    <n v="-1172"/>
    <n v="-3218"/>
    <n v="-45"/>
    <n v="-358"/>
    <n v="-981"/>
    <n v="-289"/>
    <n v="0"/>
    <n v="9617"/>
    <n v="-1"/>
  </r>
  <r>
    <x v="21"/>
    <n v="4170"/>
    <x v="61"/>
    <n v="207500"/>
    <n v="3"/>
    <n v="0"/>
    <n v="0"/>
    <n v="65394"/>
    <n v="13596"/>
    <n v="-6570"/>
    <n v="-1805"/>
    <n v="-1264"/>
    <n v="-3087"/>
    <n v="3989"/>
    <n v="-191"/>
    <n v="32"/>
    <n v="219"/>
    <n v="444"/>
    <n v="-2670"/>
    <n v="0"/>
    <n v="9637"/>
    <n v="2"/>
  </r>
  <r>
    <x v="21"/>
    <n v="4170"/>
    <x v="62"/>
    <n v="207500"/>
    <n v="2"/>
    <n v="2500"/>
    <n v="2500"/>
    <n v="83161"/>
    <n v="17375"/>
    <n v="-9261"/>
    <n v="-12020"/>
    <n v="9885"/>
    <n v="2833"/>
    <n v="-1003"/>
    <n v="3389"/>
    <n v="73"/>
    <n v="0"/>
    <n v="87"/>
    <n v="4506"/>
    <n v="0"/>
    <n v="11367"/>
    <n v="29"/>
  </r>
  <r>
    <x v="21"/>
    <n v="4170"/>
    <x v="63"/>
    <n v="205000"/>
    <n v="5"/>
    <n v="-4500"/>
    <n v="-4500"/>
    <n v="62467"/>
    <n v="12931"/>
    <n v="5580"/>
    <n v="-21344"/>
    <n v="5728"/>
    <n v="-1252"/>
    <n v="409"/>
    <n v="3323"/>
    <n v="201"/>
    <n v="-25"/>
    <n v="729"/>
    <n v="2343"/>
    <n v="0"/>
    <n v="10007"/>
    <n v="29"/>
  </r>
  <r>
    <x v="21"/>
    <n v="4170"/>
    <x v="64"/>
    <n v="209500"/>
    <n v="2"/>
    <n v="2000"/>
    <n v="2000"/>
    <n v="79295"/>
    <n v="16461"/>
    <n v="-4176"/>
    <n v="-9357"/>
    <n v="3312"/>
    <n v="-3136"/>
    <n v="-171"/>
    <n v="2714"/>
    <n v="0"/>
    <n v="0"/>
    <n v="8476"/>
    <n v="-4571"/>
    <n v="0"/>
    <n v="10244"/>
    <n v="-23"/>
  </r>
  <r>
    <x v="21"/>
    <n v="4170"/>
    <x v="65"/>
    <n v="207500"/>
    <n v="3"/>
    <n v="0"/>
    <n v="0"/>
    <n v="64404"/>
    <n v="13418"/>
    <n v="-2275"/>
    <n v="-12819"/>
    <n v="7598"/>
    <n v="-490"/>
    <n v="784"/>
    <n v="1356"/>
    <n v="0"/>
    <n v="0"/>
    <n v="5785"/>
    <n v="163"/>
    <n v="0"/>
    <n v="7503"/>
    <n v="-7"/>
  </r>
  <r>
    <x v="21"/>
    <n v="4170"/>
    <x v="66"/>
    <n v="207500"/>
    <n v="5"/>
    <n v="-2000"/>
    <n v="-2000"/>
    <n v="140229"/>
    <n v="29520"/>
    <n v="6862"/>
    <n v="11524"/>
    <n v="-28308"/>
    <n v="-32041"/>
    <n v="-263"/>
    <n v="-37"/>
    <n v="0"/>
    <n v="0"/>
    <n v="4295"/>
    <n v="-262"/>
    <n v="0"/>
    <n v="9898"/>
    <n v="24"/>
  </r>
  <r>
    <x v="21"/>
    <n v="4170"/>
    <x v="67"/>
    <n v="209500"/>
    <n v="5"/>
    <n v="-3500"/>
    <n v="-3500"/>
    <n v="104009"/>
    <n v="21754"/>
    <n v="10934"/>
    <n v="-11060"/>
    <n v="-8469"/>
    <n v="-8202"/>
    <n v="2910"/>
    <n v="1529"/>
    <n v="74"/>
    <n v="0"/>
    <n v="1686"/>
    <n v="-6466"/>
    <n v="0"/>
    <n v="8371"/>
    <n v="224"/>
  </r>
  <r>
    <x v="21"/>
    <n v="4170"/>
    <x v="68"/>
    <n v="213000"/>
    <n v="5"/>
    <n v="-1500"/>
    <n v="-1500"/>
    <n v="59726"/>
    <n v="12710"/>
    <n v="4536"/>
    <n v="-8837"/>
    <n v="-714"/>
    <n v="-2635"/>
    <n v="531"/>
    <n v="3831"/>
    <n v="4"/>
    <n v="0"/>
    <n v="550"/>
    <n v="-2995"/>
    <n v="0"/>
    <n v="5025"/>
    <n v="-10"/>
  </r>
  <r>
    <x v="21"/>
    <n v="4170"/>
    <x v="69"/>
    <n v="214500"/>
    <n v="5"/>
    <n v="-4000"/>
    <n v="-4000"/>
    <n v="114534"/>
    <n v="24825"/>
    <n v="-6328"/>
    <n v="-22367"/>
    <n v="19563"/>
    <n v="1501"/>
    <n v="3595"/>
    <n v="6908"/>
    <n v="1"/>
    <n v="0"/>
    <n v="-941"/>
    <n v="8499"/>
    <n v="0"/>
    <n v="9110"/>
    <n v="22"/>
  </r>
  <r>
    <x v="21"/>
    <n v="4170"/>
    <x v="70"/>
    <n v="218500"/>
    <n v="2"/>
    <n v="11000"/>
    <n v="11000"/>
    <n v="401137"/>
    <n v="87128"/>
    <n v="-154640"/>
    <n v="18749"/>
    <n v="131650"/>
    <n v="32814"/>
    <n v="6023"/>
    <n v="27967"/>
    <n v="1"/>
    <n v="482"/>
    <n v="17600"/>
    <n v="46763"/>
    <n v="0"/>
    <n v="4954"/>
    <n v="-713"/>
  </r>
  <r>
    <x v="21"/>
    <n v="4170"/>
    <x v="71"/>
    <n v="207500"/>
    <n v="2"/>
    <n v="3500"/>
    <n v="3500"/>
    <n v="79369"/>
    <n v="16444"/>
    <n v="7856"/>
    <n v="-21086"/>
    <n v="11303"/>
    <n v="-5205"/>
    <n v="2522"/>
    <n v="1162"/>
    <n v="0"/>
    <n v="0"/>
    <n v="4703"/>
    <n v="8121"/>
    <n v="0"/>
    <n v="1274"/>
    <n v="653"/>
  </r>
  <r>
    <x v="21"/>
    <n v="4170"/>
    <x v="72"/>
    <n v="204000"/>
    <n v="2"/>
    <n v="1000"/>
    <n v="1000"/>
    <n v="100893"/>
    <n v="20769"/>
    <n v="-4657"/>
    <n v="-19043"/>
    <n v="23592"/>
    <n v="8140"/>
    <n v="3255"/>
    <n v="7369"/>
    <n v="0"/>
    <n v="0"/>
    <n v="2072"/>
    <n v="2756"/>
    <n v="0"/>
    <n v="83"/>
    <n v="25"/>
  </r>
  <r>
    <x v="21"/>
    <n v="4170"/>
    <x v="73"/>
    <n v="203000"/>
    <n v="5"/>
    <n v="-3500"/>
    <n v="-3500"/>
    <n v="107847"/>
    <n v="21892"/>
    <n v="41060"/>
    <n v="-35043"/>
    <n v="-6166"/>
    <n v="-4164"/>
    <n v="-1841"/>
    <n v="-2384"/>
    <n v="6"/>
    <n v="0"/>
    <n v="2229"/>
    <n v="-12"/>
    <n v="0"/>
    <n v="144"/>
    <n v="5"/>
  </r>
  <r>
    <x v="21"/>
    <n v="4170"/>
    <x v="74"/>
    <n v="206500"/>
    <n v="5"/>
    <n v="-1000"/>
    <n v="-1000"/>
    <n v="77628"/>
    <n v="16081"/>
    <n v="31220"/>
    <n v="-37319"/>
    <n v="6964"/>
    <n v="-645"/>
    <n v="2578"/>
    <n v="721"/>
    <n v="0"/>
    <n v="200"/>
    <n v="950"/>
    <n v="3160"/>
    <n v="0"/>
    <n v="-798"/>
    <n v="-67"/>
  </r>
  <r>
    <x v="21"/>
    <n v="4170"/>
    <x v="75"/>
    <n v="207500"/>
    <n v="3"/>
    <n v="0"/>
    <n v="0"/>
    <n v="74556"/>
    <n v="15522"/>
    <n v="36159"/>
    <n v="-21307"/>
    <n v="-15296"/>
    <n v="-3922"/>
    <n v="438"/>
    <n v="-10195"/>
    <n v="0"/>
    <n v="133"/>
    <n v="-2616"/>
    <n v="866"/>
    <n v="0"/>
    <n v="29"/>
    <n v="415"/>
  </r>
  <r>
    <x v="21"/>
    <n v="4170"/>
    <x v="76"/>
    <n v="207500"/>
    <n v="5"/>
    <n v="-2000"/>
    <n v="-2000"/>
    <n v="79263"/>
    <n v="16484"/>
    <n v="33531"/>
    <n v="-26961"/>
    <n v="-6858"/>
    <n v="-4709"/>
    <n v="164"/>
    <n v="-2369"/>
    <n v="-201"/>
    <n v="216"/>
    <n v="772"/>
    <n v="-731"/>
    <n v="0"/>
    <n v="276"/>
    <n v="12"/>
  </r>
  <r>
    <x v="21"/>
    <n v="4170"/>
    <x v="77"/>
    <n v="209500"/>
    <n v="5"/>
    <n v="-3500"/>
    <n v="-3500"/>
    <n v="125463"/>
    <n v="26473"/>
    <n v="48474"/>
    <n v="-30633"/>
    <n v="-18417"/>
    <n v="-3341"/>
    <n v="-2348"/>
    <n v="-4783"/>
    <n v="33"/>
    <n v="71"/>
    <n v="-11000"/>
    <n v="2951"/>
    <n v="0"/>
    <n v="538"/>
    <n v="38"/>
  </r>
  <r>
    <x v="21"/>
    <n v="4170"/>
    <x v="78"/>
    <n v="213000"/>
    <n v="2"/>
    <n v="4500"/>
    <n v="4500"/>
    <n v="89976"/>
    <n v="19091"/>
    <n v="-15553"/>
    <n v="-6810"/>
    <n v="20672"/>
    <n v="7563"/>
    <n v="2045"/>
    <n v="5178"/>
    <n v="0"/>
    <n v="0"/>
    <n v="4235"/>
    <n v="1651"/>
    <n v="0"/>
    <n v="1515"/>
    <n v="176"/>
  </r>
  <r>
    <x v="21"/>
    <n v="4170"/>
    <x v="79"/>
    <n v="208500"/>
    <n v="5"/>
    <n v="-1000"/>
    <n v="-1000"/>
    <n v="120738"/>
    <n v="25183"/>
    <n v="33936"/>
    <n v="-40116"/>
    <n v="5927"/>
    <n v="4688"/>
    <n v="290"/>
    <n v="-901"/>
    <n v="0"/>
    <n v="480"/>
    <n v="1390"/>
    <n v="-20"/>
    <n v="0"/>
    <n v="261"/>
    <n v="-8"/>
  </r>
  <r>
    <x v="21"/>
    <n v="4170"/>
    <x v="80"/>
    <n v="209500"/>
    <n v="2"/>
    <n v="500"/>
    <n v="500"/>
    <n v="135613"/>
    <n v="28383"/>
    <n v="77382"/>
    <n v="-84887"/>
    <n v="5483"/>
    <n v="8215"/>
    <n v="365"/>
    <n v="-851"/>
    <n v="0"/>
    <n v="0"/>
    <n v="-934"/>
    <n v="-1312"/>
    <n v="0"/>
    <n v="1633"/>
    <n v="389"/>
  </r>
  <r>
    <x v="21"/>
    <n v="4170"/>
    <x v="81"/>
    <n v="209000"/>
    <n v="5"/>
    <n v="-2000"/>
    <n v="-2000"/>
    <n v="139034"/>
    <n v="29119"/>
    <n v="75971"/>
    <n v="-80249"/>
    <n v="3470"/>
    <n v="-2047"/>
    <n v="431"/>
    <n v="557"/>
    <n v="1"/>
    <n v="0"/>
    <n v="2171"/>
    <n v="2357"/>
    <n v="0"/>
    <n v="776"/>
    <n v="32"/>
  </r>
  <r>
    <x v="21"/>
    <n v="4170"/>
    <x v="82"/>
    <n v="211000"/>
    <n v="5"/>
    <n v="-2000"/>
    <n v="-2000"/>
    <n v="129880"/>
    <n v="27551"/>
    <n v="62614"/>
    <n v="-64922"/>
    <n v="-654"/>
    <n v="4325"/>
    <n v="-478"/>
    <n v="-8947"/>
    <n v="0"/>
    <n v="0"/>
    <n v="1748"/>
    <n v="2698"/>
    <n v="0"/>
    <n v="2638"/>
    <n v="324"/>
  </r>
  <r>
    <x v="21"/>
    <n v="4170"/>
    <x v="83"/>
    <n v="213000"/>
    <n v="5"/>
    <n v="-6000"/>
    <n v="-6000"/>
    <n v="162490"/>
    <n v="34670"/>
    <n v="74651"/>
    <n v="-52567"/>
    <n v="-22919"/>
    <n v="5622"/>
    <n v="-1072"/>
    <n v="-13484"/>
    <n v="0"/>
    <n v="790"/>
    <n v="-14193"/>
    <n v="-582"/>
    <n v="0"/>
    <n v="595"/>
    <n v="240"/>
  </r>
  <r>
    <x v="21"/>
    <n v="4170"/>
    <x v="84"/>
    <n v="219000"/>
    <n v="5"/>
    <n v="-500"/>
    <n v="-500"/>
    <n v="77019"/>
    <n v="16938"/>
    <n v="32538"/>
    <n v="-22776"/>
    <n v="-9929"/>
    <n v="-5058"/>
    <n v="-542"/>
    <n v="-5735"/>
    <n v="-49"/>
    <n v="1050"/>
    <n v="-24"/>
    <n v="429"/>
    <n v="0"/>
    <n v="132"/>
    <n v="35"/>
  </r>
  <r>
    <x v="21"/>
    <n v="4170"/>
    <x v="85"/>
    <n v="219500"/>
    <n v="5"/>
    <n v="-7500"/>
    <n v="-7500"/>
    <n v="133515"/>
    <n v="29598"/>
    <n v="74251"/>
    <n v="-41510"/>
    <n v="-32425"/>
    <n v="-20248"/>
    <n v="-3738"/>
    <n v="-2409"/>
    <n v="-192"/>
    <n v="-84"/>
    <n v="-1665"/>
    <n v="-4089"/>
    <n v="0"/>
    <n v="-6"/>
    <n v="-310"/>
  </r>
  <r>
    <x v="21"/>
    <n v="4170"/>
    <x v="86"/>
    <n v="227000"/>
    <n v="2"/>
    <n v="1500"/>
    <n v="1500"/>
    <n v="68314"/>
    <n v="15415"/>
    <n v="7862"/>
    <n v="13194"/>
    <n v="-21928"/>
    <n v="-1392"/>
    <n v="-2347"/>
    <n v="-4232"/>
    <n v="0"/>
    <n v="10"/>
    <n v="-11625"/>
    <n v="-2342"/>
    <n v="0"/>
    <n v="190"/>
    <n v="682"/>
  </r>
  <r>
    <x v="21"/>
    <n v="4170"/>
    <x v="87"/>
    <n v="225500"/>
    <n v="5"/>
    <n v="-1500"/>
    <n v="-1500"/>
    <n v="34632"/>
    <n v="7833"/>
    <n v="14206"/>
    <n v="-9020"/>
    <n v="-5265"/>
    <n v="-1197"/>
    <n v="-804"/>
    <n v="-156"/>
    <n v="-84"/>
    <n v="0"/>
    <n v="-2843"/>
    <n v="-181"/>
    <n v="0"/>
    <n v="39"/>
    <n v="40"/>
  </r>
  <r>
    <x v="21"/>
    <n v="4170"/>
    <x v="88"/>
    <n v="227000"/>
    <n v="5"/>
    <n v="-1500"/>
    <n v="-1500"/>
    <n v="42854"/>
    <n v="9759"/>
    <n v="3697"/>
    <n v="11481"/>
    <n v="-15183"/>
    <n v="-1277"/>
    <n v="-802"/>
    <n v="-783"/>
    <n v="0"/>
    <n v="0"/>
    <n v="-11060"/>
    <n v="-1261"/>
    <n v="0"/>
    <n v="-1"/>
    <n v="6"/>
  </r>
  <r>
    <x v="21"/>
    <n v="4170"/>
    <x v="89"/>
    <n v="228500"/>
    <n v="2"/>
    <n v="1500"/>
    <n v="1500"/>
    <n v="41881"/>
    <n v="9557"/>
    <n v="-1656"/>
    <n v="9032"/>
    <n v="-7476"/>
    <n v="6914"/>
    <n v="175"/>
    <n v="-4820"/>
    <n v="0"/>
    <n v="30"/>
    <n v="-2207"/>
    <n v="-7568"/>
    <n v="0"/>
    <n v="-4"/>
    <n v="104"/>
  </r>
  <r>
    <x v="21"/>
    <n v="4170"/>
    <x v="90"/>
    <n v="227000"/>
    <n v="5"/>
    <n v="-2000"/>
    <n v="-2000"/>
    <n v="58727"/>
    <n v="13365"/>
    <n v="17519"/>
    <n v="-4279"/>
    <n v="-13307"/>
    <n v="6943"/>
    <n v="-391"/>
    <n v="-7112"/>
    <n v="-72"/>
    <n v="0"/>
    <n v="-6086"/>
    <n v="-6589"/>
    <n v="0"/>
    <n v="-31"/>
    <n v="98"/>
  </r>
  <r>
    <x v="21"/>
    <n v="4170"/>
    <x v="91"/>
    <n v="229000"/>
    <n v="5"/>
    <n v="-2500"/>
    <n v="-2500"/>
    <n v="61310"/>
    <n v="14056"/>
    <n v="11129"/>
    <n v="-3107"/>
    <n v="-8136"/>
    <n v="6710"/>
    <n v="346"/>
    <n v="-5598"/>
    <n v="-124"/>
    <n v="0"/>
    <n v="-8724"/>
    <n v="-746"/>
    <n v="0"/>
    <n v="-119"/>
    <n v="233"/>
  </r>
  <r>
    <x v="21"/>
    <n v="4170"/>
    <x v="92"/>
    <n v="231500"/>
    <n v="5"/>
    <n v="-500"/>
    <n v="-500"/>
    <n v="72999"/>
    <n v="16911"/>
    <n v="-6040"/>
    <n v="4825"/>
    <n v="1220"/>
    <n v="1241"/>
    <n v="-1914"/>
    <n v="1438"/>
    <n v="0"/>
    <n v="0"/>
    <n v="97"/>
    <n v="358"/>
    <n v="0"/>
    <n v="25"/>
    <n v="-30"/>
  </r>
  <r>
    <x v="21"/>
    <n v="4170"/>
    <x v="93"/>
    <n v="232000"/>
    <n v="5"/>
    <n v="-3500"/>
    <n v="-3500"/>
    <n v="42085"/>
    <n v="9818"/>
    <n v="5708"/>
    <n v="-2344"/>
    <n v="-3602"/>
    <n v="3748"/>
    <n v="-20"/>
    <n v="-8191"/>
    <n v="-98"/>
    <n v="-26"/>
    <n v="1512"/>
    <n v="-527"/>
    <n v="0"/>
    <n v="131"/>
    <n v="107"/>
  </r>
  <r>
    <x v="21"/>
    <n v="4170"/>
    <x v="94"/>
    <n v="235500"/>
    <n v="2"/>
    <n v="2000"/>
    <n v="2000"/>
    <n v="41608"/>
    <n v="9776"/>
    <n v="-6643"/>
    <n v="3326"/>
    <n v="3447"/>
    <n v="3595"/>
    <n v="-86"/>
    <n v="144"/>
    <n v="-167"/>
    <n v="0"/>
    <n v="-45"/>
    <n v="6"/>
    <n v="0"/>
    <n v="-82"/>
    <n v="-48"/>
  </r>
  <r>
    <x v="21"/>
    <n v="4170"/>
    <x v="95"/>
    <n v="233500"/>
    <n v="5"/>
    <n v="-500"/>
    <n v="-500"/>
    <n v="34040"/>
    <n v="7933"/>
    <n v="1368"/>
    <n v="1240"/>
    <n v="-2126"/>
    <n v="1836"/>
    <n v="-690"/>
    <n v="-2375"/>
    <n v="0"/>
    <n v="0"/>
    <n v="-3814"/>
    <n v="2917"/>
    <n v="0"/>
    <n v="-497"/>
    <n v="15"/>
  </r>
  <r>
    <x v="21"/>
    <n v="4170"/>
    <x v="96"/>
    <n v="234000"/>
    <n v="5"/>
    <n v="-1000"/>
    <n v="-1000"/>
    <n v="34379"/>
    <n v="8092"/>
    <n v="1134"/>
    <n v="-2182"/>
    <n v="1366"/>
    <n v="-19"/>
    <n v="-752"/>
    <n v="913"/>
    <n v="-36"/>
    <n v="0"/>
    <n v="-852"/>
    <n v="2112"/>
    <n v="0"/>
    <n v="-309"/>
    <n v="-9"/>
  </r>
  <r>
    <x v="21"/>
    <n v="4170"/>
    <x v="97"/>
    <n v="235000"/>
    <n v="5"/>
    <n v="-1000"/>
    <n v="-1000"/>
    <n v="45817"/>
    <n v="10819"/>
    <n v="-3339"/>
    <n v="-7763"/>
    <n v="11189"/>
    <n v="-4528"/>
    <n v="982"/>
    <n v="6977"/>
    <n v="0"/>
    <n v="0"/>
    <n v="7954"/>
    <n v="-196"/>
    <n v="0"/>
    <n v="-85"/>
    <n v="-2"/>
  </r>
  <r>
    <x v="21"/>
    <n v="4170"/>
    <x v="98"/>
    <n v="236000"/>
    <n v="2"/>
    <n v="500"/>
    <n v="500"/>
    <n v="57865"/>
    <n v="13590"/>
    <n v="3097"/>
    <n v="-16448"/>
    <n v="12643"/>
    <n v="4769"/>
    <n v="66"/>
    <n v="6691"/>
    <n v="0"/>
    <n v="0"/>
    <n v="1785"/>
    <n v="-668"/>
    <n v="0"/>
    <n v="-125"/>
    <n v="833"/>
  </r>
  <r>
    <x v="21"/>
    <n v="4170"/>
    <x v="99"/>
    <n v="235500"/>
    <n v="5"/>
    <n v="-1000"/>
    <n v="-1000"/>
    <n v="68637"/>
    <n v="16309"/>
    <n v="-6199"/>
    <n v="-22899"/>
    <n v="29124"/>
    <n v="6869"/>
    <n v="1365"/>
    <n v="4557"/>
    <n v="0"/>
    <n v="0"/>
    <n v="19407"/>
    <n v="-3074"/>
    <n v="0"/>
    <n v="0"/>
    <n v="-26"/>
  </r>
  <r>
    <x v="22"/>
    <n v="52020"/>
    <x v="0"/>
    <n v="15800"/>
    <n v="5"/>
    <n v="-250"/>
    <n v="-250"/>
    <n v="514428"/>
    <n v="8068"/>
    <n v="-18464"/>
    <n v="62538"/>
    <n v="-61588"/>
    <n v="-60804"/>
    <n v="0"/>
    <n v="-464"/>
    <n v="0"/>
    <n v="0"/>
    <n v="0"/>
    <n v="-320"/>
    <n v="0"/>
    <n v="17614"/>
    <n v="-100"/>
  </r>
  <r>
    <x v="22"/>
    <n v="52020"/>
    <x v="1"/>
    <n v="16050"/>
    <n v="5"/>
    <n v="-200"/>
    <n v="-200"/>
    <n v="439474"/>
    <n v="7081"/>
    <n v="-6817"/>
    <n v="41478"/>
    <n v="-40113"/>
    <n v="-40434"/>
    <n v="0"/>
    <n v="0"/>
    <n v="0"/>
    <n v="0"/>
    <n v="0"/>
    <n v="321"/>
    <n v="0"/>
    <n v="8180"/>
    <n v="-2728"/>
  </r>
  <r>
    <x v="22"/>
    <n v="52020"/>
    <x v="2"/>
    <n v="16250"/>
    <n v="5"/>
    <n v="-560"/>
    <n v="-560"/>
    <n v="384739"/>
    <n v="6369"/>
    <n v="-12915"/>
    <n v="17186"/>
    <n v="-10498"/>
    <n v="2109"/>
    <n v="0"/>
    <n v="1622"/>
    <n v="0"/>
    <n v="0"/>
    <n v="0"/>
    <n v="-14229"/>
    <n v="0"/>
    <n v="8000"/>
    <n v="-1773"/>
  </r>
  <r>
    <x v="22"/>
    <n v="52020"/>
    <x v="3"/>
    <n v="16810"/>
    <n v="5"/>
    <n v="-380"/>
    <n v="-380"/>
    <n v="352347"/>
    <n v="5975"/>
    <n v="60403"/>
    <n v="-46657"/>
    <n v="-15337"/>
    <n v="-28764"/>
    <n v="0"/>
    <n v="650"/>
    <n v="0"/>
    <n v="0"/>
    <n v="656"/>
    <n v="12121"/>
    <n v="0"/>
    <n v="2634"/>
    <n v="-1043"/>
  </r>
  <r>
    <x v="22"/>
    <n v="52020"/>
    <x v="4"/>
    <n v="17190"/>
    <n v="2"/>
    <n v="370"/>
    <n v="370"/>
    <n v="575661"/>
    <n v="9774"/>
    <n v="-48558"/>
    <n v="5673"/>
    <n v="11468"/>
    <n v="-1442"/>
    <n v="0"/>
    <n v="2706"/>
    <n v="0"/>
    <n v="0"/>
    <n v="61"/>
    <n v="10143"/>
    <n v="0"/>
    <n v="32216"/>
    <n v="-799"/>
  </r>
  <r>
    <x v="22"/>
    <n v="52020"/>
    <x v="5"/>
    <n v="16820"/>
    <n v="2"/>
    <n v="120"/>
    <n v="120"/>
    <n v="1268486"/>
    <n v="21243"/>
    <n v="46432"/>
    <n v="-36901"/>
    <n v="17067"/>
    <n v="18800"/>
    <n v="0"/>
    <n v="-2184"/>
    <n v="0"/>
    <n v="0"/>
    <n v="4893"/>
    <n v="-4442"/>
    <n v="0"/>
    <n v="-26846"/>
    <n v="248"/>
  </r>
  <r>
    <x v="22"/>
    <n v="52020"/>
    <x v="6"/>
    <n v="16700"/>
    <n v="5"/>
    <n v="-2430"/>
    <n v="-2430"/>
    <n v="2042991"/>
    <n v="35588"/>
    <n v="68466"/>
    <n v="-121012"/>
    <n v="12648"/>
    <n v="-1611"/>
    <n v="0"/>
    <n v="14259"/>
    <n v="0"/>
    <n v="0"/>
    <n v="0"/>
    <n v="0"/>
    <n v="0"/>
    <n v="39880"/>
    <n v="18"/>
  </r>
  <r>
    <x v="22"/>
    <n v="52020"/>
    <x v="7"/>
    <n v="19130"/>
    <n v="5"/>
    <n v="-560"/>
    <n v="-560"/>
    <n v="450193"/>
    <n v="8742"/>
    <n v="13832"/>
    <n v="-57734"/>
    <n v="8198"/>
    <n v="8076"/>
    <n v="0"/>
    <n v="0"/>
    <n v="0"/>
    <n v="0"/>
    <n v="486"/>
    <n v="-364"/>
    <n v="0"/>
    <n v="35663"/>
    <n v="41"/>
  </r>
  <r>
    <x v="22"/>
    <n v="52020"/>
    <x v="8"/>
    <n v="19690"/>
    <n v="5"/>
    <n v="-110"/>
    <n v="-110"/>
    <n v="443913"/>
    <n v="8594"/>
    <n v="64321"/>
    <n v="-77559"/>
    <n v="14885"/>
    <n v="14159"/>
    <n v="0"/>
    <n v="-1170"/>
    <n v="0"/>
    <n v="0"/>
    <n v="972"/>
    <n v="924"/>
    <n v="0"/>
    <n v="-1656"/>
    <n v="9"/>
  </r>
  <r>
    <x v="22"/>
    <n v="52020"/>
    <x v="9"/>
    <n v="19800"/>
    <n v="5"/>
    <n v="-1250"/>
    <n v="-1250"/>
    <n v="876032"/>
    <n v="17605"/>
    <n v="181896"/>
    <n v="-161842"/>
    <n v="5125"/>
    <n v="2638"/>
    <n v="0"/>
    <n v="2244"/>
    <n v="0"/>
    <n v="0"/>
    <n v="243"/>
    <n v="0"/>
    <n v="0"/>
    <n v="-26082"/>
    <n v="903"/>
  </r>
  <r>
    <x v="22"/>
    <n v="52020"/>
    <x v="10"/>
    <n v="21050"/>
    <n v="2"/>
    <n v="1050"/>
    <n v="1050"/>
    <n v="815706"/>
    <n v="16745"/>
    <n v="-133866"/>
    <n v="176867"/>
    <n v="1087"/>
    <n v="1596"/>
    <n v="0"/>
    <n v="-362"/>
    <n v="0"/>
    <n v="0"/>
    <n v="0"/>
    <n v="-147"/>
    <n v="0"/>
    <n v="-43724"/>
    <n v="-364"/>
  </r>
  <r>
    <x v="22"/>
    <n v="52020"/>
    <x v="11"/>
    <n v="20000"/>
    <n v="2"/>
    <n v="1540"/>
    <n v="1540"/>
    <n v="814734"/>
    <n v="16096"/>
    <n v="-250644"/>
    <n v="247613"/>
    <n v="21627"/>
    <n v="21627"/>
    <n v="0"/>
    <n v="0"/>
    <n v="0"/>
    <n v="0"/>
    <n v="0"/>
    <n v="0"/>
    <n v="0"/>
    <n v="-20956"/>
    <n v="2360"/>
  </r>
  <r>
    <x v="22"/>
    <n v="52020"/>
    <x v="12"/>
    <n v="18460"/>
    <n v="5"/>
    <n v="-740"/>
    <n v="-740"/>
    <n v="570956"/>
    <n v="10646"/>
    <n v="88303"/>
    <n v="-43807"/>
    <n v="-65492"/>
    <n v="-8105"/>
    <n v="0"/>
    <n v="-21664"/>
    <n v="0"/>
    <n v="0"/>
    <n v="-18115"/>
    <n v="-17608"/>
    <n v="0"/>
    <n v="21085"/>
    <n v="-89"/>
  </r>
  <r>
    <x v="22"/>
    <n v="52020"/>
    <x v="13"/>
    <n v="19200"/>
    <n v="5"/>
    <n v="-90"/>
    <n v="-90"/>
    <n v="223307"/>
    <n v="4298"/>
    <n v="4184"/>
    <n v="1321"/>
    <n v="-12946"/>
    <n v="-12955"/>
    <n v="0"/>
    <n v="0"/>
    <n v="0"/>
    <n v="0"/>
    <n v="0"/>
    <n v="9"/>
    <n v="0"/>
    <n v="5997"/>
    <n v="1444"/>
  </r>
  <r>
    <x v="22"/>
    <n v="52020"/>
    <x v="14"/>
    <n v="19290"/>
    <n v="5"/>
    <n v="-10"/>
    <n v="-10"/>
    <n v="319793"/>
    <n v="6125"/>
    <n v="-12376"/>
    <n v="14536"/>
    <n v="-11355"/>
    <n v="-11265"/>
    <n v="0"/>
    <n v="-8"/>
    <n v="0"/>
    <n v="0"/>
    <n v="0"/>
    <n v="-82"/>
    <n v="0"/>
    <n v="9138"/>
    <n v="57"/>
  </r>
  <r>
    <x v="22"/>
    <n v="52020"/>
    <x v="15"/>
    <n v="19300"/>
    <n v="3"/>
    <n v="0"/>
    <n v="0"/>
    <n v="395632"/>
    <n v="7618"/>
    <n v="23293"/>
    <n v="59"/>
    <n v="8748"/>
    <n v="6864"/>
    <n v="0"/>
    <n v="1829"/>
    <n v="0"/>
    <n v="0"/>
    <n v="0"/>
    <n v="55"/>
    <n v="0"/>
    <n v="-32100"/>
    <n v="0"/>
  </r>
  <r>
    <x v="22"/>
    <n v="52020"/>
    <x v="16"/>
    <n v="19300"/>
    <n v="5"/>
    <n v="-1200"/>
    <n v="-1200"/>
    <n v="882758"/>
    <n v="17257"/>
    <n v="-7828"/>
    <n v="-12824"/>
    <n v="-11254"/>
    <n v="-7593"/>
    <n v="0"/>
    <n v="0"/>
    <n v="0"/>
    <n v="0"/>
    <n v="0"/>
    <n v="-3661"/>
    <n v="0"/>
    <n v="32077"/>
    <n v="-171"/>
  </r>
  <r>
    <x v="22"/>
    <n v="52020"/>
    <x v="17"/>
    <n v="20500"/>
    <n v="2"/>
    <n v="250"/>
    <n v="250"/>
    <n v="305202"/>
    <n v="6159"/>
    <n v="-72986"/>
    <n v="47593"/>
    <n v="43096"/>
    <n v="42636"/>
    <n v="0"/>
    <n v="0"/>
    <n v="0"/>
    <n v="0"/>
    <n v="0"/>
    <n v="460"/>
    <n v="0"/>
    <n v="-16971"/>
    <n v="-732"/>
  </r>
  <r>
    <x v="22"/>
    <n v="52020"/>
    <x v="18"/>
    <n v="20250"/>
    <n v="5"/>
    <n v="-350"/>
    <n v="-350"/>
    <n v="341603"/>
    <n v="6924"/>
    <n v="68803"/>
    <n v="-57717"/>
    <n v="-17973"/>
    <n v="-17943"/>
    <n v="0"/>
    <n v="-34"/>
    <n v="0"/>
    <n v="0"/>
    <n v="0"/>
    <n v="4"/>
    <n v="0"/>
    <n v="6322"/>
    <n v="565"/>
  </r>
  <r>
    <x v="22"/>
    <n v="52020"/>
    <x v="19"/>
    <n v="20600"/>
    <n v="2"/>
    <n v="880"/>
    <n v="880"/>
    <n v="474640"/>
    <n v="9616"/>
    <n v="-81360"/>
    <n v="70645"/>
    <n v="26609"/>
    <n v="28722"/>
    <n v="0"/>
    <n v="1109"/>
    <n v="0"/>
    <n v="0"/>
    <n v="0"/>
    <n v="-3222"/>
    <n v="0"/>
    <n v="-15884"/>
    <n v="-10"/>
  </r>
  <r>
    <x v="22"/>
    <n v="52020"/>
    <x v="20"/>
    <n v="19720"/>
    <n v="2"/>
    <n v="10"/>
    <n v="10"/>
    <n v="326532"/>
    <n v="6443"/>
    <n v="33100"/>
    <n v="-20084"/>
    <n v="-10851"/>
    <n v="-10221"/>
    <n v="0"/>
    <n v="-586"/>
    <n v="0"/>
    <n v="0"/>
    <n v="0"/>
    <n v="-44"/>
    <n v="0"/>
    <n v="500"/>
    <n v="-2665"/>
  </r>
  <r>
    <x v="22"/>
    <n v="52020"/>
    <x v="21"/>
    <n v="19710"/>
    <n v="2"/>
    <n v="300"/>
    <n v="300"/>
    <n v="410736"/>
    <n v="7962"/>
    <n v="-23151"/>
    <n v="4955"/>
    <n v="16840"/>
    <n v="16660"/>
    <n v="0"/>
    <n v="-10"/>
    <n v="0"/>
    <n v="0"/>
    <n v="0"/>
    <n v="190"/>
    <n v="0"/>
    <n v="2500"/>
    <n v="-1144"/>
  </r>
  <r>
    <x v="22"/>
    <n v="52020"/>
    <x v="22"/>
    <n v="19410"/>
    <n v="2"/>
    <n v="400"/>
    <n v="400"/>
    <n v="533140"/>
    <n v="10096"/>
    <n v="-28834"/>
    <n v="9920"/>
    <n v="17319"/>
    <n v="10754"/>
    <n v="0"/>
    <n v="1199"/>
    <n v="0"/>
    <n v="0"/>
    <n v="0"/>
    <n v="5366"/>
    <n v="0"/>
    <n v="-500"/>
    <n v="2095"/>
  </r>
  <r>
    <x v="22"/>
    <n v="52020"/>
    <x v="23"/>
    <n v="19010"/>
    <n v="5"/>
    <n v="-170"/>
    <n v="-170"/>
    <n v="241050"/>
    <n v="4613"/>
    <n v="681"/>
    <n v="-40383"/>
    <n v="36867"/>
    <n v="34186"/>
    <n v="0"/>
    <n v="348"/>
    <n v="0"/>
    <n v="0"/>
    <n v="376"/>
    <n v="1957"/>
    <n v="0"/>
    <n v="2000"/>
    <n v="835"/>
  </r>
  <r>
    <x v="22"/>
    <n v="52020"/>
    <x v="24"/>
    <n v="19180"/>
    <n v="2"/>
    <n v="90"/>
    <n v="90"/>
    <n v="421822"/>
    <n v="8077"/>
    <n v="42679"/>
    <n v="-28553"/>
    <n v="-14685"/>
    <n v="7457"/>
    <n v="0"/>
    <n v="-4367"/>
    <n v="0"/>
    <n v="0"/>
    <n v="102"/>
    <n v="-17877"/>
    <n v="0"/>
    <n v="661"/>
    <n v="-102"/>
  </r>
  <r>
    <x v="22"/>
    <n v="52020"/>
    <x v="25"/>
    <n v="19090"/>
    <n v="2"/>
    <n v="120"/>
    <n v="120"/>
    <n v="292842"/>
    <n v="5564"/>
    <n v="41829"/>
    <n v="-32119"/>
    <n v="-14994"/>
    <n v="-15966"/>
    <n v="0"/>
    <n v="-28"/>
    <n v="0"/>
    <n v="0"/>
    <n v="0"/>
    <n v="1000"/>
    <n v="0"/>
    <n v="3742"/>
    <n v="1542"/>
  </r>
  <r>
    <x v="22"/>
    <n v="52020"/>
    <x v="26"/>
    <n v="18970"/>
    <n v="2"/>
    <n v="970"/>
    <n v="970"/>
    <n v="624536"/>
    <n v="11645"/>
    <n v="-102911"/>
    <n v="64871"/>
    <n v="51581"/>
    <n v="58756"/>
    <n v="0"/>
    <n v="2377"/>
    <n v="0"/>
    <n v="0"/>
    <n v="0"/>
    <n v="-9552"/>
    <n v="0"/>
    <n v="-13184"/>
    <n v="-357"/>
  </r>
  <r>
    <x v="22"/>
    <n v="52020"/>
    <x v="27"/>
    <n v="18000"/>
    <n v="2"/>
    <n v="540"/>
    <n v="540"/>
    <n v="689030"/>
    <n v="12430"/>
    <n v="20867"/>
    <n v="20451"/>
    <n v="-6308"/>
    <n v="-6975"/>
    <n v="0"/>
    <n v="667"/>
    <n v="0"/>
    <n v="0"/>
    <n v="0"/>
    <n v="0"/>
    <n v="0"/>
    <n v="-34900"/>
    <n v="-110"/>
  </r>
  <r>
    <x v="22"/>
    <n v="52020"/>
    <x v="28"/>
    <n v="17460"/>
    <n v="5"/>
    <n v="-520"/>
    <n v="-520"/>
    <n v="263107"/>
    <n v="4617"/>
    <n v="51482"/>
    <n v="-25595"/>
    <n v="-38836"/>
    <n v="-37760"/>
    <n v="0"/>
    <n v="-1076"/>
    <n v="0"/>
    <n v="0"/>
    <n v="0"/>
    <n v="0"/>
    <n v="0"/>
    <n v="12962"/>
    <n v="-13"/>
  </r>
  <r>
    <x v="22"/>
    <n v="52020"/>
    <x v="29"/>
    <n v="17980"/>
    <n v="5"/>
    <n v="-220"/>
    <n v="-220"/>
    <n v="297286"/>
    <n v="5306"/>
    <n v="15601"/>
    <n v="-34096"/>
    <n v="3220"/>
    <n v="4767"/>
    <n v="0"/>
    <n v="-314"/>
    <n v="0"/>
    <n v="0"/>
    <n v="-1237"/>
    <n v="4"/>
    <n v="0"/>
    <n v="14795"/>
    <n v="480"/>
  </r>
  <r>
    <x v="22"/>
    <n v="52020"/>
    <x v="30"/>
    <n v="18200"/>
    <n v="5"/>
    <n v="-440"/>
    <n v="-440"/>
    <n v="401521"/>
    <n v="7301"/>
    <n v="64440"/>
    <n v="-62215"/>
    <n v="-11822"/>
    <n v="-10948"/>
    <n v="0"/>
    <n v="-874"/>
    <n v="0"/>
    <n v="0"/>
    <n v="0"/>
    <n v="0"/>
    <n v="0"/>
    <n v="9529"/>
    <n v="68"/>
  </r>
  <r>
    <x v="22"/>
    <n v="52020"/>
    <x v="31"/>
    <n v="18640"/>
    <n v="2"/>
    <n v="1330"/>
    <n v="1330"/>
    <n v="417121"/>
    <n v="7483"/>
    <n v="-10383"/>
    <n v="9299"/>
    <n v="25347"/>
    <n v="24312"/>
    <n v="0"/>
    <n v="775"/>
    <n v="0"/>
    <n v="0"/>
    <n v="0"/>
    <n v="260"/>
    <n v="0"/>
    <n v="-24292"/>
    <n v="29"/>
  </r>
  <r>
    <x v="22"/>
    <n v="52020"/>
    <x v="32"/>
    <n v="17310"/>
    <n v="5"/>
    <n v="-530"/>
    <n v="-530"/>
    <n v="407336"/>
    <n v="7183"/>
    <n v="23873"/>
    <n v="-47123"/>
    <n v="22937"/>
    <n v="20769"/>
    <n v="0"/>
    <n v="2169"/>
    <n v="0"/>
    <n v="0"/>
    <n v="-1"/>
    <n v="0"/>
    <n v="0"/>
    <n v="300"/>
    <n v="13"/>
  </r>
  <r>
    <x v="22"/>
    <n v="52020"/>
    <x v="33"/>
    <n v="17840"/>
    <n v="5"/>
    <n v="-110"/>
    <n v="-110"/>
    <n v="321015"/>
    <n v="5720"/>
    <n v="-16693"/>
    <n v="-3068"/>
    <n v="14351"/>
    <n v="23259"/>
    <n v="0"/>
    <n v="-3138"/>
    <n v="0"/>
    <n v="0"/>
    <n v="-6187"/>
    <n v="417"/>
    <n v="0"/>
    <n v="6239"/>
    <n v="-829"/>
  </r>
  <r>
    <x v="22"/>
    <n v="52020"/>
    <x v="34"/>
    <n v="17950"/>
    <n v="5"/>
    <n v="-470"/>
    <n v="-470"/>
    <n v="707423"/>
    <n v="13198"/>
    <n v="74304"/>
    <n v="-78573"/>
    <n v="-1997"/>
    <n v="-2476"/>
    <n v="0"/>
    <n v="1537"/>
    <n v="0"/>
    <n v="0"/>
    <n v="-665"/>
    <n v="-393"/>
    <n v="0"/>
    <n v="6022"/>
    <n v="244"/>
  </r>
  <r>
    <x v="22"/>
    <n v="52020"/>
    <x v="35"/>
    <n v="18420"/>
    <n v="2"/>
    <n v="440"/>
    <n v="440"/>
    <n v="548014"/>
    <n v="10022"/>
    <n v="-3700"/>
    <n v="30556"/>
    <n v="-5621"/>
    <n v="-3937"/>
    <n v="0"/>
    <n v="749"/>
    <n v="0"/>
    <n v="0"/>
    <n v="-2029"/>
    <n v="-404"/>
    <n v="0"/>
    <n v="-21153"/>
    <n v="-82"/>
  </r>
  <r>
    <x v="22"/>
    <n v="52020"/>
    <x v="36"/>
    <n v="17980"/>
    <n v="5"/>
    <n v="-970"/>
    <n v="-970"/>
    <n v="737686"/>
    <n v="13422"/>
    <n v="68170"/>
    <n v="-39084"/>
    <n v="-51033"/>
    <n v="-27526"/>
    <n v="0"/>
    <n v="2213"/>
    <n v="0"/>
    <n v="0"/>
    <n v="-17421"/>
    <n v="-8299"/>
    <n v="0"/>
    <n v="23187"/>
    <n v="-1240"/>
  </r>
  <r>
    <x v="22"/>
    <n v="52020"/>
    <x v="37"/>
    <n v="18950"/>
    <n v="2"/>
    <n v="110"/>
    <n v="110"/>
    <n v="1373542"/>
    <n v="26984"/>
    <n v="60783"/>
    <n v="-7241"/>
    <n v="-45567"/>
    <n v="-6555"/>
    <n v="0"/>
    <n v="-8495"/>
    <n v="0"/>
    <n v="0"/>
    <n v="-13350"/>
    <n v="-17167"/>
    <n v="0"/>
    <n v="-9528"/>
    <n v="1553"/>
  </r>
  <r>
    <x v="22"/>
    <n v="52020"/>
    <x v="38"/>
    <n v="18840"/>
    <n v="5"/>
    <n v="-1410"/>
    <n v="-1410"/>
    <n v="1036727"/>
    <n v="19826"/>
    <n v="46349"/>
    <n v="-61396"/>
    <n v="-7112"/>
    <n v="-20931"/>
    <n v="0"/>
    <n v="2333"/>
    <n v="0"/>
    <n v="0"/>
    <n v="0"/>
    <n v="11486"/>
    <n v="0"/>
    <n v="26745"/>
    <n v="-4586"/>
  </r>
  <r>
    <x v="22"/>
    <n v="52020"/>
    <x v="39"/>
    <n v="20250"/>
    <n v="5"/>
    <n v="-1000"/>
    <n v="-1000"/>
    <n v="743023"/>
    <n v="15101"/>
    <n v="33944"/>
    <n v="-19021"/>
    <n v="-23996"/>
    <n v="-30701"/>
    <n v="0"/>
    <n v="-2511"/>
    <n v="0"/>
    <n v="0"/>
    <n v="0"/>
    <n v="9216"/>
    <n v="0"/>
    <n v="8769"/>
    <n v="304"/>
  </r>
  <r>
    <x v="22"/>
    <n v="52020"/>
    <x v="40"/>
    <n v="21250"/>
    <n v="2"/>
    <n v="100"/>
    <n v="100"/>
    <n v="1850266"/>
    <n v="40246"/>
    <n v="845"/>
    <n v="-5534"/>
    <n v="1587"/>
    <n v="26439"/>
    <n v="0"/>
    <n v="-3557"/>
    <n v="0"/>
    <n v="0"/>
    <n v="-10544"/>
    <n v="-10751"/>
    <n v="0"/>
    <n v="4431"/>
    <n v="-1329"/>
  </r>
  <r>
    <x v="22"/>
    <n v="52020"/>
    <x v="41"/>
    <n v="21150"/>
    <n v="5"/>
    <n v="-200"/>
    <n v="-200"/>
    <n v="1096110"/>
    <n v="23401"/>
    <n v="-36361"/>
    <n v="-3830"/>
    <n v="16688"/>
    <n v="4244"/>
    <n v="0"/>
    <n v="12823"/>
    <n v="0"/>
    <n v="0"/>
    <n v="0"/>
    <n v="-379"/>
    <n v="0"/>
    <n v="24624"/>
    <n v="-1121"/>
  </r>
  <r>
    <x v="22"/>
    <n v="52020"/>
    <x v="42"/>
    <n v="21350"/>
    <n v="3"/>
    <n v="0"/>
    <n v="0"/>
    <n v="1214814"/>
    <n v="25928"/>
    <n v="39057"/>
    <n v="-90922"/>
    <n v="-352"/>
    <n v="-12411"/>
    <n v="0"/>
    <n v="264"/>
    <n v="0"/>
    <n v="0"/>
    <n v="12009"/>
    <n v="-214"/>
    <n v="0"/>
    <n v="54133"/>
    <n v="-1916"/>
  </r>
  <r>
    <x v="22"/>
    <n v="52020"/>
    <x v="43"/>
    <n v="21350"/>
    <n v="2"/>
    <n v="1650"/>
    <n v="1650"/>
    <n v="1227037"/>
    <n v="24954"/>
    <n v="-135985"/>
    <n v="114884"/>
    <n v="28217"/>
    <n v="8500"/>
    <n v="0"/>
    <n v="3645"/>
    <n v="0"/>
    <n v="0"/>
    <n v="-5000"/>
    <n v="21072"/>
    <n v="0"/>
    <n v="-6672"/>
    <n v="-444"/>
  </r>
  <r>
    <x v="22"/>
    <n v="52020"/>
    <x v="44"/>
    <n v="19700"/>
    <n v="5"/>
    <n v="-190"/>
    <n v="-190"/>
    <n v="686812"/>
    <n v="13536"/>
    <n v="-16101"/>
    <n v="20858"/>
    <n v="-38388"/>
    <n v="-37898"/>
    <n v="0"/>
    <n v="47"/>
    <n v="0"/>
    <n v="0"/>
    <n v="-2090"/>
    <n v="1553"/>
    <n v="0"/>
    <n v="34249"/>
    <n v="-618"/>
  </r>
  <r>
    <x v="22"/>
    <n v="52020"/>
    <x v="45"/>
    <n v="19890"/>
    <n v="2"/>
    <n v="80"/>
    <n v="80"/>
    <n v="851544"/>
    <n v="16759"/>
    <n v="-53627"/>
    <n v="-3395"/>
    <n v="31711"/>
    <n v="24259"/>
    <n v="0"/>
    <n v="0"/>
    <n v="0"/>
    <n v="0"/>
    <n v="234"/>
    <n v="7218"/>
    <n v="0"/>
    <n v="26131"/>
    <n v="-820"/>
  </r>
  <r>
    <x v="22"/>
    <n v="52020"/>
    <x v="46"/>
    <n v="19810"/>
    <n v="5"/>
    <n v="-990"/>
    <n v="-990"/>
    <n v="1328683"/>
    <n v="26840"/>
    <n v="232155"/>
    <n v="-184293"/>
    <n v="-51404"/>
    <n v="-29611"/>
    <n v="0"/>
    <n v="-39466"/>
    <n v="0"/>
    <n v="0"/>
    <n v="23414"/>
    <n v="-5741"/>
    <n v="0"/>
    <n v="1308"/>
    <n v="2234"/>
  </r>
  <r>
    <x v="22"/>
    <n v="52020"/>
    <x v="47"/>
    <n v="20800"/>
    <n v="2"/>
    <n v="2440"/>
    <n v="2440"/>
    <n v="3697231"/>
    <n v="75377"/>
    <n v="-133107"/>
    <n v="94319"/>
    <n v="41155"/>
    <n v="-11673"/>
    <n v="0"/>
    <n v="29721"/>
    <n v="0"/>
    <n v="0"/>
    <n v="25506"/>
    <n v="-2399"/>
    <n v="0"/>
    <n v="-3845"/>
    <n v="1478"/>
  </r>
  <r>
    <x v="22"/>
    <n v="52020"/>
    <x v="48"/>
    <n v="18360"/>
    <n v="2"/>
    <n v="1060"/>
    <n v="1060"/>
    <n v="1357352"/>
    <n v="24145"/>
    <n v="-46390"/>
    <n v="26080"/>
    <n v="37700"/>
    <n v="18948"/>
    <n v="0"/>
    <n v="12771"/>
    <n v="0"/>
    <n v="0"/>
    <n v="0"/>
    <n v="5981"/>
    <n v="0"/>
    <n v="-15837"/>
    <n v="-1553"/>
  </r>
  <r>
    <x v="22"/>
    <n v="52020"/>
    <x v="49"/>
    <n v="17300"/>
    <n v="5"/>
    <n v="-920"/>
    <n v="-920"/>
    <n v="1220563"/>
    <n v="21694"/>
    <n v="102331"/>
    <n v="-116102"/>
    <n v="-43323"/>
    <n v="-30226"/>
    <n v="0"/>
    <n v="-14113"/>
    <n v="0"/>
    <n v="0"/>
    <n v="0"/>
    <n v="1016"/>
    <n v="0"/>
    <n v="55923"/>
    <n v="1171"/>
  </r>
  <r>
    <x v="22"/>
    <n v="52020"/>
    <x v="50"/>
    <n v="18220"/>
    <n v="2"/>
    <n v="1460"/>
    <n v="1460"/>
    <n v="2427555"/>
    <n v="42872"/>
    <n v="-124532"/>
    <n v="43175"/>
    <n v="7723"/>
    <n v="-3054"/>
    <n v="0"/>
    <n v="7142"/>
    <n v="0"/>
    <n v="0"/>
    <n v="0"/>
    <n v="3635"/>
    <n v="0"/>
    <n v="72205"/>
    <n v="1429"/>
  </r>
  <r>
    <x v="22"/>
    <n v="52020"/>
    <x v="51"/>
    <n v="16760"/>
    <n v="2"/>
    <n v="2570"/>
    <n v="2570"/>
    <n v="2402083"/>
    <n v="39400"/>
    <n v="-60082"/>
    <n v="115291"/>
    <n v="5815"/>
    <n v="13021"/>
    <n v="0"/>
    <n v="7671"/>
    <n v="0"/>
    <n v="0"/>
    <n v="0"/>
    <n v="-14877"/>
    <n v="0"/>
    <n v="-58431"/>
    <n v="-2593"/>
  </r>
  <r>
    <x v="22"/>
    <n v="52020"/>
    <x v="52"/>
    <n v="14190"/>
    <n v="5"/>
    <n v="-640"/>
    <n v="-640"/>
    <n v="470356"/>
    <n v="6819"/>
    <n v="-13953"/>
    <n v="1421"/>
    <n v="-24533"/>
    <n v="-23905"/>
    <n v="0"/>
    <n v="-446"/>
    <n v="0"/>
    <n v="0"/>
    <n v="0"/>
    <n v="-182"/>
    <n v="0"/>
    <n v="36172"/>
    <n v="893"/>
  </r>
  <r>
    <x v="22"/>
    <n v="52020"/>
    <x v="53"/>
    <n v="14830"/>
    <n v="5"/>
    <n v="-350"/>
    <n v="-350"/>
    <n v="365304"/>
    <n v="5462"/>
    <n v="7313"/>
    <n v="-50197"/>
    <n v="2781"/>
    <n v="3300"/>
    <n v="0"/>
    <n v="-147"/>
    <n v="0"/>
    <n v="0"/>
    <n v="0"/>
    <n v="-372"/>
    <n v="0"/>
    <n v="40097"/>
    <n v="6"/>
  </r>
  <r>
    <x v="22"/>
    <n v="52020"/>
    <x v="54"/>
    <n v="15180"/>
    <n v="5"/>
    <n v="-110"/>
    <n v="-110"/>
    <n v="529523"/>
    <n v="8009"/>
    <n v="65323"/>
    <n v="-113812"/>
    <n v="-9250"/>
    <n v="-8556"/>
    <n v="0"/>
    <n v="-2863"/>
    <n v="0"/>
    <n v="0"/>
    <n v="-1482"/>
    <n v="3651"/>
    <n v="0"/>
    <n v="57039"/>
    <n v="700"/>
  </r>
  <r>
    <x v="22"/>
    <n v="52020"/>
    <x v="55"/>
    <n v="15290"/>
    <n v="2"/>
    <n v="1430"/>
    <n v="1430"/>
    <n v="861033"/>
    <n v="12538"/>
    <n v="-6454"/>
    <n v="27784"/>
    <n v="-27524"/>
    <n v="-32328"/>
    <n v="0"/>
    <n v="7706"/>
    <n v="0"/>
    <n v="0"/>
    <n v="0"/>
    <n v="-2902"/>
    <n v="0"/>
    <n v="7299"/>
    <n v="-1105"/>
  </r>
  <r>
    <x v="22"/>
    <n v="52020"/>
    <x v="56"/>
    <n v="13860"/>
    <n v="5"/>
    <n v="-520"/>
    <n v="-520"/>
    <n v="546876"/>
    <n v="7621"/>
    <n v="-71868"/>
    <n v="51309"/>
    <n v="9150"/>
    <n v="8187"/>
    <n v="0"/>
    <n v="192"/>
    <n v="0"/>
    <n v="0"/>
    <n v="0"/>
    <n v="771"/>
    <n v="0"/>
    <n v="10379"/>
    <n v="1030"/>
  </r>
  <r>
    <x v="22"/>
    <n v="52020"/>
    <x v="57"/>
    <n v="14380"/>
    <n v="5"/>
    <n v="-10"/>
    <n v="-10"/>
    <n v="442315"/>
    <n v="6372"/>
    <n v="-5324"/>
    <n v="6871"/>
    <n v="-14811"/>
    <n v="-15056"/>
    <n v="0"/>
    <n v="1520"/>
    <n v="0"/>
    <n v="0"/>
    <n v="0"/>
    <n v="-1275"/>
    <n v="0"/>
    <n v="13100"/>
    <n v="164"/>
  </r>
  <r>
    <x v="22"/>
    <n v="52020"/>
    <x v="58"/>
    <n v="14390"/>
    <n v="5"/>
    <n v="-490"/>
    <n v="-490"/>
    <n v="511533"/>
    <n v="7597"/>
    <n v="-54902"/>
    <n v="59830"/>
    <n v="-11536"/>
    <n v="-321"/>
    <n v="0"/>
    <n v="-10984"/>
    <n v="0"/>
    <n v="0"/>
    <n v="0"/>
    <n v="-231"/>
    <n v="0"/>
    <n v="5334"/>
    <n v="1274"/>
  </r>
  <r>
    <x v="22"/>
    <n v="52020"/>
    <x v="59"/>
    <n v="14880"/>
    <n v="5"/>
    <n v="-270"/>
    <n v="-270"/>
    <n v="387473"/>
    <n v="5779"/>
    <n v="-28174"/>
    <n v="38126"/>
    <n v="-11447"/>
    <n v="-11447"/>
    <n v="0"/>
    <n v="0"/>
    <n v="0"/>
    <n v="0"/>
    <n v="0"/>
    <n v="0"/>
    <n v="0"/>
    <n v="3999"/>
    <n v="-2504"/>
  </r>
  <r>
    <x v="22"/>
    <n v="52020"/>
    <x v="60"/>
    <n v="15150"/>
    <n v="2"/>
    <n v="200"/>
    <n v="200"/>
    <n v="622915"/>
    <n v="9261"/>
    <n v="-29058"/>
    <n v="-16181"/>
    <n v="37866"/>
    <n v="32047"/>
    <n v="0"/>
    <n v="12"/>
    <n v="0"/>
    <n v="0"/>
    <n v="283"/>
    <n v="5524"/>
    <n v="0"/>
    <n v="6800"/>
    <n v="573"/>
  </r>
  <r>
    <x v="22"/>
    <n v="52020"/>
    <x v="61"/>
    <n v="14950"/>
    <n v="5"/>
    <n v="-1570"/>
    <n v="-1570"/>
    <n v="1403248"/>
    <n v="21312"/>
    <n v="75570"/>
    <n v="-60185"/>
    <n v="-4103"/>
    <n v="-22088"/>
    <n v="0"/>
    <n v="9616"/>
    <n v="0"/>
    <n v="0"/>
    <n v="4673"/>
    <n v="3696"/>
    <n v="0"/>
    <n v="-14194"/>
    <n v="2912"/>
  </r>
  <r>
    <x v="22"/>
    <n v="52020"/>
    <x v="62"/>
    <n v="16520"/>
    <n v="5"/>
    <n v="-520"/>
    <n v="-520"/>
    <n v="673631"/>
    <n v="11366"/>
    <n v="-22745"/>
    <n v="16903"/>
    <n v="-21048"/>
    <n v="-16516"/>
    <n v="-1125"/>
    <n v="-1245"/>
    <n v="0"/>
    <n v="0"/>
    <n v="-643"/>
    <n v="-1519"/>
    <n v="0"/>
    <n v="26800"/>
    <n v="90"/>
  </r>
  <r>
    <x v="22"/>
    <n v="52020"/>
    <x v="63"/>
    <n v="17040"/>
    <n v="5"/>
    <n v="-430"/>
    <n v="-430"/>
    <n v="538758"/>
    <n v="9133"/>
    <n v="107195"/>
    <n v="-95667"/>
    <n v="-27476"/>
    <n v="-26231"/>
    <n v="0"/>
    <n v="0"/>
    <n v="0"/>
    <n v="0"/>
    <n v="0"/>
    <n v="-1245"/>
    <n v="0"/>
    <n v="15801"/>
    <n v="147"/>
  </r>
  <r>
    <x v="22"/>
    <n v="52020"/>
    <x v="64"/>
    <n v="17470"/>
    <n v="2"/>
    <n v="540"/>
    <n v="540"/>
    <n v="863063"/>
    <n v="14911"/>
    <n v="-182901"/>
    <n v="141320"/>
    <n v="54671"/>
    <n v="39743"/>
    <n v="0"/>
    <n v="20935"/>
    <n v="0"/>
    <n v="0"/>
    <n v="900"/>
    <n v="-6907"/>
    <n v="0"/>
    <n v="-10895"/>
    <n v="-2195"/>
  </r>
  <r>
    <x v="22"/>
    <n v="52020"/>
    <x v="65"/>
    <n v="16930"/>
    <n v="5"/>
    <n v="-280"/>
    <n v="-280"/>
    <n v="774280"/>
    <n v="12881"/>
    <n v="213893"/>
    <n v="-210967"/>
    <n v="-40811"/>
    <n v="-29239"/>
    <n v="0"/>
    <n v="-391"/>
    <n v="0"/>
    <n v="0"/>
    <n v="0"/>
    <n v="-11181"/>
    <n v="0"/>
    <n v="40204"/>
    <n v="-2319"/>
  </r>
  <r>
    <x v="22"/>
    <n v="52020"/>
    <x v="66"/>
    <n v="17210"/>
    <n v="2"/>
    <n v="140"/>
    <n v="140"/>
    <n v="572436"/>
    <n v="9805"/>
    <n v="-41116"/>
    <n v="67835"/>
    <n v="-1312"/>
    <n v="-7980"/>
    <n v="1768"/>
    <n v="6396"/>
    <n v="0"/>
    <n v="0"/>
    <n v="0"/>
    <n v="-1496"/>
    <n v="0"/>
    <n v="-23058"/>
    <n v="-2349"/>
  </r>
  <r>
    <x v="22"/>
    <n v="52020"/>
    <x v="67"/>
    <n v="17070"/>
    <n v="5"/>
    <n v="-30"/>
    <n v="-30"/>
    <n v="468458"/>
    <n v="7868"/>
    <n v="41993"/>
    <n v="-16801"/>
    <n v="-36089"/>
    <n v="-25680"/>
    <n v="0"/>
    <n v="0"/>
    <n v="0"/>
    <n v="0"/>
    <n v="-4589"/>
    <n v="-5820"/>
    <n v="0"/>
    <n v="9606"/>
    <n v="1291"/>
  </r>
  <r>
    <x v="22"/>
    <n v="52020"/>
    <x v="68"/>
    <n v="17100"/>
    <n v="2"/>
    <n v="100"/>
    <n v="100"/>
    <n v="830661"/>
    <n v="14194"/>
    <n v="-14228"/>
    <n v="66038"/>
    <n v="-21647"/>
    <n v="-13309"/>
    <n v="0"/>
    <n v="-3139"/>
    <n v="0"/>
    <n v="0"/>
    <n v="1351"/>
    <n v="-6550"/>
    <n v="0"/>
    <n v="-30212"/>
    <n v="49"/>
  </r>
  <r>
    <x v="22"/>
    <n v="52020"/>
    <x v="69"/>
    <n v="17000"/>
    <n v="5"/>
    <n v="-560"/>
    <n v="-560"/>
    <n v="662035"/>
    <n v="11401"/>
    <n v="184333"/>
    <n v="-190679"/>
    <n v="-7697"/>
    <n v="-7809"/>
    <n v="0"/>
    <n v="335"/>
    <n v="0"/>
    <n v="0"/>
    <n v="0"/>
    <n v="-223"/>
    <n v="0"/>
    <n v="13875"/>
    <n v="168"/>
  </r>
  <r>
    <x v="22"/>
    <n v="52020"/>
    <x v="70"/>
    <n v="17560"/>
    <n v="2"/>
    <n v="390"/>
    <n v="390"/>
    <n v="706839"/>
    <n v="12065"/>
    <n v="97157"/>
    <n v="-79709"/>
    <n v="-23671"/>
    <n v="-14754"/>
    <n v="0"/>
    <n v="-2100"/>
    <n v="0"/>
    <n v="0"/>
    <n v="100"/>
    <n v="-6917"/>
    <n v="0"/>
    <n v="4686"/>
    <n v="1537"/>
  </r>
  <r>
    <x v="22"/>
    <n v="52020"/>
    <x v="71"/>
    <n v="17170"/>
    <n v="5"/>
    <n v="-330"/>
    <n v="-330"/>
    <n v="935724"/>
    <n v="16603"/>
    <n v="165156"/>
    <n v="-141281"/>
    <n v="-30263"/>
    <n v="-25318"/>
    <n v="0"/>
    <n v="3786"/>
    <n v="0"/>
    <n v="0"/>
    <n v="0"/>
    <n v="-8731"/>
    <n v="0"/>
    <n v="6813"/>
    <n v="-425"/>
  </r>
  <r>
    <x v="22"/>
    <n v="52020"/>
    <x v="72"/>
    <n v="17500"/>
    <n v="2"/>
    <n v="1130"/>
    <n v="1130"/>
    <n v="873590"/>
    <n v="14983"/>
    <n v="-352822"/>
    <n v="344124"/>
    <n v="31035"/>
    <n v="31301"/>
    <n v="0"/>
    <n v="31"/>
    <n v="0"/>
    <n v="0"/>
    <n v="450"/>
    <n v="-747"/>
    <n v="0"/>
    <n v="-22484"/>
    <n v="147"/>
  </r>
  <r>
    <x v="22"/>
    <n v="52020"/>
    <x v="73"/>
    <n v="16370"/>
    <n v="5"/>
    <n v="-730"/>
    <n v="-730"/>
    <n v="591891"/>
    <n v="9772"/>
    <n v="136740"/>
    <n v="-130454"/>
    <n v="-23530"/>
    <n v="-30151"/>
    <n v="0"/>
    <n v="2901"/>
    <n v="0"/>
    <n v="0"/>
    <n v="0"/>
    <n v="3720"/>
    <n v="0"/>
    <n v="17245"/>
    <n v="-1"/>
  </r>
  <r>
    <x v="22"/>
    <n v="52020"/>
    <x v="74"/>
    <n v="17100"/>
    <n v="2"/>
    <n v="450"/>
    <n v="450"/>
    <n v="808974"/>
    <n v="13880"/>
    <n v="-96444"/>
    <n v="110837"/>
    <n v="-19588"/>
    <n v="-18841"/>
    <n v="0"/>
    <n v="0"/>
    <n v="0"/>
    <n v="0"/>
    <n v="0"/>
    <n v="-747"/>
    <n v="0"/>
    <n v="5208"/>
    <n v="-13"/>
  </r>
  <r>
    <x v="22"/>
    <n v="52020"/>
    <x v="75"/>
    <n v="16650"/>
    <n v="2"/>
    <n v="30"/>
    <n v="30"/>
    <n v="625849"/>
    <n v="10312"/>
    <n v="135094"/>
    <n v="-112701"/>
    <n v="20125"/>
    <n v="21702"/>
    <n v="0"/>
    <n v="85"/>
    <n v="0"/>
    <n v="0"/>
    <n v="0"/>
    <n v="-1662"/>
    <n v="0"/>
    <n v="-42523"/>
    <n v="5"/>
  </r>
  <r>
    <x v="22"/>
    <n v="52020"/>
    <x v="76"/>
    <n v="16620"/>
    <n v="5"/>
    <n v="-500"/>
    <n v="-500"/>
    <n v="579090"/>
    <n v="9689"/>
    <n v="32848"/>
    <n v="-9085"/>
    <n v="-44181"/>
    <n v="-44053"/>
    <n v="0"/>
    <n v="303"/>
    <n v="0"/>
    <n v="0"/>
    <n v="113"/>
    <n v="-544"/>
    <n v="0"/>
    <n v="19815"/>
    <n v="603"/>
  </r>
  <r>
    <x v="22"/>
    <n v="52020"/>
    <x v="77"/>
    <n v="17120"/>
    <n v="5"/>
    <n v="-590"/>
    <n v="-590"/>
    <n v="728080"/>
    <n v="12669"/>
    <n v="91637"/>
    <n v="-116202"/>
    <n v="-13725"/>
    <n v="-18177"/>
    <n v="0"/>
    <n v="2262"/>
    <n v="0"/>
    <n v="0"/>
    <n v="0"/>
    <n v="2190"/>
    <n v="0"/>
    <n v="38560"/>
    <n v="-270"/>
  </r>
  <r>
    <x v="22"/>
    <n v="52020"/>
    <x v="78"/>
    <n v="17710"/>
    <n v="2"/>
    <n v="870"/>
    <n v="870"/>
    <n v="977173"/>
    <n v="16962"/>
    <n v="29066"/>
    <n v="-21691"/>
    <n v="37122"/>
    <n v="40299"/>
    <n v="0"/>
    <n v="-3001"/>
    <n v="0"/>
    <n v="0"/>
    <n v="8621"/>
    <n v="-8797"/>
    <n v="0"/>
    <n v="-43055"/>
    <n v="-1442"/>
  </r>
  <r>
    <x v="22"/>
    <n v="52020"/>
    <x v="79"/>
    <n v="16840"/>
    <n v="2"/>
    <n v="290"/>
    <n v="290"/>
    <n v="680766"/>
    <n v="11019"/>
    <n v="48866"/>
    <n v="-24530"/>
    <n v="-44412"/>
    <n v="-42828"/>
    <n v="0"/>
    <n v="0"/>
    <n v="0"/>
    <n v="0"/>
    <n v="0"/>
    <n v="-1584"/>
    <n v="0"/>
    <n v="20007"/>
    <n v="69"/>
  </r>
  <r>
    <x v="22"/>
    <n v="52020"/>
    <x v="80"/>
    <n v="16550"/>
    <n v="2"/>
    <n v="250"/>
    <n v="250"/>
    <n v="785230"/>
    <n v="12876"/>
    <n v="24933"/>
    <n v="-13406"/>
    <n v="31716"/>
    <n v="26708"/>
    <n v="0"/>
    <n v="976"/>
    <n v="0"/>
    <n v="0"/>
    <n v="0"/>
    <n v="4032"/>
    <n v="0"/>
    <n v="-41106"/>
    <n v="-2137"/>
  </r>
  <r>
    <x v="22"/>
    <n v="52020"/>
    <x v="81"/>
    <n v="16300"/>
    <n v="2"/>
    <n v="20"/>
    <n v="20"/>
    <n v="993723"/>
    <n v="16490"/>
    <n v="19587"/>
    <n v="3836"/>
    <n v="-43284"/>
    <n v="-51587"/>
    <n v="0"/>
    <n v="9922"/>
    <n v="0"/>
    <n v="0"/>
    <n v="0"/>
    <n v="-1619"/>
    <n v="0"/>
    <n v="19236"/>
    <n v="625"/>
  </r>
  <r>
    <x v="22"/>
    <n v="52020"/>
    <x v="82"/>
    <n v="16280"/>
    <n v="5"/>
    <n v="-220"/>
    <n v="-220"/>
    <n v="915265"/>
    <n v="14905"/>
    <n v="101408"/>
    <n v="-48890"/>
    <n v="25742"/>
    <n v="23118"/>
    <n v="0"/>
    <n v="1032"/>
    <n v="0"/>
    <n v="0"/>
    <n v="0"/>
    <n v="1592"/>
    <n v="0"/>
    <n v="-17880"/>
    <n v="-60380"/>
  </r>
  <r>
    <x v="22"/>
    <n v="52020"/>
    <x v="83"/>
    <n v="16500"/>
    <n v="5"/>
    <n v="-800"/>
    <n v="-800"/>
    <n v="935564"/>
    <n v="15766"/>
    <n v="17372"/>
    <n v="-13812"/>
    <n v="-6573"/>
    <n v="-8402"/>
    <n v="0"/>
    <n v="1386"/>
    <n v="0"/>
    <n v="0"/>
    <n v="0"/>
    <n v="443"/>
    <n v="0"/>
    <n v="2409"/>
    <n v="604"/>
  </r>
  <r>
    <x v="22"/>
    <n v="52020"/>
    <x v="84"/>
    <n v="17300"/>
    <n v="5"/>
    <n v="-1500"/>
    <n v="-1500"/>
    <n v="1212387"/>
    <n v="21756"/>
    <n v="280857"/>
    <n v="-268241"/>
    <n v="-13882"/>
    <n v="-13948"/>
    <n v="0"/>
    <n v="0"/>
    <n v="0"/>
    <n v="0"/>
    <n v="0"/>
    <n v="66"/>
    <n v="0"/>
    <n v="910"/>
    <n v="356"/>
  </r>
  <r>
    <x v="22"/>
    <n v="52020"/>
    <x v="85"/>
    <n v="18800"/>
    <n v="2"/>
    <n v="1800"/>
    <n v="1800"/>
    <n v="2602925"/>
    <n v="47381"/>
    <n v="-15822"/>
    <n v="27914"/>
    <n v="-10207"/>
    <n v="-4013"/>
    <n v="0"/>
    <n v="6628"/>
    <n v="0"/>
    <n v="0"/>
    <n v="0"/>
    <n v="-12822"/>
    <n v="0"/>
    <n v="-1049"/>
    <n v="-836"/>
  </r>
  <r>
    <x v="22"/>
    <n v="52020"/>
    <x v="86"/>
    <n v="17000"/>
    <n v="5"/>
    <n v="-1250"/>
    <n v="-1250"/>
    <n v="1757302"/>
    <n v="31783"/>
    <n v="131693"/>
    <n v="-117393"/>
    <n v="-8676"/>
    <n v="14521"/>
    <n v="0"/>
    <n v="-19399"/>
    <n v="0"/>
    <n v="0"/>
    <n v="-148"/>
    <n v="-3650"/>
    <n v="0"/>
    <n v="-5035"/>
    <n v="-589"/>
  </r>
  <r>
    <x v="22"/>
    <n v="52020"/>
    <x v="87"/>
    <n v="18250"/>
    <n v="2"/>
    <n v="1750"/>
    <n v="1750"/>
    <n v="1763482"/>
    <n v="31319"/>
    <n v="-160087"/>
    <n v="166209"/>
    <n v="-5262"/>
    <n v="-27936"/>
    <n v="0"/>
    <n v="17742"/>
    <n v="0"/>
    <n v="0"/>
    <n v="0"/>
    <n v="4932"/>
    <n v="0"/>
    <n v="407"/>
    <n v="-1267"/>
  </r>
  <r>
    <x v="22"/>
    <n v="52020"/>
    <x v="88"/>
    <n v="16500"/>
    <n v="2"/>
    <n v="300"/>
    <n v="300"/>
    <n v="1601313"/>
    <n v="26527"/>
    <n v="-3696"/>
    <n v="20100"/>
    <n v="-69473"/>
    <n v="-45043"/>
    <n v="0"/>
    <n v="-10501"/>
    <n v="0"/>
    <n v="0"/>
    <n v="0"/>
    <n v="-13929"/>
    <n v="0"/>
    <n v="52850"/>
    <n v="219"/>
  </r>
  <r>
    <x v="22"/>
    <n v="52020"/>
    <x v="89"/>
    <n v="16200"/>
    <n v="2"/>
    <n v="2030"/>
    <n v="2030"/>
    <n v="3658135"/>
    <n v="57077"/>
    <n v="-138375"/>
    <n v="118030"/>
    <n v="-16563"/>
    <n v="-9008"/>
    <n v="-986"/>
    <n v="3177"/>
    <n v="0"/>
    <n v="0"/>
    <n v="-729"/>
    <n v="-9017"/>
    <n v="0"/>
    <n v="38137"/>
    <n v="-1229"/>
  </r>
  <r>
    <x v="22"/>
    <n v="52020"/>
    <x v="90"/>
    <n v="14170"/>
    <n v="2"/>
    <n v="1870"/>
    <n v="1870"/>
    <n v="3605638"/>
    <n v="47748"/>
    <n v="194848"/>
    <n v="-160096"/>
    <n v="-24808"/>
    <n v="-15453"/>
    <n v="-1983"/>
    <n v="-7345"/>
    <n v="0"/>
    <n v="0"/>
    <n v="0"/>
    <n v="-27"/>
    <n v="0"/>
    <n v="-13122"/>
    <n v="3178"/>
  </r>
  <r>
    <x v="22"/>
    <n v="52020"/>
    <x v="91"/>
    <n v="12300"/>
    <n v="5"/>
    <n v="-750"/>
    <n v="-750"/>
    <n v="1186825"/>
    <n v="14649"/>
    <n v="228378"/>
    <n v="-217254"/>
    <n v="-23576"/>
    <n v="-42804"/>
    <n v="0"/>
    <n v="0"/>
    <n v="0"/>
    <n v="0"/>
    <n v="19975"/>
    <n v="-747"/>
    <n v="0"/>
    <n v="11897"/>
    <n v="555"/>
  </r>
  <r>
    <x v="22"/>
    <n v="52020"/>
    <x v="92"/>
    <n v="13050"/>
    <n v="2"/>
    <n v="430"/>
    <n v="430"/>
    <n v="1156807"/>
    <n v="14716"/>
    <n v="-132583"/>
    <n v="203336"/>
    <n v="-46217"/>
    <n v="-16247"/>
    <n v="0"/>
    <n v="0"/>
    <n v="0"/>
    <n v="0"/>
    <n v="-28167"/>
    <n v="-1803"/>
    <n v="0"/>
    <n v="-24881"/>
    <n v="345"/>
  </r>
  <r>
    <x v="22"/>
    <n v="52020"/>
    <x v="93"/>
    <n v="12620"/>
    <n v="5"/>
    <n v="-1380"/>
    <n v="-1380"/>
    <n v="1977881"/>
    <n v="25868"/>
    <n v="-10774"/>
    <n v="35624"/>
    <n v="-49490"/>
    <n v="-15419"/>
    <n v="-5606"/>
    <n v="-18766"/>
    <n v="0"/>
    <n v="0"/>
    <n v="-10511"/>
    <n v="812"/>
    <n v="0"/>
    <n v="22029"/>
    <n v="2611"/>
  </r>
  <r>
    <x v="22"/>
    <n v="52020"/>
    <x v="94"/>
    <n v="14000"/>
    <n v="5"/>
    <n v="-1600"/>
    <n v="-1600"/>
    <n v="4183796"/>
    <n v="57765"/>
    <n v="454540"/>
    <n v="-355969"/>
    <n v="5745"/>
    <n v="2528"/>
    <n v="1711"/>
    <n v="14938"/>
    <n v="0"/>
    <n v="0"/>
    <n v="-10511"/>
    <n v="-2921"/>
    <n v="0"/>
    <n v="43194"/>
    <n v="-147510"/>
  </r>
  <r>
    <x v="22"/>
    <n v="52020"/>
    <x v="95"/>
    <n v="15600"/>
    <n v="2"/>
    <n v="490"/>
    <n v="490"/>
    <n v="1053731"/>
    <n v="16539"/>
    <n v="-42980"/>
    <n v="45143"/>
    <n v="-21263"/>
    <n v="-16888"/>
    <n v="-666"/>
    <n v="-2617"/>
    <n v="0"/>
    <n v="0"/>
    <n v="-384"/>
    <n v="-708"/>
    <n v="0"/>
    <n v="19544"/>
    <n v="-444"/>
  </r>
  <r>
    <x v="22"/>
    <n v="52020"/>
    <x v="96"/>
    <n v="15110"/>
    <n v="2"/>
    <n v="210"/>
    <n v="210"/>
    <n v="602479"/>
    <n v="9085"/>
    <n v="-61246"/>
    <n v="12758"/>
    <n v="31357"/>
    <n v="24954"/>
    <n v="237"/>
    <n v="897"/>
    <n v="0"/>
    <n v="0"/>
    <n v="5359"/>
    <n v="-90"/>
    <n v="0"/>
    <n v="15079"/>
    <n v="2052"/>
  </r>
  <r>
    <x v="22"/>
    <n v="52020"/>
    <x v="97"/>
    <n v="14900"/>
    <n v="2"/>
    <n v="350"/>
    <n v="350"/>
    <n v="521518"/>
    <n v="7727"/>
    <n v="-11662"/>
    <n v="4393"/>
    <n v="1898"/>
    <n v="-7046"/>
    <n v="0"/>
    <n v="2445"/>
    <n v="0"/>
    <n v="0"/>
    <n v="4"/>
    <n v="6495"/>
    <n v="0"/>
    <n v="7344"/>
    <n v="-1973"/>
  </r>
  <r>
    <x v="22"/>
    <n v="52020"/>
    <x v="98"/>
    <n v="14550"/>
    <n v="3"/>
    <n v="0"/>
    <n v="0"/>
    <n v="714172"/>
    <n v="10253"/>
    <n v="115822"/>
    <n v="-164196"/>
    <n v="47191"/>
    <n v="32869"/>
    <n v="2110"/>
    <n v="7992"/>
    <n v="0"/>
    <n v="0"/>
    <n v="4670"/>
    <n v="-450"/>
    <n v="0"/>
    <n v="-262"/>
    <n v="1445"/>
  </r>
  <r>
    <x v="22"/>
    <n v="52020"/>
    <x v="99"/>
    <n v="14550"/>
    <n v="5"/>
    <n v="-850"/>
    <n v="-850"/>
    <n v="1082364"/>
    <n v="16293"/>
    <n v="256732"/>
    <n v="-250065"/>
    <n v="15603"/>
    <n v="21664"/>
    <n v="0"/>
    <n v="-16453"/>
    <n v="0"/>
    <n v="0"/>
    <n v="11112"/>
    <n v="-720"/>
    <n v="0"/>
    <n v="-22357"/>
    <n v="87"/>
  </r>
  <r>
    <x v="23"/>
    <n v="241790"/>
    <x v="0"/>
    <n v="17000"/>
    <n v="2"/>
    <n v="350"/>
    <n v="350"/>
    <n v="247801"/>
    <n v="4229"/>
    <n v="-19462"/>
    <n v="18838"/>
    <n v="0"/>
    <n v="0"/>
    <n v="0"/>
    <n v="0"/>
    <n v="0"/>
    <n v="0"/>
    <n v="0"/>
    <n v="0"/>
    <n v="0"/>
    <n v="813"/>
    <n v="-189"/>
  </r>
  <r>
    <x v="23"/>
    <n v="241790"/>
    <x v="1"/>
    <n v="16650"/>
    <n v="5"/>
    <n v="-70"/>
    <n v="-70"/>
    <n v="142683"/>
    <n v="2382"/>
    <n v="1107"/>
    <n v="-8641"/>
    <n v="2"/>
    <n v="2"/>
    <n v="0"/>
    <n v="0"/>
    <n v="0"/>
    <n v="0"/>
    <n v="0"/>
    <n v="0"/>
    <n v="0"/>
    <n v="-707"/>
    <n v="8239"/>
  </r>
  <r>
    <x v="23"/>
    <n v="241790"/>
    <x v="2"/>
    <n v="16720"/>
    <n v="2"/>
    <n v="670"/>
    <n v="670"/>
    <n v="240230"/>
    <n v="3985"/>
    <n v="-68019"/>
    <n v="45638"/>
    <n v="6388"/>
    <n v="-1960"/>
    <n v="4442"/>
    <n v="0"/>
    <n v="0"/>
    <n v="0"/>
    <n v="3322"/>
    <n v="584"/>
    <n v="0"/>
    <n v="15130"/>
    <n v="863"/>
  </r>
  <r>
    <x v="23"/>
    <n v="241790"/>
    <x v="3"/>
    <n v="16050"/>
    <n v="5"/>
    <n v="-90"/>
    <n v="-90"/>
    <n v="71449"/>
    <n v="1147"/>
    <n v="-8393"/>
    <n v="-1021"/>
    <n v="7150"/>
    <n v="0"/>
    <n v="3775"/>
    <n v="0"/>
    <n v="0"/>
    <n v="0"/>
    <n v="2817"/>
    <n v="558"/>
    <n v="0"/>
    <n v="2325"/>
    <n v="-61"/>
  </r>
  <r>
    <x v="23"/>
    <n v="241790"/>
    <x v="4"/>
    <n v="16140"/>
    <n v="2"/>
    <n v="450"/>
    <n v="450"/>
    <n v="115639"/>
    <n v="1861"/>
    <n v="-18995"/>
    <n v="7631"/>
    <n v="7924"/>
    <n v="0"/>
    <n v="4305"/>
    <n v="0"/>
    <n v="0"/>
    <n v="0"/>
    <n v="3211"/>
    <n v="408"/>
    <n v="0"/>
    <n v="3522"/>
    <n v="-82"/>
  </r>
  <r>
    <x v="23"/>
    <n v="241790"/>
    <x v="5"/>
    <n v="15690"/>
    <n v="5"/>
    <n v="-100"/>
    <n v="-100"/>
    <n v="36201"/>
    <n v="570"/>
    <n v="2898"/>
    <n v="-8370"/>
    <n v="5698"/>
    <n v="-160"/>
    <n v="2941"/>
    <n v="478"/>
    <n v="0"/>
    <n v="0"/>
    <n v="2439"/>
    <n v="0"/>
    <n v="0"/>
    <n v="0"/>
    <n v="-226"/>
  </r>
  <r>
    <x v="23"/>
    <n v="241790"/>
    <x v="6"/>
    <n v="15790"/>
    <n v="2"/>
    <n v="390"/>
    <n v="390"/>
    <n v="105705"/>
    <n v="1662"/>
    <n v="-28640"/>
    <n v="8877"/>
    <n v="18992"/>
    <n v="-1"/>
    <n v="4407"/>
    <n v="10303"/>
    <n v="0"/>
    <n v="0"/>
    <n v="3063"/>
    <n v="1220"/>
    <n v="0"/>
    <n v="100"/>
    <n v="671"/>
  </r>
  <r>
    <x v="23"/>
    <n v="241790"/>
    <x v="7"/>
    <n v="15400"/>
    <n v="2"/>
    <n v="90"/>
    <n v="90"/>
    <n v="64550"/>
    <n v="988"/>
    <n v="-13929"/>
    <n v="6501"/>
    <n v="8663"/>
    <n v="-2"/>
    <n v="5136"/>
    <n v="0"/>
    <n v="0"/>
    <n v="0"/>
    <n v="3816"/>
    <n v="-287"/>
    <n v="0"/>
    <n v="-1187"/>
    <n v="-48"/>
  </r>
  <r>
    <x v="23"/>
    <n v="241790"/>
    <x v="8"/>
    <n v="15310"/>
    <n v="5"/>
    <n v="-110"/>
    <n v="-110"/>
    <n v="73320"/>
    <n v="1128"/>
    <n v="19290"/>
    <n v="-16489"/>
    <n v="554"/>
    <n v="-283"/>
    <n v="4229"/>
    <n v="0"/>
    <n v="0"/>
    <n v="0"/>
    <n v="-4267"/>
    <n v="875"/>
    <n v="0"/>
    <n v="-3355"/>
    <n v="0"/>
  </r>
  <r>
    <x v="23"/>
    <n v="241790"/>
    <x v="9"/>
    <n v="15420"/>
    <n v="2"/>
    <n v="130"/>
    <n v="130"/>
    <n v="35787"/>
    <n v="549"/>
    <n v="-12159"/>
    <n v="12107"/>
    <n v="-3"/>
    <n v="-3"/>
    <n v="0"/>
    <n v="0"/>
    <n v="0"/>
    <n v="0"/>
    <n v="0"/>
    <n v="0"/>
    <n v="0"/>
    <n v="55"/>
    <n v="0"/>
  </r>
  <r>
    <x v="23"/>
    <n v="241790"/>
    <x v="10"/>
    <n v="15290"/>
    <n v="5"/>
    <n v="-40"/>
    <n v="-40"/>
    <n v="49900"/>
    <n v="765"/>
    <n v="-12904"/>
    <n v="13036"/>
    <n v="-502"/>
    <n v="-502"/>
    <n v="0"/>
    <n v="0"/>
    <n v="0"/>
    <n v="0"/>
    <n v="0"/>
    <n v="0"/>
    <n v="0"/>
    <n v="629"/>
    <n v="-259"/>
  </r>
  <r>
    <x v="23"/>
    <n v="241790"/>
    <x v="11"/>
    <n v="15330"/>
    <n v="2"/>
    <n v="150"/>
    <n v="150"/>
    <n v="87552"/>
    <n v="1352"/>
    <n v="-7990"/>
    <n v="7908"/>
    <n v="-5"/>
    <n v="-5"/>
    <n v="0"/>
    <n v="0"/>
    <n v="0"/>
    <n v="0"/>
    <n v="0"/>
    <n v="0"/>
    <n v="0"/>
    <n v="322"/>
    <n v="-235"/>
  </r>
  <r>
    <x v="23"/>
    <n v="241790"/>
    <x v="12"/>
    <n v="15180"/>
    <n v="2"/>
    <n v="270"/>
    <n v="270"/>
    <n v="130540"/>
    <n v="2002"/>
    <n v="-27549"/>
    <n v="25008"/>
    <n v="2962"/>
    <n v="-6"/>
    <n v="0"/>
    <n v="0"/>
    <n v="0"/>
    <n v="0"/>
    <n v="0"/>
    <n v="2968"/>
    <n v="0"/>
    <n v="-546"/>
    <n v="125"/>
  </r>
  <r>
    <x v="23"/>
    <n v="241790"/>
    <x v="13"/>
    <n v="14910"/>
    <n v="5"/>
    <n v="-10"/>
    <n v="-10"/>
    <n v="25050"/>
    <n v="374"/>
    <n v="642"/>
    <n v="-1134"/>
    <n v="-8"/>
    <n v="-8"/>
    <n v="0"/>
    <n v="0"/>
    <n v="0"/>
    <n v="0"/>
    <n v="0"/>
    <n v="0"/>
    <n v="0"/>
    <n v="500"/>
    <n v="0"/>
  </r>
  <r>
    <x v="23"/>
    <n v="241790"/>
    <x v="14"/>
    <n v="14920"/>
    <n v="5"/>
    <n v="-80"/>
    <n v="-80"/>
    <n v="48826"/>
    <n v="730"/>
    <n v="-21463"/>
    <n v="21668"/>
    <n v="-11"/>
    <n v="-11"/>
    <n v="0"/>
    <n v="0"/>
    <n v="0"/>
    <n v="0"/>
    <n v="0"/>
    <n v="0"/>
    <n v="0"/>
    <n v="-332"/>
    <n v="138"/>
  </r>
  <r>
    <x v="23"/>
    <n v="241790"/>
    <x v="15"/>
    <n v="15000"/>
    <n v="3"/>
    <n v="0"/>
    <n v="0"/>
    <n v="57678"/>
    <n v="863"/>
    <n v="-6128"/>
    <n v="9354"/>
    <n v="-18"/>
    <n v="-18"/>
    <n v="0"/>
    <n v="0"/>
    <n v="0"/>
    <n v="0"/>
    <n v="0"/>
    <n v="0"/>
    <n v="0"/>
    <n v="-3158"/>
    <n v="-50"/>
  </r>
  <r>
    <x v="23"/>
    <n v="241790"/>
    <x v="16"/>
    <n v="15000"/>
    <n v="5"/>
    <n v="-200"/>
    <n v="-200"/>
    <n v="110703"/>
    <n v="1671"/>
    <n v="-7750"/>
    <n v="8847"/>
    <n v="-18"/>
    <n v="-138"/>
    <n v="0"/>
    <n v="0"/>
    <n v="0"/>
    <n v="0"/>
    <n v="0"/>
    <n v="120"/>
    <n v="0"/>
    <n v="-918"/>
    <n v="-161"/>
  </r>
  <r>
    <x v="23"/>
    <n v="241790"/>
    <x v="17"/>
    <n v="15200"/>
    <n v="2"/>
    <n v="120"/>
    <n v="120"/>
    <n v="135289"/>
    <n v="2067"/>
    <n v="-35426"/>
    <n v="35224"/>
    <n v="4272"/>
    <n v="4500"/>
    <n v="0"/>
    <n v="-8"/>
    <n v="0"/>
    <n v="0"/>
    <n v="0"/>
    <n v="-220"/>
    <n v="0"/>
    <n v="-3875"/>
    <n v="-195"/>
  </r>
  <r>
    <x v="23"/>
    <n v="241790"/>
    <x v="18"/>
    <n v="15080"/>
    <n v="2"/>
    <n v="680"/>
    <n v="680"/>
    <n v="146254"/>
    <n v="2165"/>
    <n v="-47027"/>
    <n v="30178"/>
    <n v="3686"/>
    <n v="-1000"/>
    <n v="0"/>
    <n v="8"/>
    <n v="0"/>
    <n v="0"/>
    <n v="0"/>
    <n v="4678"/>
    <n v="0"/>
    <n v="13169"/>
    <n v="-6"/>
  </r>
  <r>
    <x v="23"/>
    <n v="241790"/>
    <x v="19"/>
    <n v="14400"/>
    <n v="2"/>
    <n v="110"/>
    <n v="110"/>
    <n v="38400"/>
    <n v="552"/>
    <n v="687"/>
    <n v="-2261"/>
    <n v="0"/>
    <n v="0"/>
    <n v="0"/>
    <n v="0"/>
    <n v="0"/>
    <n v="0"/>
    <n v="0"/>
    <n v="0"/>
    <n v="0"/>
    <n v="1436"/>
    <n v="138"/>
  </r>
  <r>
    <x v="23"/>
    <n v="241790"/>
    <x v="20"/>
    <n v="14290"/>
    <n v="2"/>
    <n v="170"/>
    <n v="170"/>
    <n v="57900"/>
    <n v="826"/>
    <n v="-1959"/>
    <n v="-636"/>
    <n v="1651"/>
    <n v="0"/>
    <n v="0"/>
    <n v="1651"/>
    <n v="0"/>
    <n v="0"/>
    <n v="0"/>
    <n v="0"/>
    <n v="0"/>
    <n v="1000"/>
    <n v="-56"/>
  </r>
  <r>
    <x v="23"/>
    <n v="241790"/>
    <x v="21"/>
    <n v="14120"/>
    <n v="2"/>
    <n v="560"/>
    <n v="560"/>
    <n v="118646"/>
    <n v="1670"/>
    <n v="-6351"/>
    <n v="3953"/>
    <n v="1988"/>
    <n v="-1"/>
    <n v="0"/>
    <n v="1989"/>
    <n v="0"/>
    <n v="0"/>
    <n v="0"/>
    <n v="0"/>
    <n v="0"/>
    <n v="401"/>
    <n v="9"/>
  </r>
  <r>
    <x v="23"/>
    <n v="241790"/>
    <x v="22"/>
    <n v="13560"/>
    <n v="5"/>
    <n v="-80"/>
    <n v="-80"/>
    <n v="33982"/>
    <n v="465"/>
    <n v="2906"/>
    <n v="-2955"/>
    <n v="0"/>
    <n v="0"/>
    <n v="0"/>
    <n v="0"/>
    <n v="0"/>
    <n v="0"/>
    <n v="0"/>
    <n v="0"/>
    <n v="0"/>
    <n v="0"/>
    <n v="49"/>
  </r>
  <r>
    <x v="23"/>
    <n v="241790"/>
    <x v="23"/>
    <n v="13640"/>
    <n v="5"/>
    <n v="-70"/>
    <n v="-70"/>
    <n v="17489"/>
    <n v="241"/>
    <n v="3674"/>
    <n v="-3689"/>
    <n v="0"/>
    <n v="0"/>
    <n v="0"/>
    <n v="0"/>
    <n v="0"/>
    <n v="0"/>
    <n v="0"/>
    <n v="0"/>
    <n v="0"/>
    <n v="0"/>
    <n v="15"/>
  </r>
  <r>
    <x v="23"/>
    <n v="241790"/>
    <x v="24"/>
    <n v="13710"/>
    <n v="5"/>
    <n v="-70"/>
    <n v="-70"/>
    <n v="25875"/>
    <n v="357"/>
    <n v="-468"/>
    <n v="-1597"/>
    <n v="2172"/>
    <n v="0"/>
    <n v="0"/>
    <n v="0"/>
    <n v="0"/>
    <n v="0"/>
    <n v="0"/>
    <n v="2172"/>
    <n v="0"/>
    <n v="-110"/>
    <n v="3"/>
  </r>
  <r>
    <x v="23"/>
    <n v="241790"/>
    <x v="25"/>
    <n v="13780"/>
    <n v="5"/>
    <n v="-200"/>
    <n v="-200"/>
    <n v="30221"/>
    <n v="416"/>
    <n v="7676"/>
    <n v="-7813"/>
    <n v="382"/>
    <n v="0"/>
    <n v="0"/>
    <n v="0"/>
    <n v="0"/>
    <n v="0"/>
    <n v="0"/>
    <n v="382"/>
    <n v="0"/>
    <n v="-245"/>
    <n v="0"/>
  </r>
  <r>
    <x v="23"/>
    <n v="241790"/>
    <x v="26"/>
    <n v="13980"/>
    <n v="2"/>
    <n v="220"/>
    <n v="220"/>
    <n v="39565"/>
    <n v="554"/>
    <n v="-10914"/>
    <n v="7261"/>
    <n v="3653"/>
    <n v="700"/>
    <n v="0"/>
    <n v="0"/>
    <n v="-1"/>
    <n v="0"/>
    <n v="0"/>
    <n v="2954"/>
    <n v="0"/>
    <n v="0"/>
    <n v="0"/>
  </r>
  <r>
    <x v="23"/>
    <n v="241790"/>
    <x v="27"/>
    <n v="13760"/>
    <n v="5"/>
    <n v="-130"/>
    <n v="-130"/>
    <n v="54923"/>
    <n v="748"/>
    <n v="1729"/>
    <n v="-4975"/>
    <n v="3245"/>
    <n v="300"/>
    <n v="0"/>
    <n v="0"/>
    <n v="0"/>
    <n v="0"/>
    <n v="0"/>
    <n v="2945"/>
    <n v="0"/>
    <n v="0"/>
    <n v="1"/>
  </r>
  <r>
    <x v="23"/>
    <n v="241790"/>
    <x v="28"/>
    <n v="13890"/>
    <n v="5"/>
    <n v="-30"/>
    <n v="-30"/>
    <n v="19126"/>
    <n v="266"/>
    <n v="965"/>
    <n v="-4038"/>
    <n v="2959"/>
    <n v="0"/>
    <n v="0"/>
    <n v="0"/>
    <n v="1"/>
    <n v="0"/>
    <n v="0"/>
    <n v="2958"/>
    <n v="0"/>
    <n v="100"/>
    <n v="14"/>
  </r>
  <r>
    <x v="23"/>
    <n v="241790"/>
    <x v="29"/>
    <n v="13920"/>
    <n v="2"/>
    <n v="250"/>
    <n v="250"/>
    <n v="47094"/>
    <n v="654"/>
    <n v="-12710"/>
    <n v="9748"/>
    <n v="2962"/>
    <n v="0"/>
    <n v="0"/>
    <n v="0"/>
    <n v="0"/>
    <n v="0"/>
    <n v="0"/>
    <n v="2962"/>
    <n v="0"/>
    <n v="0"/>
    <n v="0"/>
  </r>
  <r>
    <x v="23"/>
    <n v="241790"/>
    <x v="30"/>
    <n v="13670"/>
    <n v="5"/>
    <n v="-440"/>
    <n v="-440"/>
    <n v="137873"/>
    <n v="1902"/>
    <n v="12901"/>
    <n v="-15304"/>
    <n v="2128"/>
    <n v="2000"/>
    <n v="0"/>
    <n v="-62"/>
    <n v="0"/>
    <n v="0"/>
    <n v="0"/>
    <n v="190"/>
    <n v="0"/>
    <n v="254"/>
    <n v="21"/>
  </r>
  <r>
    <x v="23"/>
    <n v="241790"/>
    <x v="31"/>
    <n v="14110"/>
    <n v="2"/>
    <n v="10"/>
    <n v="10"/>
    <n v="90793"/>
    <n v="1268"/>
    <n v="-5003"/>
    <n v="4033"/>
    <n v="-32"/>
    <n v="0"/>
    <n v="0"/>
    <n v="-32"/>
    <n v="0"/>
    <n v="0"/>
    <n v="0"/>
    <n v="0"/>
    <n v="0"/>
    <n v="1000"/>
    <n v="2"/>
  </r>
  <r>
    <x v="23"/>
    <n v="241790"/>
    <x v="32"/>
    <n v="14100"/>
    <n v="5"/>
    <n v="-130"/>
    <n v="-130"/>
    <n v="44161"/>
    <n v="628"/>
    <n v="3019"/>
    <n v="-3013"/>
    <n v="-6"/>
    <n v="0"/>
    <n v="0"/>
    <n v="-6"/>
    <n v="0"/>
    <n v="0"/>
    <n v="0"/>
    <n v="0"/>
    <n v="0"/>
    <n v="0"/>
    <n v="0"/>
  </r>
  <r>
    <x v="23"/>
    <n v="241790"/>
    <x v="33"/>
    <n v="14230"/>
    <n v="5"/>
    <n v="-190"/>
    <n v="-190"/>
    <n v="73964"/>
    <n v="1047"/>
    <n v="16671"/>
    <n v="-15424"/>
    <n v="-198"/>
    <n v="0"/>
    <n v="0"/>
    <n v="-198"/>
    <n v="0"/>
    <n v="0"/>
    <n v="0"/>
    <n v="0"/>
    <n v="0"/>
    <n v="0"/>
    <n v="-1049"/>
  </r>
  <r>
    <x v="23"/>
    <n v="241790"/>
    <x v="34"/>
    <n v="14420"/>
    <n v="5"/>
    <n v="-550"/>
    <n v="-550"/>
    <n v="98611"/>
    <n v="1452"/>
    <n v="28789"/>
    <n v="-28839"/>
    <n v="-11"/>
    <n v="0"/>
    <n v="0"/>
    <n v="-191"/>
    <n v="0"/>
    <n v="0"/>
    <n v="0"/>
    <n v="180"/>
    <n v="0"/>
    <n v="-12"/>
    <n v="73"/>
  </r>
  <r>
    <x v="23"/>
    <n v="241790"/>
    <x v="35"/>
    <n v="14970"/>
    <n v="2"/>
    <n v="320"/>
    <n v="320"/>
    <n v="150526"/>
    <n v="2270"/>
    <n v="2784"/>
    <n v="-3159"/>
    <n v="846"/>
    <n v="-187"/>
    <n v="0"/>
    <n v="489"/>
    <n v="0"/>
    <n v="0"/>
    <n v="0"/>
    <n v="544"/>
    <n v="0"/>
    <n v="-447"/>
    <n v="-24"/>
  </r>
  <r>
    <x v="23"/>
    <n v="241790"/>
    <x v="36"/>
    <n v="14650"/>
    <n v="5"/>
    <n v="-790"/>
    <n v="-790"/>
    <n v="185750"/>
    <n v="2771"/>
    <n v="42692"/>
    <n v="-42789"/>
    <n v="-821"/>
    <n v="-362"/>
    <n v="0"/>
    <n v="-458"/>
    <n v="-1"/>
    <n v="0"/>
    <n v="0"/>
    <n v="0"/>
    <n v="0"/>
    <n v="999"/>
    <n v="-81"/>
  </r>
  <r>
    <x v="23"/>
    <n v="241790"/>
    <x v="37"/>
    <n v="15440"/>
    <n v="2"/>
    <n v="510"/>
    <n v="510"/>
    <n v="997919"/>
    <n v="15837"/>
    <n v="45692"/>
    <n v="-47004"/>
    <n v="4108"/>
    <n v="680"/>
    <n v="0"/>
    <n v="785"/>
    <n v="0"/>
    <n v="0"/>
    <n v="0"/>
    <n v="2643"/>
    <n v="0"/>
    <n v="-4229"/>
    <n v="1433"/>
  </r>
  <r>
    <x v="23"/>
    <n v="241790"/>
    <x v="38"/>
    <n v="14930"/>
    <n v="2"/>
    <n v="680"/>
    <n v="680"/>
    <n v="179929"/>
    <n v="2615"/>
    <n v="364"/>
    <n v="-1460"/>
    <n v="130"/>
    <n v="0"/>
    <n v="0"/>
    <n v="0"/>
    <n v="0"/>
    <n v="0"/>
    <n v="0"/>
    <n v="130"/>
    <n v="0"/>
    <n v="1000"/>
    <n v="-34"/>
  </r>
  <r>
    <x v="23"/>
    <n v="241790"/>
    <x v="39"/>
    <n v="14250"/>
    <n v="5"/>
    <n v="-150"/>
    <n v="-150"/>
    <n v="47530"/>
    <n v="676"/>
    <n v="7046"/>
    <n v="-7054"/>
    <n v="0"/>
    <n v="0"/>
    <n v="0"/>
    <n v="0"/>
    <n v="0"/>
    <n v="0"/>
    <n v="0"/>
    <n v="0"/>
    <n v="0"/>
    <n v="0"/>
    <n v="8"/>
  </r>
  <r>
    <x v="23"/>
    <n v="241790"/>
    <x v="40"/>
    <n v="14400"/>
    <n v="2"/>
    <n v="40"/>
    <n v="40"/>
    <n v="72512"/>
    <n v="1036"/>
    <n v="24519"/>
    <n v="-24827"/>
    <n v="298"/>
    <n v="0"/>
    <n v="0"/>
    <n v="0"/>
    <n v="0"/>
    <n v="0"/>
    <n v="0"/>
    <n v="298"/>
    <n v="0"/>
    <n v="0"/>
    <n v="10"/>
  </r>
  <r>
    <x v="23"/>
    <n v="241790"/>
    <x v="41"/>
    <n v="14360"/>
    <n v="5"/>
    <n v="-40"/>
    <n v="-40"/>
    <n v="58714"/>
    <n v="841"/>
    <n v="-5069"/>
    <n v="5186"/>
    <n v="-117"/>
    <n v="0"/>
    <n v="0"/>
    <n v="-117"/>
    <n v="0"/>
    <n v="0"/>
    <n v="0"/>
    <n v="0"/>
    <n v="0"/>
    <n v="0"/>
    <n v="0"/>
  </r>
  <r>
    <x v="23"/>
    <n v="241790"/>
    <x v="42"/>
    <n v="14400"/>
    <n v="5"/>
    <n v="-100"/>
    <n v="-100"/>
    <n v="63339"/>
    <n v="914"/>
    <n v="6059"/>
    <n v="-5843"/>
    <n v="0"/>
    <n v="0"/>
    <n v="0"/>
    <n v="0"/>
    <n v="0"/>
    <n v="0"/>
    <n v="0"/>
    <n v="0"/>
    <n v="0"/>
    <n v="0"/>
    <n v="-216"/>
  </r>
  <r>
    <x v="23"/>
    <n v="241790"/>
    <x v="43"/>
    <n v="14500"/>
    <n v="2"/>
    <n v="100"/>
    <n v="100"/>
    <n v="105633"/>
    <n v="1537"/>
    <n v="-11549"/>
    <n v="21576"/>
    <n v="-10493"/>
    <n v="0"/>
    <n v="0"/>
    <n v="-10493"/>
    <n v="0"/>
    <n v="0"/>
    <n v="0"/>
    <n v="0"/>
    <n v="0"/>
    <n v="-200"/>
    <n v="666"/>
  </r>
  <r>
    <x v="23"/>
    <n v="241790"/>
    <x v="44"/>
    <n v="14400"/>
    <n v="5"/>
    <n v="-150"/>
    <n v="-150"/>
    <n v="71610"/>
    <n v="1026"/>
    <n v="-11239"/>
    <n v="8842"/>
    <n v="2363"/>
    <n v="0"/>
    <n v="0"/>
    <n v="0"/>
    <n v="0"/>
    <n v="0"/>
    <n v="0"/>
    <n v="2363"/>
    <n v="0"/>
    <n v="0"/>
    <n v="34"/>
  </r>
  <r>
    <x v="23"/>
    <n v="241790"/>
    <x v="45"/>
    <n v="14550"/>
    <n v="2"/>
    <n v="600"/>
    <n v="600"/>
    <n v="154685"/>
    <n v="2216"/>
    <n v="-18822"/>
    <n v="18991"/>
    <n v="-181"/>
    <n v="0"/>
    <n v="0"/>
    <n v="-331"/>
    <n v="0"/>
    <n v="0"/>
    <n v="0"/>
    <n v="150"/>
    <n v="0"/>
    <n v="79"/>
    <n v="-67"/>
  </r>
  <r>
    <x v="23"/>
    <n v="241790"/>
    <x v="46"/>
    <n v="13950"/>
    <n v="5"/>
    <n v="-150"/>
    <n v="-150"/>
    <n v="67255"/>
    <n v="932"/>
    <n v="6502"/>
    <n v="-6503"/>
    <n v="0"/>
    <n v="0"/>
    <n v="0"/>
    <n v="0"/>
    <n v="0"/>
    <n v="0"/>
    <n v="0"/>
    <n v="0"/>
    <n v="0"/>
    <n v="0"/>
    <n v="1"/>
  </r>
  <r>
    <x v="23"/>
    <n v="241790"/>
    <x v="47"/>
    <n v="14100"/>
    <n v="5"/>
    <n v="-150"/>
    <n v="-150"/>
    <n v="45500"/>
    <n v="642"/>
    <n v="-5591"/>
    <n v="8291"/>
    <n v="0"/>
    <n v="0"/>
    <n v="0"/>
    <n v="0"/>
    <n v="0"/>
    <n v="0"/>
    <n v="0"/>
    <n v="0"/>
    <n v="0"/>
    <n v="-2000"/>
    <n v="-700"/>
  </r>
  <r>
    <x v="23"/>
    <n v="241790"/>
    <x v="48"/>
    <n v="14250"/>
    <n v="5"/>
    <n v="-150"/>
    <n v="-150"/>
    <n v="55577"/>
    <n v="789"/>
    <n v="5363"/>
    <n v="-529"/>
    <n v="-4039"/>
    <n v="0"/>
    <n v="0"/>
    <n v="-3697"/>
    <n v="0"/>
    <n v="0"/>
    <n v="0"/>
    <n v="-342"/>
    <n v="0"/>
    <n v="0"/>
    <n v="-795"/>
  </r>
  <r>
    <x v="23"/>
    <n v="241790"/>
    <x v="49"/>
    <n v="14400"/>
    <n v="5"/>
    <n v="-90"/>
    <n v="-90"/>
    <n v="64158"/>
    <n v="913"/>
    <n v="-4029"/>
    <n v="6024"/>
    <n v="0"/>
    <n v="0"/>
    <n v="0"/>
    <n v="0"/>
    <n v="0"/>
    <n v="0"/>
    <n v="0"/>
    <n v="0"/>
    <n v="0"/>
    <n v="-2000"/>
    <n v="5"/>
  </r>
  <r>
    <x v="23"/>
    <n v="241790"/>
    <x v="50"/>
    <n v="14490"/>
    <n v="2"/>
    <n v="20"/>
    <n v="20"/>
    <n v="85843"/>
    <n v="1246"/>
    <n v="-3067"/>
    <n v="-5536"/>
    <n v="9517"/>
    <n v="-1"/>
    <n v="0"/>
    <n v="9518"/>
    <n v="0"/>
    <n v="0"/>
    <n v="0"/>
    <n v="0"/>
    <n v="0"/>
    <n v="0"/>
    <n v="-914"/>
  </r>
  <r>
    <x v="23"/>
    <n v="241790"/>
    <x v="51"/>
    <n v="14470"/>
    <n v="5"/>
    <n v="-160"/>
    <n v="-160"/>
    <n v="115141"/>
    <n v="1685"/>
    <n v="-6008"/>
    <n v="20754"/>
    <n v="-12641"/>
    <n v="-6763"/>
    <n v="0"/>
    <n v="-5878"/>
    <n v="0"/>
    <n v="0"/>
    <n v="0"/>
    <n v="0"/>
    <n v="0"/>
    <n v="-50"/>
    <n v="-2055"/>
  </r>
  <r>
    <x v="23"/>
    <n v="241790"/>
    <x v="52"/>
    <n v="14630"/>
    <n v="2"/>
    <n v="240"/>
    <n v="240"/>
    <n v="88035"/>
    <n v="1270"/>
    <n v="-669"/>
    <n v="-1735"/>
    <n v="2978"/>
    <n v="0"/>
    <n v="0"/>
    <n v="0"/>
    <n v="0"/>
    <n v="0"/>
    <n v="0"/>
    <n v="2978"/>
    <n v="0"/>
    <n v="50"/>
    <n v="-624"/>
  </r>
  <r>
    <x v="23"/>
    <n v="241790"/>
    <x v="53"/>
    <n v="14390"/>
    <n v="2"/>
    <n v="590"/>
    <n v="590"/>
    <n v="178728"/>
    <n v="2547"/>
    <n v="-24522"/>
    <n v="15798"/>
    <n v="5481"/>
    <n v="-362"/>
    <n v="0"/>
    <n v="5239"/>
    <n v="0"/>
    <n v="0"/>
    <n v="0"/>
    <n v="604"/>
    <n v="0"/>
    <n v="3300"/>
    <n v="-57"/>
  </r>
  <r>
    <x v="23"/>
    <n v="241790"/>
    <x v="54"/>
    <n v="13800"/>
    <n v="5"/>
    <n v="-30"/>
    <n v="-30"/>
    <n v="32578"/>
    <n v="454"/>
    <n v="9541"/>
    <n v="-10405"/>
    <n v="864"/>
    <n v="0"/>
    <n v="0"/>
    <n v="0"/>
    <n v="0"/>
    <n v="0"/>
    <n v="0"/>
    <n v="864"/>
    <n v="0"/>
    <n v="0"/>
    <n v="0"/>
  </r>
  <r>
    <x v="23"/>
    <n v="241790"/>
    <x v="55"/>
    <n v="13830"/>
    <n v="2"/>
    <n v="300"/>
    <n v="300"/>
    <n v="78644"/>
    <n v="1088"/>
    <n v="-30246"/>
    <n v="24174"/>
    <n v="6038"/>
    <n v="129"/>
    <n v="0"/>
    <n v="763"/>
    <n v="0"/>
    <n v="0"/>
    <n v="0"/>
    <n v="5146"/>
    <n v="0"/>
    <n v="0"/>
    <n v="34"/>
  </r>
  <r>
    <x v="23"/>
    <n v="241790"/>
    <x v="56"/>
    <n v="13530"/>
    <n v="2"/>
    <n v="80"/>
    <n v="80"/>
    <n v="66777"/>
    <n v="903"/>
    <n v="2942"/>
    <n v="-6385"/>
    <n v="3061"/>
    <n v="0"/>
    <n v="0"/>
    <n v="2197"/>
    <n v="0"/>
    <n v="0"/>
    <n v="0"/>
    <n v="864"/>
    <n v="0"/>
    <n v="411"/>
    <n v="-29"/>
  </r>
  <r>
    <x v="23"/>
    <n v="241790"/>
    <x v="57"/>
    <n v="13450"/>
    <n v="5"/>
    <n v="-160"/>
    <n v="-160"/>
    <n v="51522"/>
    <n v="693"/>
    <n v="-5387"/>
    <n v="6334"/>
    <n v="116"/>
    <n v="6"/>
    <n v="0"/>
    <n v="0"/>
    <n v="0"/>
    <n v="0"/>
    <n v="0"/>
    <n v="110"/>
    <n v="0"/>
    <n v="-942"/>
    <n v="-121"/>
  </r>
  <r>
    <x v="23"/>
    <n v="241790"/>
    <x v="58"/>
    <n v="13610"/>
    <n v="2"/>
    <n v="60"/>
    <n v="60"/>
    <n v="70106"/>
    <n v="954"/>
    <n v="-238"/>
    <n v="-2665"/>
    <n v="-141"/>
    <n v="-141"/>
    <n v="0"/>
    <n v="0"/>
    <n v="0"/>
    <n v="0"/>
    <n v="0"/>
    <n v="0"/>
    <n v="0"/>
    <n v="3636"/>
    <n v="-592"/>
  </r>
  <r>
    <x v="23"/>
    <n v="241790"/>
    <x v="59"/>
    <n v="13550"/>
    <n v="2"/>
    <n v="110"/>
    <n v="110"/>
    <n v="50182"/>
    <n v="681"/>
    <n v="3554"/>
    <n v="-6121"/>
    <n v="-160"/>
    <n v="0"/>
    <n v="0"/>
    <n v="0"/>
    <n v="0"/>
    <n v="0"/>
    <n v="0"/>
    <n v="-160"/>
    <n v="0"/>
    <n v="2871"/>
    <n v="-144"/>
  </r>
  <r>
    <x v="23"/>
    <n v="241790"/>
    <x v="60"/>
    <n v="13440"/>
    <n v="2"/>
    <n v="590"/>
    <n v="590"/>
    <n v="75377"/>
    <n v="997"/>
    <n v="-15681"/>
    <n v="7401"/>
    <n v="10006"/>
    <n v="262"/>
    <n v="0"/>
    <n v="3138"/>
    <n v="0"/>
    <n v="0"/>
    <n v="0"/>
    <n v="6606"/>
    <n v="0"/>
    <n v="-1549"/>
    <n v="-177"/>
  </r>
  <r>
    <x v="23"/>
    <n v="241790"/>
    <x v="61"/>
    <n v="12850"/>
    <n v="2"/>
    <n v="200"/>
    <n v="200"/>
    <n v="34079"/>
    <n v="432"/>
    <n v="8175"/>
    <n v="-8966"/>
    <n v="210"/>
    <n v="0"/>
    <n v="0"/>
    <n v="0"/>
    <n v="0"/>
    <n v="0"/>
    <n v="0"/>
    <n v="210"/>
    <n v="0"/>
    <n v="580"/>
    <n v="1"/>
  </r>
  <r>
    <x v="23"/>
    <n v="241790"/>
    <x v="62"/>
    <n v="12650"/>
    <n v="2"/>
    <n v="290"/>
    <n v="290"/>
    <n v="43911"/>
    <n v="554"/>
    <n v="10542"/>
    <n v="-10115"/>
    <n v="-377"/>
    <n v="-16"/>
    <n v="0"/>
    <n v="-212"/>
    <n v="0"/>
    <n v="0"/>
    <n v="0"/>
    <n v="-149"/>
    <n v="0"/>
    <n v="-1600"/>
    <n v="1550"/>
  </r>
  <r>
    <x v="23"/>
    <n v="241790"/>
    <x v="63"/>
    <n v="12360"/>
    <n v="5"/>
    <n v="-830"/>
    <n v="-830"/>
    <n v="116002"/>
    <n v="1459"/>
    <n v="28184"/>
    <n v="-28191"/>
    <n v="0"/>
    <n v="0"/>
    <n v="0"/>
    <n v="0"/>
    <n v="0"/>
    <n v="0"/>
    <n v="0"/>
    <n v="0"/>
    <n v="0"/>
    <n v="0"/>
    <n v="7"/>
  </r>
  <r>
    <x v="23"/>
    <n v="241790"/>
    <x v="64"/>
    <n v="13190"/>
    <n v="5"/>
    <n v="-280"/>
    <n v="-280"/>
    <n v="53660"/>
    <n v="705"/>
    <n v="-4655"/>
    <n v="4365"/>
    <n v="290"/>
    <n v="0"/>
    <n v="0"/>
    <n v="0"/>
    <n v="0"/>
    <n v="0"/>
    <n v="0"/>
    <n v="290"/>
    <n v="0"/>
    <n v="0"/>
    <n v="0"/>
  </r>
  <r>
    <x v="23"/>
    <n v="241790"/>
    <x v="65"/>
    <n v="13470"/>
    <n v="5"/>
    <n v="-380"/>
    <n v="-380"/>
    <n v="72909"/>
    <n v="984"/>
    <n v="36794"/>
    <n v="-18927"/>
    <n v="-11500"/>
    <n v="-11500"/>
    <n v="0"/>
    <n v="0"/>
    <n v="0"/>
    <n v="0"/>
    <n v="0"/>
    <n v="0"/>
    <n v="0"/>
    <n v="-6367"/>
    <n v="0"/>
  </r>
  <r>
    <x v="23"/>
    <n v="241790"/>
    <x v="66"/>
    <n v="13850"/>
    <n v="2"/>
    <n v="20"/>
    <n v="20"/>
    <n v="69364"/>
    <n v="959"/>
    <n v="-14672"/>
    <n v="16377"/>
    <n v="-1500"/>
    <n v="0"/>
    <n v="0"/>
    <n v="-1500"/>
    <n v="0"/>
    <n v="0"/>
    <n v="0"/>
    <n v="0"/>
    <n v="0"/>
    <n v="-205"/>
    <n v="0"/>
  </r>
  <r>
    <x v="23"/>
    <n v="241790"/>
    <x v="67"/>
    <n v="13830"/>
    <n v="5"/>
    <n v="-560"/>
    <n v="-560"/>
    <n v="170660"/>
    <n v="2381"/>
    <n v="1057"/>
    <n v="-8100"/>
    <n v="-1445"/>
    <n v="362"/>
    <n v="0"/>
    <n v="-241"/>
    <n v="0"/>
    <n v="0"/>
    <n v="0"/>
    <n v="-1566"/>
    <n v="0"/>
    <n v="9500"/>
    <n v="-1012"/>
  </r>
  <r>
    <x v="23"/>
    <n v="241790"/>
    <x v="68"/>
    <n v="14390"/>
    <n v="2"/>
    <n v="680"/>
    <n v="680"/>
    <n v="229087"/>
    <n v="3253"/>
    <n v="-59020"/>
    <n v="61694"/>
    <n v="-3152"/>
    <n v="1500"/>
    <n v="0"/>
    <n v="-3146"/>
    <n v="0"/>
    <n v="0"/>
    <n v="0"/>
    <n v="-1506"/>
    <n v="0"/>
    <n v="622"/>
    <n v="-144"/>
  </r>
  <r>
    <x v="23"/>
    <n v="241790"/>
    <x v="69"/>
    <n v="13710"/>
    <n v="2"/>
    <n v="370"/>
    <n v="370"/>
    <n v="150920"/>
    <n v="2055"/>
    <n v="-29330"/>
    <n v="34055"/>
    <n v="-3794"/>
    <n v="-7"/>
    <n v="0"/>
    <n v="-3151"/>
    <n v="0"/>
    <n v="0"/>
    <n v="0"/>
    <n v="-636"/>
    <n v="0"/>
    <n v="-994"/>
    <n v="63"/>
  </r>
  <r>
    <x v="23"/>
    <n v="241790"/>
    <x v="70"/>
    <n v="13340"/>
    <n v="2"/>
    <n v="140"/>
    <n v="140"/>
    <n v="51964"/>
    <n v="691"/>
    <n v="-4104"/>
    <n v="2909"/>
    <n v="590"/>
    <n v="5000"/>
    <n v="0"/>
    <n v="-1660"/>
    <n v="0"/>
    <n v="0"/>
    <n v="0"/>
    <n v="-2750"/>
    <n v="0"/>
    <n v="600"/>
    <n v="5"/>
  </r>
  <r>
    <x v="23"/>
    <n v="241790"/>
    <x v="71"/>
    <n v="13200"/>
    <n v="2"/>
    <n v="480"/>
    <n v="480"/>
    <n v="79185"/>
    <n v="1028"/>
    <n v="-3905"/>
    <n v="1567"/>
    <n v="1112"/>
    <n v="5000"/>
    <n v="0"/>
    <n v="-1606"/>
    <n v="0"/>
    <n v="0"/>
    <n v="0"/>
    <n v="-2282"/>
    <n v="0"/>
    <n v="300"/>
    <n v="926"/>
  </r>
  <r>
    <x v="23"/>
    <n v="241790"/>
    <x v="72"/>
    <n v="12720"/>
    <n v="2"/>
    <n v="110"/>
    <n v="110"/>
    <n v="39954"/>
    <n v="506"/>
    <n v="-4281"/>
    <n v="8575"/>
    <n v="-3660"/>
    <n v="6"/>
    <n v="0"/>
    <n v="-3575"/>
    <n v="-246"/>
    <n v="0"/>
    <n v="0"/>
    <n v="155"/>
    <n v="0"/>
    <n v="-500"/>
    <n v="-134"/>
  </r>
  <r>
    <x v="23"/>
    <n v="241790"/>
    <x v="73"/>
    <n v="12610"/>
    <n v="5"/>
    <n v="-290"/>
    <n v="-290"/>
    <n v="50516"/>
    <n v="638"/>
    <n v="3390"/>
    <n v="702"/>
    <n v="-3986"/>
    <n v="0"/>
    <n v="0"/>
    <n v="-1712"/>
    <n v="0"/>
    <n v="0"/>
    <n v="0"/>
    <n v="-2274"/>
    <n v="0"/>
    <n v="-106"/>
    <n v="0"/>
  </r>
  <r>
    <x v="23"/>
    <n v="241790"/>
    <x v="74"/>
    <n v="12900"/>
    <n v="5"/>
    <n v="-150"/>
    <n v="-150"/>
    <n v="43450"/>
    <n v="561"/>
    <n v="9219"/>
    <n v="-4971"/>
    <n v="-4048"/>
    <n v="1"/>
    <n v="0"/>
    <n v="-1713"/>
    <n v="0"/>
    <n v="0"/>
    <n v="0"/>
    <n v="-2336"/>
    <n v="0"/>
    <n v="0"/>
    <n v="-200"/>
  </r>
  <r>
    <x v="23"/>
    <n v="241790"/>
    <x v="75"/>
    <n v="13050"/>
    <n v="2"/>
    <n v="120"/>
    <n v="120"/>
    <n v="28688"/>
    <n v="372"/>
    <n v="5857"/>
    <n v="-2147"/>
    <n v="-3710"/>
    <n v="0"/>
    <n v="0"/>
    <n v="0"/>
    <n v="0"/>
    <n v="0"/>
    <n v="0"/>
    <n v="-3710"/>
    <n v="0"/>
    <n v="0"/>
    <n v="0"/>
  </r>
  <r>
    <x v="23"/>
    <n v="241790"/>
    <x v="76"/>
    <n v="12930"/>
    <n v="5"/>
    <n v="-310"/>
    <n v="-310"/>
    <n v="43921"/>
    <n v="570"/>
    <n v="15134"/>
    <n v="-10809"/>
    <n v="-3123"/>
    <n v="0"/>
    <n v="0"/>
    <n v="-1260"/>
    <n v="0"/>
    <n v="0"/>
    <n v="0"/>
    <n v="-1863"/>
    <n v="0"/>
    <n v="0"/>
    <n v="-1202"/>
  </r>
  <r>
    <x v="23"/>
    <n v="241790"/>
    <x v="77"/>
    <n v="13240"/>
    <n v="5"/>
    <n v="-140"/>
    <n v="-140"/>
    <n v="63422"/>
    <n v="837"/>
    <n v="15378"/>
    <n v="-13666"/>
    <n v="-77"/>
    <n v="0"/>
    <n v="0"/>
    <n v="-899"/>
    <n v="0"/>
    <n v="0"/>
    <n v="0"/>
    <n v="822"/>
    <n v="0"/>
    <n v="-1637"/>
    <n v="2"/>
  </r>
  <r>
    <x v="23"/>
    <n v="241790"/>
    <x v="78"/>
    <n v="13380"/>
    <n v="3"/>
    <n v="0"/>
    <n v="0"/>
    <n v="54484"/>
    <n v="723"/>
    <n v="-12274"/>
    <n v="13207"/>
    <n v="823"/>
    <n v="0"/>
    <n v="0"/>
    <n v="0"/>
    <n v="0"/>
    <n v="0"/>
    <n v="0"/>
    <n v="823"/>
    <n v="0"/>
    <n v="-2263"/>
    <n v="507"/>
  </r>
  <r>
    <x v="23"/>
    <n v="241790"/>
    <x v="79"/>
    <n v="13380"/>
    <n v="5"/>
    <n v="-420"/>
    <n v="-420"/>
    <n v="77847"/>
    <n v="1045"/>
    <n v="19869"/>
    <n v="-18828"/>
    <n v="-246"/>
    <n v="0"/>
    <n v="0"/>
    <n v="0"/>
    <n v="-246"/>
    <n v="0"/>
    <n v="0"/>
    <n v="0"/>
    <n v="0"/>
    <n v="-778"/>
    <n v="-17"/>
  </r>
  <r>
    <x v="23"/>
    <n v="241790"/>
    <x v="80"/>
    <n v="13800"/>
    <n v="2"/>
    <n v="300"/>
    <n v="300"/>
    <n v="44961"/>
    <n v="620"/>
    <n v="-7704"/>
    <n v="6150"/>
    <n v="2158"/>
    <n v="18"/>
    <n v="0"/>
    <n v="835"/>
    <n v="0"/>
    <n v="0"/>
    <n v="0"/>
    <n v="1305"/>
    <n v="0"/>
    <n v="-612"/>
    <n v="8"/>
  </r>
  <r>
    <x v="23"/>
    <n v="241790"/>
    <x v="81"/>
    <n v="13500"/>
    <n v="5"/>
    <n v="-160"/>
    <n v="-160"/>
    <n v="63131"/>
    <n v="860"/>
    <n v="2852"/>
    <n v="-2857"/>
    <n v="0"/>
    <n v="0"/>
    <n v="0"/>
    <n v="0"/>
    <n v="0"/>
    <n v="0"/>
    <n v="0"/>
    <n v="0"/>
    <n v="0"/>
    <n v="0"/>
    <n v="5"/>
  </r>
  <r>
    <x v="23"/>
    <n v="241790"/>
    <x v="82"/>
    <n v="13660"/>
    <n v="5"/>
    <n v="-90"/>
    <n v="-90"/>
    <n v="130847"/>
    <n v="1802"/>
    <n v="-35684"/>
    <n v="36835"/>
    <n v="180"/>
    <n v="0"/>
    <n v="0"/>
    <n v="0"/>
    <n v="0"/>
    <n v="0"/>
    <n v="0"/>
    <n v="180"/>
    <n v="0"/>
    <n v="-855"/>
    <n v="-476"/>
  </r>
  <r>
    <x v="23"/>
    <n v="241790"/>
    <x v="83"/>
    <n v="13750"/>
    <n v="5"/>
    <n v="-190"/>
    <n v="-190"/>
    <n v="85351"/>
    <n v="1170"/>
    <n v="-10792"/>
    <n v="10766"/>
    <n v="0"/>
    <n v="0"/>
    <n v="0"/>
    <n v="0"/>
    <n v="0"/>
    <n v="0"/>
    <n v="0"/>
    <n v="0"/>
    <n v="0"/>
    <n v="-13"/>
    <n v="39"/>
  </r>
  <r>
    <x v="23"/>
    <n v="241790"/>
    <x v="84"/>
    <n v="13940"/>
    <n v="5"/>
    <n v="-380"/>
    <n v="-380"/>
    <n v="73360"/>
    <n v="1028"/>
    <n v="4422"/>
    <n v="-383"/>
    <n v="-4000"/>
    <n v="-4000"/>
    <n v="0"/>
    <n v="0"/>
    <n v="0"/>
    <n v="0"/>
    <n v="0"/>
    <n v="0"/>
    <n v="0"/>
    <n v="-79"/>
    <n v="40"/>
  </r>
  <r>
    <x v="23"/>
    <n v="241790"/>
    <x v="85"/>
    <n v="14320"/>
    <n v="5"/>
    <n v="-120"/>
    <n v="-120"/>
    <n v="59200"/>
    <n v="847"/>
    <n v="6297"/>
    <n v="-2997"/>
    <n v="-3300"/>
    <n v="-3000"/>
    <n v="0"/>
    <n v="-300"/>
    <n v="0"/>
    <n v="0"/>
    <n v="0"/>
    <n v="0"/>
    <n v="0"/>
    <n v="0"/>
    <n v="0"/>
  </r>
  <r>
    <x v="23"/>
    <n v="241790"/>
    <x v="86"/>
    <n v="14440"/>
    <n v="2"/>
    <n v="10"/>
    <n v="10"/>
    <n v="54158"/>
    <n v="785"/>
    <n v="1460"/>
    <n v="-1477"/>
    <n v="0"/>
    <n v="0"/>
    <n v="0"/>
    <n v="0"/>
    <n v="0"/>
    <n v="0"/>
    <n v="0"/>
    <n v="0"/>
    <n v="0"/>
    <n v="13"/>
    <n v="4"/>
  </r>
  <r>
    <x v="23"/>
    <n v="241790"/>
    <x v="87"/>
    <n v="14430"/>
    <n v="2"/>
    <n v="490"/>
    <n v="490"/>
    <n v="82612"/>
    <n v="1185"/>
    <n v="-28708"/>
    <n v="20746"/>
    <n v="6330"/>
    <n v="7000"/>
    <n v="0"/>
    <n v="-670"/>
    <n v="0"/>
    <n v="0"/>
    <n v="0"/>
    <n v="0"/>
    <n v="0"/>
    <n v="1619"/>
    <n v="13"/>
  </r>
  <r>
    <x v="23"/>
    <n v="241790"/>
    <x v="88"/>
    <n v="13940"/>
    <n v="5"/>
    <n v="-210"/>
    <n v="-210"/>
    <n v="29589"/>
    <n v="413"/>
    <n v="1245"/>
    <n v="-1246"/>
    <n v="0"/>
    <n v="0"/>
    <n v="0"/>
    <n v="0"/>
    <n v="0"/>
    <n v="0"/>
    <n v="0"/>
    <n v="0"/>
    <n v="0"/>
    <n v="1"/>
    <n v="0"/>
  </r>
  <r>
    <x v="23"/>
    <n v="241790"/>
    <x v="89"/>
    <n v="14150"/>
    <n v="5"/>
    <n v="-20"/>
    <n v="-20"/>
    <n v="22865"/>
    <n v="322"/>
    <n v="6003"/>
    <n v="-6227"/>
    <n v="0"/>
    <n v="0"/>
    <n v="0"/>
    <n v="0"/>
    <n v="0"/>
    <n v="0"/>
    <n v="0"/>
    <n v="0"/>
    <n v="0"/>
    <n v="224"/>
    <n v="0"/>
  </r>
  <r>
    <x v="23"/>
    <n v="241790"/>
    <x v="90"/>
    <n v="14170"/>
    <n v="2"/>
    <n v="220"/>
    <n v="220"/>
    <n v="36650"/>
    <n v="519"/>
    <n v="-7014"/>
    <n v="6840"/>
    <n v="0"/>
    <n v="0"/>
    <n v="0"/>
    <n v="0"/>
    <n v="0"/>
    <n v="0"/>
    <n v="0"/>
    <n v="0"/>
    <n v="0"/>
    <n v="104"/>
    <n v="70"/>
  </r>
  <r>
    <x v="23"/>
    <n v="241790"/>
    <x v="91"/>
    <n v="13950"/>
    <n v="2"/>
    <n v="50"/>
    <n v="50"/>
    <n v="41654"/>
    <n v="579"/>
    <n v="3857"/>
    <n v="-3921"/>
    <n v="0"/>
    <n v="0"/>
    <n v="0"/>
    <n v="0"/>
    <n v="0"/>
    <n v="0"/>
    <n v="0"/>
    <n v="0"/>
    <n v="0"/>
    <n v="0"/>
    <n v="64"/>
  </r>
  <r>
    <x v="23"/>
    <n v="241790"/>
    <x v="92"/>
    <n v="13900"/>
    <n v="3"/>
    <n v="0"/>
    <n v="0"/>
    <n v="27585"/>
    <n v="382"/>
    <n v="3031"/>
    <n v="-3066"/>
    <n v="0"/>
    <n v="0"/>
    <n v="0"/>
    <n v="0"/>
    <n v="0"/>
    <n v="0"/>
    <n v="0"/>
    <n v="0"/>
    <n v="0"/>
    <n v="-1"/>
    <n v="36"/>
  </r>
  <r>
    <x v="23"/>
    <n v="241790"/>
    <x v="93"/>
    <n v="13900"/>
    <n v="5"/>
    <n v="-150"/>
    <n v="-150"/>
    <n v="31885"/>
    <n v="443"/>
    <n v="2187"/>
    <n v="-3042"/>
    <n v="6"/>
    <n v="5"/>
    <n v="0"/>
    <n v="0"/>
    <n v="1"/>
    <n v="0"/>
    <n v="0"/>
    <n v="0"/>
    <n v="0"/>
    <n v="750"/>
    <n v="99"/>
  </r>
  <r>
    <x v="23"/>
    <n v="241790"/>
    <x v="94"/>
    <n v="14050"/>
    <n v="5"/>
    <n v="-50"/>
    <n v="-50"/>
    <n v="61771"/>
    <n v="869"/>
    <n v="-1148"/>
    <n v="832"/>
    <n v="149"/>
    <n v="0"/>
    <n v="0"/>
    <n v="0"/>
    <n v="-1"/>
    <n v="0"/>
    <n v="0"/>
    <n v="150"/>
    <n v="0"/>
    <n v="-40"/>
    <n v="207"/>
  </r>
  <r>
    <x v="23"/>
    <n v="241790"/>
    <x v="95"/>
    <n v="14100"/>
    <n v="5"/>
    <n v="-570"/>
    <n v="-570"/>
    <n v="147003"/>
    <n v="2094"/>
    <n v="-1344"/>
    <n v="1464"/>
    <n v="-503"/>
    <n v="0"/>
    <n v="0"/>
    <n v="-633"/>
    <n v="0"/>
    <n v="0"/>
    <n v="0"/>
    <n v="130"/>
    <n v="0"/>
    <n v="0"/>
    <n v="383"/>
  </r>
  <r>
    <x v="23"/>
    <n v="241790"/>
    <x v="96"/>
    <n v="14670"/>
    <n v="2"/>
    <n v="20"/>
    <n v="20"/>
    <n v="47798"/>
    <n v="698"/>
    <n v="-8038"/>
    <n v="4840"/>
    <n v="1219"/>
    <n v="0"/>
    <n v="0"/>
    <n v="-423"/>
    <n v="0"/>
    <n v="0"/>
    <n v="0"/>
    <n v="1642"/>
    <n v="0"/>
    <n v="256"/>
    <n v="1723"/>
  </r>
  <r>
    <x v="23"/>
    <n v="241790"/>
    <x v="97"/>
    <n v="14650"/>
    <n v="2"/>
    <n v="750"/>
    <n v="750"/>
    <n v="182540"/>
    <n v="2652"/>
    <n v="-2930"/>
    <n v="5195"/>
    <n v="-940"/>
    <n v="-480"/>
    <n v="0"/>
    <n v="80"/>
    <n v="0"/>
    <n v="0"/>
    <n v="0"/>
    <n v="-540"/>
    <n v="0"/>
    <n v="-1749"/>
    <n v="424"/>
  </r>
  <r>
    <x v="23"/>
    <n v="241790"/>
    <x v="98"/>
    <n v="13900"/>
    <n v="2"/>
    <n v="750"/>
    <n v="750"/>
    <n v="180005"/>
    <n v="2453"/>
    <n v="-5243"/>
    <n v="5926"/>
    <n v="-583"/>
    <n v="0"/>
    <n v="0"/>
    <n v="-203"/>
    <n v="0"/>
    <n v="0"/>
    <n v="0"/>
    <n v="-380"/>
    <n v="0"/>
    <n v="-100"/>
    <n v="0"/>
  </r>
  <r>
    <x v="23"/>
    <n v="241790"/>
    <x v="99"/>
    <n v="13150"/>
    <n v="2"/>
    <n v="150"/>
    <n v="150"/>
    <n v="49133"/>
    <n v="638"/>
    <n v="-24042"/>
    <n v="23099"/>
    <n v="1193"/>
    <n v="0"/>
    <n v="0"/>
    <n v="0"/>
    <n v="0"/>
    <n v="0"/>
    <n v="0"/>
    <n v="1193"/>
    <n v="0"/>
    <n v="-250"/>
    <n v="0"/>
  </r>
  <r>
    <x v="24"/>
    <n v="65680"/>
    <x v="0"/>
    <n v="16940"/>
    <n v="2"/>
    <n v="440"/>
    <n v="440"/>
    <n v="89292"/>
    <n v="1506"/>
    <n v="10220"/>
    <n v="-8232"/>
    <n v="-1395"/>
    <n v="0"/>
    <n v="0"/>
    <n v="0"/>
    <n v="0"/>
    <n v="0"/>
    <n v="-1395"/>
    <n v="0"/>
    <n v="0"/>
    <n v="-744"/>
    <n v="151"/>
  </r>
  <r>
    <x v="24"/>
    <n v="65680"/>
    <x v="1"/>
    <n v="16500"/>
    <n v="5"/>
    <n v="-750"/>
    <n v="-750"/>
    <n v="115734"/>
    <n v="1933"/>
    <n v="33665"/>
    <n v="-20541"/>
    <n v="-15441"/>
    <n v="-23"/>
    <n v="0"/>
    <n v="-15418"/>
    <n v="0"/>
    <n v="0"/>
    <n v="0"/>
    <n v="0"/>
    <n v="0"/>
    <n v="1582"/>
    <n v="735"/>
  </r>
  <r>
    <x v="24"/>
    <n v="65680"/>
    <x v="2"/>
    <n v="17250"/>
    <n v="2"/>
    <n v="850"/>
    <n v="850"/>
    <n v="214145"/>
    <n v="3659"/>
    <n v="-14537"/>
    <n v="11609"/>
    <n v="-3318"/>
    <n v="86"/>
    <n v="0"/>
    <n v="0"/>
    <n v="0"/>
    <n v="0"/>
    <n v="-1970"/>
    <n v="-1434"/>
    <n v="0"/>
    <n v="5069"/>
    <n v="1177"/>
  </r>
  <r>
    <x v="24"/>
    <n v="65680"/>
    <x v="3"/>
    <n v="16400"/>
    <n v="2"/>
    <n v="150"/>
    <n v="150"/>
    <n v="99100"/>
    <n v="1608"/>
    <n v="16928"/>
    <n v="-10751"/>
    <n v="-4999"/>
    <n v="1"/>
    <n v="0"/>
    <n v="-5000"/>
    <n v="0"/>
    <n v="0"/>
    <n v="0"/>
    <n v="0"/>
    <n v="0"/>
    <n v="-1173"/>
    <n v="-5"/>
  </r>
  <r>
    <x v="24"/>
    <n v="65680"/>
    <x v="4"/>
    <n v="16250"/>
    <n v="5"/>
    <n v="-150"/>
    <n v="-150"/>
    <n v="90801"/>
    <n v="1483"/>
    <n v="18616"/>
    <n v="-17178"/>
    <n v="-1283"/>
    <n v="-33"/>
    <n v="0"/>
    <n v="-1250"/>
    <n v="0"/>
    <n v="0"/>
    <n v="0"/>
    <n v="0"/>
    <n v="0"/>
    <n v="-1925"/>
    <n v="1770"/>
  </r>
  <r>
    <x v="24"/>
    <n v="65680"/>
    <x v="5"/>
    <n v="16400"/>
    <n v="2"/>
    <n v="700"/>
    <n v="700"/>
    <n v="402626"/>
    <n v="6593"/>
    <n v="64214"/>
    <n v="-17808"/>
    <n v="-46726"/>
    <n v="184"/>
    <n v="0"/>
    <n v="-45660"/>
    <n v="0"/>
    <n v="0"/>
    <n v="0"/>
    <n v="-1250"/>
    <n v="0"/>
    <n v="1255"/>
    <n v="-935"/>
  </r>
  <r>
    <x v="24"/>
    <n v="65680"/>
    <x v="6"/>
    <n v="15700"/>
    <n v="2"/>
    <n v="990"/>
    <n v="990"/>
    <n v="332804"/>
    <n v="5132"/>
    <n v="10930"/>
    <n v="-1225"/>
    <n v="-15109"/>
    <n v="134"/>
    <n v="0"/>
    <n v="-15244"/>
    <n v="1"/>
    <n v="0"/>
    <n v="0"/>
    <n v="0"/>
    <n v="0"/>
    <n v="3871"/>
    <n v="1533"/>
  </r>
  <r>
    <x v="24"/>
    <n v="65680"/>
    <x v="7"/>
    <n v="14710"/>
    <n v="2"/>
    <n v="200"/>
    <n v="200"/>
    <n v="151347"/>
    <n v="2205"/>
    <n v="34098"/>
    <n v="-30674"/>
    <n v="-3956"/>
    <n v="-2"/>
    <n v="0"/>
    <n v="-8914"/>
    <n v="0"/>
    <n v="0"/>
    <n v="4960"/>
    <n v="0"/>
    <n v="0"/>
    <n v="557"/>
    <n v="-25"/>
  </r>
  <r>
    <x v="24"/>
    <n v="65680"/>
    <x v="8"/>
    <n v="14510"/>
    <n v="5"/>
    <n v="-580"/>
    <n v="-580"/>
    <n v="302507"/>
    <n v="4478"/>
    <n v="104582"/>
    <n v="-93988"/>
    <n v="-14128"/>
    <n v="-103"/>
    <n v="0"/>
    <n v="-14025"/>
    <n v="0"/>
    <n v="0"/>
    <n v="0"/>
    <n v="0"/>
    <n v="0"/>
    <n v="3529"/>
    <n v="5"/>
  </r>
  <r>
    <x v="24"/>
    <n v="65680"/>
    <x v="9"/>
    <n v="15090"/>
    <n v="2"/>
    <n v="1560"/>
    <n v="1560"/>
    <n v="1530602"/>
    <n v="23227"/>
    <n v="-8742"/>
    <n v="55026"/>
    <n v="-41888"/>
    <n v="-6033"/>
    <n v="0"/>
    <n v="-31837"/>
    <n v="0"/>
    <n v="0"/>
    <n v="-4018"/>
    <n v="0"/>
    <n v="0"/>
    <n v="-4302"/>
    <n v="-94"/>
  </r>
  <r>
    <x v="24"/>
    <n v="65680"/>
    <x v="10"/>
    <n v="13530"/>
    <n v="5"/>
    <n v="-90"/>
    <n v="-90"/>
    <n v="72774"/>
    <n v="988"/>
    <n v="8008"/>
    <n v="-6901"/>
    <n v="-1139"/>
    <n v="-1139"/>
    <n v="0"/>
    <n v="0"/>
    <n v="0"/>
    <n v="0"/>
    <n v="0"/>
    <n v="0"/>
    <n v="0"/>
    <n v="25"/>
    <n v="7"/>
  </r>
  <r>
    <x v="24"/>
    <n v="65680"/>
    <x v="11"/>
    <n v="13620"/>
    <n v="2"/>
    <n v="290"/>
    <n v="290"/>
    <n v="219435"/>
    <n v="2929"/>
    <n v="-10936"/>
    <n v="10186"/>
    <n v="390"/>
    <n v="390"/>
    <n v="0"/>
    <n v="0"/>
    <n v="0"/>
    <n v="0"/>
    <n v="0"/>
    <n v="0"/>
    <n v="0"/>
    <n v="511"/>
    <n v="-151"/>
  </r>
  <r>
    <x v="24"/>
    <n v="65680"/>
    <x v="12"/>
    <n v="13330"/>
    <n v="2"/>
    <n v="970"/>
    <n v="970"/>
    <n v="1422340"/>
    <n v="19684"/>
    <n v="29413"/>
    <n v="-42160"/>
    <n v="538"/>
    <n v="-1953"/>
    <n v="0"/>
    <n v="8275"/>
    <n v="0"/>
    <n v="0"/>
    <n v="-7801"/>
    <n v="2017"/>
    <n v="0"/>
    <n v="12188"/>
    <n v="21"/>
  </r>
  <r>
    <x v="24"/>
    <n v="65680"/>
    <x v="13"/>
    <n v="12360"/>
    <n v="5"/>
    <n v="-30"/>
    <n v="-30"/>
    <n v="16278"/>
    <n v="202"/>
    <n v="2534"/>
    <n v="1024"/>
    <n v="-3916"/>
    <n v="-2"/>
    <n v="0"/>
    <n v="-3914"/>
    <n v="0"/>
    <n v="0"/>
    <n v="0"/>
    <n v="0"/>
    <n v="0"/>
    <n v="366"/>
    <n v="-8"/>
  </r>
  <r>
    <x v="24"/>
    <n v="65680"/>
    <x v="14"/>
    <n v="12390"/>
    <n v="5"/>
    <n v="-260"/>
    <n v="-260"/>
    <n v="25453"/>
    <n v="317"/>
    <n v="902"/>
    <n v="-7411"/>
    <n v="6727"/>
    <n v="-1374"/>
    <n v="0"/>
    <n v="0"/>
    <n v="0"/>
    <n v="0"/>
    <n v="8101"/>
    <n v="0"/>
    <n v="0"/>
    <n v="-222"/>
    <n v="4"/>
  </r>
  <r>
    <x v="24"/>
    <n v="65680"/>
    <x v="15"/>
    <n v="12650"/>
    <n v="5"/>
    <n v="-60"/>
    <n v="-60"/>
    <n v="20153"/>
    <n v="254"/>
    <n v="2648"/>
    <n v="-2806"/>
    <n v="-240"/>
    <n v="-2"/>
    <n v="0"/>
    <n v="-2518"/>
    <n v="0"/>
    <n v="0"/>
    <n v="0"/>
    <n v="2280"/>
    <n v="0"/>
    <n v="398"/>
    <n v="0"/>
  </r>
  <r>
    <x v="24"/>
    <n v="65680"/>
    <x v="16"/>
    <n v="12710"/>
    <n v="5"/>
    <n v="-290"/>
    <n v="-290"/>
    <n v="57054"/>
    <n v="726"/>
    <n v="19816"/>
    <n v="-12357"/>
    <n v="-9318"/>
    <n v="-6"/>
    <n v="0"/>
    <n v="-10099"/>
    <n v="0"/>
    <n v="0"/>
    <n v="787"/>
    <n v="0"/>
    <n v="0"/>
    <n v="1857"/>
    <n v="2"/>
  </r>
  <r>
    <x v="24"/>
    <n v="65680"/>
    <x v="17"/>
    <n v="13000"/>
    <n v="2"/>
    <n v="900"/>
    <n v="900"/>
    <n v="209722"/>
    <n v="2657"/>
    <n v="-41986"/>
    <n v="48070"/>
    <n v="-14400"/>
    <n v="0"/>
    <n v="0"/>
    <n v="-1819"/>
    <n v="0"/>
    <n v="0"/>
    <n v="-6581"/>
    <n v="-6000"/>
    <n v="0"/>
    <n v="8376"/>
    <n v="-60"/>
  </r>
  <r>
    <x v="24"/>
    <n v="65680"/>
    <x v="18"/>
    <n v="12100"/>
    <n v="2"/>
    <n v="510"/>
    <n v="510"/>
    <n v="63200"/>
    <n v="753"/>
    <n v="-11859"/>
    <n v="18172"/>
    <n v="-5006"/>
    <n v="-6"/>
    <n v="0"/>
    <n v="-5000"/>
    <n v="0"/>
    <n v="0"/>
    <n v="0"/>
    <n v="0"/>
    <n v="0"/>
    <n v="-1306"/>
    <n v="-1"/>
  </r>
  <r>
    <x v="24"/>
    <n v="65680"/>
    <x v="19"/>
    <n v="11590"/>
    <n v="2"/>
    <n v="250"/>
    <n v="250"/>
    <n v="36375"/>
    <n v="418"/>
    <n v="-6334"/>
    <n v="15746"/>
    <n v="-9636"/>
    <n v="-8"/>
    <n v="0"/>
    <n v="-577"/>
    <n v="0"/>
    <n v="0"/>
    <n v="-5474"/>
    <n v="-3577"/>
    <n v="0"/>
    <n v="224"/>
    <n v="0"/>
  </r>
  <r>
    <x v="24"/>
    <n v="65680"/>
    <x v="20"/>
    <n v="11340"/>
    <n v="5"/>
    <n v="-650"/>
    <n v="-650"/>
    <n v="120725"/>
    <n v="1392"/>
    <n v="36824"/>
    <n v="-15353"/>
    <n v="-17543"/>
    <n v="-18"/>
    <n v="0"/>
    <n v="-12232"/>
    <n v="0"/>
    <n v="0"/>
    <n v="-5293"/>
    <n v="0"/>
    <n v="0"/>
    <n v="-3978"/>
    <n v="50"/>
  </r>
  <r>
    <x v="24"/>
    <n v="65680"/>
    <x v="21"/>
    <n v="11990"/>
    <n v="5"/>
    <n v="-90"/>
    <n v="-90"/>
    <n v="48518"/>
    <n v="581"/>
    <n v="15037"/>
    <n v="-1863"/>
    <n v="-13484"/>
    <n v="0"/>
    <n v="0"/>
    <n v="-9500"/>
    <n v="0"/>
    <n v="0"/>
    <n v="-18"/>
    <n v="-3966"/>
    <n v="0"/>
    <n v="290"/>
    <n v="20"/>
  </r>
  <r>
    <x v="24"/>
    <n v="65680"/>
    <x v="22"/>
    <n v="12080"/>
    <n v="2"/>
    <n v="50"/>
    <n v="50"/>
    <n v="29273"/>
    <n v="352"/>
    <n v="14347"/>
    <n v="-375"/>
    <n v="-11967"/>
    <n v="0"/>
    <n v="0"/>
    <n v="-11967"/>
    <n v="0"/>
    <n v="0"/>
    <n v="0"/>
    <n v="0"/>
    <n v="0"/>
    <n v="-2018"/>
    <n v="13"/>
  </r>
  <r>
    <x v="24"/>
    <n v="65680"/>
    <x v="23"/>
    <n v="12030"/>
    <n v="5"/>
    <n v="-300"/>
    <n v="-300"/>
    <n v="89019"/>
    <n v="1077"/>
    <n v="61739"/>
    <n v="-45742"/>
    <n v="-14441"/>
    <n v="-4"/>
    <n v="0"/>
    <n v="-6000"/>
    <n v="0"/>
    <n v="0"/>
    <n v="-5437"/>
    <n v="-3000"/>
    <n v="0"/>
    <n v="-1556"/>
    <n v="0"/>
  </r>
  <r>
    <x v="24"/>
    <n v="65680"/>
    <x v="24"/>
    <n v="12330"/>
    <n v="2"/>
    <n v="210"/>
    <n v="210"/>
    <n v="30805"/>
    <n v="377"/>
    <n v="-2190"/>
    <n v="5515"/>
    <n v="-2802"/>
    <n v="4"/>
    <n v="0"/>
    <n v="0"/>
    <n v="0"/>
    <n v="0"/>
    <n v="-2806"/>
    <n v="0"/>
    <n v="0"/>
    <n v="-583"/>
    <n v="60"/>
  </r>
  <r>
    <x v="24"/>
    <n v="65680"/>
    <x v="25"/>
    <n v="12120"/>
    <n v="5"/>
    <n v="-180"/>
    <n v="-180"/>
    <n v="41243"/>
    <n v="499"/>
    <n v="15957"/>
    <n v="-7680"/>
    <n v="-7197"/>
    <n v="0"/>
    <n v="0"/>
    <n v="0"/>
    <n v="-1"/>
    <n v="0"/>
    <n v="-7196"/>
    <n v="0"/>
    <n v="0"/>
    <n v="-1085"/>
    <n v="5"/>
  </r>
  <r>
    <x v="24"/>
    <n v="65680"/>
    <x v="26"/>
    <n v="12300"/>
    <n v="2"/>
    <n v="50"/>
    <n v="50"/>
    <n v="20813"/>
    <n v="257"/>
    <n v="1950"/>
    <n v="189"/>
    <n v="1"/>
    <n v="1"/>
    <n v="0"/>
    <n v="0"/>
    <n v="0"/>
    <n v="0"/>
    <n v="0"/>
    <n v="0"/>
    <n v="0"/>
    <n v="-2140"/>
    <n v="0"/>
  </r>
  <r>
    <x v="24"/>
    <n v="65680"/>
    <x v="27"/>
    <n v="12250"/>
    <n v="2"/>
    <n v="30"/>
    <n v="30"/>
    <n v="14015"/>
    <n v="171"/>
    <n v="2307"/>
    <n v="-3429"/>
    <n v="0"/>
    <n v="0"/>
    <n v="0"/>
    <n v="0"/>
    <n v="0"/>
    <n v="0"/>
    <n v="0"/>
    <n v="0"/>
    <n v="0"/>
    <n v="1121"/>
    <n v="1"/>
  </r>
  <r>
    <x v="24"/>
    <n v="65680"/>
    <x v="28"/>
    <n v="12220"/>
    <n v="2"/>
    <n v="20"/>
    <n v="20"/>
    <n v="16294"/>
    <n v="199"/>
    <n v="-1824"/>
    <n v="1584"/>
    <n v="1"/>
    <n v="0"/>
    <n v="0"/>
    <n v="0"/>
    <n v="1"/>
    <n v="0"/>
    <n v="0"/>
    <n v="0"/>
    <n v="0"/>
    <n v="239"/>
    <n v="0"/>
  </r>
  <r>
    <x v="24"/>
    <n v="65680"/>
    <x v="29"/>
    <n v="12200"/>
    <n v="5"/>
    <n v="-130"/>
    <n v="-130"/>
    <n v="35078"/>
    <n v="429"/>
    <n v="13546"/>
    <n v="4890"/>
    <n v="-19860"/>
    <n v="-7860"/>
    <n v="0"/>
    <n v="-12000"/>
    <n v="0"/>
    <n v="0"/>
    <n v="0"/>
    <n v="0"/>
    <n v="0"/>
    <n v="1419"/>
    <n v="5"/>
  </r>
  <r>
    <x v="24"/>
    <n v="65680"/>
    <x v="30"/>
    <n v="12330"/>
    <n v="5"/>
    <n v="-30"/>
    <n v="-30"/>
    <n v="17973"/>
    <n v="221"/>
    <n v="3384"/>
    <n v="-1864"/>
    <n v="-4500"/>
    <n v="0"/>
    <n v="0"/>
    <n v="-3000"/>
    <n v="0"/>
    <n v="0"/>
    <n v="0"/>
    <n v="-1500"/>
    <n v="0"/>
    <n v="2980"/>
    <n v="0"/>
  </r>
  <r>
    <x v="24"/>
    <n v="65680"/>
    <x v="31"/>
    <n v="12360"/>
    <n v="5"/>
    <n v="-30"/>
    <n v="-30"/>
    <n v="22867"/>
    <n v="282"/>
    <n v="4362"/>
    <n v="635"/>
    <n v="-8262"/>
    <n v="0"/>
    <n v="0"/>
    <n v="-7727"/>
    <n v="0"/>
    <n v="0"/>
    <n v="0"/>
    <n v="-535"/>
    <n v="0"/>
    <n v="3265"/>
    <n v="0"/>
  </r>
  <r>
    <x v="24"/>
    <n v="65680"/>
    <x v="32"/>
    <n v="12390"/>
    <n v="5"/>
    <n v="-300"/>
    <n v="-300"/>
    <n v="68042"/>
    <n v="847"/>
    <n v="25049"/>
    <n v="-26247"/>
    <n v="-2807"/>
    <n v="0"/>
    <n v="0"/>
    <n v="-7800"/>
    <n v="0"/>
    <n v="0"/>
    <n v="7193"/>
    <n v="-2200"/>
    <n v="0"/>
    <n v="3985"/>
    <n v="20"/>
  </r>
  <r>
    <x v="24"/>
    <n v="65680"/>
    <x v="33"/>
    <n v="12690"/>
    <n v="2"/>
    <n v="80"/>
    <n v="80"/>
    <n v="48652"/>
    <n v="610"/>
    <n v="18893"/>
    <n v="-13378"/>
    <n v="-2918"/>
    <n v="0"/>
    <n v="0"/>
    <n v="-282"/>
    <n v="0"/>
    <n v="0"/>
    <n v="-2636"/>
    <n v="0"/>
    <n v="0"/>
    <n v="-2597"/>
    <n v="0"/>
  </r>
  <r>
    <x v="24"/>
    <n v="65680"/>
    <x v="34"/>
    <n v="12610"/>
    <n v="5"/>
    <n v="-30"/>
    <n v="-30"/>
    <n v="30920"/>
    <n v="388"/>
    <n v="13607"/>
    <n v="-3927"/>
    <n v="-3818"/>
    <n v="1"/>
    <n v="0"/>
    <n v="0"/>
    <n v="0"/>
    <n v="0"/>
    <n v="-3819"/>
    <n v="0"/>
    <n v="0"/>
    <n v="-5862"/>
    <n v="0"/>
  </r>
  <r>
    <x v="24"/>
    <n v="65680"/>
    <x v="35"/>
    <n v="12640"/>
    <n v="5"/>
    <n v="-180"/>
    <n v="-180"/>
    <n v="44477"/>
    <n v="565"/>
    <n v="18798"/>
    <n v="-10971"/>
    <n v="-6234"/>
    <n v="0"/>
    <n v="0"/>
    <n v="0"/>
    <n v="0"/>
    <n v="0"/>
    <n v="-6234"/>
    <n v="0"/>
    <n v="0"/>
    <n v="-2596"/>
    <n v="1003"/>
  </r>
  <r>
    <x v="24"/>
    <n v="65680"/>
    <x v="36"/>
    <n v="12820"/>
    <n v="5"/>
    <n v="-560"/>
    <n v="-560"/>
    <n v="94614"/>
    <n v="1232"/>
    <n v="44925"/>
    <n v="-46365"/>
    <n v="-718"/>
    <n v="1850"/>
    <n v="0"/>
    <n v="0"/>
    <n v="0"/>
    <n v="0"/>
    <n v="-2300"/>
    <n v="-268"/>
    <n v="0"/>
    <n v="2127"/>
    <n v="31"/>
  </r>
  <r>
    <x v="24"/>
    <n v="65680"/>
    <x v="37"/>
    <n v="13380"/>
    <n v="5"/>
    <n v="-100"/>
    <n v="-100"/>
    <n v="17660"/>
    <n v="237"/>
    <n v="3198"/>
    <n v="-917"/>
    <n v="-2471"/>
    <n v="0"/>
    <n v="0"/>
    <n v="0"/>
    <n v="0"/>
    <n v="0"/>
    <n v="-2471"/>
    <n v="0"/>
    <n v="0"/>
    <n v="190"/>
    <n v="0"/>
  </r>
  <r>
    <x v="24"/>
    <n v="65680"/>
    <x v="38"/>
    <n v="13480"/>
    <n v="5"/>
    <n v="-110"/>
    <n v="-110"/>
    <n v="19861"/>
    <n v="267"/>
    <n v="9599"/>
    <n v="-9475"/>
    <n v="0"/>
    <n v="0"/>
    <n v="0"/>
    <n v="0"/>
    <n v="0"/>
    <n v="0"/>
    <n v="0"/>
    <n v="0"/>
    <n v="0"/>
    <n v="-85"/>
    <n v="-39"/>
  </r>
  <r>
    <x v="24"/>
    <n v="65680"/>
    <x v="39"/>
    <n v="13590"/>
    <n v="2"/>
    <n v="20"/>
    <n v="20"/>
    <n v="31580"/>
    <n v="429"/>
    <n v="3208"/>
    <n v="-2180"/>
    <n v="-602"/>
    <n v="1"/>
    <n v="0"/>
    <n v="197"/>
    <n v="0"/>
    <n v="0"/>
    <n v="0"/>
    <n v="-800"/>
    <n v="0"/>
    <n v="-426"/>
    <n v="0"/>
  </r>
  <r>
    <x v="24"/>
    <n v="65680"/>
    <x v="40"/>
    <n v="13570"/>
    <n v="5"/>
    <n v="-30"/>
    <n v="-30"/>
    <n v="23595"/>
    <n v="321"/>
    <n v="3915"/>
    <n v="-2169"/>
    <n v="-1"/>
    <n v="0"/>
    <n v="0"/>
    <n v="0"/>
    <n v="-1"/>
    <n v="0"/>
    <n v="0"/>
    <n v="0"/>
    <n v="0"/>
    <n v="-1789"/>
    <n v="44"/>
  </r>
  <r>
    <x v="24"/>
    <n v="65680"/>
    <x v="41"/>
    <n v="13600"/>
    <n v="5"/>
    <n v="-10"/>
    <n v="-10"/>
    <n v="25530"/>
    <n v="346"/>
    <n v="-4840"/>
    <n v="700"/>
    <n v="3816"/>
    <n v="1"/>
    <n v="0"/>
    <n v="0"/>
    <n v="0"/>
    <n v="0"/>
    <n v="3815"/>
    <n v="0"/>
    <n v="0"/>
    <n v="334"/>
    <n v="-10"/>
  </r>
  <r>
    <x v="24"/>
    <n v="65680"/>
    <x v="42"/>
    <n v="13610"/>
    <n v="2"/>
    <n v="160"/>
    <n v="160"/>
    <n v="27682"/>
    <n v="373"/>
    <n v="2213"/>
    <n v="1333"/>
    <n v="-4089"/>
    <n v="1"/>
    <n v="0"/>
    <n v="0"/>
    <n v="0"/>
    <n v="0"/>
    <n v="0"/>
    <n v="-4090"/>
    <n v="0"/>
    <n v="543"/>
    <n v="0"/>
  </r>
  <r>
    <x v="24"/>
    <n v="65680"/>
    <x v="43"/>
    <n v="13450"/>
    <n v="2"/>
    <n v="440"/>
    <n v="440"/>
    <n v="88096"/>
    <n v="1144"/>
    <n v="21323"/>
    <n v="18748"/>
    <n v="3146"/>
    <n v="0"/>
    <n v="0"/>
    <n v="0"/>
    <n v="0"/>
    <n v="0"/>
    <n v="3146"/>
    <n v="0"/>
    <n v="0"/>
    <n v="-43263"/>
    <n v="46"/>
  </r>
  <r>
    <x v="24"/>
    <n v="65680"/>
    <x v="44"/>
    <n v="13010"/>
    <n v="5"/>
    <n v="-450"/>
    <n v="-450"/>
    <n v="51582"/>
    <n v="678"/>
    <n v="20136"/>
    <n v="-13249"/>
    <n v="2"/>
    <n v="2"/>
    <n v="0"/>
    <n v="0"/>
    <n v="0"/>
    <n v="0"/>
    <n v="0"/>
    <n v="0"/>
    <n v="0"/>
    <n v="-8014"/>
    <n v="1125"/>
  </r>
  <r>
    <x v="24"/>
    <n v="65680"/>
    <x v="45"/>
    <n v="13460"/>
    <n v="5"/>
    <n v="-190"/>
    <n v="-190"/>
    <n v="54719"/>
    <n v="744"/>
    <n v="27355"/>
    <n v="-3148"/>
    <n v="2162"/>
    <n v="3"/>
    <n v="0"/>
    <n v="0"/>
    <n v="0"/>
    <n v="0"/>
    <n v="3012"/>
    <n v="-853"/>
    <n v="0"/>
    <n v="-26524"/>
    <n v="155"/>
  </r>
  <r>
    <x v="24"/>
    <n v="65680"/>
    <x v="46"/>
    <n v="13650"/>
    <n v="5"/>
    <n v="-350"/>
    <n v="-350"/>
    <n v="53749"/>
    <n v="738"/>
    <n v="2873"/>
    <n v="-3430"/>
    <n v="15"/>
    <n v="15"/>
    <n v="0"/>
    <n v="0"/>
    <n v="0"/>
    <n v="0"/>
    <n v="0"/>
    <n v="0"/>
    <n v="0"/>
    <n v="-373"/>
    <n v="915"/>
  </r>
  <r>
    <x v="24"/>
    <n v="65680"/>
    <x v="47"/>
    <n v="14000"/>
    <n v="3"/>
    <n v="0"/>
    <n v="0"/>
    <n v="73898"/>
    <n v="1034"/>
    <n v="-11591"/>
    <n v="9166"/>
    <n v="2281"/>
    <n v="-1"/>
    <n v="0"/>
    <n v="2282"/>
    <n v="0"/>
    <n v="0"/>
    <n v="0"/>
    <n v="0"/>
    <n v="0"/>
    <n v="-441"/>
    <n v="585"/>
  </r>
  <r>
    <x v="24"/>
    <n v="65680"/>
    <x v="48"/>
    <n v="14000"/>
    <n v="5"/>
    <n v="-540"/>
    <n v="-540"/>
    <n v="64952"/>
    <n v="923"/>
    <n v="-6389"/>
    <n v="6062"/>
    <n v="0"/>
    <n v="0"/>
    <n v="0"/>
    <n v="0"/>
    <n v="0"/>
    <n v="0"/>
    <n v="0"/>
    <n v="0"/>
    <n v="0"/>
    <n v="327"/>
    <n v="0"/>
  </r>
  <r>
    <x v="24"/>
    <n v="65680"/>
    <x v="49"/>
    <n v="14540"/>
    <n v="5"/>
    <n v="-30"/>
    <n v="-30"/>
    <n v="27630"/>
    <n v="398"/>
    <n v="-8253"/>
    <n v="7993"/>
    <n v="-1"/>
    <n v="-1"/>
    <n v="0"/>
    <n v="0"/>
    <n v="0"/>
    <n v="0"/>
    <n v="0"/>
    <n v="0"/>
    <n v="0"/>
    <n v="261"/>
    <n v="0"/>
  </r>
  <r>
    <x v="24"/>
    <n v="65680"/>
    <x v="50"/>
    <n v="14570"/>
    <n v="5"/>
    <n v="-50"/>
    <n v="-50"/>
    <n v="23045"/>
    <n v="335"/>
    <n v="2852"/>
    <n v="-1517"/>
    <n v="-516"/>
    <n v="-2"/>
    <n v="0"/>
    <n v="-213"/>
    <n v="0"/>
    <n v="0"/>
    <n v="0"/>
    <n v="-301"/>
    <n v="0"/>
    <n v="-875"/>
    <n v="56"/>
  </r>
  <r>
    <x v="24"/>
    <n v="65680"/>
    <x v="51"/>
    <n v="14620"/>
    <n v="2"/>
    <n v="190"/>
    <n v="190"/>
    <n v="29536"/>
    <n v="430"/>
    <n v="-7085"/>
    <n v="8569"/>
    <n v="-1592"/>
    <n v="0"/>
    <n v="0"/>
    <n v="-291"/>
    <n v="0"/>
    <n v="0"/>
    <n v="0"/>
    <n v="-1301"/>
    <n v="0"/>
    <n v="108"/>
    <n v="0"/>
  </r>
  <r>
    <x v="24"/>
    <n v="65680"/>
    <x v="52"/>
    <n v="14430"/>
    <n v="5"/>
    <n v="-10"/>
    <n v="-10"/>
    <n v="26491"/>
    <n v="380"/>
    <n v="-9113"/>
    <n v="7900"/>
    <n v="0"/>
    <n v="0"/>
    <n v="0"/>
    <n v="0"/>
    <n v="0"/>
    <n v="0"/>
    <n v="0"/>
    <n v="0"/>
    <n v="0"/>
    <n v="1227"/>
    <n v="-14"/>
  </r>
  <r>
    <x v="24"/>
    <n v="65680"/>
    <x v="53"/>
    <n v="14440"/>
    <n v="2"/>
    <n v="240"/>
    <n v="240"/>
    <n v="33899"/>
    <n v="490"/>
    <n v="-11773"/>
    <n v="11996"/>
    <n v="-369"/>
    <n v="0"/>
    <n v="0"/>
    <n v="-369"/>
    <n v="0"/>
    <n v="0"/>
    <n v="0"/>
    <n v="0"/>
    <n v="0"/>
    <n v="146"/>
    <n v="0"/>
  </r>
  <r>
    <x v="24"/>
    <n v="65680"/>
    <x v="54"/>
    <n v="14200"/>
    <n v="5"/>
    <n v="-70"/>
    <n v="-70"/>
    <n v="14233"/>
    <n v="202"/>
    <n v="2760"/>
    <n v="-1868"/>
    <n v="0"/>
    <n v="0"/>
    <n v="0"/>
    <n v="0"/>
    <n v="0"/>
    <n v="0"/>
    <n v="0"/>
    <n v="0"/>
    <n v="0"/>
    <n v="-892"/>
    <n v="0"/>
  </r>
  <r>
    <x v="24"/>
    <n v="65680"/>
    <x v="55"/>
    <n v="14270"/>
    <n v="2"/>
    <n v="40"/>
    <n v="40"/>
    <n v="19890"/>
    <n v="284"/>
    <n v="-6804"/>
    <n v="6575"/>
    <n v="0"/>
    <n v="0"/>
    <n v="0"/>
    <n v="0"/>
    <n v="0"/>
    <n v="0"/>
    <n v="0"/>
    <n v="0"/>
    <n v="0"/>
    <n v="229"/>
    <n v="0"/>
  </r>
  <r>
    <x v="24"/>
    <n v="65680"/>
    <x v="56"/>
    <n v="14230"/>
    <n v="2"/>
    <n v="90"/>
    <n v="90"/>
    <n v="20051"/>
    <n v="285"/>
    <n v="-1117"/>
    <n v="1115"/>
    <n v="0"/>
    <n v="0"/>
    <n v="0"/>
    <n v="0"/>
    <n v="0"/>
    <n v="0"/>
    <n v="0"/>
    <n v="0"/>
    <n v="0"/>
    <n v="2"/>
    <n v="0"/>
  </r>
  <r>
    <x v="24"/>
    <n v="65680"/>
    <x v="57"/>
    <n v="14140"/>
    <n v="2"/>
    <n v="210"/>
    <n v="210"/>
    <n v="33041"/>
    <n v="463"/>
    <n v="-4548"/>
    <n v="5783"/>
    <n v="264"/>
    <n v="0"/>
    <n v="0"/>
    <n v="0"/>
    <n v="0"/>
    <n v="0"/>
    <n v="0"/>
    <n v="264"/>
    <n v="0"/>
    <n v="-1499"/>
    <n v="0"/>
  </r>
  <r>
    <x v="24"/>
    <n v="65680"/>
    <x v="58"/>
    <n v="13930"/>
    <n v="5"/>
    <n v="-440"/>
    <n v="-440"/>
    <n v="28987"/>
    <n v="408"/>
    <n v="6778"/>
    <n v="-8742"/>
    <n v="2165"/>
    <n v="0"/>
    <n v="0"/>
    <n v="0"/>
    <n v="0"/>
    <n v="0"/>
    <n v="0"/>
    <n v="2165"/>
    <n v="0"/>
    <n v="-205"/>
    <n v="4"/>
  </r>
  <r>
    <x v="24"/>
    <n v="65680"/>
    <x v="59"/>
    <n v="14370"/>
    <n v="2"/>
    <n v="210"/>
    <n v="210"/>
    <n v="23454"/>
    <n v="336"/>
    <n v="-3430"/>
    <n v="2541"/>
    <n v="365"/>
    <n v="0"/>
    <n v="0"/>
    <n v="0"/>
    <n v="0"/>
    <n v="0"/>
    <n v="0"/>
    <n v="365"/>
    <n v="0"/>
    <n v="524"/>
    <n v="0"/>
  </r>
  <r>
    <x v="24"/>
    <n v="65680"/>
    <x v="60"/>
    <n v="14160"/>
    <n v="2"/>
    <n v="530"/>
    <n v="530"/>
    <n v="25216"/>
    <n v="352"/>
    <n v="-10519"/>
    <n v="11813"/>
    <n v="-1"/>
    <n v="-1"/>
    <n v="0"/>
    <n v="0"/>
    <n v="0"/>
    <n v="0"/>
    <n v="0"/>
    <n v="0"/>
    <n v="0"/>
    <n v="-1293"/>
    <n v="0"/>
  </r>
  <r>
    <x v="24"/>
    <n v="65680"/>
    <x v="61"/>
    <n v="13630"/>
    <n v="3"/>
    <n v="0"/>
    <n v="0"/>
    <n v="53643"/>
    <n v="723"/>
    <n v="642"/>
    <n v="10322"/>
    <n v="-12100"/>
    <n v="-12000"/>
    <n v="0"/>
    <n v="500"/>
    <n v="0"/>
    <n v="0"/>
    <n v="0"/>
    <n v="-600"/>
    <n v="0"/>
    <n v="1136"/>
    <n v="0"/>
  </r>
  <r>
    <x v="24"/>
    <n v="65680"/>
    <x v="62"/>
    <n v="13630"/>
    <n v="3"/>
    <n v="0"/>
    <n v="0"/>
    <n v="31458"/>
    <n v="433"/>
    <n v="-8592"/>
    <n v="6830"/>
    <n v="1455"/>
    <n v="0"/>
    <n v="0"/>
    <n v="593"/>
    <n v="0"/>
    <n v="0"/>
    <n v="0"/>
    <n v="862"/>
    <n v="0"/>
    <n v="246"/>
    <n v="61"/>
  </r>
  <r>
    <x v="24"/>
    <n v="65680"/>
    <x v="63"/>
    <n v="13630"/>
    <n v="5"/>
    <n v="-720"/>
    <n v="-720"/>
    <n v="67493"/>
    <n v="929"/>
    <n v="16458"/>
    <n v="-21493"/>
    <n v="6100"/>
    <n v="0"/>
    <n v="0"/>
    <n v="4500"/>
    <n v="0"/>
    <n v="0"/>
    <n v="1000"/>
    <n v="600"/>
    <n v="0"/>
    <n v="-1071"/>
    <n v="6"/>
  </r>
  <r>
    <x v="24"/>
    <n v="65680"/>
    <x v="64"/>
    <n v="14350"/>
    <n v="5"/>
    <n v="-170"/>
    <n v="-170"/>
    <n v="38090"/>
    <n v="550"/>
    <n v="-1931"/>
    <n v="-9838"/>
    <n v="11088"/>
    <n v="12000"/>
    <n v="0"/>
    <n v="-377"/>
    <n v="0"/>
    <n v="0"/>
    <n v="0"/>
    <n v="-535"/>
    <n v="0"/>
    <n v="681"/>
    <n v="0"/>
  </r>
  <r>
    <x v="24"/>
    <n v="65680"/>
    <x v="65"/>
    <n v="14520"/>
    <n v="5"/>
    <n v="-320"/>
    <n v="-320"/>
    <n v="52807"/>
    <n v="757"/>
    <n v="18540"/>
    <n v="-21774"/>
    <n v="3500"/>
    <n v="0"/>
    <n v="0"/>
    <n v="3500"/>
    <n v="0"/>
    <n v="0"/>
    <n v="0"/>
    <n v="0"/>
    <n v="0"/>
    <n v="-266"/>
    <n v="0"/>
  </r>
  <r>
    <x v="24"/>
    <n v="65680"/>
    <x v="66"/>
    <n v="14840"/>
    <n v="5"/>
    <n v="-150"/>
    <n v="-150"/>
    <n v="26760"/>
    <n v="395"/>
    <n v="3932"/>
    <n v="-7438"/>
    <n v="2000"/>
    <n v="0"/>
    <n v="0"/>
    <n v="2000"/>
    <n v="0"/>
    <n v="0"/>
    <n v="0"/>
    <n v="0"/>
    <n v="0"/>
    <n v="1506"/>
    <n v="0"/>
  </r>
  <r>
    <x v="24"/>
    <n v="65680"/>
    <x v="67"/>
    <n v="14990"/>
    <n v="5"/>
    <n v="-10"/>
    <n v="-10"/>
    <n v="44806"/>
    <n v="673"/>
    <n v="2633"/>
    <n v="-2301"/>
    <n v="-629"/>
    <n v="-223"/>
    <n v="0"/>
    <n v="4410"/>
    <n v="0"/>
    <n v="0"/>
    <n v="0"/>
    <n v="-4816"/>
    <n v="0"/>
    <n v="407"/>
    <n v="-110"/>
  </r>
  <r>
    <x v="24"/>
    <n v="65680"/>
    <x v="68"/>
    <n v="15000"/>
    <n v="2"/>
    <n v="440"/>
    <n v="440"/>
    <n v="96908"/>
    <n v="1457"/>
    <n v="1341"/>
    <n v="18348"/>
    <n v="-15816"/>
    <n v="1752"/>
    <n v="-24658"/>
    <n v="7090"/>
    <n v="0"/>
    <n v="0"/>
    <n v="0"/>
    <n v="0"/>
    <n v="0"/>
    <n v="-3757"/>
    <n v="-116"/>
  </r>
  <r>
    <x v="24"/>
    <n v="65680"/>
    <x v="69"/>
    <n v="14560"/>
    <n v="2"/>
    <n v="260"/>
    <n v="260"/>
    <n v="18209"/>
    <n v="262"/>
    <n v="-5421"/>
    <n v="4707"/>
    <n v="439"/>
    <n v="-1"/>
    <n v="0"/>
    <n v="0"/>
    <n v="0"/>
    <n v="0"/>
    <n v="0"/>
    <n v="440"/>
    <n v="0"/>
    <n v="275"/>
    <n v="0"/>
  </r>
  <r>
    <x v="24"/>
    <n v="65680"/>
    <x v="70"/>
    <n v="14300"/>
    <n v="2"/>
    <n v="90"/>
    <n v="90"/>
    <n v="22867"/>
    <n v="330"/>
    <n v="-6001"/>
    <n v="6901"/>
    <n v="-623"/>
    <n v="0"/>
    <n v="0"/>
    <n v="-623"/>
    <n v="0"/>
    <n v="0"/>
    <n v="0"/>
    <n v="0"/>
    <n v="0"/>
    <n v="-277"/>
    <n v="0"/>
  </r>
  <r>
    <x v="24"/>
    <n v="65680"/>
    <x v="71"/>
    <n v="14210"/>
    <n v="5"/>
    <n v="-310"/>
    <n v="-310"/>
    <n v="31750"/>
    <n v="455"/>
    <n v="-3524"/>
    <n v="3473"/>
    <n v="0"/>
    <n v="0"/>
    <n v="0"/>
    <n v="0"/>
    <n v="0"/>
    <n v="0"/>
    <n v="0"/>
    <n v="0"/>
    <n v="0"/>
    <n v="51"/>
    <n v="0"/>
  </r>
  <r>
    <x v="24"/>
    <n v="65680"/>
    <x v="72"/>
    <n v="14520"/>
    <n v="2"/>
    <n v="310"/>
    <n v="310"/>
    <n v="20024"/>
    <n v="289"/>
    <n v="96"/>
    <n v="1679"/>
    <n v="-480"/>
    <n v="0"/>
    <n v="0"/>
    <n v="0"/>
    <n v="0"/>
    <n v="0"/>
    <n v="0"/>
    <n v="-480"/>
    <n v="0"/>
    <n v="-1295"/>
    <n v="0"/>
  </r>
  <r>
    <x v="24"/>
    <n v="65680"/>
    <x v="73"/>
    <n v="14210"/>
    <n v="5"/>
    <n v="-20"/>
    <n v="-20"/>
    <n v="33880"/>
    <n v="473"/>
    <n v="-9565"/>
    <n v="7192"/>
    <n v="4268"/>
    <n v="0"/>
    <n v="0"/>
    <n v="3962"/>
    <n v="0"/>
    <n v="0"/>
    <n v="0"/>
    <n v="306"/>
    <n v="0"/>
    <n v="-1895"/>
    <n v="0"/>
  </r>
  <r>
    <x v="24"/>
    <n v="65680"/>
    <x v="74"/>
    <n v="14230"/>
    <n v="5"/>
    <n v="-660"/>
    <n v="-660"/>
    <n v="68003"/>
    <n v="979"/>
    <n v="-2799"/>
    <n v="452"/>
    <n v="-84"/>
    <n v="-84"/>
    <n v="0"/>
    <n v="0"/>
    <n v="0"/>
    <n v="0"/>
    <n v="0"/>
    <n v="0"/>
    <n v="0"/>
    <n v="2431"/>
    <n v="0"/>
  </r>
  <r>
    <x v="24"/>
    <n v="65680"/>
    <x v="75"/>
    <n v="14890"/>
    <n v="5"/>
    <n v="-60"/>
    <n v="-60"/>
    <n v="17331"/>
    <n v="258"/>
    <n v="-1494"/>
    <n v="1147"/>
    <n v="-192"/>
    <n v="574"/>
    <n v="0"/>
    <n v="-366"/>
    <n v="0"/>
    <n v="0"/>
    <n v="0"/>
    <n v="-400"/>
    <n v="0"/>
    <n v="492"/>
    <n v="47"/>
  </r>
  <r>
    <x v="24"/>
    <n v="65680"/>
    <x v="76"/>
    <n v="14950"/>
    <n v="5"/>
    <n v="-350"/>
    <n v="-350"/>
    <n v="35023"/>
    <n v="521"/>
    <n v="8292"/>
    <n v="-7798"/>
    <n v="-638"/>
    <n v="-642"/>
    <n v="0"/>
    <n v="4"/>
    <n v="0"/>
    <n v="0"/>
    <n v="0"/>
    <n v="0"/>
    <n v="0"/>
    <n v="150"/>
    <n v="-6"/>
  </r>
  <r>
    <x v="24"/>
    <n v="65680"/>
    <x v="77"/>
    <n v="15300"/>
    <n v="3"/>
    <n v="0"/>
    <n v="0"/>
    <n v="12433"/>
    <n v="190"/>
    <n v="477"/>
    <n v="-2760"/>
    <n v="1968"/>
    <n v="383"/>
    <n v="0"/>
    <n v="-1500"/>
    <n v="0"/>
    <n v="0"/>
    <n v="3085"/>
    <n v="0"/>
    <n v="0"/>
    <n v="317"/>
    <n v="-2"/>
  </r>
  <r>
    <x v="24"/>
    <n v="65680"/>
    <x v="78"/>
    <n v="15300"/>
    <n v="2"/>
    <n v="180"/>
    <n v="180"/>
    <n v="26774"/>
    <n v="403"/>
    <n v="-8668"/>
    <n v="3485"/>
    <n v="4670"/>
    <n v="260"/>
    <n v="0"/>
    <n v="0"/>
    <n v="0"/>
    <n v="0"/>
    <n v="5117"/>
    <n v="-707"/>
    <n v="0"/>
    <n v="542"/>
    <n v="-29"/>
  </r>
  <r>
    <x v="24"/>
    <n v="65680"/>
    <x v="79"/>
    <n v="15120"/>
    <n v="5"/>
    <n v="-430"/>
    <n v="-430"/>
    <n v="27976"/>
    <n v="423"/>
    <n v="4892"/>
    <n v="-5151"/>
    <n v="0"/>
    <n v="0"/>
    <n v="0"/>
    <n v="0"/>
    <n v="0"/>
    <n v="0"/>
    <n v="0"/>
    <n v="0"/>
    <n v="0"/>
    <n v="257"/>
    <n v="2"/>
  </r>
  <r>
    <x v="24"/>
    <n v="65680"/>
    <x v="80"/>
    <n v="15550"/>
    <n v="2"/>
    <n v="280"/>
    <n v="280"/>
    <n v="18697"/>
    <n v="289"/>
    <n v="-2406"/>
    <n v="2544"/>
    <n v="-326"/>
    <n v="-26"/>
    <n v="0"/>
    <n v="0"/>
    <n v="0"/>
    <n v="0"/>
    <n v="0"/>
    <n v="-300"/>
    <n v="0"/>
    <n v="183"/>
    <n v="5"/>
  </r>
  <r>
    <x v="24"/>
    <n v="65680"/>
    <x v="81"/>
    <n v="15270"/>
    <n v="5"/>
    <n v="-350"/>
    <n v="-350"/>
    <n v="38934"/>
    <n v="601"/>
    <n v="5521"/>
    <n v="-6609"/>
    <n v="831"/>
    <n v="26"/>
    <n v="0"/>
    <n v="0"/>
    <n v="0"/>
    <n v="0"/>
    <n v="0"/>
    <n v="805"/>
    <n v="0"/>
    <n v="267"/>
    <n v="-10"/>
  </r>
  <r>
    <x v="24"/>
    <n v="65680"/>
    <x v="82"/>
    <n v="15620"/>
    <n v="2"/>
    <n v="540"/>
    <n v="540"/>
    <n v="44811"/>
    <n v="696"/>
    <n v="-10246"/>
    <n v="4704"/>
    <n v="5550"/>
    <n v="-586"/>
    <n v="0"/>
    <n v="0"/>
    <n v="0"/>
    <n v="0"/>
    <n v="6136"/>
    <n v="0"/>
    <n v="0"/>
    <n v="311"/>
    <n v="-319"/>
  </r>
  <r>
    <x v="24"/>
    <n v="65680"/>
    <x v="83"/>
    <n v="15080"/>
    <n v="5"/>
    <n v="-380"/>
    <n v="-380"/>
    <n v="37956"/>
    <n v="572"/>
    <n v="749"/>
    <n v="-3869"/>
    <n v="4155"/>
    <n v="587"/>
    <n v="0"/>
    <n v="0"/>
    <n v="0"/>
    <n v="0"/>
    <n v="3568"/>
    <n v="0"/>
    <n v="0"/>
    <n v="-1356"/>
    <n v="321"/>
  </r>
  <r>
    <x v="24"/>
    <n v="65680"/>
    <x v="84"/>
    <n v="15460"/>
    <n v="2"/>
    <n v="10"/>
    <n v="10"/>
    <n v="33657"/>
    <n v="515"/>
    <n v="-2845"/>
    <n v="-5857"/>
    <n v="6392"/>
    <n v="-5"/>
    <n v="0"/>
    <n v="0"/>
    <n v="0"/>
    <n v="0"/>
    <n v="6397"/>
    <n v="0"/>
    <n v="0"/>
    <n v="2310"/>
    <n v="0"/>
  </r>
  <r>
    <x v="24"/>
    <n v="65680"/>
    <x v="85"/>
    <n v="15450"/>
    <n v="5"/>
    <n v="-50"/>
    <n v="-50"/>
    <n v="25808"/>
    <n v="397"/>
    <n v="248"/>
    <n v="-1787"/>
    <n v="5"/>
    <n v="5"/>
    <n v="0"/>
    <n v="0"/>
    <n v="0"/>
    <n v="0"/>
    <n v="0"/>
    <n v="0"/>
    <n v="0"/>
    <n v="1534"/>
    <n v="0"/>
  </r>
  <r>
    <x v="24"/>
    <n v="65680"/>
    <x v="86"/>
    <n v="15500"/>
    <n v="2"/>
    <n v="280"/>
    <n v="280"/>
    <n v="55377"/>
    <n v="860"/>
    <n v="8255"/>
    <n v="2356"/>
    <n v="-14102"/>
    <n v="1"/>
    <n v="0"/>
    <n v="-14536"/>
    <n v="0"/>
    <n v="0"/>
    <n v="0"/>
    <n v="433"/>
    <n v="0"/>
    <n v="3518"/>
    <n v="-27"/>
  </r>
  <r>
    <x v="24"/>
    <n v="65680"/>
    <x v="87"/>
    <n v="15220"/>
    <n v="2"/>
    <n v="510"/>
    <n v="510"/>
    <n v="38279"/>
    <n v="578"/>
    <n v="-6628"/>
    <n v="4037"/>
    <n v="-177"/>
    <n v="0"/>
    <n v="0"/>
    <n v="-177"/>
    <n v="0"/>
    <n v="0"/>
    <n v="0"/>
    <n v="0"/>
    <n v="0"/>
    <n v="2731"/>
    <n v="37"/>
  </r>
  <r>
    <x v="24"/>
    <n v="65680"/>
    <x v="88"/>
    <n v="14710"/>
    <n v="5"/>
    <n v="-220"/>
    <n v="-220"/>
    <n v="35106"/>
    <n v="515"/>
    <n v="-4206"/>
    <n v="1504"/>
    <n v="2547"/>
    <n v="-186"/>
    <n v="0"/>
    <n v="0"/>
    <n v="0"/>
    <n v="0"/>
    <n v="2399"/>
    <n v="334"/>
    <n v="0"/>
    <n v="154"/>
    <n v="1"/>
  </r>
  <r>
    <x v="24"/>
    <n v="65680"/>
    <x v="89"/>
    <n v="14930"/>
    <n v="2"/>
    <n v="30"/>
    <n v="30"/>
    <n v="28789"/>
    <n v="427"/>
    <n v="-2762"/>
    <n v="-1978"/>
    <n v="4405"/>
    <n v="187"/>
    <n v="0"/>
    <n v="0"/>
    <n v="0"/>
    <n v="0"/>
    <n v="4218"/>
    <n v="0"/>
    <n v="0"/>
    <n v="335"/>
    <n v="0"/>
  </r>
  <r>
    <x v="24"/>
    <n v="65680"/>
    <x v="90"/>
    <n v="14900"/>
    <n v="2"/>
    <n v="530"/>
    <n v="530"/>
    <n v="59679"/>
    <n v="887"/>
    <n v="-15708"/>
    <n v="17139"/>
    <n v="-1804"/>
    <n v="0"/>
    <n v="0"/>
    <n v="0"/>
    <n v="0"/>
    <n v="0"/>
    <n v="0"/>
    <n v="-1804"/>
    <n v="0"/>
    <n v="373"/>
    <n v="0"/>
  </r>
  <r>
    <x v="24"/>
    <n v="65680"/>
    <x v="91"/>
    <n v="14370"/>
    <n v="5"/>
    <n v="-330"/>
    <n v="-330"/>
    <n v="108298"/>
    <n v="1553"/>
    <n v="22618"/>
    <n v="6761"/>
    <n v="-29912"/>
    <n v="-18"/>
    <n v="0"/>
    <n v="0"/>
    <n v="0"/>
    <n v="0"/>
    <n v="-27482"/>
    <n v="-2412"/>
    <n v="0"/>
    <n v="528"/>
    <n v="5"/>
  </r>
  <r>
    <x v="24"/>
    <n v="65680"/>
    <x v="92"/>
    <n v="14700"/>
    <n v="5"/>
    <n v="-170"/>
    <n v="-170"/>
    <n v="23636"/>
    <n v="348"/>
    <n v="-4573"/>
    <n v="4123"/>
    <n v="18"/>
    <n v="18"/>
    <n v="0"/>
    <n v="0"/>
    <n v="0"/>
    <n v="0"/>
    <n v="0"/>
    <n v="0"/>
    <n v="0"/>
    <n v="432"/>
    <n v="0"/>
  </r>
  <r>
    <x v="24"/>
    <n v="65680"/>
    <x v="93"/>
    <n v="14870"/>
    <n v="5"/>
    <n v="-90"/>
    <n v="-90"/>
    <n v="26083"/>
    <n v="388"/>
    <n v="684"/>
    <n v="-1472"/>
    <n v="3913"/>
    <n v="0"/>
    <n v="0"/>
    <n v="0"/>
    <n v="0"/>
    <n v="0"/>
    <n v="4213"/>
    <n v="-300"/>
    <n v="0"/>
    <n v="-3125"/>
    <n v="0"/>
  </r>
  <r>
    <x v="24"/>
    <n v="65680"/>
    <x v="94"/>
    <n v="14960"/>
    <n v="5"/>
    <n v="-130"/>
    <n v="-130"/>
    <n v="47204"/>
    <n v="704"/>
    <n v="3747"/>
    <n v="-7839"/>
    <n v="3026"/>
    <n v="-1"/>
    <n v="0"/>
    <n v="3027"/>
    <n v="0"/>
    <n v="0"/>
    <n v="0"/>
    <n v="0"/>
    <n v="0"/>
    <n v="1066"/>
    <n v="0"/>
  </r>
  <r>
    <x v="24"/>
    <n v="65680"/>
    <x v="95"/>
    <n v="15090"/>
    <n v="2"/>
    <n v="90"/>
    <n v="90"/>
    <n v="32062"/>
    <n v="484"/>
    <n v="-5652"/>
    <n v="-1374"/>
    <n v="9699"/>
    <n v="0"/>
    <n v="0"/>
    <n v="9699"/>
    <n v="0"/>
    <n v="0"/>
    <n v="0"/>
    <n v="0"/>
    <n v="0"/>
    <n v="-2673"/>
    <n v="0"/>
  </r>
  <r>
    <x v="24"/>
    <n v="65680"/>
    <x v="96"/>
    <n v="15000"/>
    <n v="2"/>
    <n v="150"/>
    <n v="150"/>
    <n v="21556"/>
    <n v="323"/>
    <n v="-5678"/>
    <n v="-1016"/>
    <n v="6373"/>
    <n v="0"/>
    <n v="0"/>
    <n v="0"/>
    <n v="0"/>
    <n v="0"/>
    <n v="6373"/>
    <n v="0"/>
    <n v="0"/>
    <n v="321"/>
    <n v="0"/>
  </r>
  <r>
    <x v="24"/>
    <n v="65680"/>
    <x v="97"/>
    <n v="14850"/>
    <n v="2"/>
    <n v="250"/>
    <n v="250"/>
    <n v="41962"/>
    <n v="617"/>
    <n v="4590"/>
    <n v="-4187"/>
    <n v="1250"/>
    <n v="0"/>
    <n v="0"/>
    <n v="-3500"/>
    <n v="0"/>
    <n v="0"/>
    <n v="5350"/>
    <n v="-600"/>
    <n v="0"/>
    <n v="-1653"/>
    <n v="0"/>
  </r>
  <r>
    <x v="24"/>
    <n v="65680"/>
    <x v="98"/>
    <n v="14600"/>
    <n v="2"/>
    <n v="450"/>
    <n v="450"/>
    <n v="54851"/>
    <n v="799"/>
    <n v="-7467"/>
    <n v="-8544"/>
    <n v="9605"/>
    <n v="0"/>
    <n v="0"/>
    <n v="8369"/>
    <n v="0"/>
    <n v="0"/>
    <n v="4736"/>
    <n v="-3500"/>
    <n v="0"/>
    <n v="6404"/>
    <n v="2"/>
  </r>
  <r>
    <x v="24"/>
    <n v="65680"/>
    <x v="99"/>
    <n v="14150"/>
    <n v="5"/>
    <n v="-300"/>
    <n v="-300"/>
    <n v="26200"/>
    <n v="373"/>
    <n v="3516"/>
    <n v="-7972"/>
    <n v="4327"/>
    <n v="0"/>
    <n v="0"/>
    <n v="1000"/>
    <n v="0"/>
    <n v="0"/>
    <n v="2684"/>
    <n v="643"/>
    <n v="0"/>
    <n v="130"/>
    <n v="-1"/>
  </r>
  <r>
    <x v="25"/>
    <n v="139480"/>
    <x v="0"/>
    <n v="81000"/>
    <n v="5"/>
    <n v="-200"/>
    <n v="-200"/>
    <n v="244074"/>
    <n v="19814"/>
    <n v="22992"/>
    <n v="-5971"/>
    <n v="-18827"/>
    <n v="1086"/>
    <n v="-40"/>
    <n v="312"/>
    <n v="1"/>
    <n v="0"/>
    <n v="-24194"/>
    <n v="4008"/>
    <n v="0"/>
    <n v="1596"/>
    <n v="210"/>
  </r>
  <r>
    <x v="25"/>
    <n v="139480"/>
    <x v="1"/>
    <n v="81200"/>
    <n v="2"/>
    <n v="600"/>
    <n v="600"/>
    <n v="260628"/>
    <n v="21048"/>
    <n v="26551"/>
    <n v="6613"/>
    <n v="-33581"/>
    <n v="1235"/>
    <n v="-791"/>
    <n v="4231"/>
    <n v="0"/>
    <n v="0"/>
    <n v="-45837"/>
    <n v="7581"/>
    <n v="0"/>
    <n v="610"/>
    <n v="-193"/>
  </r>
  <r>
    <x v="25"/>
    <n v="139480"/>
    <x v="2"/>
    <n v="80600"/>
    <n v="5"/>
    <n v="-700"/>
    <n v="-700"/>
    <n v="224250"/>
    <n v="18170"/>
    <n v="83141"/>
    <n v="-71212"/>
    <n v="-14101"/>
    <n v="6716"/>
    <n v="89"/>
    <n v="2639"/>
    <n v="-1"/>
    <n v="0"/>
    <n v="-24579"/>
    <n v="1035"/>
    <n v="0"/>
    <n v="1862"/>
    <n v="310"/>
  </r>
  <r>
    <x v="25"/>
    <n v="139480"/>
    <x v="3"/>
    <n v="81300"/>
    <n v="5"/>
    <n v="-800"/>
    <n v="-800"/>
    <n v="289386"/>
    <n v="23504"/>
    <n v="86542"/>
    <n v="-51804"/>
    <n v="-35276"/>
    <n v="2636"/>
    <n v="3181"/>
    <n v="984"/>
    <n v="1"/>
    <n v="0"/>
    <n v="-42090"/>
    <n v="12"/>
    <n v="0"/>
    <n v="254"/>
    <n v="284"/>
  </r>
  <r>
    <x v="25"/>
    <n v="139480"/>
    <x v="4"/>
    <n v="82100"/>
    <n v="5"/>
    <n v="-100"/>
    <n v="-100"/>
    <n v="197885"/>
    <n v="16287"/>
    <n v="94647"/>
    <n v="-59490"/>
    <n v="-32364"/>
    <n v="3438"/>
    <n v="615"/>
    <n v="940"/>
    <n v="-81"/>
    <n v="0"/>
    <n v="-36212"/>
    <n v="-1064"/>
    <n v="0"/>
    <n v="-2772"/>
    <n v="-21"/>
  </r>
  <r>
    <x v="25"/>
    <n v="139480"/>
    <x v="5"/>
    <n v="82200"/>
    <n v="5"/>
    <n v="-1300"/>
    <n v="-1300"/>
    <n v="207168"/>
    <n v="17102"/>
    <n v="100158"/>
    <n v="-71179"/>
    <n v="-27869"/>
    <n v="-14020"/>
    <n v="524"/>
    <n v="1838"/>
    <n v="-297"/>
    <n v="0"/>
    <n v="-15297"/>
    <n v="-617"/>
    <n v="0"/>
    <n v="-1969"/>
    <n v="859"/>
  </r>
  <r>
    <x v="25"/>
    <n v="139480"/>
    <x v="6"/>
    <n v="83500"/>
    <n v="5"/>
    <n v="-300"/>
    <n v="-300"/>
    <n v="147548"/>
    <n v="12368"/>
    <n v="45402"/>
    <n v="-42471"/>
    <n v="-6482"/>
    <n v="6072"/>
    <n v="-134"/>
    <n v="192"/>
    <n v="0"/>
    <n v="0"/>
    <n v="-15307"/>
    <n v="2695"/>
    <n v="0"/>
    <n v="2990"/>
    <n v="561"/>
  </r>
  <r>
    <x v="25"/>
    <n v="139480"/>
    <x v="7"/>
    <n v="83800"/>
    <n v="2"/>
    <n v="200"/>
    <n v="200"/>
    <n v="112788"/>
    <n v="9478"/>
    <n v="42438"/>
    <n v="-31591"/>
    <n v="-9768"/>
    <n v="2738"/>
    <n v="-15"/>
    <n v="-43"/>
    <n v="0"/>
    <n v="0"/>
    <n v="-11755"/>
    <n v="-693"/>
    <n v="0"/>
    <n v="-982"/>
    <n v="-97"/>
  </r>
  <r>
    <x v="25"/>
    <n v="139480"/>
    <x v="8"/>
    <n v="83600"/>
    <n v="5"/>
    <n v="-200"/>
    <n v="-200"/>
    <n v="96399"/>
    <n v="8070"/>
    <n v="50349"/>
    <n v="-33185"/>
    <n v="-18400"/>
    <n v="1157"/>
    <n v="-587"/>
    <n v="-1055"/>
    <n v="-104"/>
    <n v="0"/>
    <n v="-16011"/>
    <n v="-1800"/>
    <n v="0"/>
    <n v="1160"/>
    <n v="76"/>
  </r>
  <r>
    <x v="25"/>
    <n v="139480"/>
    <x v="9"/>
    <n v="83800"/>
    <n v="5"/>
    <n v="-500"/>
    <n v="-500"/>
    <n v="136687"/>
    <n v="11484"/>
    <n v="55083"/>
    <n v="-12666"/>
    <n v="-42710"/>
    <n v="-7312"/>
    <n v="-588"/>
    <n v="210"/>
    <n v="3"/>
    <n v="0"/>
    <n v="-31916"/>
    <n v="-3107"/>
    <n v="0"/>
    <n v="224"/>
    <n v="69"/>
  </r>
  <r>
    <x v="25"/>
    <n v="139480"/>
    <x v="10"/>
    <n v="84300"/>
    <n v="5"/>
    <n v="-300"/>
    <n v="-300"/>
    <n v="245646"/>
    <n v="20753"/>
    <n v="33976"/>
    <n v="-30041"/>
    <n v="-4203"/>
    <n v="-368"/>
    <n v="-107"/>
    <n v="-1318"/>
    <n v="70"/>
    <n v="0"/>
    <n v="-2277"/>
    <n v="-203"/>
    <n v="0"/>
    <n v="123"/>
    <n v="145"/>
  </r>
  <r>
    <x v="25"/>
    <n v="139480"/>
    <x v="11"/>
    <n v="84600"/>
    <n v="5"/>
    <n v="-1300"/>
    <n v="-1300"/>
    <n v="120637"/>
    <n v="10252"/>
    <n v="56233"/>
    <n v="-37776"/>
    <n v="-17213"/>
    <n v="-418"/>
    <n v="-401"/>
    <n v="2031"/>
    <n v="-40"/>
    <n v="0"/>
    <n v="-15597"/>
    <n v="-2788"/>
    <n v="0"/>
    <n v="-1485"/>
    <n v="241"/>
  </r>
  <r>
    <x v="25"/>
    <n v="139480"/>
    <x v="12"/>
    <n v="85900"/>
    <n v="5"/>
    <n v="-600"/>
    <n v="-600"/>
    <n v="92126"/>
    <n v="7929"/>
    <n v="47065"/>
    <n v="-16415"/>
    <n v="-30189"/>
    <n v="-6359"/>
    <n v="-8942"/>
    <n v="-2090"/>
    <n v="0"/>
    <n v="0"/>
    <n v="-10492"/>
    <n v="-2306"/>
    <n v="0"/>
    <n v="-649"/>
    <n v="188"/>
  </r>
  <r>
    <x v="25"/>
    <n v="139480"/>
    <x v="13"/>
    <n v="86500"/>
    <n v="5"/>
    <n v="-1000"/>
    <n v="-1000"/>
    <n v="101608"/>
    <n v="8837"/>
    <n v="45106"/>
    <n v="-30237"/>
    <n v="-12216"/>
    <n v="-8884"/>
    <n v="-5"/>
    <n v="-130"/>
    <n v="0"/>
    <n v="0"/>
    <n v="-2549"/>
    <n v="-648"/>
    <n v="0"/>
    <n v="-2794"/>
    <n v="141"/>
  </r>
  <r>
    <x v="25"/>
    <n v="139480"/>
    <x v="14"/>
    <n v="87500"/>
    <n v="3"/>
    <n v="0"/>
    <n v="0"/>
    <n v="70439"/>
    <n v="6160"/>
    <n v="3003"/>
    <n v="286"/>
    <n v="-3165"/>
    <n v="-779"/>
    <n v="-694"/>
    <n v="-125"/>
    <n v="-124"/>
    <n v="0"/>
    <n v="1370"/>
    <n v="-2813"/>
    <n v="0"/>
    <n v="-71"/>
    <n v="-53"/>
  </r>
  <r>
    <x v="25"/>
    <n v="139480"/>
    <x v="15"/>
    <n v="87500"/>
    <n v="5"/>
    <n v="-200"/>
    <n v="-200"/>
    <n v="75548"/>
    <n v="6619"/>
    <n v="6509"/>
    <n v="-11162"/>
    <n v="4629"/>
    <n v="5455"/>
    <n v="-403"/>
    <n v="-195"/>
    <n v="0"/>
    <n v="0"/>
    <n v="0"/>
    <n v="-228"/>
    <n v="0"/>
    <n v="-229"/>
    <n v="253"/>
  </r>
  <r>
    <x v="25"/>
    <n v="139480"/>
    <x v="16"/>
    <n v="87700"/>
    <n v="5"/>
    <n v="-500"/>
    <n v="-500"/>
    <n v="158854"/>
    <n v="13897"/>
    <n v="4468"/>
    <n v="-1812"/>
    <n v="-2639"/>
    <n v="15220"/>
    <n v="-7183"/>
    <n v="-24"/>
    <n v="-67"/>
    <n v="-313"/>
    <n v="-13221"/>
    <n v="2949"/>
    <n v="0"/>
    <n v="63"/>
    <n v="-80"/>
  </r>
  <r>
    <x v="25"/>
    <n v="139480"/>
    <x v="17"/>
    <n v="88200"/>
    <n v="2"/>
    <n v="1300"/>
    <n v="1300"/>
    <n v="131947"/>
    <n v="11586"/>
    <n v="-51287"/>
    <n v="24378"/>
    <n v="29480"/>
    <n v="20554"/>
    <n v="-243"/>
    <n v="-1"/>
    <n v="0"/>
    <n v="0"/>
    <n v="-486"/>
    <n v="9656"/>
    <n v="0"/>
    <n v="-2104"/>
    <n v="-467"/>
  </r>
  <r>
    <x v="25"/>
    <n v="139480"/>
    <x v="18"/>
    <n v="86900"/>
    <n v="2"/>
    <n v="300"/>
    <n v="300"/>
    <n v="76932"/>
    <n v="6689"/>
    <n v="15798"/>
    <n v="-10803"/>
    <n v="-4424"/>
    <n v="518"/>
    <n v="29"/>
    <n v="-312"/>
    <n v="1"/>
    <n v="0"/>
    <n v="-4792"/>
    <n v="132"/>
    <n v="0"/>
    <n v="-608"/>
    <n v="37"/>
  </r>
  <r>
    <x v="25"/>
    <n v="139480"/>
    <x v="19"/>
    <n v="86600"/>
    <n v="3"/>
    <n v="0"/>
    <n v="0"/>
    <n v="89597"/>
    <n v="7775"/>
    <n v="45299"/>
    <n v="-44251"/>
    <n v="-1671"/>
    <n v="-829"/>
    <n v="-137"/>
    <n v="-992"/>
    <n v="428"/>
    <n v="0"/>
    <n v="12"/>
    <n v="-153"/>
    <n v="0"/>
    <n v="285"/>
    <n v="338"/>
  </r>
  <r>
    <x v="25"/>
    <n v="139480"/>
    <x v="20"/>
    <n v="86600"/>
    <n v="5"/>
    <n v="-600"/>
    <n v="-600"/>
    <n v="109590"/>
    <n v="9526"/>
    <n v="26703"/>
    <n v="-26999"/>
    <n v="-340"/>
    <n v="-1417"/>
    <n v="-1472"/>
    <n v="1115"/>
    <n v="9"/>
    <n v="0"/>
    <n v="1484"/>
    <n v="-59"/>
    <n v="0"/>
    <n v="665"/>
    <n v="-29"/>
  </r>
  <r>
    <x v="25"/>
    <n v="139480"/>
    <x v="21"/>
    <n v="87200"/>
    <n v="2"/>
    <n v="900"/>
    <n v="900"/>
    <n v="146949"/>
    <n v="12787"/>
    <n v="8217"/>
    <n v="-5211"/>
    <n v="-2136"/>
    <n v="3731"/>
    <n v="-22"/>
    <n v="1677"/>
    <n v="0"/>
    <n v="0"/>
    <n v="-4287"/>
    <n v="-3235"/>
    <n v="0"/>
    <n v="-656"/>
    <n v="-214"/>
  </r>
  <r>
    <x v="25"/>
    <n v="139480"/>
    <x v="22"/>
    <n v="86300"/>
    <n v="5"/>
    <n v="-3900"/>
    <n v="-3900"/>
    <n v="502722"/>
    <n v="43681"/>
    <n v="334577"/>
    <n v="-278186"/>
    <n v="-61365"/>
    <n v="-4874"/>
    <n v="-11133"/>
    <n v="-5982"/>
    <n v="-512"/>
    <n v="0"/>
    <n v="-35292"/>
    <n v="-3572"/>
    <n v="0"/>
    <n v="4248"/>
    <n v="726"/>
  </r>
  <r>
    <x v="25"/>
    <n v="139480"/>
    <x v="23"/>
    <n v="90200"/>
    <n v="5"/>
    <n v="-8900"/>
    <n v="-8900"/>
    <n v="504882"/>
    <n v="46329"/>
    <n v="323483"/>
    <n v="-189267"/>
    <n v="-133192"/>
    <n v="-17290"/>
    <n v="-26978"/>
    <n v="-27732"/>
    <n v="-1321"/>
    <n v="0"/>
    <n v="-50382"/>
    <n v="-9489"/>
    <n v="0"/>
    <n v="-1814"/>
    <n v="790"/>
  </r>
  <r>
    <x v="25"/>
    <n v="139480"/>
    <x v="24"/>
    <n v="99100"/>
    <n v="5"/>
    <n v="-100"/>
    <n v="-100"/>
    <n v="73971"/>
    <n v="7336"/>
    <n v="-4812"/>
    <n v="6566"/>
    <n v="-1854"/>
    <n v="-1774"/>
    <n v="-128"/>
    <n v="135"/>
    <n v="-130"/>
    <n v="0"/>
    <n v="-656"/>
    <n v="699"/>
    <n v="0"/>
    <n v="24"/>
    <n v="76"/>
  </r>
  <r>
    <x v="25"/>
    <n v="139480"/>
    <x v="25"/>
    <n v="99200"/>
    <n v="3"/>
    <n v="0"/>
    <n v="0"/>
    <n v="86431"/>
    <n v="8533"/>
    <n v="-447"/>
    <n v="1164"/>
    <n v="-662"/>
    <n v="-1421"/>
    <n v="-47"/>
    <n v="701"/>
    <n v="5"/>
    <n v="0"/>
    <n v="125"/>
    <n v="-25"/>
    <n v="0"/>
    <n v="-27"/>
    <n v="-28"/>
  </r>
  <r>
    <x v="25"/>
    <n v="139480"/>
    <x v="26"/>
    <n v="99200"/>
    <n v="2"/>
    <n v="1500"/>
    <n v="1500"/>
    <n v="71727"/>
    <n v="7069"/>
    <n v="-14662"/>
    <n v="10428"/>
    <n v="4183"/>
    <n v="7239"/>
    <n v="812"/>
    <n v="-4448"/>
    <n v="160"/>
    <n v="0"/>
    <n v="451"/>
    <n v="-31"/>
    <n v="0"/>
    <n v="25"/>
    <n v="26"/>
  </r>
  <r>
    <x v="25"/>
    <n v="139480"/>
    <x v="27"/>
    <n v="97700"/>
    <n v="2"/>
    <n v="300"/>
    <n v="300"/>
    <n v="46267"/>
    <n v="4502"/>
    <n v="2816"/>
    <n v="10168"/>
    <n v="-12869"/>
    <n v="-2021"/>
    <n v="-3595"/>
    <n v="-5045"/>
    <n v="0"/>
    <n v="0"/>
    <n v="-2517"/>
    <n v="309"/>
    <n v="0"/>
    <n v="-136"/>
    <n v="21"/>
  </r>
  <r>
    <x v="25"/>
    <n v="139480"/>
    <x v="28"/>
    <n v="97400"/>
    <n v="5"/>
    <n v="-1000"/>
    <n v="-1000"/>
    <n v="128224"/>
    <n v="12507"/>
    <n v="11280"/>
    <n v="-824"/>
    <n v="-10850"/>
    <n v="-4293"/>
    <n v="-1180"/>
    <n v="-5636"/>
    <n v="-74"/>
    <n v="0"/>
    <n v="-2028"/>
    <n v="2361"/>
    <n v="0"/>
    <n v="524"/>
    <n v="-130"/>
  </r>
  <r>
    <x v="25"/>
    <n v="139480"/>
    <x v="29"/>
    <n v="98400"/>
    <n v="2"/>
    <n v="800"/>
    <n v="800"/>
    <n v="49757"/>
    <n v="4878"/>
    <n v="-5100"/>
    <n v="2508"/>
    <n v="2156"/>
    <n v="3642"/>
    <n v="269"/>
    <n v="-4891"/>
    <n v="1"/>
    <n v="0"/>
    <n v="2092"/>
    <n v="1043"/>
    <n v="0"/>
    <n v="337"/>
    <n v="99"/>
  </r>
  <r>
    <x v="25"/>
    <n v="139480"/>
    <x v="30"/>
    <n v="97600"/>
    <n v="2"/>
    <n v="700"/>
    <n v="700"/>
    <n v="42466"/>
    <n v="4133"/>
    <n v="-4809"/>
    <n v="11125"/>
    <n v="-6399"/>
    <n v="-7309"/>
    <n v="-17"/>
    <n v="-101"/>
    <n v="0"/>
    <n v="23"/>
    <n v="-154"/>
    <n v="1159"/>
    <n v="0"/>
    <n v="216"/>
    <n v="-133"/>
  </r>
  <r>
    <x v="25"/>
    <n v="139480"/>
    <x v="31"/>
    <n v="96900"/>
    <n v="5"/>
    <n v="-1500"/>
    <n v="-1500"/>
    <n v="79306"/>
    <n v="7661"/>
    <n v="24151"/>
    <n v="5195"/>
    <n v="-29697"/>
    <n v="-9934"/>
    <n v="99"/>
    <n v="-1422"/>
    <n v="0"/>
    <n v="16"/>
    <n v="-17689"/>
    <n v="-767"/>
    <n v="0"/>
    <n v="203"/>
    <n v="148"/>
  </r>
  <r>
    <x v="25"/>
    <n v="139480"/>
    <x v="32"/>
    <n v="98400"/>
    <n v="2"/>
    <n v="300"/>
    <n v="300"/>
    <n v="71893"/>
    <n v="7045"/>
    <n v="-6435"/>
    <n v="26415"/>
    <n v="-20219"/>
    <n v="-10691"/>
    <n v="-113"/>
    <n v="-4194"/>
    <n v="0"/>
    <n v="20"/>
    <n v="-5132"/>
    <n v="-109"/>
    <n v="0"/>
    <n v="238"/>
    <n v="1"/>
  </r>
  <r>
    <x v="25"/>
    <n v="139480"/>
    <x v="33"/>
    <n v="98100"/>
    <n v="5"/>
    <n v="-200"/>
    <n v="-200"/>
    <n v="65180"/>
    <n v="6372"/>
    <n v="852"/>
    <n v="3255"/>
    <n v="-4742"/>
    <n v="4110"/>
    <n v="104"/>
    <n v="-1528"/>
    <n v="9"/>
    <n v="20"/>
    <n v="334"/>
    <n v="-7791"/>
    <n v="0"/>
    <n v="365"/>
    <n v="270"/>
  </r>
  <r>
    <x v="25"/>
    <n v="139480"/>
    <x v="34"/>
    <n v="98300"/>
    <n v="5"/>
    <n v="-500"/>
    <n v="-500"/>
    <n v="58814"/>
    <n v="5785"/>
    <n v="13259"/>
    <n v="-16881"/>
    <n v="2753"/>
    <n v="2833"/>
    <n v="-15"/>
    <n v="279"/>
    <n v="3"/>
    <n v="51"/>
    <n v="-201"/>
    <n v="-197"/>
    <n v="0"/>
    <n v="456"/>
    <n v="413"/>
  </r>
  <r>
    <x v="25"/>
    <n v="139480"/>
    <x v="35"/>
    <n v="98800"/>
    <n v="5"/>
    <n v="-400"/>
    <n v="-400"/>
    <n v="113231"/>
    <n v="11178"/>
    <n v="-7491"/>
    <n v="2598"/>
    <n v="2106"/>
    <n v="3811"/>
    <n v="-283"/>
    <n v="-1917"/>
    <n v="-405"/>
    <n v="65"/>
    <n v="82"/>
    <n v="753"/>
    <n v="0"/>
    <n v="2430"/>
    <n v="357"/>
  </r>
  <r>
    <x v="25"/>
    <n v="139480"/>
    <x v="36"/>
    <n v="99200"/>
    <n v="5"/>
    <n v="-800"/>
    <n v="-800"/>
    <n v="195193"/>
    <n v="19328"/>
    <n v="31769"/>
    <n v="12803"/>
    <n v="-45429"/>
    <n v="-2329"/>
    <n v="-4425"/>
    <n v="-1859"/>
    <n v="0"/>
    <n v="0"/>
    <n v="-28353"/>
    <n v="-8463"/>
    <n v="0"/>
    <n v="831"/>
    <n v="26"/>
  </r>
  <r>
    <x v="25"/>
    <n v="139480"/>
    <x v="37"/>
    <n v="100000"/>
    <n v="5"/>
    <n v="-500"/>
    <n v="-500"/>
    <n v="77572"/>
    <n v="7773"/>
    <n v="20443"/>
    <n v="-4856"/>
    <n v="-16065"/>
    <n v="372"/>
    <n v="-2370"/>
    <n v="-4284"/>
    <n v="0"/>
    <n v="-419"/>
    <n v="-7569"/>
    <n v="-1795"/>
    <n v="0"/>
    <n v="448"/>
    <n v="30"/>
  </r>
  <r>
    <x v="25"/>
    <n v="139480"/>
    <x v="38"/>
    <n v="100500"/>
    <n v="2"/>
    <n v="500"/>
    <n v="500"/>
    <n v="79775"/>
    <n v="8005"/>
    <n v="-3255"/>
    <n v="29038"/>
    <n v="-26251"/>
    <n v="-8729"/>
    <n v="-5514"/>
    <n v="-2447"/>
    <n v="482"/>
    <n v="-308"/>
    <n v="-9448"/>
    <n v="-287"/>
    <n v="0"/>
    <n v="238"/>
    <n v="230"/>
  </r>
  <r>
    <x v="25"/>
    <n v="139480"/>
    <x v="39"/>
    <n v="100000"/>
    <n v="5"/>
    <n v="-700"/>
    <n v="-700"/>
    <n v="92876"/>
    <n v="9294"/>
    <n v="33509"/>
    <n v="247"/>
    <n v="-34504"/>
    <n v="-6370"/>
    <n v="-1487"/>
    <n v="-3693"/>
    <n v="10"/>
    <n v="-261"/>
    <n v="-18941"/>
    <n v="-3762"/>
    <n v="0"/>
    <n v="617"/>
    <n v="131"/>
  </r>
  <r>
    <x v="25"/>
    <n v="139480"/>
    <x v="40"/>
    <n v="100700"/>
    <n v="5"/>
    <n v="-200"/>
    <n v="-200"/>
    <n v="82062"/>
    <n v="8275"/>
    <n v="18585"/>
    <n v="1315"/>
    <n v="-20423"/>
    <n v="4604"/>
    <n v="-3573"/>
    <n v="-777"/>
    <n v="15"/>
    <n v="-175"/>
    <n v="-20278"/>
    <n v="-239"/>
    <n v="0"/>
    <n v="637"/>
    <n v="-114"/>
  </r>
  <r>
    <x v="25"/>
    <n v="139480"/>
    <x v="41"/>
    <n v="100900"/>
    <n v="2"/>
    <n v="100"/>
    <n v="100"/>
    <n v="63679"/>
    <n v="6423"/>
    <n v="2466"/>
    <n v="-12015"/>
    <n v="9651"/>
    <n v="9499"/>
    <n v="664"/>
    <n v="-584"/>
    <n v="0"/>
    <n v="0"/>
    <n v="-585"/>
    <n v="657"/>
    <n v="0"/>
    <n v="-154"/>
    <n v="52"/>
  </r>
  <r>
    <x v="25"/>
    <n v="139480"/>
    <x v="42"/>
    <n v="100800"/>
    <n v="5"/>
    <n v="-700"/>
    <n v="-700"/>
    <n v="120784"/>
    <n v="12212"/>
    <n v="25098"/>
    <n v="-2367"/>
    <n v="-23165"/>
    <n v="-5963"/>
    <n v="-8268"/>
    <n v="-3813"/>
    <n v="9"/>
    <n v="0"/>
    <n v="-15532"/>
    <n v="10402"/>
    <n v="0"/>
    <n v="364"/>
    <n v="70"/>
  </r>
  <r>
    <x v="25"/>
    <n v="139480"/>
    <x v="43"/>
    <n v="101500"/>
    <n v="2"/>
    <n v="500"/>
    <n v="500"/>
    <n v="69773"/>
    <n v="7084"/>
    <n v="-12933"/>
    <n v="8640"/>
    <n v="4914"/>
    <n v="4950"/>
    <n v="-1860"/>
    <n v="-1672"/>
    <n v="-44"/>
    <n v="0"/>
    <n v="-4630"/>
    <n v="8170"/>
    <n v="0"/>
    <n v="-622"/>
    <n v="1"/>
  </r>
  <r>
    <x v="25"/>
    <n v="139480"/>
    <x v="44"/>
    <n v="101000"/>
    <n v="5"/>
    <n v="-400"/>
    <n v="-400"/>
    <n v="72499"/>
    <n v="7304"/>
    <n v="7661"/>
    <n v="11036"/>
    <n v="-17290"/>
    <n v="2338"/>
    <n v="-3098"/>
    <n v="-178"/>
    <n v="-34"/>
    <n v="-180"/>
    <n v="-2770"/>
    <n v="-13368"/>
    <n v="0"/>
    <n v="-1483"/>
    <n v="76"/>
  </r>
  <r>
    <x v="25"/>
    <n v="139480"/>
    <x v="45"/>
    <n v="101400"/>
    <n v="5"/>
    <n v="-2400"/>
    <n v="-2400"/>
    <n v="165235"/>
    <n v="16794"/>
    <n v="71409"/>
    <n v="-35081"/>
    <n v="-37660"/>
    <n v="-2378"/>
    <n v="-1602"/>
    <n v="-6084"/>
    <n v="-436"/>
    <n v="-673"/>
    <n v="-24606"/>
    <n v="-1881"/>
    <n v="0"/>
    <n v="1382"/>
    <n v="-50"/>
  </r>
  <r>
    <x v="25"/>
    <n v="139480"/>
    <x v="46"/>
    <n v="103800"/>
    <n v="5"/>
    <n v="-200"/>
    <n v="-200"/>
    <n v="96369"/>
    <n v="10031"/>
    <n v="-1918"/>
    <n v="13643"/>
    <n v="-11731"/>
    <n v="-13086"/>
    <n v="-940"/>
    <n v="3257"/>
    <n v="0"/>
    <n v="-90"/>
    <n v="-1376"/>
    <n v="504"/>
    <n v="0"/>
    <n v="0"/>
    <n v="6"/>
  </r>
  <r>
    <x v="25"/>
    <n v="139480"/>
    <x v="47"/>
    <n v="104000"/>
    <n v="5"/>
    <n v="-500"/>
    <n v="-500"/>
    <n v="138432"/>
    <n v="14414"/>
    <n v="34788"/>
    <n v="-8104"/>
    <n v="-26904"/>
    <n v="-1332"/>
    <n v="-2839"/>
    <n v="-8899"/>
    <n v="0"/>
    <n v="-160"/>
    <n v="-8611"/>
    <n v="-5063"/>
    <n v="0"/>
    <n v="100"/>
    <n v="120"/>
  </r>
  <r>
    <x v="25"/>
    <n v="139480"/>
    <x v="48"/>
    <n v="104500"/>
    <n v="2"/>
    <n v="500"/>
    <n v="500"/>
    <n v="74523"/>
    <n v="7776"/>
    <n v="-2658"/>
    <n v="19946"/>
    <n v="-17442"/>
    <n v="3859"/>
    <n v="-12338"/>
    <n v="-924"/>
    <n v="335"/>
    <n v="0"/>
    <n v="-8687"/>
    <n v="313"/>
    <n v="0"/>
    <n v="3"/>
    <n v="151"/>
  </r>
  <r>
    <x v="25"/>
    <n v="139480"/>
    <x v="49"/>
    <n v="104000"/>
    <n v="5"/>
    <n v="-1600"/>
    <n v="-1600"/>
    <n v="99277"/>
    <n v="10348"/>
    <n v="30350"/>
    <n v="-6049"/>
    <n v="-24405"/>
    <n v="-8068"/>
    <n v="-1522"/>
    <n v="-4447"/>
    <n v="0"/>
    <n v="0"/>
    <n v="-10545"/>
    <n v="177"/>
    <n v="0"/>
    <n v="-116"/>
    <n v="220"/>
  </r>
  <r>
    <x v="25"/>
    <n v="139480"/>
    <x v="50"/>
    <n v="105600"/>
    <n v="2"/>
    <n v="900"/>
    <n v="900"/>
    <n v="83642"/>
    <n v="8860"/>
    <n v="-6054"/>
    <n v="-10584"/>
    <n v="17575"/>
    <n v="3848"/>
    <n v="-1076"/>
    <n v="437"/>
    <n v="0"/>
    <n v="14326"/>
    <n v="-1797"/>
    <n v="1837"/>
    <n v="0"/>
    <n v="-945"/>
    <n v="8"/>
  </r>
  <r>
    <x v="25"/>
    <n v="139480"/>
    <x v="51"/>
    <n v="104700"/>
    <n v="2"/>
    <n v="500"/>
    <n v="500"/>
    <n v="112844"/>
    <n v="11818"/>
    <n v="-8012"/>
    <n v="2582"/>
    <n v="5409"/>
    <n v="-2521"/>
    <n v="-1722"/>
    <n v="-8604"/>
    <n v="0"/>
    <n v="9551"/>
    <n v="1704"/>
    <n v="7001"/>
    <n v="0"/>
    <n v="-3"/>
    <n v="24"/>
  </r>
  <r>
    <x v="25"/>
    <n v="139480"/>
    <x v="52"/>
    <n v="104200"/>
    <n v="2"/>
    <n v="400"/>
    <n v="400"/>
    <n v="62128"/>
    <n v="6472"/>
    <n v="-10125"/>
    <n v="9204"/>
    <n v="1080"/>
    <n v="2311"/>
    <n v="1145"/>
    <n v="346"/>
    <n v="0"/>
    <n v="0"/>
    <n v="-2558"/>
    <n v="-164"/>
    <n v="0"/>
    <n v="-283"/>
    <n v="124"/>
  </r>
  <r>
    <x v="25"/>
    <n v="139480"/>
    <x v="53"/>
    <n v="103800"/>
    <n v="2"/>
    <n v="1000"/>
    <n v="1000"/>
    <n v="59089"/>
    <n v="6112"/>
    <n v="-4392"/>
    <n v="10396"/>
    <n v="-6187"/>
    <n v="6142"/>
    <n v="-5541"/>
    <n v="-2948"/>
    <n v="-306"/>
    <n v="-26"/>
    <n v="-2960"/>
    <n v="-548"/>
    <n v="0"/>
    <n v="157"/>
    <n v="26"/>
  </r>
  <r>
    <x v="25"/>
    <n v="139480"/>
    <x v="54"/>
    <n v="102800"/>
    <n v="5"/>
    <n v="-200"/>
    <n v="-200"/>
    <n v="68448"/>
    <n v="7048"/>
    <n v="-2667"/>
    <n v="8286"/>
    <n v="-5542"/>
    <n v="449"/>
    <n v="-431"/>
    <n v="-3901"/>
    <n v="-80"/>
    <n v="-74"/>
    <n v="-1278"/>
    <n v="-227"/>
    <n v="0"/>
    <n v="-30"/>
    <n v="-47"/>
  </r>
  <r>
    <x v="25"/>
    <n v="139480"/>
    <x v="55"/>
    <n v="103000"/>
    <n v="5"/>
    <n v="-3000"/>
    <n v="-3000"/>
    <n v="118798"/>
    <n v="12301"/>
    <n v="50976"/>
    <n v="-20463"/>
    <n v="-30781"/>
    <n v="-4584"/>
    <n v="-8530"/>
    <n v="-11859"/>
    <n v="58"/>
    <n v="-50"/>
    <n v="-7112"/>
    <n v="1296"/>
    <n v="0"/>
    <n v="232"/>
    <n v="36"/>
  </r>
  <r>
    <x v="25"/>
    <n v="139480"/>
    <x v="56"/>
    <n v="106000"/>
    <n v="5"/>
    <n v="-700"/>
    <n v="-700"/>
    <n v="128876"/>
    <n v="13572"/>
    <n v="24999"/>
    <n v="-17482"/>
    <n v="-8567"/>
    <n v="12119"/>
    <n v="-1219"/>
    <n v="-980"/>
    <n v="0"/>
    <n v="0"/>
    <n v="-16216"/>
    <n v="-2271"/>
    <n v="0"/>
    <n v="1106"/>
    <n v="-56"/>
  </r>
  <r>
    <x v="25"/>
    <n v="139480"/>
    <x v="57"/>
    <n v="106700"/>
    <n v="2"/>
    <n v="400"/>
    <n v="400"/>
    <n v="62483"/>
    <n v="6678"/>
    <n v="-547"/>
    <n v="966"/>
    <n v="-376"/>
    <n v="32"/>
    <n v="-713"/>
    <n v="-772"/>
    <n v="12"/>
    <n v="79"/>
    <n v="1181"/>
    <n v="-195"/>
    <n v="0"/>
    <n v="-43"/>
    <n v="0"/>
  </r>
  <r>
    <x v="25"/>
    <n v="139480"/>
    <x v="58"/>
    <n v="106300"/>
    <n v="2"/>
    <n v="300"/>
    <n v="300"/>
    <n v="61461"/>
    <n v="6521"/>
    <n v="-2482"/>
    <n v="554"/>
    <n v="1856"/>
    <n v="803"/>
    <n v="89"/>
    <n v="304"/>
    <n v="57"/>
    <n v="-85"/>
    <n v="3809"/>
    <n v="-3121"/>
    <n v="0"/>
    <n v="59"/>
    <n v="13"/>
  </r>
  <r>
    <x v="25"/>
    <n v="139480"/>
    <x v="59"/>
    <n v="106000"/>
    <n v="2"/>
    <n v="1000"/>
    <n v="1000"/>
    <n v="64284"/>
    <n v="6821"/>
    <n v="-6105"/>
    <n v="12908"/>
    <n v="-7050"/>
    <n v="2196"/>
    <n v="-1067"/>
    <n v="-2595"/>
    <n v="3"/>
    <n v="0"/>
    <n v="2728"/>
    <n v="-8315"/>
    <n v="0"/>
    <n v="144"/>
    <n v="103"/>
  </r>
  <r>
    <x v="25"/>
    <n v="139480"/>
    <x v="60"/>
    <n v="105000"/>
    <n v="5"/>
    <n v="-900"/>
    <n v="-900"/>
    <n v="88766"/>
    <n v="9340"/>
    <n v="13444"/>
    <n v="5769"/>
    <n v="-20226"/>
    <n v="-3295"/>
    <n v="-4117"/>
    <n v="-5422"/>
    <n v="15"/>
    <n v="0"/>
    <n v="-7317"/>
    <n v="-90"/>
    <n v="0"/>
    <n v="971"/>
    <n v="42"/>
  </r>
  <r>
    <x v="25"/>
    <n v="139480"/>
    <x v="61"/>
    <n v="105900"/>
    <n v="5"/>
    <n v="-2500"/>
    <n v="-2500"/>
    <n v="137767"/>
    <n v="14601"/>
    <n v="9757"/>
    <n v="3976"/>
    <n v="-15520"/>
    <n v="-3488"/>
    <n v="-605"/>
    <n v="-4267"/>
    <n v="47"/>
    <n v="0"/>
    <n v="624"/>
    <n v="-7831"/>
    <n v="0"/>
    <n v="1608"/>
    <n v="179"/>
  </r>
  <r>
    <x v="25"/>
    <n v="139480"/>
    <x v="62"/>
    <n v="108400"/>
    <n v="5"/>
    <n v="-2000"/>
    <n v="-2000"/>
    <n v="179559"/>
    <n v="19575"/>
    <n v="8136"/>
    <n v="14698"/>
    <n v="-24304"/>
    <n v="-265"/>
    <n v="524"/>
    <n v="629"/>
    <n v="60"/>
    <n v="-122"/>
    <n v="-24768"/>
    <n v="-362"/>
    <n v="0"/>
    <n v="1404"/>
    <n v="66"/>
  </r>
  <r>
    <x v="25"/>
    <n v="139480"/>
    <x v="63"/>
    <n v="110400"/>
    <n v="5"/>
    <n v="-4100"/>
    <n v="-4100"/>
    <n v="100395"/>
    <n v="11208"/>
    <n v="-2042"/>
    <n v="-26725"/>
    <n v="28300"/>
    <n v="233"/>
    <n v="2895"/>
    <n v="-831"/>
    <n v="335"/>
    <n v="0"/>
    <n v="28905"/>
    <n v="-3237"/>
    <n v="0"/>
    <n v="467"/>
    <n v="0"/>
  </r>
  <r>
    <x v="25"/>
    <n v="139480"/>
    <x v="64"/>
    <n v="114500"/>
    <n v="5"/>
    <n v="-1900"/>
    <n v="-1900"/>
    <n v="134955"/>
    <n v="15444"/>
    <n v="-17863"/>
    <n v="-11900"/>
    <n v="28990"/>
    <n v="-1666"/>
    <n v="-118"/>
    <n v="-74"/>
    <n v="-1"/>
    <n v="0"/>
    <n v="31477"/>
    <n v="-628"/>
    <n v="0"/>
    <n v="775"/>
    <n v="-2"/>
  </r>
  <r>
    <x v="25"/>
    <n v="139480"/>
    <x v="65"/>
    <n v="116400"/>
    <n v="2"/>
    <n v="900"/>
    <n v="900"/>
    <n v="164211"/>
    <n v="19043"/>
    <n v="-15951"/>
    <n v="-13072"/>
    <n v="32502"/>
    <n v="-6848"/>
    <n v="711"/>
    <n v="1255"/>
    <n v="54"/>
    <n v="0"/>
    <n v="38763"/>
    <n v="-1433"/>
    <n v="0"/>
    <n v="-3441"/>
    <n v="-38"/>
  </r>
  <r>
    <x v="25"/>
    <n v="139480"/>
    <x v="66"/>
    <n v="115500"/>
    <n v="2"/>
    <n v="500"/>
    <n v="500"/>
    <n v="249351"/>
    <n v="29032"/>
    <n v="-21372"/>
    <n v="-24611"/>
    <n v="46161"/>
    <n v="12116"/>
    <n v="-3983"/>
    <n v="1101"/>
    <n v="-171"/>
    <n v="0"/>
    <n v="42306"/>
    <n v="-5208"/>
    <n v="0"/>
    <n v="-101"/>
    <n v="-77"/>
  </r>
  <r>
    <x v="25"/>
    <n v="139480"/>
    <x v="67"/>
    <n v="115000"/>
    <n v="5"/>
    <n v="-400"/>
    <n v="-400"/>
    <n v="119238"/>
    <n v="13668"/>
    <n v="-10487"/>
    <n v="13212"/>
    <n v="-2798"/>
    <n v="-13966"/>
    <n v="-4595"/>
    <n v="-1585"/>
    <n v="5"/>
    <n v="0"/>
    <n v="17143"/>
    <n v="200"/>
    <n v="0"/>
    <n v="64"/>
    <n v="9"/>
  </r>
  <r>
    <x v="25"/>
    <n v="139480"/>
    <x v="68"/>
    <n v="115400"/>
    <n v="5"/>
    <n v="-300"/>
    <n v="-300"/>
    <n v="78943"/>
    <n v="9128"/>
    <n v="-4926"/>
    <n v="5744"/>
    <n v="490"/>
    <n v="-3411"/>
    <n v="-1986"/>
    <n v="-1627"/>
    <n v="8"/>
    <n v="45"/>
    <n v="7507"/>
    <n v="-46"/>
    <n v="0"/>
    <n v="-1312"/>
    <n v="4"/>
  </r>
  <r>
    <x v="25"/>
    <n v="139480"/>
    <x v="69"/>
    <n v="115700"/>
    <n v="5"/>
    <n v="-1100"/>
    <n v="-1100"/>
    <n v="137778"/>
    <n v="16045"/>
    <n v="-8115"/>
    <n v="-13572"/>
    <n v="22304"/>
    <n v="7275"/>
    <n v="-2436"/>
    <n v="4295"/>
    <n v="-155"/>
    <n v="0"/>
    <n v="12894"/>
    <n v="431"/>
    <n v="0"/>
    <n v="-658"/>
    <n v="41"/>
  </r>
  <r>
    <x v="25"/>
    <n v="139480"/>
    <x v="70"/>
    <n v="116800"/>
    <n v="2"/>
    <n v="2300"/>
    <n v="2300"/>
    <n v="115193"/>
    <n v="13492"/>
    <n v="-22113"/>
    <n v="-31371"/>
    <n v="53998"/>
    <n v="-4901"/>
    <n v="10250"/>
    <n v="11268"/>
    <n v="29"/>
    <n v="0"/>
    <n v="36930"/>
    <n v="422"/>
    <n v="0"/>
    <n v="-506"/>
    <n v="-8"/>
  </r>
  <r>
    <x v="25"/>
    <n v="139480"/>
    <x v="71"/>
    <n v="114500"/>
    <n v="2"/>
    <n v="2500"/>
    <n v="2500"/>
    <n v="159363"/>
    <n v="18333"/>
    <n v="-30846"/>
    <n v="-33374"/>
    <n v="64173"/>
    <n v="-4723"/>
    <n v="9552"/>
    <n v="16153"/>
    <n v="91"/>
    <n v="80"/>
    <n v="44941"/>
    <n v="-1921"/>
    <n v="0"/>
    <n v="68"/>
    <n v="-21"/>
  </r>
  <r>
    <x v="25"/>
    <n v="139480"/>
    <x v="72"/>
    <n v="112000"/>
    <n v="5"/>
    <n v="-1300"/>
    <n v="-1300"/>
    <n v="104526"/>
    <n v="11769"/>
    <n v="7385"/>
    <n v="-5132"/>
    <n v="-1838"/>
    <n v="3476"/>
    <n v="-4228"/>
    <n v="-3858"/>
    <n v="362"/>
    <n v="-90"/>
    <n v="2776"/>
    <n v="-276"/>
    <n v="0"/>
    <n v="-382"/>
    <n v="-33"/>
  </r>
  <r>
    <x v="25"/>
    <n v="139480"/>
    <x v="73"/>
    <n v="113300"/>
    <n v="5"/>
    <n v="-3000"/>
    <n v="-3000"/>
    <n v="87405"/>
    <n v="9901"/>
    <n v="2127"/>
    <n v="6715"/>
    <n v="-8626"/>
    <n v="-3342"/>
    <n v="2659"/>
    <n v="-2610"/>
    <n v="-36"/>
    <n v="0"/>
    <n v="-565"/>
    <n v="-4732"/>
    <n v="0"/>
    <n v="-208"/>
    <n v="-8"/>
  </r>
  <r>
    <x v="25"/>
    <n v="139480"/>
    <x v="74"/>
    <n v="116300"/>
    <n v="5"/>
    <n v="-1300"/>
    <n v="-1300"/>
    <n v="72804"/>
    <n v="8451"/>
    <n v="-3578"/>
    <n v="13449"/>
    <n v="-10441"/>
    <n v="-1285"/>
    <n v="-14"/>
    <n v="-5230"/>
    <n v="95"/>
    <n v="0"/>
    <n v="2680"/>
    <n v="-6687"/>
    <n v="0"/>
    <n v="705"/>
    <n v="-135"/>
  </r>
  <r>
    <x v="25"/>
    <n v="139480"/>
    <x v="75"/>
    <n v="117600"/>
    <n v="5"/>
    <n v="-500"/>
    <n v="-500"/>
    <n v="111422"/>
    <n v="13205"/>
    <n v="-23330"/>
    <n v="9596"/>
    <n v="15916"/>
    <n v="3341"/>
    <n v="2713"/>
    <n v="5645"/>
    <n v="-85"/>
    <n v="0"/>
    <n v="6457"/>
    <n v="-2155"/>
    <n v="0"/>
    <n v="-2175"/>
    <n v="-7"/>
  </r>
  <r>
    <x v="25"/>
    <n v="139480"/>
    <x v="76"/>
    <n v="118100"/>
    <n v="5"/>
    <n v="-900"/>
    <n v="-900"/>
    <n v="110045"/>
    <n v="13020"/>
    <n v="-16126"/>
    <n v="12614"/>
    <n v="3747"/>
    <n v="-8596"/>
    <n v="8141"/>
    <n v="-109"/>
    <n v="92"/>
    <n v="30"/>
    <n v="2554"/>
    <n v="1635"/>
    <n v="0"/>
    <n v="21"/>
    <n v="-256"/>
  </r>
  <r>
    <x v="25"/>
    <n v="139480"/>
    <x v="77"/>
    <n v="119000"/>
    <n v="2"/>
    <n v="3300"/>
    <n v="3300"/>
    <n v="190760"/>
    <n v="22556"/>
    <n v="-58920"/>
    <n v="12765"/>
    <n v="44705"/>
    <n v="-5355"/>
    <n v="5673"/>
    <n v="8785"/>
    <n v="599"/>
    <n v="277"/>
    <n v="18968"/>
    <n v="15758"/>
    <n v="0"/>
    <n v="1183"/>
    <n v="267"/>
  </r>
  <r>
    <x v="25"/>
    <n v="139480"/>
    <x v="78"/>
    <n v="115700"/>
    <n v="3"/>
    <n v="0"/>
    <n v="0"/>
    <n v="91365"/>
    <n v="10583"/>
    <n v="-15130"/>
    <n v="-1044"/>
    <n v="16351"/>
    <n v="4201"/>
    <n v="1552"/>
    <n v="7400"/>
    <n v="71"/>
    <n v="0"/>
    <n v="3116"/>
    <n v="11"/>
    <n v="0"/>
    <n v="-192"/>
    <n v="15"/>
  </r>
  <r>
    <x v="25"/>
    <n v="139480"/>
    <x v="79"/>
    <n v="115700"/>
    <n v="5"/>
    <n v="-1200"/>
    <n v="-1200"/>
    <n v="101774"/>
    <n v="11791"/>
    <n v="-11042"/>
    <n v="19692"/>
    <n v="-7865"/>
    <n v="211"/>
    <n v="-929"/>
    <n v="285"/>
    <n v="14"/>
    <n v="0"/>
    <n v="-3121"/>
    <n v="-4325"/>
    <n v="0"/>
    <n v="-349"/>
    <n v="-436"/>
  </r>
  <r>
    <x v="25"/>
    <n v="139480"/>
    <x v="80"/>
    <n v="116900"/>
    <n v="2"/>
    <n v="1400"/>
    <n v="1400"/>
    <n v="276193"/>
    <n v="32283"/>
    <n v="-72766"/>
    <n v="49005"/>
    <n v="31718"/>
    <n v="9291"/>
    <n v="-292"/>
    <n v="-246"/>
    <n v="530"/>
    <n v="223"/>
    <n v="17193"/>
    <n v="5019"/>
    <n v="0"/>
    <n v="-4663"/>
    <n v="-3294"/>
  </r>
  <r>
    <x v="25"/>
    <n v="139480"/>
    <x v="81"/>
    <n v="115500"/>
    <n v="2"/>
    <n v="5500"/>
    <n v="5500"/>
    <n v="525939"/>
    <n v="60423"/>
    <n v="-200133"/>
    <n v="183961"/>
    <n v="33556"/>
    <n v="-10198"/>
    <n v="4264"/>
    <n v="12590"/>
    <n v="723"/>
    <n v="639"/>
    <n v="21260"/>
    <n v="4278"/>
    <n v="0"/>
    <n v="-16052"/>
    <n v="-1332"/>
  </r>
  <r>
    <x v="25"/>
    <n v="139480"/>
    <x v="82"/>
    <n v="110000"/>
    <n v="2"/>
    <n v="7500"/>
    <n v="7500"/>
    <n v="336450"/>
    <n v="35970"/>
    <n v="-148612"/>
    <n v="125011"/>
    <n v="25797"/>
    <n v="8938"/>
    <n v="4242"/>
    <n v="276"/>
    <n v="-1"/>
    <n v="0"/>
    <n v="-78"/>
    <n v="12420"/>
    <n v="0"/>
    <n v="-1908"/>
    <n v="-288"/>
  </r>
  <r>
    <x v="25"/>
    <n v="139480"/>
    <x v="83"/>
    <n v="102500"/>
    <n v="5"/>
    <n v="-600"/>
    <n v="-600"/>
    <n v="75991"/>
    <n v="7754"/>
    <n v="5914"/>
    <n v="9765"/>
    <n v="-16140"/>
    <n v="-615"/>
    <n v="-1901"/>
    <n v="-6237"/>
    <n v="62"/>
    <n v="-1000"/>
    <n v="-5921"/>
    <n v="-528"/>
    <n v="0"/>
    <n v="211"/>
    <n v="250"/>
  </r>
  <r>
    <x v="25"/>
    <n v="139480"/>
    <x v="84"/>
    <n v="103100"/>
    <n v="2"/>
    <n v="100"/>
    <n v="100"/>
    <n v="55981"/>
    <n v="5744"/>
    <n v="82"/>
    <n v="15301"/>
    <n v="-15020"/>
    <n v="-10300"/>
    <n v="-1520"/>
    <n v="-3077"/>
    <n v="-1"/>
    <n v="0"/>
    <n v="521"/>
    <n v="-643"/>
    <n v="0"/>
    <n v="-547"/>
    <n v="184"/>
  </r>
  <r>
    <x v="25"/>
    <n v="139480"/>
    <x v="85"/>
    <n v="103000"/>
    <n v="5"/>
    <n v="-1100"/>
    <n v="-1100"/>
    <n v="64608"/>
    <n v="6682"/>
    <n v="5832"/>
    <n v="19915"/>
    <n v="-25456"/>
    <n v="-8592"/>
    <n v="-7492"/>
    <n v="-5536"/>
    <n v="-101"/>
    <n v="-2500"/>
    <n v="-1008"/>
    <n v="-227"/>
    <n v="0"/>
    <n v="-79"/>
    <n v="-212"/>
  </r>
  <r>
    <x v="25"/>
    <n v="139480"/>
    <x v="86"/>
    <n v="104100"/>
    <n v="2"/>
    <n v="700"/>
    <n v="700"/>
    <n v="79205"/>
    <n v="8224"/>
    <n v="-11876"/>
    <n v="6575"/>
    <n v="4927"/>
    <n v="1111"/>
    <n v="-511"/>
    <n v="2601"/>
    <n v="15"/>
    <n v="0"/>
    <n v="1356"/>
    <n v="355"/>
    <n v="0"/>
    <n v="308"/>
    <n v="66"/>
  </r>
  <r>
    <x v="25"/>
    <n v="139480"/>
    <x v="87"/>
    <n v="103400"/>
    <n v="2"/>
    <n v="1300"/>
    <n v="1300"/>
    <n v="64158"/>
    <n v="6611"/>
    <n v="-10052"/>
    <n v="4144"/>
    <n v="5894"/>
    <n v="-2272"/>
    <n v="830"/>
    <n v="-4730"/>
    <n v="0"/>
    <n v="0"/>
    <n v="16388"/>
    <n v="-4322"/>
    <n v="0"/>
    <n v="1"/>
    <n v="13"/>
  </r>
  <r>
    <x v="25"/>
    <n v="139480"/>
    <x v="88"/>
    <n v="102100"/>
    <n v="5"/>
    <n v="-3200"/>
    <n v="-3200"/>
    <n v="85342"/>
    <n v="8784"/>
    <n v="39127"/>
    <n v="-21233"/>
    <n v="-19522"/>
    <n v="-15494"/>
    <n v="-637"/>
    <n v="-1176"/>
    <n v="-200"/>
    <n v="-133"/>
    <n v="-577"/>
    <n v="-1305"/>
    <n v="0"/>
    <n v="117"/>
    <n v="1511"/>
  </r>
  <r>
    <x v="25"/>
    <n v="139480"/>
    <x v="89"/>
    <n v="105300"/>
    <n v="2"/>
    <n v="2300"/>
    <n v="2300"/>
    <n v="98772"/>
    <n v="10351"/>
    <n v="-28941"/>
    <n v="27649"/>
    <n v="1472"/>
    <n v="1532"/>
    <n v="1316"/>
    <n v="2918"/>
    <n v="0"/>
    <n v="0"/>
    <n v="768"/>
    <n v="-5062"/>
    <n v="0"/>
    <n v="-167"/>
    <n v="-13"/>
  </r>
  <r>
    <x v="25"/>
    <n v="139480"/>
    <x v="90"/>
    <n v="103000"/>
    <n v="5"/>
    <n v="-900"/>
    <n v="-900"/>
    <n v="95831"/>
    <n v="9897"/>
    <n v="39112"/>
    <n v="-20585"/>
    <n v="-20737"/>
    <n v="-11088"/>
    <n v="-1580"/>
    <n v="1768"/>
    <n v="-1112"/>
    <n v="-3137"/>
    <n v="-4328"/>
    <n v="-1260"/>
    <n v="0"/>
    <n v="270"/>
    <n v="1940"/>
  </r>
  <r>
    <x v="25"/>
    <n v="139480"/>
    <x v="91"/>
    <n v="103900"/>
    <n v="5"/>
    <n v="-300"/>
    <n v="-300"/>
    <n v="78286"/>
    <n v="8152"/>
    <n v="11243"/>
    <n v="5048"/>
    <n v="-15967"/>
    <n v="-3845"/>
    <n v="-104"/>
    <n v="-515"/>
    <n v="-4"/>
    <n v="-296"/>
    <n v="-8987"/>
    <n v="-2216"/>
    <n v="0"/>
    <n v="-399"/>
    <n v="75"/>
  </r>
  <r>
    <x v="25"/>
    <n v="139480"/>
    <x v="92"/>
    <n v="104200"/>
    <n v="5"/>
    <n v="-1800"/>
    <n v="-1800"/>
    <n v="109465"/>
    <n v="11453"/>
    <n v="-9479"/>
    <n v="-3174"/>
    <n v="13757"/>
    <n v="9219"/>
    <n v="456"/>
    <n v="-1829"/>
    <n v="0"/>
    <n v="0"/>
    <n v="5282"/>
    <n v="629"/>
    <n v="0"/>
    <n v="-1014"/>
    <n v="-90"/>
  </r>
  <r>
    <x v="25"/>
    <n v="139480"/>
    <x v="93"/>
    <n v="106000"/>
    <n v="5"/>
    <n v="-2700"/>
    <n v="-2700"/>
    <n v="103910"/>
    <n v="11135"/>
    <n v="-4298"/>
    <n v="20061"/>
    <n v="-14555"/>
    <n v="793"/>
    <n v="-631"/>
    <n v="-3802"/>
    <n v="0"/>
    <n v="-3279"/>
    <n v="-7837"/>
    <n v="201"/>
    <n v="0"/>
    <n v="-613"/>
    <n v="-595"/>
  </r>
  <r>
    <x v="25"/>
    <n v="139480"/>
    <x v="94"/>
    <n v="108700"/>
    <n v="2"/>
    <n v="1700"/>
    <n v="1700"/>
    <n v="163261"/>
    <n v="17668"/>
    <n v="-74882"/>
    <n v="50970"/>
    <n v="31145"/>
    <n v="4660"/>
    <n v="1498"/>
    <n v="4262"/>
    <n v="0"/>
    <n v="500"/>
    <n v="15516"/>
    <n v="4709"/>
    <n v="0"/>
    <n v="-6690"/>
    <n v="-543"/>
  </r>
  <r>
    <x v="25"/>
    <n v="139480"/>
    <x v="95"/>
    <n v="107000"/>
    <n v="2"/>
    <n v="900"/>
    <n v="900"/>
    <n v="102285"/>
    <n v="10925"/>
    <n v="-28921"/>
    <n v="3628"/>
    <n v="26279"/>
    <n v="-4123"/>
    <n v="186"/>
    <n v="4465"/>
    <n v="-57"/>
    <n v="286"/>
    <n v="21700"/>
    <n v="3822"/>
    <n v="0"/>
    <n v="-903"/>
    <n v="-83"/>
  </r>
  <r>
    <x v="25"/>
    <n v="139480"/>
    <x v="96"/>
    <n v="106100"/>
    <n v="2"/>
    <n v="600"/>
    <n v="600"/>
    <n v="107073"/>
    <n v="11314"/>
    <n v="1510"/>
    <n v="-17181"/>
    <n v="14823"/>
    <n v="353"/>
    <n v="824"/>
    <n v="2757"/>
    <n v="-403"/>
    <n v="500"/>
    <n v="10956"/>
    <n v="-164"/>
    <n v="0"/>
    <n v="944"/>
    <n v="-96"/>
  </r>
  <r>
    <x v="25"/>
    <n v="139480"/>
    <x v="97"/>
    <n v="105500"/>
    <n v="5"/>
    <n v="-500"/>
    <n v="-500"/>
    <n v="97580"/>
    <n v="10319"/>
    <n v="-11819"/>
    <n v="735"/>
    <n v="13144"/>
    <n v="-8512"/>
    <n v="4999"/>
    <n v="1878"/>
    <n v="0"/>
    <n v="0"/>
    <n v="13993"/>
    <n v="786"/>
    <n v="0"/>
    <n v="-2014"/>
    <n v="-46"/>
  </r>
  <r>
    <x v="25"/>
    <n v="139480"/>
    <x v="98"/>
    <n v="106000"/>
    <n v="2"/>
    <n v="3000"/>
    <n v="3000"/>
    <n v="187271"/>
    <n v="19786"/>
    <n v="-95855"/>
    <n v="51552"/>
    <n v="44947"/>
    <n v="5617"/>
    <n v="12498"/>
    <n v="4205"/>
    <n v="-36"/>
    <n v="1000"/>
    <n v="19942"/>
    <n v="1721"/>
    <n v="0"/>
    <n v="-542"/>
    <n v="-102"/>
  </r>
  <r>
    <x v="25"/>
    <n v="139480"/>
    <x v="99"/>
    <n v="103000"/>
    <n v="3"/>
    <n v="0"/>
    <n v="0"/>
    <n v="79757"/>
    <n v="8233"/>
    <n v="-16901"/>
    <n v="821"/>
    <n v="16103"/>
    <n v="-2078"/>
    <n v="2803"/>
    <n v="1794"/>
    <n v="0"/>
    <n v="0"/>
    <n v="13100"/>
    <n v="484"/>
    <n v="0"/>
    <n v="14"/>
    <n v="-37"/>
  </r>
  <r>
    <x v="26"/>
    <n v="49070"/>
    <x v="0"/>
    <n v="36450"/>
    <n v="2"/>
    <n v="50"/>
    <n v="50"/>
    <n v="167305"/>
    <n v="6106"/>
    <n v="2121"/>
    <n v="19478"/>
    <n v="-20749"/>
    <n v="-17899"/>
    <n v="-114"/>
    <n v="21"/>
    <n v="0"/>
    <n v="0"/>
    <n v="-2640"/>
    <n v="-117"/>
    <n v="0"/>
    <n v="-1832"/>
    <n v="982"/>
  </r>
  <r>
    <x v="26"/>
    <n v="49070"/>
    <x v="1"/>
    <n v="36400"/>
    <n v="5"/>
    <n v="-1150"/>
    <n v="-1150"/>
    <n v="281083"/>
    <n v="10333"/>
    <n v="-27361"/>
    <n v="38241"/>
    <n v="-10783"/>
    <n v="-11264"/>
    <n v="290"/>
    <n v="735"/>
    <n v="0"/>
    <n v="0"/>
    <n v="1799"/>
    <n v="-2343"/>
    <n v="0"/>
    <n v="1209"/>
    <n v="-1306"/>
  </r>
  <r>
    <x v="26"/>
    <n v="49070"/>
    <x v="2"/>
    <n v="37550"/>
    <n v="3"/>
    <n v="0"/>
    <n v="0"/>
    <n v="237800"/>
    <n v="8905"/>
    <n v="16757"/>
    <n v="-10778"/>
    <n v="2851"/>
    <n v="367"/>
    <n v="88"/>
    <n v="445"/>
    <n v="0"/>
    <n v="0"/>
    <n v="1977"/>
    <n v="-26"/>
    <n v="0"/>
    <n v="-8896"/>
    <n v="66"/>
  </r>
  <r>
    <x v="26"/>
    <n v="49070"/>
    <x v="3"/>
    <n v="37550"/>
    <n v="5"/>
    <n v="-650"/>
    <n v="-650"/>
    <n v="272765"/>
    <n v="10336"/>
    <n v="36516"/>
    <n v="-35232"/>
    <n v="-2512"/>
    <n v="-5338"/>
    <n v="-564"/>
    <n v="-14076"/>
    <n v="0"/>
    <n v="0"/>
    <n v="8227"/>
    <n v="9239"/>
    <n v="0"/>
    <n v="1147"/>
    <n v="81"/>
  </r>
  <r>
    <x v="26"/>
    <n v="49070"/>
    <x v="4"/>
    <n v="38200"/>
    <n v="2"/>
    <n v="200"/>
    <n v="200"/>
    <n v="389919"/>
    <n v="14815"/>
    <n v="-18478"/>
    <n v="-54808"/>
    <n v="75062"/>
    <n v="1121"/>
    <n v="3337"/>
    <n v="58672"/>
    <n v="0"/>
    <n v="0"/>
    <n v="13141"/>
    <n v="-1209"/>
    <n v="0"/>
    <n v="-2462"/>
    <n v="686"/>
  </r>
  <r>
    <x v="26"/>
    <n v="49070"/>
    <x v="5"/>
    <n v="38000"/>
    <n v="2"/>
    <n v="2700"/>
    <n v="2700"/>
    <n v="846345"/>
    <n v="31505"/>
    <n v="-93406"/>
    <n v="7651"/>
    <n v="71158"/>
    <n v="12503"/>
    <n v="14035"/>
    <n v="23781"/>
    <n v="-314"/>
    <n v="0"/>
    <n v="21410"/>
    <n v="-257"/>
    <n v="0"/>
    <n v="14885"/>
    <n v="-288"/>
  </r>
  <r>
    <x v="26"/>
    <n v="49070"/>
    <x v="6"/>
    <n v="35300"/>
    <n v="2"/>
    <n v="100"/>
    <n v="100"/>
    <n v="150513"/>
    <n v="5341"/>
    <n v="-13102"/>
    <n v="5496"/>
    <n v="4577"/>
    <n v="13430"/>
    <n v="-409"/>
    <n v="-9132"/>
    <n v="0"/>
    <n v="0"/>
    <n v="2387"/>
    <n v="-1699"/>
    <n v="0"/>
    <n v="3050"/>
    <n v="-21"/>
  </r>
  <r>
    <x v="26"/>
    <n v="49070"/>
    <x v="7"/>
    <n v="35200"/>
    <n v="2"/>
    <n v="50"/>
    <n v="50"/>
    <n v="128789"/>
    <n v="4522"/>
    <n v="-32734"/>
    <n v="15780"/>
    <n v="9936"/>
    <n v="7817"/>
    <n v="-140"/>
    <n v="-735"/>
    <n v="0"/>
    <n v="0"/>
    <n v="2014"/>
    <n v="980"/>
    <n v="0"/>
    <n v="6731"/>
    <n v="287"/>
  </r>
  <r>
    <x v="26"/>
    <n v="49070"/>
    <x v="8"/>
    <n v="35150"/>
    <n v="5"/>
    <n v="-200"/>
    <n v="-200"/>
    <n v="212003"/>
    <n v="7434"/>
    <n v="25932"/>
    <n v="-35004"/>
    <n v="8929"/>
    <n v="2921"/>
    <n v="167"/>
    <n v="1546"/>
    <n v="0"/>
    <n v="0"/>
    <n v="228"/>
    <n v="4067"/>
    <n v="0"/>
    <n v="123"/>
    <n v="20"/>
  </r>
  <r>
    <x v="26"/>
    <n v="49070"/>
    <x v="9"/>
    <n v="35350"/>
    <n v="5"/>
    <n v="-100"/>
    <n v="-100"/>
    <n v="176465"/>
    <n v="6206"/>
    <n v="2382"/>
    <n v="6678"/>
    <n v="-10506"/>
    <n v="-11352"/>
    <n v="141"/>
    <n v="5219"/>
    <n v="0"/>
    <n v="0"/>
    <n v="-1885"/>
    <n v="-2629"/>
    <n v="0"/>
    <n v="2100"/>
    <n v="-654"/>
  </r>
  <r>
    <x v="26"/>
    <n v="49070"/>
    <x v="10"/>
    <n v="35450"/>
    <n v="2"/>
    <n v="650"/>
    <n v="650"/>
    <n v="323700"/>
    <n v="11495"/>
    <n v="-10829"/>
    <n v="-27799"/>
    <n v="31459"/>
    <n v="4407"/>
    <n v="-850"/>
    <n v="4209"/>
    <n v="0"/>
    <n v="0"/>
    <n v="23679"/>
    <n v="14"/>
    <n v="0"/>
    <n v="6131"/>
    <n v="1038"/>
  </r>
  <r>
    <x v="26"/>
    <n v="49070"/>
    <x v="11"/>
    <n v="34800"/>
    <n v="2"/>
    <n v="50"/>
    <n v="50"/>
    <n v="342726"/>
    <n v="12041"/>
    <n v="34817"/>
    <n v="-47962"/>
    <n v="10494"/>
    <n v="7559"/>
    <n v="-110"/>
    <n v="277"/>
    <n v="0"/>
    <n v="0"/>
    <n v="2768"/>
    <n v="0"/>
    <n v="0"/>
    <n v="3455"/>
    <n v="-804"/>
  </r>
  <r>
    <x v="26"/>
    <n v="49070"/>
    <x v="12"/>
    <n v="34750"/>
    <n v="2"/>
    <n v="50"/>
    <n v="50"/>
    <n v="179374"/>
    <n v="6252"/>
    <n v="36815"/>
    <n v="-43000"/>
    <n v="6214"/>
    <n v="-550"/>
    <n v="381"/>
    <n v="1990"/>
    <n v="629"/>
    <n v="0"/>
    <n v="4577"/>
    <n v="-813"/>
    <n v="0"/>
    <n v="-33"/>
    <n v="4"/>
  </r>
  <r>
    <x v="26"/>
    <n v="49070"/>
    <x v="13"/>
    <n v="34700"/>
    <n v="2"/>
    <n v="200"/>
    <n v="200"/>
    <n v="180011"/>
    <n v="6248"/>
    <n v="1155"/>
    <n v="6611"/>
    <n v="-8988"/>
    <n v="-17891"/>
    <n v="0"/>
    <n v="1404"/>
    <n v="0"/>
    <n v="0"/>
    <n v="6146"/>
    <n v="1353"/>
    <n v="0"/>
    <n v="1192"/>
    <n v="30"/>
  </r>
  <r>
    <x v="26"/>
    <n v="49070"/>
    <x v="14"/>
    <n v="34500"/>
    <n v="5"/>
    <n v="-600"/>
    <n v="-600"/>
    <n v="120362"/>
    <n v="4174"/>
    <n v="-234"/>
    <n v="-13115"/>
    <n v="13434"/>
    <n v="-2345"/>
    <n v="-573"/>
    <n v="1782"/>
    <n v="0"/>
    <n v="0"/>
    <n v="15096"/>
    <n v="-526"/>
    <n v="0"/>
    <n v="-86"/>
    <n v="1"/>
  </r>
  <r>
    <x v="26"/>
    <n v="49070"/>
    <x v="15"/>
    <n v="35100"/>
    <n v="2"/>
    <n v="300"/>
    <n v="300"/>
    <n v="172030"/>
    <n v="5999"/>
    <n v="1074"/>
    <n v="-38069"/>
    <n v="34370"/>
    <n v="6269"/>
    <n v="0"/>
    <n v="823"/>
    <n v="0"/>
    <n v="0"/>
    <n v="27897"/>
    <n v="-619"/>
    <n v="0"/>
    <n v="3388"/>
    <n v="-763"/>
  </r>
  <r>
    <x v="26"/>
    <n v="49070"/>
    <x v="16"/>
    <n v="34800"/>
    <n v="2"/>
    <n v="700"/>
    <n v="700"/>
    <n v="183268"/>
    <n v="6302"/>
    <n v="2981"/>
    <n v="-47079"/>
    <n v="43099"/>
    <n v="1142"/>
    <n v="863"/>
    <n v="11171"/>
    <n v="0"/>
    <n v="0"/>
    <n v="29933"/>
    <n v="-10"/>
    <n v="0"/>
    <n v="381"/>
    <n v="618"/>
  </r>
  <r>
    <x v="26"/>
    <n v="49070"/>
    <x v="17"/>
    <n v="34100"/>
    <n v="2"/>
    <n v="950"/>
    <n v="950"/>
    <n v="319976"/>
    <n v="10866"/>
    <n v="-22893"/>
    <n v="-49669"/>
    <n v="64725"/>
    <n v="15142"/>
    <n v="1530"/>
    <n v="13450"/>
    <n v="0"/>
    <n v="0"/>
    <n v="42594"/>
    <n v="-7991"/>
    <n v="0"/>
    <n v="7771"/>
    <n v="66"/>
  </r>
  <r>
    <x v="26"/>
    <n v="49070"/>
    <x v="18"/>
    <n v="33150"/>
    <n v="2"/>
    <n v="700"/>
    <n v="700"/>
    <n v="223768"/>
    <n v="7400"/>
    <n v="25479"/>
    <n v="-41741"/>
    <n v="7484"/>
    <n v="-2095"/>
    <n v="3301"/>
    <n v="1479"/>
    <n v="0"/>
    <n v="0"/>
    <n v="8524"/>
    <n v="-3725"/>
    <n v="0"/>
    <n v="8772"/>
    <n v="6"/>
  </r>
  <r>
    <x v="26"/>
    <n v="49070"/>
    <x v="19"/>
    <n v="32450"/>
    <n v="5"/>
    <n v="-550"/>
    <n v="-550"/>
    <n v="422198"/>
    <n v="13614"/>
    <n v="-17254"/>
    <n v="-18314"/>
    <n v="36822"/>
    <n v="18934"/>
    <n v="5750"/>
    <n v="20417"/>
    <n v="0"/>
    <n v="0"/>
    <n v="2556"/>
    <n v="-10835"/>
    <n v="0"/>
    <n v="-1253"/>
    <n v="-1"/>
  </r>
  <r>
    <x v="26"/>
    <n v="49070"/>
    <x v="20"/>
    <n v="33000"/>
    <n v="5"/>
    <n v="-1350"/>
    <n v="-1350"/>
    <n v="438072"/>
    <n v="14498"/>
    <n v="-85576"/>
    <n v="89909"/>
    <n v="-2316"/>
    <n v="-1532"/>
    <n v="-12"/>
    <n v="8374"/>
    <n v="0"/>
    <n v="0"/>
    <n v="3206"/>
    <n v="-12352"/>
    <n v="0"/>
    <n v="-2082"/>
    <n v="65"/>
  </r>
  <r>
    <x v="26"/>
    <n v="49070"/>
    <x v="21"/>
    <n v="34350"/>
    <n v="5"/>
    <n v="-650"/>
    <n v="-650"/>
    <n v="221167"/>
    <n v="7555"/>
    <n v="-58032"/>
    <n v="49484"/>
    <n v="11546"/>
    <n v="958"/>
    <n v="-14"/>
    <n v="6317"/>
    <n v="0"/>
    <n v="0"/>
    <n v="4152"/>
    <n v="133"/>
    <n v="0"/>
    <n v="-2865"/>
    <n v="-133"/>
  </r>
  <r>
    <x v="26"/>
    <n v="49070"/>
    <x v="22"/>
    <n v="35000"/>
    <n v="5"/>
    <n v="-50"/>
    <n v="-50"/>
    <n v="137633"/>
    <n v="4827"/>
    <n v="9283"/>
    <n v="-15369"/>
    <n v="9292"/>
    <n v="12788"/>
    <n v="0"/>
    <n v="966"/>
    <n v="0"/>
    <n v="0"/>
    <n v="0"/>
    <n v="-4462"/>
    <n v="0"/>
    <n v="-3214"/>
    <n v="8"/>
  </r>
  <r>
    <x v="26"/>
    <n v="49070"/>
    <x v="23"/>
    <n v="35050"/>
    <n v="2"/>
    <n v="250"/>
    <n v="250"/>
    <n v="203263"/>
    <n v="7164"/>
    <n v="668"/>
    <n v="-15266"/>
    <n v="22919"/>
    <n v="17453"/>
    <n v="5"/>
    <n v="3030"/>
    <n v="0"/>
    <n v="0"/>
    <n v="1871"/>
    <n v="560"/>
    <n v="0"/>
    <n v="-8359"/>
    <n v="38"/>
  </r>
  <r>
    <x v="26"/>
    <n v="49070"/>
    <x v="24"/>
    <n v="34800"/>
    <n v="5"/>
    <n v="-350"/>
    <n v="-350"/>
    <n v="143352"/>
    <n v="5037"/>
    <n v="-20445"/>
    <n v="3332"/>
    <n v="12710"/>
    <n v="1752"/>
    <n v="7"/>
    <n v="1747"/>
    <n v="0"/>
    <n v="0"/>
    <n v="8159"/>
    <n v="1045"/>
    <n v="0"/>
    <n v="4400"/>
    <n v="3"/>
  </r>
  <r>
    <x v="26"/>
    <n v="49070"/>
    <x v="25"/>
    <n v="35150"/>
    <n v="5"/>
    <n v="-800"/>
    <n v="-800"/>
    <n v="479899"/>
    <n v="16876"/>
    <n v="121776"/>
    <n v="-92855"/>
    <n v="-18862"/>
    <n v="-18029"/>
    <n v="-103"/>
    <n v="969"/>
    <n v="0"/>
    <n v="0"/>
    <n v="2217"/>
    <n v="-3916"/>
    <n v="0"/>
    <n v="-9928"/>
    <n v="-131"/>
  </r>
  <r>
    <x v="26"/>
    <n v="49070"/>
    <x v="26"/>
    <n v="35950"/>
    <n v="2"/>
    <n v="1050"/>
    <n v="1050"/>
    <n v="237941"/>
    <n v="8501"/>
    <n v="5620"/>
    <n v="-37627"/>
    <n v="31095"/>
    <n v="23256"/>
    <n v="7710"/>
    <n v="402"/>
    <n v="0"/>
    <n v="0"/>
    <n v="-285"/>
    <n v="12"/>
    <n v="0"/>
    <n v="1097"/>
    <n v="-185"/>
  </r>
  <r>
    <x v="26"/>
    <n v="49070"/>
    <x v="27"/>
    <n v="34900"/>
    <n v="5"/>
    <n v="-200"/>
    <n v="-200"/>
    <n v="226991"/>
    <n v="7942"/>
    <n v="29091"/>
    <n v="-38509"/>
    <n v="11175"/>
    <n v="-2833"/>
    <n v="6341"/>
    <n v="-803"/>
    <n v="0"/>
    <n v="0"/>
    <n v="0"/>
    <n v="8470"/>
    <n v="0"/>
    <n v="-1778"/>
    <n v="21"/>
  </r>
  <r>
    <x v="26"/>
    <n v="49070"/>
    <x v="28"/>
    <n v="35100"/>
    <n v="5"/>
    <n v="-350"/>
    <n v="-350"/>
    <n v="232417"/>
    <n v="8200"/>
    <n v="27524"/>
    <n v="-18537"/>
    <n v="-9170"/>
    <n v="-8110"/>
    <n v="0"/>
    <n v="-1060"/>
    <n v="0"/>
    <n v="0"/>
    <n v="0"/>
    <n v="0"/>
    <n v="0"/>
    <n v="188"/>
    <n v="-5"/>
  </r>
  <r>
    <x v="26"/>
    <n v="49070"/>
    <x v="29"/>
    <n v="35450"/>
    <n v="2"/>
    <n v="350"/>
    <n v="350"/>
    <n v="201413"/>
    <n v="7175"/>
    <n v="23491"/>
    <n v="-26597"/>
    <n v="-371"/>
    <n v="964"/>
    <n v="-15"/>
    <n v="-10"/>
    <n v="0"/>
    <n v="0"/>
    <n v="-1055"/>
    <n v="-255"/>
    <n v="0"/>
    <n v="3642"/>
    <n v="-165"/>
  </r>
  <r>
    <x v="26"/>
    <n v="49070"/>
    <x v="30"/>
    <n v="35100"/>
    <n v="5"/>
    <n v="-650"/>
    <n v="-650"/>
    <n v="286495"/>
    <n v="10147"/>
    <n v="-27417"/>
    <n v="21217"/>
    <n v="9135"/>
    <n v="-3221"/>
    <n v="290"/>
    <n v="2389"/>
    <n v="1"/>
    <n v="0"/>
    <n v="16616"/>
    <n v="-6940"/>
    <n v="0"/>
    <n v="-3493"/>
    <n v="558"/>
  </r>
  <r>
    <x v="26"/>
    <n v="49070"/>
    <x v="31"/>
    <n v="35750"/>
    <n v="2"/>
    <n v="150"/>
    <n v="150"/>
    <n v="223060"/>
    <n v="7964"/>
    <n v="154"/>
    <n v="-6788"/>
    <n v="11242"/>
    <n v="9437"/>
    <n v="-325"/>
    <n v="1199"/>
    <n v="0"/>
    <n v="0"/>
    <n v="0"/>
    <n v="931"/>
    <n v="0"/>
    <n v="-4660"/>
    <n v="52"/>
  </r>
  <r>
    <x v="26"/>
    <n v="49070"/>
    <x v="32"/>
    <n v="35600"/>
    <n v="5"/>
    <n v="-450"/>
    <n v="-450"/>
    <n v="244015"/>
    <n v="8753"/>
    <n v="18490"/>
    <n v="-29134"/>
    <n v="6967"/>
    <n v="4557"/>
    <n v="0"/>
    <n v="6152"/>
    <n v="0"/>
    <n v="0"/>
    <n v="7528"/>
    <n v="-11270"/>
    <n v="0"/>
    <n v="3706"/>
    <n v="-29"/>
  </r>
  <r>
    <x v="26"/>
    <n v="49070"/>
    <x v="33"/>
    <n v="36050"/>
    <n v="5"/>
    <n v="-500"/>
    <n v="-500"/>
    <n v="491259"/>
    <n v="17653"/>
    <n v="-106167"/>
    <n v="149251"/>
    <n v="-30076"/>
    <n v="-8990"/>
    <n v="229"/>
    <n v="-5607"/>
    <n v="0"/>
    <n v="0"/>
    <n v="-6624"/>
    <n v="-9084"/>
    <n v="0"/>
    <n v="-13028"/>
    <n v="20"/>
  </r>
  <r>
    <x v="26"/>
    <n v="49070"/>
    <x v="34"/>
    <n v="36550"/>
    <n v="5"/>
    <n v="-850"/>
    <n v="-850"/>
    <n v="379340"/>
    <n v="13987"/>
    <n v="-84509"/>
    <n v="124561"/>
    <n v="-34044"/>
    <n v="-437"/>
    <n v="-5226"/>
    <n v="-7656"/>
    <n v="0"/>
    <n v="0"/>
    <n v="-17915"/>
    <n v="-2810"/>
    <n v="0"/>
    <n v="-5976"/>
    <n v="-32"/>
  </r>
  <r>
    <x v="26"/>
    <n v="49070"/>
    <x v="35"/>
    <n v="37400"/>
    <n v="5"/>
    <n v="-100"/>
    <n v="-100"/>
    <n v="570039"/>
    <n v="21549"/>
    <n v="-45072"/>
    <n v="59814"/>
    <n v="-15989"/>
    <n v="-4160"/>
    <n v="-1618"/>
    <n v="-2194"/>
    <n v="0"/>
    <n v="0"/>
    <n v="-7919"/>
    <n v="-98"/>
    <n v="0"/>
    <n v="1087"/>
    <n v="160"/>
  </r>
  <r>
    <x v="26"/>
    <n v="49070"/>
    <x v="36"/>
    <n v="37500"/>
    <n v="5"/>
    <n v="-3650"/>
    <n v="-3650"/>
    <n v="1047033"/>
    <n v="40342"/>
    <n v="-109807"/>
    <n v="144705"/>
    <n v="-31598"/>
    <n v="-18816"/>
    <n v="-3837"/>
    <n v="2816"/>
    <n v="0"/>
    <n v="0"/>
    <n v="-7606"/>
    <n v="-4155"/>
    <n v="0"/>
    <n v="-3668"/>
    <n v="368"/>
  </r>
  <r>
    <x v="26"/>
    <n v="49070"/>
    <x v="37"/>
    <n v="41150"/>
    <n v="2"/>
    <n v="400"/>
    <n v="400"/>
    <n v="328574"/>
    <n v="13451"/>
    <n v="-59835"/>
    <n v="52699"/>
    <n v="7614"/>
    <n v="-1121"/>
    <n v="1333"/>
    <n v="5785"/>
    <n v="0"/>
    <n v="0"/>
    <n v="0"/>
    <n v="1617"/>
    <n v="0"/>
    <n v="-369"/>
    <n v="-109"/>
  </r>
  <r>
    <x v="26"/>
    <n v="49070"/>
    <x v="38"/>
    <n v="40750"/>
    <n v="5"/>
    <n v="-850"/>
    <n v="-850"/>
    <n v="596007"/>
    <n v="24303"/>
    <n v="18546"/>
    <n v="-19178"/>
    <n v="549"/>
    <n v="-7657"/>
    <n v="46"/>
    <n v="2863"/>
    <n v="0"/>
    <n v="0"/>
    <n v="10000"/>
    <n v="-4703"/>
    <n v="0"/>
    <n v="33"/>
    <n v="50"/>
  </r>
  <r>
    <x v="26"/>
    <n v="49070"/>
    <x v="39"/>
    <n v="41600"/>
    <n v="3"/>
    <n v="0"/>
    <n v="0"/>
    <n v="414560"/>
    <n v="17018"/>
    <n v="-19335"/>
    <n v="11870"/>
    <n v="7361"/>
    <n v="-6155"/>
    <n v="-60"/>
    <n v="9147"/>
    <n v="0"/>
    <n v="0"/>
    <n v="2697"/>
    <n v="1732"/>
    <n v="0"/>
    <n v="-429"/>
    <n v="533"/>
  </r>
  <r>
    <x v="26"/>
    <n v="49070"/>
    <x v="40"/>
    <n v="41600"/>
    <n v="5"/>
    <n v="-1300"/>
    <n v="-1300"/>
    <n v="793901"/>
    <n v="33905"/>
    <n v="-3825"/>
    <n v="-35924"/>
    <n v="30859"/>
    <n v="2573"/>
    <n v="-475"/>
    <n v="-765"/>
    <n v="0"/>
    <n v="0"/>
    <n v="33348"/>
    <n v="-3822"/>
    <n v="0"/>
    <n v="8776"/>
    <n v="114"/>
  </r>
  <r>
    <x v="26"/>
    <n v="49070"/>
    <x v="41"/>
    <n v="42900"/>
    <n v="5"/>
    <n v="-200"/>
    <n v="-200"/>
    <n v="768234"/>
    <n v="32736"/>
    <n v="58479"/>
    <n v="-81300"/>
    <n v="15721"/>
    <n v="12459"/>
    <n v="-14"/>
    <n v="3153"/>
    <n v="0"/>
    <n v="0"/>
    <n v="-4512"/>
    <n v="4635"/>
    <n v="0"/>
    <n v="6806"/>
    <n v="294"/>
  </r>
  <r>
    <x v="26"/>
    <n v="49070"/>
    <x v="42"/>
    <n v="43100"/>
    <n v="2"/>
    <n v="1850"/>
    <n v="1850"/>
    <n v="2636022"/>
    <n v="112668"/>
    <n v="-5673"/>
    <n v="-56106"/>
    <n v="46446"/>
    <n v="11782"/>
    <n v="271"/>
    <n v="13016"/>
    <n v="0"/>
    <n v="0"/>
    <n v="27205"/>
    <n v="-5828"/>
    <n v="0"/>
    <n v="14779"/>
    <n v="554"/>
  </r>
  <r>
    <x v="26"/>
    <n v="49070"/>
    <x v="43"/>
    <n v="41250"/>
    <n v="2"/>
    <n v="600"/>
    <n v="600"/>
    <n v="1098686"/>
    <n v="44831"/>
    <n v="30842"/>
    <n v="16530"/>
    <n v="61900"/>
    <n v="14684"/>
    <n v="-17"/>
    <n v="-1876"/>
    <n v="0"/>
    <n v="0"/>
    <n v="48344"/>
    <n v="765"/>
    <n v="0"/>
    <n v="-109500"/>
    <n v="228"/>
  </r>
  <r>
    <x v="26"/>
    <n v="49070"/>
    <x v="44"/>
    <n v="40650"/>
    <n v="5"/>
    <n v="-1000"/>
    <n v="-1000"/>
    <n v="783950"/>
    <n v="32003"/>
    <n v="-15208"/>
    <n v="23486"/>
    <n v="-10309"/>
    <n v="-9390"/>
    <n v="344"/>
    <n v="-267"/>
    <n v="0"/>
    <n v="0"/>
    <n v="-484"/>
    <n v="-512"/>
    <n v="0"/>
    <n v="3210"/>
    <n v="-1179"/>
  </r>
  <r>
    <x v="26"/>
    <n v="49070"/>
    <x v="45"/>
    <n v="41650"/>
    <n v="2"/>
    <n v="700"/>
    <n v="700"/>
    <n v="1117136"/>
    <n v="46245"/>
    <n v="85000"/>
    <n v="-130820"/>
    <n v="31147"/>
    <n v="9268"/>
    <n v="-1886"/>
    <n v="9351"/>
    <n v="0"/>
    <n v="0"/>
    <n v="10002"/>
    <n v="4412"/>
    <n v="0"/>
    <n v="15779"/>
    <n v="-1106"/>
  </r>
  <r>
    <x v="26"/>
    <n v="49070"/>
    <x v="46"/>
    <n v="40950"/>
    <n v="5"/>
    <n v="-1950"/>
    <n v="-1950"/>
    <n v="1648087"/>
    <n v="68284"/>
    <n v="82336"/>
    <n v="-101300"/>
    <n v="15625"/>
    <n v="-19986"/>
    <n v="168"/>
    <n v="-18570"/>
    <n v="0"/>
    <n v="0"/>
    <n v="53521"/>
    <n v="492"/>
    <n v="0"/>
    <n v="3302"/>
    <n v="37"/>
  </r>
  <r>
    <x v="26"/>
    <n v="49070"/>
    <x v="47"/>
    <n v="42900"/>
    <n v="2"/>
    <n v="5500"/>
    <n v="5500"/>
    <n v="9412146"/>
    <n v="395139"/>
    <n v="-150437"/>
    <n v="240531"/>
    <n v="-51125"/>
    <n v="-4854"/>
    <n v="-2973"/>
    <n v="5242"/>
    <n v="0"/>
    <n v="0"/>
    <n v="-44877"/>
    <n v="-3663"/>
    <n v="0"/>
    <n v="-35217"/>
    <n v="-3752"/>
  </r>
  <r>
    <x v="26"/>
    <n v="49070"/>
    <x v="48"/>
    <n v="37400"/>
    <n v="2"/>
    <n v="1250"/>
    <n v="1250"/>
    <n v="690739"/>
    <n v="25563"/>
    <n v="-175263"/>
    <n v="75459"/>
    <n v="77086"/>
    <n v="3252"/>
    <n v="1013"/>
    <n v="15794"/>
    <n v="0"/>
    <n v="0"/>
    <n v="11530"/>
    <n v="45497"/>
    <n v="0"/>
    <n v="12269"/>
    <n v="10449"/>
  </r>
  <r>
    <x v="26"/>
    <n v="49070"/>
    <x v="49"/>
    <n v="36150"/>
    <n v="2"/>
    <n v="650"/>
    <n v="650"/>
    <n v="558398"/>
    <n v="20024"/>
    <n v="7715"/>
    <n v="5755"/>
    <n v="-14283"/>
    <n v="-7902"/>
    <n v="-2428"/>
    <n v="-925"/>
    <n v="0"/>
    <n v="0"/>
    <n v="-3000"/>
    <n v="-28"/>
    <n v="0"/>
    <n v="-3396"/>
    <n v="4209"/>
  </r>
  <r>
    <x v="26"/>
    <n v="49070"/>
    <x v="50"/>
    <n v="35500"/>
    <n v="5"/>
    <n v="-3900"/>
    <n v="-3900"/>
    <n v="1192592"/>
    <n v="43958"/>
    <n v="226574"/>
    <n v="-147446"/>
    <n v="-68802"/>
    <n v="-24925"/>
    <n v="936"/>
    <n v="-3190"/>
    <n v="-7428"/>
    <n v="-7876"/>
    <n v="-9919"/>
    <n v="-16400"/>
    <n v="0"/>
    <n v="-11618"/>
    <n v="1292"/>
  </r>
  <r>
    <x v="26"/>
    <n v="49070"/>
    <x v="51"/>
    <n v="39400"/>
    <n v="2"/>
    <n v="1400"/>
    <n v="1400"/>
    <n v="1742750"/>
    <n v="67373"/>
    <n v="15303"/>
    <n v="-24764"/>
    <n v="24245"/>
    <n v="11856"/>
    <n v="351"/>
    <n v="-847"/>
    <n v="0"/>
    <n v="0"/>
    <n v="10681"/>
    <n v="2204"/>
    <n v="0"/>
    <n v="-16099"/>
    <n v="1315"/>
  </r>
  <r>
    <x v="26"/>
    <n v="49070"/>
    <x v="52"/>
    <n v="38000"/>
    <n v="2"/>
    <n v="250"/>
    <n v="250"/>
    <n v="686359"/>
    <n v="25992"/>
    <n v="-63135"/>
    <n v="57437"/>
    <n v="1839"/>
    <n v="-5323"/>
    <n v="370"/>
    <n v="6439"/>
    <n v="0"/>
    <n v="0"/>
    <n v="913"/>
    <n v="-560"/>
    <n v="0"/>
    <n v="122"/>
    <n v="3737"/>
  </r>
  <r>
    <x v="26"/>
    <n v="49070"/>
    <x v="53"/>
    <n v="37750"/>
    <n v="2"/>
    <n v="350"/>
    <n v="350"/>
    <n v="1122114"/>
    <n v="41919"/>
    <n v="-122787"/>
    <n v="22301"/>
    <n v="111888"/>
    <n v="-8849"/>
    <n v="4299"/>
    <n v="48789"/>
    <n v="0"/>
    <n v="0"/>
    <n v="78912"/>
    <n v="-11263"/>
    <n v="0"/>
    <n v="3716"/>
    <n v="-15118"/>
  </r>
  <r>
    <x v="26"/>
    <n v="49070"/>
    <x v="54"/>
    <n v="37400"/>
    <n v="5"/>
    <n v="-2050"/>
    <n v="-2050"/>
    <n v="855103"/>
    <n v="32209"/>
    <n v="116240"/>
    <n v="-133863"/>
    <n v="-7193"/>
    <n v="-2766"/>
    <n v="-2"/>
    <n v="993"/>
    <n v="0"/>
    <n v="0"/>
    <n v="-3549"/>
    <n v="-1869"/>
    <n v="0"/>
    <n v="10443"/>
    <n v="14373"/>
  </r>
  <r>
    <x v="26"/>
    <n v="49070"/>
    <x v="55"/>
    <n v="39450"/>
    <n v="2"/>
    <n v="850"/>
    <n v="850"/>
    <n v="2184425"/>
    <n v="84520"/>
    <n v="41415"/>
    <n v="-36623"/>
    <n v="-32326"/>
    <n v="-12567"/>
    <n v="636"/>
    <n v="-6164"/>
    <n v="0"/>
    <n v="0"/>
    <n v="-3064"/>
    <n v="-11167"/>
    <n v="0"/>
    <n v="18169"/>
    <n v="9365"/>
  </r>
  <r>
    <x v="26"/>
    <n v="49070"/>
    <x v="56"/>
    <n v="38600"/>
    <n v="2"/>
    <n v="1050"/>
    <n v="1050"/>
    <n v="5136498"/>
    <n v="199220"/>
    <n v="123124"/>
    <n v="-246237"/>
    <n v="52604"/>
    <n v="23579"/>
    <n v="4154"/>
    <n v="-19579"/>
    <n v="-1"/>
    <n v="0"/>
    <n v="13521"/>
    <n v="30930"/>
    <n v="0"/>
    <n v="76769"/>
    <n v="-6260"/>
  </r>
  <r>
    <x v="26"/>
    <n v="49070"/>
    <x v="57"/>
    <n v="37550"/>
    <n v="2"/>
    <n v="1200"/>
    <n v="1200"/>
    <n v="2144817"/>
    <n v="80136"/>
    <n v="173729"/>
    <n v="-180457"/>
    <n v="15382"/>
    <n v="-3818"/>
    <n v="4904"/>
    <n v="-7688"/>
    <n v="1"/>
    <n v="0"/>
    <n v="22807"/>
    <n v="-824"/>
    <n v="0"/>
    <n v="-5503"/>
    <n v="-3151"/>
  </r>
  <r>
    <x v="26"/>
    <n v="49070"/>
    <x v="58"/>
    <n v="36350"/>
    <n v="2"/>
    <n v="350"/>
    <n v="350"/>
    <n v="1916914"/>
    <n v="69163"/>
    <n v="260050"/>
    <n v="-269578"/>
    <n v="5967"/>
    <n v="7111"/>
    <n v="335"/>
    <n v="-543"/>
    <n v="0"/>
    <n v="0"/>
    <n v="9076"/>
    <n v="-10012"/>
    <n v="0"/>
    <n v="3587"/>
    <n v="-26"/>
  </r>
  <r>
    <x v="26"/>
    <n v="49070"/>
    <x v="59"/>
    <n v="36000"/>
    <n v="5"/>
    <n v="-2450"/>
    <n v="-2450"/>
    <n v="2045251"/>
    <n v="76495"/>
    <n v="71318"/>
    <n v="-67913"/>
    <n v="-15947"/>
    <n v="-2048"/>
    <n v="630"/>
    <n v="-23930"/>
    <n v="0"/>
    <n v="0"/>
    <n v="7258"/>
    <n v="2143"/>
    <n v="0"/>
    <n v="-6425"/>
    <n v="18967"/>
  </r>
  <r>
    <x v="26"/>
    <n v="49070"/>
    <x v="60"/>
    <n v="38450"/>
    <n v="2"/>
    <n v="7950"/>
    <n v="7950"/>
    <n v="9786128"/>
    <n v="363499"/>
    <n v="-31527"/>
    <n v="-5033"/>
    <n v="-8034"/>
    <n v="5250"/>
    <n v="1329"/>
    <n v="-43163"/>
    <n v="3845"/>
    <n v="7876"/>
    <n v="23058"/>
    <n v="-6229"/>
    <n v="0"/>
    <n v="61331"/>
    <n v="-16737"/>
  </r>
  <r>
    <x v="26"/>
    <n v="49070"/>
    <x v="61"/>
    <n v="30500"/>
    <n v="2"/>
    <n v="1650"/>
    <n v="1650"/>
    <n v="759031"/>
    <n v="22709"/>
    <n v="4267"/>
    <n v="-19339"/>
    <n v="20752"/>
    <n v="-1253"/>
    <n v="353"/>
    <n v="9721"/>
    <n v="0"/>
    <n v="0"/>
    <n v="13712"/>
    <n v="-1781"/>
    <n v="0"/>
    <n v="-10508"/>
    <n v="4828"/>
  </r>
  <r>
    <x v="26"/>
    <n v="49070"/>
    <x v="62"/>
    <n v="28850"/>
    <n v="2"/>
    <n v="1300"/>
    <n v="1300"/>
    <n v="426900"/>
    <n v="12322"/>
    <n v="-106973"/>
    <n v="77849"/>
    <n v="26842"/>
    <n v="-5735"/>
    <n v="1529"/>
    <n v="12146"/>
    <n v="0"/>
    <n v="0"/>
    <n v="19685"/>
    <n v="-783"/>
    <n v="0"/>
    <n v="1381"/>
    <n v="901"/>
  </r>
  <r>
    <x v="26"/>
    <n v="49070"/>
    <x v="63"/>
    <n v="27550"/>
    <n v="5"/>
    <n v="-1800"/>
    <n v="-1800"/>
    <n v="349198"/>
    <n v="9833"/>
    <n v="107931"/>
    <n v="-104160"/>
    <n v="-4166"/>
    <n v="-5941"/>
    <n v="2"/>
    <n v="317"/>
    <n v="0"/>
    <n v="0"/>
    <n v="1444"/>
    <n v="12"/>
    <n v="0"/>
    <n v="582"/>
    <n v="-187"/>
  </r>
  <r>
    <x v="26"/>
    <n v="49070"/>
    <x v="64"/>
    <n v="29350"/>
    <n v="2"/>
    <n v="300"/>
    <n v="300"/>
    <n v="340766"/>
    <n v="9855"/>
    <n v="-27948"/>
    <n v="11227"/>
    <n v="28230"/>
    <n v="9594"/>
    <n v="1201"/>
    <n v="9661"/>
    <n v="0"/>
    <n v="0"/>
    <n v="7073"/>
    <n v="701"/>
    <n v="0"/>
    <n v="-11687"/>
    <n v="178"/>
  </r>
  <r>
    <x v="26"/>
    <n v="49070"/>
    <x v="65"/>
    <n v="29050"/>
    <n v="5"/>
    <n v="-1550"/>
    <n v="-1550"/>
    <n v="428223"/>
    <n v="12537"/>
    <n v="18475"/>
    <n v="-56684"/>
    <n v="40588"/>
    <n v="-7222"/>
    <n v="5100"/>
    <n v="17960"/>
    <n v="0"/>
    <n v="0"/>
    <n v="28965"/>
    <n v="-4215"/>
    <n v="0"/>
    <n v="-2038"/>
    <n v="-341"/>
  </r>
  <r>
    <x v="26"/>
    <n v="49070"/>
    <x v="66"/>
    <n v="30600"/>
    <n v="2"/>
    <n v="800"/>
    <n v="800"/>
    <n v="524525"/>
    <n v="15999"/>
    <n v="-125212"/>
    <n v="88904"/>
    <n v="23775"/>
    <n v="-6799"/>
    <n v="2863"/>
    <n v="12385"/>
    <n v="0"/>
    <n v="0"/>
    <n v="15527"/>
    <n v="-201"/>
    <n v="0"/>
    <n v="11115"/>
    <n v="1418"/>
  </r>
  <r>
    <x v="26"/>
    <n v="49070"/>
    <x v="67"/>
    <n v="29800"/>
    <n v="5"/>
    <n v="-300"/>
    <n v="-300"/>
    <n v="933357"/>
    <n v="28533"/>
    <n v="63670"/>
    <n v="-83726"/>
    <n v="9770"/>
    <n v="-16932"/>
    <n v="5981"/>
    <n v="8790"/>
    <n v="0"/>
    <n v="0"/>
    <n v="13099"/>
    <n v="-1168"/>
    <n v="0"/>
    <n v="8455"/>
    <n v="1831"/>
  </r>
  <r>
    <x v="26"/>
    <n v="49070"/>
    <x v="68"/>
    <n v="30100"/>
    <n v="2"/>
    <n v="500"/>
    <n v="500"/>
    <n v="1095156"/>
    <n v="33603"/>
    <n v="-85252"/>
    <n v="79319"/>
    <n v="-1349"/>
    <n v="12937"/>
    <n v="3005"/>
    <n v="8763"/>
    <n v="0"/>
    <n v="0"/>
    <n v="-24780"/>
    <n v="-1274"/>
    <n v="0"/>
    <n v="7658"/>
    <n v="-376"/>
  </r>
  <r>
    <x v="26"/>
    <n v="49070"/>
    <x v="69"/>
    <n v="29600"/>
    <n v="2"/>
    <n v="850"/>
    <n v="850"/>
    <n v="634357"/>
    <n v="18747"/>
    <n v="-28534"/>
    <n v="25277"/>
    <n v="898"/>
    <n v="11196"/>
    <n v="5851"/>
    <n v="5383"/>
    <n v="0"/>
    <n v="0"/>
    <n v="-21427"/>
    <n v="-105"/>
    <n v="0"/>
    <n v="2931"/>
    <n v="-572"/>
  </r>
  <r>
    <x v="26"/>
    <n v="49070"/>
    <x v="70"/>
    <n v="28750"/>
    <n v="2"/>
    <n v="200"/>
    <n v="200"/>
    <n v="352694"/>
    <n v="10155"/>
    <n v="-31519"/>
    <n v="32787"/>
    <n v="-2116"/>
    <n v="5265"/>
    <n v="5180"/>
    <n v="-19433"/>
    <n v="0"/>
    <n v="0"/>
    <n v="6657"/>
    <n v="215"/>
    <n v="0"/>
    <n v="1087"/>
    <n v="-239"/>
  </r>
  <r>
    <x v="26"/>
    <n v="49070"/>
    <x v="71"/>
    <n v="28550"/>
    <n v="2"/>
    <n v="500"/>
    <n v="500"/>
    <n v="388760"/>
    <n v="11003"/>
    <n v="46052"/>
    <n v="-72383"/>
    <n v="-1990"/>
    <n v="-4608"/>
    <n v="-1003"/>
    <n v="4675"/>
    <n v="0"/>
    <n v="0"/>
    <n v="-1679"/>
    <n v="625"/>
    <n v="0"/>
    <n v="22918"/>
    <n v="5403"/>
  </r>
  <r>
    <x v="26"/>
    <n v="49070"/>
    <x v="72"/>
    <n v="28050"/>
    <n v="2"/>
    <n v="500"/>
    <n v="500"/>
    <n v="384042"/>
    <n v="10653"/>
    <n v="24842"/>
    <n v="-35516"/>
    <n v="5231"/>
    <n v="9321"/>
    <n v="-2196"/>
    <n v="2"/>
    <n v="0"/>
    <n v="0"/>
    <n v="-7762"/>
    <n v="5866"/>
    <n v="0"/>
    <n v="1199"/>
    <n v="4244"/>
  </r>
  <r>
    <x v="26"/>
    <n v="49070"/>
    <x v="73"/>
    <n v="27550"/>
    <n v="2"/>
    <n v="250"/>
    <n v="250"/>
    <n v="177302"/>
    <n v="4836"/>
    <n v="34064"/>
    <n v="-23935"/>
    <n v="-1367"/>
    <n v="-4548"/>
    <n v="0"/>
    <n v="0"/>
    <n v="0"/>
    <n v="0"/>
    <n v="3500"/>
    <n v="-319"/>
    <n v="0"/>
    <n v="-8982"/>
    <n v="220"/>
  </r>
  <r>
    <x v="26"/>
    <n v="49070"/>
    <x v="74"/>
    <n v="27300"/>
    <n v="5"/>
    <n v="-800"/>
    <n v="-800"/>
    <n v="204904"/>
    <n v="5639"/>
    <n v="78860"/>
    <n v="-66006"/>
    <n v="-14071"/>
    <n v="-2694"/>
    <n v="-1453"/>
    <n v="-5126"/>
    <n v="0"/>
    <n v="0"/>
    <n v="-4611"/>
    <n v="-187"/>
    <n v="0"/>
    <n v="1166"/>
    <n v="51"/>
  </r>
  <r>
    <x v="26"/>
    <n v="49070"/>
    <x v="75"/>
    <n v="28100"/>
    <n v="2"/>
    <n v="700"/>
    <n v="700"/>
    <n v="169767"/>
    <n v="4733"/>
    <n v="-42463"/>
    <n v="35190"/>
    <n v="-1015"/>
    <n v="5617"/>
    <n v="0"/>
    <n v="-6000"/>
    <n v="0"/>
    <n v="0"/>
    <n v="-301"/>
    <n v="-331"/>
    <n v="0"/>
    <n v="8220"/>
    <n v="68"/>
  </r>
  <r>
    <x v="26"/>
    <n v="49070"/>
    <x v="76"/>
    <n v="27400"/>
    <n v="5"/>
    <n v="-400"/>
    <n v="-400"/>
    <n v="148581"/>
    <n v="4080"/>
    <n v="54971"/>
    <n v="-30814"/>
    <n v="-8379"/>
    <n v="-7910"/>
    <n v="0"/>
    <n v="0"/>
    <n v="0"/>
    <n v="0"/>
    <n v="-7"/>
    <n v="-462"/>
    <n v="0"/>
    <n v="152"/>
    <n v="-15930"/>
  </r>
  <r>
    <x v="26"/>
    <n v="49070"/>
    <x v="77"/>
    <n v="27800"/>
    <n v="5"/>
    <n v="-300"/>
    <n v="-300"/>
    <n v="104072"/>
    <n v="2904"/>
    <n v="34981"/>
    <n v="-25565"/>
    <n v="-9955"/>
    <n v="-1520"/>
    <n v="0"/>
    <n v="-1468"/>
    <n v="0"/>
    <n v="0"/>
    <n v="-4784"/>
    <n v="-2183"/>
    <n v="0"/>
    <n v="174"/>
    <n v="365"/>
  </r>
  <r>
    <x v="26"/>
    <n v="49070"/>
    <x v="78"/>
    <n v="28100"/>
    <n v="5"/>
    <n v="-150"/>
    <n v="-150"/>
    <n v="108809"/>
    <n v="3048"/>
    <n v="9095"/>
    <n v="-14083"/>
    <n v="4033"/>
    <n v="7399"/>
    <n v="2149"/>
    <n v="-1802"/>
    <n v="0"/>
    <n v="0"/>
    <n v="-1158"/>
    <n v="-2555"/>
    <n v="0"/>
    <n v="1010"/>
    <n v="-55"/>
  </r>
  <r>
    <x v="26"/>
    <n v="49070"/>
    <x v="79"/>
    <n v="28250"/>
    <n v="2"/>
    <n v="500"/>
    <n v="500"/>
    <n v="153681"/>
    <n v="4295"/>
    <n v="-16508"/>
    <n v="33086"/>
    <n v="-16102"/>
    <n v="-10863"/>
    <n v="0"/>
    <n v="-140"/>
    <n v="0"/>
    <n v="0"/>
    <n v="-4703"/>
    <n v="-396"/>
    <n v="0"/>
    <n v="-331"/>
    <n v="-145"/>
  </r>
  <r>
    <x v="26"/>
    <n v="49070"/>
    <x v="80"/>
    <n v="27750"/>
    <n v="2"/>
    <n v="450"/>
    <n v="450"/>
    <n v="154200"/>
    <n v="4282"/>
    <n v="-12844"/>
    <n v="15599"/>
    <n v="-2810"/>
    <n v="12113"/>
    <n v="0"/>
    <n v="-7447"/>
    <n v="0"/>
    <n v="0"/>
    <n v="-6899"/>
    <n v="-577"/>
    <n v="0"/>
    <n v="7"/>
    <n v="48"/>
  </r>
  <r>
    <x v="26"/>
    <n v="49070"/>
    <x v="81"/>
    <n v="27300"/>
    <n v="5"/>
    <n v="-800"/>
    <n v="-800"/>
    <n v="288680"/>
    <n v="7975"/>
    <n v="103544"/>
    <n v="-66750"/>
    <n v="-35658"/>
    <n v="-24150"/>
    <n v="0"/>
    <n v="-5282"/>
    <n v="0"/>
    <n v="0"/>
    <n v="-3610"/>
    <n v="-2616"/>
    <n v="0"/>
    <n v="-1288"/>
    <n v="152"/>
  </r>
  <r>
    <x v="26"/>
    <n v="49070"/>
    <x v="82"/>
    <n v="28100"/>
    <n v="5"/>
    <n v="-650"/>
    <n v="-650"/>
    <n v="237216"/>
    <n v="6716"/>
    <n v="88967"/>
    <n v="-58641"/>
    <n v="-32926"/>
    <n v="5861"/>
    <n v="-314"/>
    <n v="-17255"/>
    <n v="0"/>
    <n v="0"/>
    <n v="-7812"/>
    <n v="-13406"/>
    <n v="0"/>
    <n v="2579"/>
    <n v="21"/>
  </r>
  <r>
    <x v="26"/>
    <n v="49070"/>
    <x v="83"/>
    <n v="28750"/>
    <n v="2"/>
    <n v="400"/>
    <n v="400"/>
    <n v="166235"/>
    <n v="4736"/>
    <n v="8876"/>
    <n v="-5049"/>
    <n v="-4243"/>
    <n v="1474"/>
    <n v="-1080"/>
    <n v="-5592"/>
    <n v="0"/>
    <n v="0"/>
    <n v="1342"/>
    <n v="-387"/>
    <n v="0"/>
    <n v="416"/>
    <n v="0"/>
  </r>
  <r>
    <x v="26"/>
    <n v="49070"/>
    <x v="84"/>
    <n v="28350"/>
    <n v="5"/>
    <n v="-750"/>
    <n v="-750"/>
    <n v="236789"/>
    <n v="6721"/>
    <n v="76512"/>
    <n v="-54070"/>
    <n v="-19349"/>
    <n v="-6411"/>
    <n v="-2198"/>
    <n v="3073"/>
    <n v="0"/>
    <n v="0"/>
    <n v="0"/>
    <n v="-13813"/>
    <n v="0"/>
    <n v="-3101"/>
    <n v="8"/>
  </r>
  <r>
    <x v="26"/>
    <n v="49070"/>
    <x v="85"/>
    <n v="29100"/>
    <n v="5"/>
    <n v="-250"/>
    <n v="-250"/>
    <n v="153096"/>
    <n v="4479"/>
    <n v="-21343"/>
    <n v="29736"/>
    <n v="-9692"/>
    <n v="-3841"/>
    <n v="39"/>
    <n v="-5556"/>
    <n v="0"/>
    <n v="0"/>
    <n v="0"/>
    <n v="-334"/>
    <n v="0"/>
    <n v="1284"/>
    <n v="15"/>
  </r>
  <r>
    <x v="26"/>
    <n v="49070"/>
    <x v="86"/>
    <n v="29350"/>
    <n v="2"/>
    <n v="400"/>
    <n v="400"/>
    <n v="222786"/>
    <n v="6523"/>
    <n v="-49289"/>
    <n v="44434"/>
    <n v="4813"/>
    <n v="11117"/>
    <n v="0"/>
    <n v="-3249"/>
    <n v="0"/>
    <n v="0"/>
    <n v="-2945"/>
    <n v="-110"/>
    <n v="0"/>
    <n v="-1"/>
    <n v="43"/>
  </r>
  <r>
    <x v="26"/>
    <n v="49070"/>
    <x v="87"/>
    <n v="28950"/>
    <n v="2"/>
    <n v="500"/>
    <n v="500"/>
    <n v="174814"/>
    <n v="5028"/>
    <n v="-30639"/>
    <n v="24386"/>
    <n v="5502"/>
    <n v="6474"/>
    <n v="-500"/>
    <n v="-142"/>
    <n v="0"/>
    <n v="0"/>
    <n v="0"/>
    <n v="-330"/>
    <n v="0"/>
    <n v="1054"/>
    <n v="-303"/>
  </r>
  <r>
    <x v="26"/>
    <n v="49070"/>
    <x v="88"/>
    <n v="28450"/>
    <n v="3"/>
    <n v="0"/>
    <n v="0"/>
    <n v="161888"/>
    <n v="4584"/>
    <n v="45579"/>
    <n v="-16069"/>
    <n v="-29715"/>
    <n v="-12144"/>
    <n v="-3034"/>
    <n v="-14015"/>
    <n v="0"/>
    <n v="0"/>
    <n v="0"/>
    <n v="-522"/>
    <n v="0"/>
    <n v="34"/>
    <n v="171"/>
  </r>
  <r>
    <x v="26"/>
    <n v="49070"/>
    <x v="89"/>
    <n v="28450"/>
    <n v="5"/>
    <n v="-250"/>
    <n v="-250"/>
    <n v="246221"/>
    <n v="7016"/>
    <n v="7766"/>
    <n v="2105"/>
    <n v="-10320"/>
    <n v="3051"/>
    <n v="71"/>
    <n v="-1971"/>
    <n v="0"/>
    <n v="0"/>
    <n v="-11427"/>
    <n v="-44"/>
    <n v="0"/>
    <n v="385"/>
    <n v="64"/>
  </r>
  <r>
    <x v="26"/>
    <n v="49070"/>
    <x v="90"/>
    <n v="28700"/>
    <n v="3"/>
    <n v="0"/>
    <n v="0"/>
    <n v="235414"/>
    <n v="6774"/>
    <n v="-1728"/>
    <n v="-1751"/>
    <n v="6509"/>
    <n v="13185"/>
    <n v="930"/>
    <n v="-2120"/>
    <n v="0"/>
    <n v="0"/>
    <n v="-3993"/>
    <n v="-1493"/>
    <n v="0"/>
    <n v="-2645"/>
    <n v="-385"/>
  </r>
  <r>
    <x v="26"/>
    <n v="49070"/>
    <x v="91"/>
    <n v="28700"/>
    <n v="3"/>
    <n v="0"/>
    <n v="0"/>
    <n v="276848"/>
    <n v="7998"/>
    <n v="15454"/>
    <n v="17327"/>
    <n v="-32711"/>
    <n v="8489"/>
    <n v="0"/>
    <n v="-10363"/>
    <n v="0"/>
    <n v="0"/>
    <n v="-30652"/>
    <n v="-185"/>
    <n v="0"/>
    <n v="-594"/>
    <n v="524"/>
  </r>
  <r>
    <x v="26"/>
    <n v="49070"/>
    <x v="92"/>
    <n v="28700"/>
    <n v="5"/>
    <n v="-750"/>
    <n v="-750"/>
    <n v="461016"/>
    <n v="13217"/>
    <n v="35809"/>
    <n v="-62"/>
    <n v="-34752"/>
    <n v="-9776"/>
    <n v="-1"/>
    <n v="-8932"/>
    <n v="0"/>
    <n v="0"/>
    <n v="5430"/>
    <n v="-21473"/>
    <n v="0"/>
    <n v="-1060"/>
    <n v="65"/>
  </r>
  <r>
    <x v="26"/>
    <n v="49070"/>
    <x v="93"/>
    <n v="29450"/>
    <n v="5"/>
    <n v="-400"/>
    <n v="-400"/>
    <n v="214857"/>
    <n v="6421"/>
    <n v="24522"/>
    <n v="-20141"/>
    <n v="-4042"/>
    <n v="-3728"/>
    <n v="-33"/>
    <n v="-37"/>
    <n v="1"/>
    <n v="0"/>
    <n v="0"/>
    <n v="-245"/>
    <n v="0"/>
    <n v="-250"/>
    <n v="-89"/>
  </r>
  <r>
    <x v="26"/>
    <n v="49070"/>
    <x v="94"/>
    <n v="29850"/>
    <n v="2"/>
    <n v="300"/>
    <n v="300"/>
    <n v="199407"/>
    <n v="5952"/>
    <n v="-16453"/>
    <n v="21487"/>
    <n v="-2442"/>
    <n v="-3555"/>
    <n v="-130"/>
    <n v="0"/>
    <n v="-1"/>
    <n v="0"/>
    <n v="-3451"/>
    <n v="4695"/>
    <n v="0"/>
    <n v="-2532"/>
    <n v="-60"/>
  </r>
  <r>
    <x v="26"/>
    <n v="49070"/>
    <x v="95"/>
    <n v="29550"/>
    <n v="5"/>
    <n v="-900"/>
    <n v="-900"/>
    <n v="382854"/>
    <n v="11413"/>
    <n v="15273"/>
    <n v="-8353"/>
    <n v="-7543"/>
    <n v="-1404"/>
    <n v="-827"/>
    <n v="-5137"/>
    <n v="1"/>
    <n v="0"/>
    <n v="0"/>
    <n v="-176"/>
    <n v="0"/>
    <n v="-688"/>
    <n v="1311"/>
  </r>
  <r>
    <x v="26"/>
    <n v="49070"/>
    <x v="96"/>
    <n v="30450"/>
    <n v="2"/>
    <n v="950"/>
    <n v="950"/>
    <n v="425274"/>
    <n v="12906"/>
    <n v="20469"/>
    <n v="-18363"/>
    <n v="-3512"/>
    <n v="6938"/>
    <n v="-642"/>
    <n v="-76"/>
    <n v="0"/>
    <n v="0"/>
    <n v="-9792"/>
    <n v="60"/>
    <n v="0"/>
    <n v="1297"/>
    <n v="109"/>
  </r>
  <r>
    <x v="26"/>
    <n v="49070"/>
    <x v="97"/>
    <n v="29500"/>
    <n v="3"/>
    <n v="0"/>
    <n v="0"/>
    <n v="211898"/>
    <n v="6249"/>
    <n v="5273"/>
    <n v="940"/>
    <n v="-7149"/>
    <n v="583"/>
    <n v="-10687"/>
    <n v="0"/>
    <n v="0"/>
    <n v="0"/>
    <n v="-4449"/>
    <n v="7404"/>
    <n v="0"/>
    <n v="938"/>
    <n v="-2"/>
  </r>
  <r>
    <x v="26"/>
    <n v="49070"/>
    <x v="98"/>
    <n v="29500"/>
    <n v="5"/>
    <n v="-600"/>
    <n v="-600"/>
    <n v="222893"/>
    <n v="6597"/>
    <n v="51446"/>
    <n v="-55235"/>
    <n v="2415"/>
    <n v="-1250"/>
    <n v="0"/>
    <n v="0"/>
    <n v="0"/>
    <n v="0"/>
    <n v="2500"/>
    <n v="1165"/>
    <n v="0"/>
    <n v="1359"/>
    <n v="15"/>
  </r>
  <r>
    <x v="26"/>
    <n v="49070"/>
    <x v="99"/>
    <n v="30100"/>
    <n v="2"/>
    <n v="400"/>
    <n v="400"/>
    <n v="313087"/>
    <n v="9422"/>
    <n v="30947"/>
    <n v="-26342"/>
    <n v="-7083"/>
    <n v="3280"/>
    <n v="-3620"/>
    <n v="-5865"/>
    <n v="-4160"/>
    <n v="0"/>
    <n v="5000"/>
    <n v="-1718"/>
    <n v="0"/>
    <n v="2813"/>
    <n v="-335"/>
  </r>
  <r>
    <x v="27"/>
    <n v="95700"/>
    <x v="0"/>
    <n v="11030"/>
    <n v="5"/>
    <n v="-400"/>
    <n v="-400"/>
    <n v="388284"/>
    <n v="4323"/>
    <n v="135352"/>
    <n v="-115929"/>
    <n v="-82349"/>
    <n v="-84207"/>
    <n v="0"/>
    <n v="2108"/>
    <n v="0"/>
    <n v="0"/>
    <n v="0"/>
    <n v="-250"/>
    <n v="0"/>
    <n v="62811"/>
    <n v="115"/>
  </r>
  <r>
    <x v="27"/>
    <n v="95700"/>
    <x v="1"/>
    <n v="11430"/>
    <n v="5"/>
    <n v="-330"/>
    <n v="-330"/>
    <n v="335191"/>
    <n v="3871"/>
    <n v="77124"/>
    <n v="-22950"/>
    <n v="-96436"/>
    <n v="-97717"/>
    <n v="0"/>
    <n v="1500"/>
    <n v="0"/>
    <n v="0"/>
    <n v="0"/>
    <n v="-219"/>
    <n v="0"/>
    <n v="42012"/>
    <n v="250"/>
  </r>
  <r>
    <x v="27"/>
    <n v="95700"/>
    <x v="2"/>
    <n v="11760"/>
    <n v="5"/>
    <n v="-20"/>
    <n v="-20"/>
    <n v="225370"/>
    <n v="2663"/>
    <n v="-13987"/>
    <n v="-14342"/>
    <n v="-5601"/>
    <n v="-6181"/>
    <n v="173"/>
    <n v="547"/>
    <n v="0"/>
    <n v="0"/>
    <n v="0"/>
    <n v="-140"/>
    <n v="0"/>
    <n v="33845"/>
    <n v="85"/>
  </r>
  <r>
    <x v="27"/>
    <n v="95700"/>
    <x v="3"/>
    <n v="11780"/>
    <n v="5"/>
    <n v="-300"/>
    <n v="-300"/>
    <n v="237996"/>
    <n v="2817"/>
    <n v="87653"/>
    <n v="-67464"/>
    <n v="-40520"/>
    <n v="-42971"/>
    <n v="0"/>
    <n v="2558"/>
    <n v="0"/>
    <n v="0"/>
    <n v="447"/>
    <n v="-554"/>
    <n v="0"/>
    <n v="20200"/>
    <n v="131"/>
  </r>
  <r>
    <x v="27"/>
    <n v="95700"/>
    <x v="4"/>
    <n v="12080"/>
    <n v="2"/>
    <n v="10"/>
    <n v="10"/>
    <n v="196990"/>
    <n v="2383"/>
    <n v="14812"/>
    <n v="-24752"/>
    <n v="-17699"/>
    <n v="-3218"/>
    <n v="0"/>
    <n v="1576"/>
    <n v="0"/>
    <n v="0"/>
    <n v="-16057"/>
    <n v="0"/>
    <n v="0"/>
    <n v="27559"/>
    <n v="80"/>
  </r>
  <r>
    <x v="27"/>
    <n v="95700"/>
    <x v="5"/>
    <n v="12070"/>
    <n v="5"/>
    <n v="-180"/>
    <n v="-180"/>
    <n v="300333"/>
    <n v="3612"/>
    <n v="88143"/>
    <n v="-90697"/>
    <n v="-19166"/>
    <n v="-16142"/>
    <n v="0"/>
    <n v="1215"/>
    <n v="0"/>
    <n v="0"/>
    <n v="-4121"/>
    <n v="-118"/>
    <n v="0"/>
    <n v="21620"/>
    <n v="100"/>
  </r>
  <r>
    <x v="27"/>
    <n v="95700"/>
    <x v="6"/>
    <n v="12250"/>
    <n v="5"/>
    <n v="-70"/>
    <n v="-70"/>
    <n v="320054"/>
    <n v="3892"/>
    <n v="-16571"/>
    <n v="50635"/>
    <n v="-35064"/>
    <n v="-34468"/>
    <n v="-10"/>
    <n v="0"/>
    <n v="0"/>
    <n v="0"/>
    <n v="0"/>
    <n v="-586"/>
    <n v="0"/>
    <n v="-46"/>
    <n v="1046"/>
  </r>
  <r>
    <x v="27"/>
    <n v="95700"/>
    <x v="7"/>
    <n v="12320"/>
    <n v="5"/>
    <n v="-380"/>
    <n v="-380"/>
    <n v="304641"/>
    <n v="3764"/>
    <n v="70106"/>
    <n v="-40757"/>
    <n v="-53393"/>
    <n v="-43406"/>
    <n v="0"/>
    <n v="0"/>
    <n v="0"/>
    <n v="0"/>
    <n v="374"/>
    <n v="-10361"/>
    <n v="0"/>
    <n v="24044"/>
    <n v="0"/>
  </r>
  <r>
    <x v="27"/>
    <n v="95700"/>
    <x v="8"/>
    <n v="12700"/>
    <n v="5"/>
    <n v="-620"/>
    <n v="-620"/>
    <n v="557951"/>
    <n v="7186"/>
    <n v="227389"/>
    <n v="-189435"/>
    <n v="-40099"/>
    <n v="-39023"/>
    <n v="-24"/>
    <n v="-1800"/>
    <n v="0"/>
    <n v="0"/>
    <n v="748"/>
    <n v="0"/>
    <n v="0"/>
    <n v="1447"/>
    <n v="698"/>
  </r>
  <r>
    <x v="27"/>
    <n v="95700"/>
    <x v="9"/>
    <n v="13320"/>
    <n v="2"/>
    <n v="790"/>
    <n v="790"/>
    <n v="637931"/>
    <n v="8312"/>
    <n v="-153773"/>
    <n v="193571"/>
    <n v="-40702"/>
    <n v="-99379"/>
    <n v="-10"/>
    <n v="-1500"/>
    <n v="0"/>
    <n v="0"/>
    <n v="187"/>
    <n v="60000"/>
    <n v="0"/>
    <n v="1099"/>
    <n v="-195"/>
  </r>
  <r>
    <x v="27"/>
    <n v="95700"/>
    <x v="10"/>
    <n v="12530"/>
    <n v="2"/>
    <n v="100"/>
    <n v="100"/>
    <n v="235855"/>
    <n v="2948"/>
    <n v="-15196"/>
    <n v="44459"/>
    <n v="-29280"/>
    <n v="-29236"/>
    <n v="-23"/>
    <n v="0"/>
    <n v="0"/>
    <n v="0"/>
    <n v="0"/>
    <n v="-21"/>
    <n v="0"/>
    <n v="7"/>
    <n v="10"/>
  </r>
  <r>
    <x v="27"/>
    <n v="95700"/>
    <x v="11"/>
    <n v="12430"/>
    <n v="2"/>
    <n v="230"/>
    <n v="230"/>
    <n v="172819"/>
    <n v="2137"/>
    <n v="-6553"/>
    <n v="47234"/>
    <n v="-40777"/>
    <n v="-38473"/>
    <n v="0"/>
    <n v="-2304"/>
    <n v="0"/>
    <n v="0"/>
    <n v="0"/>
    <n v="0"/>
    <n v="0"/>
    <n v="-4"/>
    <n v="100"/>
  </r>
  <r>
    <x v="27"/>
    <n v="95700"/>
    <x v="12"/>
    <n v="12200"/>
    <n v="5"/>
    <n v="-320"/>
    <n v="-320"/>
    <n v="211282"/>
    <n v="2610"/>
    <n v="17530"/>
    <n v="10563"/>
    <n v="-28149"/>
    <n v="-28086"/>
    <n v="0"/>
    <n v="-56"/>
    <n v="0"/>
    <n v="0"/>
    <n v="0"/>
    <n v="-7"/>
    <n v="0"/>
    <n v="6"/>
    <n v="50"/>
  </r>
  <r>
    <x v="27"/>
    <n v="95700"/>
    <x v="13"/>
    <n v="12520"/>
    <n v="5"/>
    <n v="-130"/>
    <n v="-130"/>
    <n v="313752"/>
    <n v="3993"/>
    <n v="34656"/>
    <n v="7580"/>
    <n v="-41906"/>
    <n v="-59440"/>
    <n v="0"/>
    <n v="1"/>
    <n v="0"/>
    <n v="0"/>
    <n v="-2416"/>
    <n v="19949"/>
    <n v="0"/>
    <n v="5"/>
    <n v="-335"/>
  </r>
  <r>
    <x v="27"/>
    <n v="95700"/>
    <x v="14"/>
    <n v="12650"/>
    <n v="5"/>
    <n v="-20"/>
    <n v="-20"/>
    <n v="498244"/>
    <n v="6326"/>
    <n v="-6819"/>
    <n v="13513"/>
    <n v="-12791"/>
    <n v="-72824"/>
    <n v="0"/>
    <n v="94"/>
    <n v="0"/>
    <n v="0"/>
    <n v="0"/>
    <n v="59939"/>
    <n v="0"/>
    <n v="5217"/>
    <n v="880"/>
  </r>
  <r>
    <x v="27"/>
    <n v="95700"/>
    <x v="15"/>
    <n v="12670"/>
    <n v="2"/>
    <n v="610"/>
    <n v="610"/>
    <n v="390701"/>
    <n v="4852"/>
    <n v="37612"/>
    <n v="40492"/>
    <n v="-77864"/>
    <n v="-78185"/>
    <n v="0"/>
    <n v="280"/>
    <n v="0"/>
    <n v="0"/>
    <n v="0"/>
    <n v="41"/>
    <n v="0"/>
    <n v="760"/>
    <n v="-1000"/>
  </r>
  <r>
    <x v="27"/>
    <n v="95700"/>
    <x v="16"/>
    <n v="12060"/>
    <n v="2"/>
    <n v="200"/>
    <n v="200"/>
    <n v="210422"/>
    <n v="2526"/>
    <n v="-55643"/>
    <n v="111660"/>
    <n v="-55902"/>
    <n v="-55864"/>
    <n v="-7"/>
    <n v="0"/>
    <n v="0"/>
    <n v="0"/>
    <n v="0"/>
    <n v="-31"/>
    <n v="0"/>
    <n v="0"/>
    <n v="-115"/>
  </r>
  <r>
    <x v="27"/>
    <n v="95700"/>
    <x v="17"/>
    <n v="11860"/>
    <n v="2"/>
    <n v="110"/>
    <n v="110"/>
    <n v="214862"/>
    <n v="2544"/>
    <n v="-39285"/>
    <n v="41226"/>
    <n v="-1827"/>
    <n v="18119"/>
    <n v="0"/>
    <n v="-296"/>
    <n v="0"/>
    <n v="0"/>
    <n v="0"/>
    <n v="-19650"/>
    <n v="0"/>
    <n v="0"/>
    <n v="-114"/>
  </r>
  <r>
    <x v="27"/>
    <n v="95700"/>
    <x v="18"/>
    <n v="11750"/>
    <n v="5"/>
    <n v="-60"/>
    <n v="-60"/>
    <n v="157674"/>
    <n v="1863"/>
    <n v="48553"/>
    <n v="-14336"/>
    <n v="-33876"/>
    <n v="-18879"/>
    <n v="0"/>
    <n v="0"/>
    <n v="0"/>
    <n v="0"/>
    <n v="0"/>
    <n v="-14997"/>
    <n v="0"/>
    <n v="0"/>
    <n v="-341"/>
  </r>
  <r>
    <x v="27"/>
    <n v="95700"/>
    <x v="19"/>
    <n v="11810"/>
    <n v="2"/>
    <n v="230"/>
    <n v="230"/>
    <n v="185726"/>
    <n v="2185"/>
    <n v="-34953"/>
    <n v="67265"/>
    <n v="-32436"/>
    <n v="-3477"/>
    <n v="0"/>
    <n v="1000"/>
    <n v="0"/>
    <n v="0"/>
    <n v="0"/>
    <n v="-29959"/>
    <n v="0"/>
    <n v="-300"/>
    <n v="424"/>
  </r>
  <r>
    <x v="27"/>
    <n v="95700"/>
    <x v="20"/>
    <n v="11580"/>
    <n v="5"/>
    <n v="-320"/>
    <n v="-320"/>
    <n v="209883"/>
    <n v="2466"/>
    <n v="68288"/>
    <n v="-28941"/>
    <n v="-40174"/>
    <n v="-10140"/>
    <n v="0"/>
    <n v="0"/>
    <n v="0"/>
    <n v="0"/>
    <n v="0"/>
    <n v="-30034"/>
    <n v="0"/>
    <n v="502"/>
    <n v="325"/>
  </r>
  <r>
    <x v="27"/>
    <n v="95700"/>
    <x v="21"/>
    <n v="11900"/>
    <n v="5"/>
    <n v="-130"/>
    <n v="-130"/>
    <n v="149605"/>
    <n v="1779"/>
    <n v="13226"/>
    <n v="-12061"/>
    <n v="-1185"/>
    <n v="8671"/>
    <n v="0"/>
    <n v="0"/>
    <n v="0"/>
    <n v="0"/>
    <n v="0"/>
    <n v="-9856"/>
    <n v="0"/>
    <n v="34"/>
    <n v="-14"/>
  </r>
  <r>
    <x v="27"/>
    <n v="95700"/>
    <x v="22"/>
    <n v="12030"/>
    <n v="5"/>
    <n v="-300"/>
    <n v="-300"/>
    <n v="153446"/>
    <n v="1860"/>
    <n v="-19412"/>
    <n v="13587"/>
    <n v="5806"/>
    <n v="5035"/>
    <n v="0"/>
    <n v="770"/>
    <n v="1"/>
    <n v="0"/>
    <n v="0"/>
    <n v="0"/>
    <n v="0"/>
    <n v="19"/>
    <n v="0"/>
  </r>
  <r>
    <x v="27"/>
    <n v="95700"/>
    <x v="23"/>
    <n v="12330"/>
    <n v="5"/>
    <n v="-150"/>
    <n v="-150"/>
    <n v="130304"/>
    <n v="1617"/>
    <n v="5679"/>
    <n v="-23549"/>
    <n v="17870"/>
    <n v="17315"/>
    <n v="0"/>
    <n v="-6"/>
    <n v="0"/>
    <n v="0"/>
    <n v="286"/>
    <n v="275"/>
    <n v="0"/>
    <n v="0"/>
    <n v="0"/>
  </r>
  <r>
    <x v="27"/>
    <n v="95700"/>
    <x v="24"/>
    <n v="12480"/>
    <n v="2"/>
    <n v="30"/>
    <n v="30"/>
    <n v="84950"/>
    <n v="1055"/>
    <n v="-21191"/>
    <n v="24423"/>
    <n v="-3100"/>
    <n v="-3041"/>
    <n v="0"/>
    <n v="0"/>
    <n v="0"/>
    <n v="0"/>
    <n v="0"/>
    <n v="-59"/>
    <n v="0"/>
    <n v="81"/>
    <n v="-213"/>
  </r>
  <r>
    <x v="27"/>
    <n v="95700"/>
    <x v="25"/>
    <n v="12450"/>
    <n v="5"/>
    <n v="-250"/>
    <n v="-250"/>
    <n v="147668"/>
    <n v="1854"/>
    <n v="19313"/>
    <n v="12547"/>
    <n v="-24205"/>
    <n v="-24203"/>
    <n v="0"/>
    <n v="-1"/>
    <n v="-1"/>
    <n v="0"/>
    <n v="0"/>
    <n v="0"/>
    <n v="0"/>
    <n v="-7655"/>
    <n v="0"/>
  </r>
  <r>
    <x v="27"/>
    <n v="95700"/>
    <x v="26"/>
    <n v="12700"/>
    <n v="2"/>
    <n v="140"/>
    <n v="140"/>
    <n v="186328"/>
    <n v="2350"/>
    <n v="11944"/>
    <n v="-14348"/>
    <n v="-5235"/>
    <n v="-4396"/>
    <n v="0"/>
    <n v="-839"/>
    <n v="0"/>
    <n v="0"/>
    <n v="0"/>
    <n v="0"/>
    <n v="0"/>
    <n v="7639"/>
    <n v="0"/>
  </r>
  <r>
    <x v="27"/>
    <n v="95700"/>
    <x v="27"/>
    <n v="12560"/>
    <n v="2"/>
    <n v="470"/>
    <n v="470"/>
    <n v="330646"/>
    <n v="4115"/>
    <n v="-45419"/>
    <n v="125419"/>
    <n v="-77412"/>
    <n v="-43308"/>
    <n v="0"/>
    <n v="-104"/>
    <n v="0"/>
    <n v="0"/>
    <n v="0"/>
    <n v="-34000"/>
    <n v="0"/>
    <n v="-2495"/>
    <n v="-93"/>
  </r>
  <r>
    <x v="27"/>
    <n v="95700"/>
    <x v="28"/>
    <n v="12090"/>
    <n v="5"/>
    <n v="-250"/>
    <n v="-250"/>
    <n v="191387"/>
    <n v="2312"/>
    <n v="70140"/>
    <n v="9591"/>
    <n v="-79746"/>
    <n v="-77963"/>
    <n v="0"/>
    <n v="-643"/>
    <n v="0"/>
    <n v="0"/>
    <n v="0"/>
    <n v="-1140"/>
    <n v="0"/>
    <n v="12"/>
    <n v="3"/>
  </r>
  <r>
    <x v="27"/>
    <n v="95700"/>
    <x v="29"/>
    <n v="12340"/>
    <n v="2"/>
    <n v="260"/>
    <n v="260"/>
    <n v="176646"/>
    <n v="2143"/>
    <n v="-26361"/>
    <n v="20074"/>
    <n v="4035"/>
    <n v="4271"/>
    <n v="0"/>
    <n v="-239"/>
    <n v="0"/>
    <n v="0"/>
    <n v="0"/>
    <n v="3"/>
    <n v="0"/>
    <n v="2170"/>
    <n v="82"/>
  </r>
  <r>
    <x v="27"/>
    <n v="95700"/>
    <x v="30"/>
    <n v="12080"/>
    <n v="3"/>
    <n v="0"/>
    <n v="0"/>
    <n v="181523"/>
    <n v="2196"/>
    <n v="2200"/>
    <n v="4722"/>
    <n v="-7077"/>
    <n v="-7519"/>
    <n v="0"/>
    <n v="441"/>
    <n v="1"/>
    <n v="0"/>
    <n v="0"/>
    <n v="0"/>
    <n v="0"/>
    <n v="20"/>
    <n v="135"/>
  </r>
  <r>
    <x v="27"/>
    <n v="95700"/>
    <x v="31"/>
    <n v="12080"/>
    <n v="5"/>
    <n v="-90"/>
    <n v="-90"/>
    <n v="192737"/>
    <n v="2306"/>
    <n v="7182"/>
    <n v="-29028"/>
    <n v="21707"/>
    <n v="21014"/>
    <n v="0"/>
    <n v="73"/>
    <n v="0"/>
    <n v="0"/>
    <n v="0"/>
    <n v="620"/>
    <n v="0"/>
    <n v="19"/>
    <n v="120"/>
  </r>
  <r>
    <x v="27"/>
    <n v="95700"/>
    <x v="32"/>
    <n v="12170"/>
    <n v="2"/>
    <n v="130"/>
    <n v="130"/>
    <n v="226432"/>
    <n v="2755"/>
    <n v="-24630"/>
    <n v="7156"/>
    <n v="17414"/>
    <n v="15865"/>
    <n v="0"/>
    <n v="576"/>
    <n v="0"/>
    <n v="0"/>
    <n v="-15"/>
    <n v="988"/>
    <n v="0"/>
    <n v="22"/>
    <n v="38"/>
  </r>
  <r>
    <x v="27"/>
    <n v="95700"/>
    <x v="33"/>
    <n v="12040"/>
    <n v="5"/>
    <n v="-260"/>
    <n v="-260"/>
    <n v="295014"/>
    <n v="3565"/>
    <n v="35180"/>
    <n v="-42209"/>
    <n v="10733"/>
    <n v="17667"/>
    <n v="0"/>
    <n v="-1592"/>
    <n v="0"/>
    <n v="0"/>
    <n v="-5342"/>
    <n v="0"/>
    <n v="0"/>
    <n v="-3962"/>
    <n v="258"/>
  </r>
  <r>
    <x v="27"/>
    <n v="95700"/>
    <x v="34"/>
    <n v="12300"/>
    <n v="5"/>
    <n v="-190"/>
    <n v="-190"/>
    <n v="175082"/>
    <n v="2170"/>
    <n v="22026"/>
    <n v="-20635"/>
    <n v="-1159"/>
    <n v="-811"/>
    <n v="0"/>
    <n v="-409"/>
    <n v="0"/>
    <n v="0"/>
    <n v="-504"/>
    <n v="565"/>
    <n v="0"/>
    <n v="-222"/>
    <n v="-10"/>
  </r>
  <r>
    <x v="27"/>
    <n v="95700"/>
    <x v="35"/>
    <n v="12490"/>
    <n v="5"/>
    <n v="-80"/>
    <n v="-80"/>
    <n v="210089"/>
    <n v="2634"/>
    <n v="17502"/>
    <n v="-9458"/>
    <n v="-7775"/>
    <n v="-2616"/>
    <n v="0"/>
    <n v="-3309"/>
    <n v="0"/>
    <n v="0"/>
    <n v="-1537"/>
    <n v="-313"/>
    <n v="0"/>
    <n v="-271"/>
    <n v="2"/>
  </r>
  <r>
    <x v="27"/>
    <n v="95700"/>
    <x v="36"/>
    <n v="12570"/>
    <n v="5"/>
    <n v="-520"/>
    <n v="-520"/>
    <n v="298859"/>
    <n v="3821"/>
    <n v="45529"/>
    <n v="-14644"/>
    <n v="-32028"/>
    <n v="-19533"/>
    <n v="0"/>
    <n v="-522"/>
    <n v="0"/>
    <n v="0"/>
    <n v="-3514"/>
    <n v="-8459"/>
    <n v="0"/>
    <n v="1141"/>
    <n v="2"/>
  </r>
  <r>
    <x v="27"/>
    <n v="95700"/>
    <x v="37"/>
    <n v="13090"/>
    <n v="5"/>
    <n v="-240"/>
    <n v="-240"/>
    <n v="282781"/>
    <n v="3729"/>
    <n v="10430"/>
    <n v="-7163"/>
    <n v="-3568"/>
    <n v="-3514"/>
    <n v="0"/>
    <n v="23"/>
    <n v="0"/>
    <n v="0"/>
    <n v="0"/>
    <n v="-77"/>
    <n v="0"/>
    <n v="107"/>
    <n v="194"/>
  </r>
  <r>
    <x v="27"/>
    <n v="95700"/>
    <x v="38"/>
    <n v="13330"/>
    <n v="5"/>
    <n v="-420"/>
    <n v="-420"/>
    <n v="333562"/>
    <n v="4499"/>
    <n v="10070"/>
    <n v="6958"/>
    <n v="-17207"/>
    <n v="-15304"/>
    <n v="0"/>
    <n v="1590"/>
    <n v="-1"/>
    <n v="0"/>
    <n v="0"/>
    <n v="-3492"/>
    <n v="0"/>
    <n v="188"/>
    <n v="-9"/>
  </r>
  <r>
    <x v="27"/>
    <n v="95700"/>
    <x v="39"/>
    <n v="13750"/>
    <n v="5"/>
    <n v="-460"/>
    <n v="-460"/>
    <n v="536560"/>
    <n v="7426"/>
    <n v="126994"/>
    <n v="-96877"/>
    <n v="-27385"/>
    <n v="-20678"/>
    <n v="0"/>
    <n v="-6710"/>
    <n v="0"/>
    <n v="0"/>
    <n v="0"/>
    <n v="3"/>
    <n v="0"/>
    <n v="-2223"/>
    <n v="-509"/>
  </r>
  <r>
    <x v="27"/>
    <n v="95700"/>
    <x v="40"/>
    <n v="14210"/>
    <n v="2"/>
    <n v="710"/>
    <n v="710"/>
    <n v="1374886"/>
    <n v="19637"/>
    <n v="106983"/>
    <n v="-146991"/>
    <n v="35020"/>
    <n v="23013"/>
    <n v="0"/>
    <n v="-927"/>
    <n v="1"/>
    <n v="0"/>
    <n v="9550"/>
    <n v="3383"/>
    <n v="0"/>
    <n v="6154"/>
    <n v="-1166"/>
  </r>
  <r>
    <x v="27"/>
    <n v="95700"/>
    <x v="41"/>
    <n v="13500"/>
    <n v="5"/>
    <n v="-350"/>
    <n v="-350"/>
    <n v="706872"/>
    <n v="9480"/>
    <n v="190707"/>
    <n v="-196114"/>
    <n v="5985"/>
    <n v="17395"/>
    <n v="0"/>
    <n v="-11595"/>
    <n v="0"/>
    <n v="0"/>
    <n v="0"/>
    <n v="185"/>
    <n v="0"/>
    <n v="-454"/>
    <n v="-124"/>
  </r>
  <r>
    <x v="27"/>
    <n v="95700"/>
    <x v="42"/>
    <n v="13850"/>
    <n v="2"/>
    <n v="1160"/>
    <n v="1160"/>
    <n v="1235426"/>
    <n v="16702"/>
    <n v="69962"/>
    <n v="-73006"/>
    <n v="4689"/>
    <n v="-1142"/>
    <n v="-21"/>
    <n v="7205"/>
    <n v="0"/>
    <n v="0"/>
    <n v="0"/>
    <n v="-1353"/>
    <n v="0"/>
    <n v="-3270"/>
    <n v="1625"/>
  </r>
  <r>
    <x v="27"/>
    <n v="95700"/>
    <x v="43"/>
    <n v="12690"/>
    <n v="2"/>
    <n v="240"/>
    <n v="240"/>
    <n v="285440"/>
    <n v="3620"/>
    <n v="-43575"/>
    <n v="26982"/>
    <n v="16233"/>
    <n v="8547"/>
    <n v="0"/>
    <n v="2044"/>
    <n v="0"/>
    <n v="0"/>
    <n v="0"/>
    <n v="5642"/>
    <n v="0"/>
    <n v="350"/>
    <n v="10"/>
  </r>
  <r>
    <x v="27"/>
    <n v="95700"/>
    <x v="44"/>
    <n v="12450"/>
    <n v="5"/>
    <n v="-530"/>
    <n v="-530"/>
    <n v="328604"/>
    <n v="4111"/>
    <n v="53917"/>
    <n v="-17132"/>
    <n v="-37527"/>
    <n v="-28501"/>
    <n v="0"/>
    <n v="-175"/>
    <n v="0"/>
    <n v="0"/>
    <n v="-1584"/>
    <n v="-7267"/>
    <n v="0"/>
    <n v="693"/>
    <n v="49"/>
  </r>
  <r>
    <x v="27"/>
    <n v="95700"/>
    <x v="45"/>
    <n v="12980"/>
    <n v="2"/>
    <n v="70"/>
    <n v="70"/>
    <n v="216615"/>
    <n v="2787"/>
    <n v="3608"/>
    <n v="-25365"/>
    <n v="21641"/>
    <n v="21394"/>
    <n v="0"/>
    <n v="-260"/>
    <n v="0"/>
    <n v="0"/>
    <n v="19"/>
    <n v="488"/>
    <n v="0"/>
    <n v="-44"/>
    <n v="160"/>
  </r>
  <r>
    <x v="27"/>
    <n v="95700"/>
    <x v="46"/>
    <n v="12910"/>
    <n v="5"/>
    <n v="-120"/>
    <n v="-120"/>
    <n v="389422"/>
    <n v="5070"/>
    <n v="75280"/>
    <n v="-44070"/>
    <n v="-28550"/>
    <n v="-28132"/>
    <n v="0"/>
    <n v="1481"/>
    <n v="0"/>
    <n v="0"/>
    <n v="-175"/>
    <n v="-1724"/>
    <n v="0"/>
    <n v="-2100"/>
    <n v="-560"/>
  </r>
  <r>
    <x v="27"/>
    <n v="95700"/>
    <x v="47"/>
    <n v="13030"/>
    <n v="2"/>
    <n v="640"/>
    <n v="640"/>
    <n v="1093447"/>
    <n v="14357"/>
    <n v="-3624"/>
    <n v="-20577"/>
    <n v="25660"/>
    <n v="-7798"/>
    <n v="0"/>
    <n v="22977"/>
    <n v="0"/>
    <n v="0"/>
    <n v="10567"/>
    <n v="-86"/>
    <n v="0"/>
    <n v="-1384"/>
    <n v="-75"/>
  </r>
  <r>
    <x v="27"/>
    <n v="95700"/>
    <x v="48"/>
    <n v="12390"/>
    <n v="2"/>
    <n v="550"/>
    <n v="550"/>
    <n v="426100"/>
    <n v="5201"/>
    <n v="-98459"/>
    <n v="79944"/>
    <n v="14893"/>
    <n v="14971"/>
    <n v="0"/>
    <n v="0"/>
    <n v="0"/>
    <n v="0"/>
    <n v="0"/>
    <n v="-78"/>
    <n v="0"/>
    <n v="3232"/>
    <n v="390"/>
  </r>
  <r>
    <x v="27"/>
    <n v="95700"/>
    <x v="49"/>
    <n v="11840"/>
    <n v="5"/>
    <n v="-490"/>
    <n v="-490"/>
    <n v="327387"/>
    <n v="3903"/>
    <n v="129649"/>
    <n v="-105016"/>
    <n v="-23850"/>
    <n v="-23725"/>
    <n v="0"/>
    <n v="0"/>
    <n v="0"/>
    <n v="0"/>
    <n v="0"/>
    <n v="-125"/>
    <n v="0"/>
    <n v="16"/>
    <n v="-799"/>
  </r>
  <r>
    <x v="27"/>
    <n v="95700"/>
    <x v="50"/>
    <n v="12330"/>
    <n v="5"/>
    <n v="-120"/>
    <n v="-120"/>
    <n v="211148"/>
    <n v="2582"/>
    <n v="841"/>
    <n v="996"/>
    <n v="-1742"/>
    <n v="-1528"/>
    <n v="0"/>
    <n v="-212"/>
    <n v="0"/>
    <n v="0"/>
    <n v="0"/>
    <n v="-2"/>
    <n v="0"/>
    <n v="-372"/>
    <n v="277"/>
  </r>
  <r>
    <x v="27"/>
    <n v="95700"/>
    <x v="51"/>
    <n v="12450"/>
    <n v="2"/>
    <n v="660"/>
    <n v="660"/>
    <n v="516859"/>
    <n v="6358"/>
    <n v="-122132"/>
    <n v="106858"/>
    <n v="14793"/>
    <n v="17379"/>
    <n v="0"/>
    <n v="-1992"/>
    <n v="0"/>
    <n v="0"/>
    <n v="0"/>
    <n v="-594"/>
    <n v="0"/>
    <n v="376"/>
    <n v="105"/>
  </r>
  <r>
    <x v="27"/>
    <n v="95700"/>
    <x v="52"/>
    <n v="11790"/>
    <n v="5"/>
    <n v="-370"/>
    <n v="-370"/>
    <n v="275711"/>
    <n v="3274"/>
    <n v="96233"/>
    <n v="-76868"/>
    <n v="-18387"/>
    <n v="-18071"/>
    <n v="0"/>
    <n v="-175"/>
    <n v="0"/>
    <n v="0"/>
    <n v="0"/>
    <n v="-141"/>
    <n v="0"/>
    <n v="36"/>
    <n v="-1014"/>
  </r>
  <r>
    <x v="27"/>
    <n v="95700"/>
    <x v="53"/>
    <n v="12160"/>
    <n v="5"/>
    <n v="-100"/>
    <n v="-100"/>
    <n v="115853"/>
    <n v="1408"/>
    <n v="9289"/>
    <n v="-12153"/>
    <n v="2807"/>
    <n v="3068"/>
    <n v="0"/>
    <n v="25"/>
    <n v="-1"/>
    <n v="0"/>
    <n v="0"/>
    <n v="-285"/>
    <n v="0"/>
    <n v="-25"/>
    <n v="82"/>
  </r>
  <r>
    <x v="27"/>
    <n v="95700"/>
    <x v="54"/>
    <n v="12260"/>
    <n v="2"/>
    <n v="80"/>
    <n v="80"/>
    <n v="298567"/>
    <n v="3591"/>
    <n v="-30591"/>
    <n v="45061"/>
    <n v="-15225"/>
    <n v="-5199"/>
    <n v="0"/>
    <n v="-2343"/>
    <n v="0"/>
    <n v="0"/>
    <n v="-5479"/>
    <n v="-2204"/>
    <n v="0"/>
    <n v="400"/>
    <n v="355"/>
  </r>
  <r>
    <x v="27"/>
    <n v="95700"/>
    <x v="55"/>
    <n v="12180"/>
    <n v="5"/>
    <n v="-220"/>
    <n v="-220"/>
    <n v="211108"/>
    <n v="2593"/>
    <n v="53368"/>
    <n v="-21360"/>
    <n v="-25971"/>
    <n v="-24053"/>
    <n v="0"/>
    <n v="4"/>
    <n v="0"/>
    <n v="0"/>
    <n v="0"/>
    <n v="-1922"/>
    <n v="0"/>
    <n v="-5992"/>
    <n v="-45"/>
  </r>
  <r>
    <x v="27"/>
    <n v="95700"/>
    <x v="56"/>
    <n v="12400"/>
    <n v="5"/>
    <n v="-270"/>
    <n v="-270"/>
    <n v="222070"/>
    <n v="2746"/>
    <n v="-5425"/>
    <n v="-884"/>
    <n v="6353"/>
    <n v="6545"/>
    <n v="0"/>
    <n v="0"/>
    <n v="0"/>
    <n v="0"/>
    <n v="0"/>
    <n v="-192"/>
    <n v="0"/>
    <n v="8"/>
    <n v="-52"/>
  </r>
  <r>
    <x v="27"/>
    <n v="95700"/>
    <x v="57"/>
    <n v="12670"/>
    <n v="5"/>
    <n v="-110"/>
    <n v="-110"/>
    <n v="194624"/>
    <n v="2464"/>
    <n v="37673"/>
    <n v="-25350"/>
    <n v="-12422"/>
    <n v="-11439"/>
    <n v="0"/>
    <n v="0"/>
    <n v="0"/>
    <n v="0"/>
    <n v="0"/>
    <n v="-983"/>
    <n v="0"/>
    <n v="-60"/>
    <n v="159"/>
  </r>
  <r>
    <x v="27"/>
    <n v="95700"/>
    <x v="58"/>
    <n v="12780"/>
    <n v="5"/>
    <n v="-230"/>
    <n v="-230"/>
    <n v="152467"/>
    <n v="1974"/>
    <n v="25356"/>
    <n v="-21822"/>
    <n v="-3750"/>
    <n v="-54"/>
    <n v="0"/>
    <n v="-3520"/>
    <n v="0"/>
    <n v="0"/>
    <n v="0"/>
    <n v="-176"/>
    <n v="0"/>
    <n v="8"/>
    <n v="208"/>
  </r>
  <r>
    <x v="27"/>
    <n v="95700"/>
    <x v="59"/>
    <n v="13010"/>
    <n v="2"/>
    <n v="150"/>
    <n v="150"/>
    <n v="160436"/>
    <n v="2104"/>
    <n v="26199"/>
    <n v="-17874"/>
    <n v="-8403"/>
    <n v="-8403"/>
    <n v="0"/>
    <n v="0"/>
    <n v="0"/>
    <n v="0"/>
    <n v="0"/>
    <n v="0"/>
    <n v="0"/>
    <n v="0"/>
    <n v="78"/>
  </r>
  <r>
    <x v="27"/>
    <n v="95700"/>
    <x v="60"/>
    <n v="12860"/>
    <n v="2"/>
    <n v="540"/>
    <n v="540"/>
    <n v="185607"/>
    <n v="2377"/>
    <n v="-68457"/>
    <n v="40870"/>
    <n v="27723"/>
    <n v="26000"/>
    <n v="0"/>
    <n v="0"/>
    <n v="0"/>
    <n v="0"/>
    <n v="1957"/>
    <n v="-234"/>
    <n v="0"/>
    <n v="0"/>
    <n v="-136"/>
  </r>
  <r>
    <x v="27"/>
    <n v="95700"/>
    <x v="61"/>
    <n v="12320"/>
    <n v="5"/>
    <n v="-280"/>
    <n v="-280"/>
    <n v="218896"/>
    <n v="2700"/>
    <n v="-22289"/>
    <n v="42341"/>
    <n v="-20625"/>
    <n v="-19829"/>
    <n v="0"/>
    <n v="148"/>
    <n v="0"/>
    <n v="0"/>
    <n v="0"/>
    <n v="-944"/>
    <n v="0"/>
    <n v="139"/>
    <n v="434"/>
  </r>
  <r>
    <x v="27"/>
    <n v="95700"/>
    <x v="62"/>
    <n v="12600"/>
    <n v="2"/>
    <n v="80"/>
    <n v="80"/>
    <n v="246734"/>
    <n v="3122"/>
    <n v="-11928"/>
    <n v="26434"/>
    <n v="-14451"/>
    <n v="-13969"/>
    <n v="0"/>
    <n v="187"/>
    <n v="0"/>
    <n v="0"/>
    <n v="0"/>
    <n v="-669"/>
    <n v="0"/>
    <n v="0"/>
    <n v="-55"/>
  </r>
  <r>
    <x v="27"/>
    <n v="95700"/>
    <x v="63"/>
    <n v="12520"/>
    <n v="5"/>
    <n v="-500"/>
    <n v="-500"/>
    <n v="285586"/>
    <n v="3621"/>
    <n v="43350"/>
    <n v="-18725"/>
    <n v="-24747"/>
    <n v="-18036"/>
    <n v="0"/>
    <n v="0"/>
    <n v="0"/>
    <n v="0"/>
    <n v="-6905"/>
    <n v="194"/>
    <n v="0"/>
    <n v="16"/>
    <n v="106"/>
  </r>
  <r>
    <x v="27"/>
    <n v="95700"/>
    <x v="64"/>
    <n v="13020"/>
    <n v="5"/>
    <n v="-150"/>
    <n v="-150"/>
    <n v="217151"/>
    <n v="2825"/>
    <n v="-39026"/>
    <n v="14124"/>
    <n v="24362"/>
    <n v="22313"/>
    <n v="0"/>
    <n v="1190"/>
    <n v="0"/>
    <n v="0"/>
    <n v="720"/>
    <n v="139"/>
    <n v="0"/>
    <n v="398"/>
    <n v="142"/>
  </r>
  <r>
    <x v="27"/>
    <n v="95700"/>
    <x v="65"/>
    <n v="13170"/>
    <n v="5"/>
    <n v="-530"/>
    <n v="-530"/>
    <n v="278752"/>
    <n v="3691"/>
    <n v="62625"/>
    <n v="-16293"/>
    <n v="-51536"/>
    <n v="-42757"/>
    <n v="0"/>
    <n v="-352"/>
    <n v="0"/>
    <n v="0"/>
    <n v="-7827"/>
    <n v="-600"/>
    <n v="0"/>
    <n v="5116"/>
    <n v="88"/>
  </r>
  <r>
    <x v="27"/>
    <n v="95700"/>
    <x v="66"/>
    <n v="13700"/>
    <n v="2"/>
    <n v="130"/>
    <n v="130"/>
    <n v="249573"/>
    <n v="3370"/>
    <n v="913"/>
    <n v="-4697"/>
    <n v="3765"/>
    <n v="3664"/>
    <n v="0"/>
    <n v="-6"/>
    <n v="0"/>
    <n v="0"/>
    <n v="0"/>
    <n v="107"/>
    <n v="0"/>
    <n v="65"/>
    <n v="-46"/>
  </r>
  <r>
    <x v="27"/>
    <n v="95700"/>
    <x v="67"/>
    <n v="13570"/>
    <n v="5"/>
    <n v="-580"/>
    <n v="-580"/>
    <n v="432246"/>
    <n v="5915"/>
    <n v="161293"/>
    <n v="-116349"/>
    <n v="-45710"/>
    <n v="-44646"/>
    <n v="0"/>
    <n v="0"/>
    <n v="0"/>
    <n v="0"/>
    <n v="0"/>
    <n v="-1064"/>
    <n v="0"/>
    <n v="-212"/>
    <n v="978"/>
  </r>
  <r>
    <x v="27"/>
    <n v="95700"/>
    <x v="68"/>
    <n v="14150"/>
    <n v="2"/>
    <n v="90"/>
    <n v="90"/>
    <n v="224401"/>
    <n v="3178"/>
    <n v="11106"/>
    <n v="-1276"/>
    <n v="-10513"/>
    <n v="-9432"/>
    <n v="0"/>
    <n v="1"/>
    <n v="0"/>
    <n v="0"/>
    <n v="-1082"/>
    <n v="0"/>
    <n v="0"/>
    <n v="1000"/>
    <n v="-317"/>
  </r>
  <r>
    <x v="27"/>
    <n v="95700"/>
    <x v="69"/>
    <n v="14060"/>
    <n v="5"/>
    <n v="-220"/>
    <n v="-220"/>
    <n v="347580"/>
    <n v="4890"/>
    <n v="48967"/>
    <n v="-43789"/>
    <n v="-6065"/>
    <n v="-5849"/>
    <n v="-40"/>
    <n v="0"/>
    <n v="0"/>
    <n v="0"/>
    <n v="0"/>
    <n v="-176"/>
    <n v="0"/>
    <n v="358"/>
    <n v="529"/>
  </r>
  <r>
    <x v="27"/>
    <n v="95700"/>
    <x v="70"/>
    <n v="14280"/>
    <n v="2"/>
    <n v="200"/>
    <n v="200"/>
    <n v="230838"/>
    <n v="3308"/>
    <n v="5734"/>
    <n v="2273"/>
    <n v="-10900"/>
    <n v="-10802"/>
    <n v="0"/>
    <n v="-1"/>
    <n v="0"/>
    <n v="0"/>
    <n v="79"/>
    <n v="-176"/>
    <n v="0"/>
    <n v="0"/>
    <n v="2893"/>
  </r>
  <r>
    <x v="27"/>
    <n v="95700"/>
    <x v="71"/>
    <n v="14080"/>
    <n v="5"/>
    <n v="-380"/>
    <n v="-380"/>
    <n v="292772"/>
    <n v="4164"/>
    <n v="64728"/>
    <n v="-66587"/>
    <n v="-18129"/>
    <n v="-18198"/>
    <n v="0"/>
    <n v="945"/>
    <n v="0"/>
    <n v="0"/>
    <n v="0"/>
    <n v="-876"/>
    <n v="0"/>
    <n v="17817"/>
    <n v="2171"/>
  </r>
  <r>
    <x v="27"/>
    <n v="95700"/>
    <x v="72"/>
    <n v="14460"/>
    <n v="2"/>
    <n v="210"/>
    <n v="210"/>
    <n v="206109"/>
    <n v="2977"/>
    <n v="1294"/>
    <n v="-32972"/>
    <n v="19934"/>
    <n v="20165"/>
    <n v="0"/>
    <n v="8"/>
    <n v="0"/>
    <n v="0"/>
    <n v="360"/>
    <n v="-599"/>
    <n v="0"/>
    <n v="11727"/>
    <n v="17"/>
  </r>
  <r>
    <x v="27"/>
    <n v="95700"/>
    <x v="73"/>
    <n v="14250"/>
    <n v="5"/>
    <n v="-250"/>
    <n v="-250"/>
    <n v="247481"/>
    <n v="3525"/>
    <n v="60261"/>
    <n v="-52573"/>
    <n v="-24890"/>
    <n v="-23880"/>
    <n v="0"/>
    <n v="0"/>
    <n v="0"/>
    <n v="0"/>
    <n v="0"/>
    <n v="-1010"/>
    <n v="0"/>
    <n v="14873"/>
    <n v="2329"/>
  </r>
  <r>
    <x v="27"/>
    <n v="95700"/>
    <x v="74"/>
    <n v="14500"/>
    <n v="5"/>
    <n v="-540"/>
    <n v="-540"/>
    <n v="350221"/>
    <n v="5115"/>
    <n v="111969"/>
    <n v="-77566"/>
    <n v="-35144"/>
    <n v="-35047"/>
    <n v="0"/>
    <n v="500"/>
    <n v="0"/>
    <n v="0"/>
    <n v="0"/>
    <n v="-597"/>
    <n v="0"/>
    <n v="-155"/>
    <n v="896"/>
  </r>
  <r>
    <x v="27"/>
    <n v="95700"/>
    <x v="75"/>
    <n v="15040"/>
    <n v="5"/>
    <n v="-180"/>
    <n v="-180"/>
    <n v="200115"/>
    <n v="3042"/>
    <n v="32543"/>
    <n v="-46478"/>
    <n v="16083"/>
    <n v="17411"/>
    <n v="0"/>
    <n v="0"/>
    <n v="0"/>
    <n v="0"/>
    <n v="0"/>
    <n v="-1328"/>
    <n v="0"/>
    <n v="-2565"/>
    <n v="417"/>
  </r>
  <r>
    <x v="27"/>
    <n v="95700"/>
    <x v="76"/>
    <n v="15220"/>
    <n v="5"/>
    <n v="-540"/>
    <n v="-540"/>
    <n v="218402"/>
    <n v="3341"/>
    <n v="83159"/>
    <n v="-48432"/>
    <n v="-37004"/>
    <n v="-35045"/>
    <n v="0"/>
    <n v="0"/>
    <n v="0"/>
    <n v="0"/>
    <n v="-701"/>
    <n v="-1258"/>
    <n v="0"/>
    <n v="2147"/>
    <n v="130"/>
  </r>
  <r>
    <x v="27"/>
    <n v="95700"/>
    <x v="77"/>
    <n v="15760"/>
    <n v="5"/>
    <n v="-70"/>
    <n v="-70"/>
    <n v="188399"/>
    <n v="2982"/>
    <n v="20591"/>
    <n v="-8268"/>
    <n v="-14142"/>
    <n v="-13267"/>
    <n v="0"/>
    <n v="0"/>
    <n v="0"/>
    <n v="0"/>
    <n v="0"/>
    <n v="-875"/>
    <n v="0"/>
    <n v="1776"/>
    <n v="43"/>
  </r>
  <r>
    <x v="27"/>
    <n v="95700"/>
    <x v="78"/>
    <n v="15830"/>
    <n v="2"/>
    <n v="660"/>
    <n v="660"/>
    <n v="323356"/>
    <n v="5075"/>
    <n v="-86885"/>
    <n v="72283"/>
    <n v="15466"/>
    <n v="10977"/>
    <n v="0"/>
    <n v="0"/>
    <n v="0"/>
    <n v="0"/>
    <n v="5189"/>
    <n v="-700"/>
    <n v="0"/>
    <n v="-496"/>
    <n v="-368"/>
  </r>
  <r>
    <x v="27"/>
    <n v="95700"/>
    <x v="79"/>
    <n v="15170"/>
    <n v="5"/>
    <n v="-450"/>
    <n v="-450"/>
    <n v="154884"/>
    <n v="2363"/>
    <n v="57677"/>
    <n v="-18319"/>
    <n v="-39452"/>
    <n v="-38186"/>
    <n v="0"/>
    <n v="0"/>
    <n v="0"/>
    <n v="0"/>
    <n v="0"/>
    <n v="-1266"/>
    <n v="0"/>
    <n v="34"/>
    <n v="60"/>
  </r>
  <r>
    <x v="27"/>
    <n v="95700"/>
    <x v="80"/>
    <n v="15620"/>
    <n v="2"/>
    <n v="570"/>
    <n v="570"/>
    <n v="245067"/>
    <n v="3842"/>
    <n v="-94925"/>
    <n v="67738"/>
    <n v="27380"/>
    <n v="37227"/>
    <n v="0"/>
    <n v="-63"/>
    <n v="0"/>
    <n v="0"/>
    <n v="0"/>
    <n v="-9784"/>
    <n v="0"/>
    <n v="363"/>
    <n v="-556"/>
  </r>
  <r>
    <x v="27"/>
    <n v="95700"/>
    <x v="81"/>
    <n v="15050"/>
    <n v="5"/>
    <n v="-650"/>
    <n v="-650"/>
    <n v="245854"/>
    <n v="3753"/>
    <n v="39209"/>
    <n v="21806"/>
    <n v="-54289"/>
    <n v="-41566"/>
    <n v="0"/>
    <n v="-11416"/>
    <n v="0"/>
    <n v="0"/>
    <n v="0"/>
    <n v="-1307"/>
    <n v="0"/>
    <n v="-6461"/>
    <n v="-265"/>
  </r>
  <r>
    <x v="27"/>
    <n v="95700"/>
    <x v="82"/>
    <n v="15700"/>
    <n v="2"/>
    <n v="200"/>
    <n v="200"/>
    <n v="151958"/>
    <n v="2377"/>
    <n v="-10409"/>
    <n v="7445"/>
    <n v="3541"/>
    <n v="12609"/>
    <n v="0"/>
    <n v="0"/>
    <n v="0"/>
    <n v="0"/>
    <n v="-8151"/>
    <n v="-917"/>
    <n v="0"/>
    <n v="-579"/>
    <n v="2"/>
  </r>
  <r>
    <x v="27"/>
    <n v="95700"/>
    <x v="83"/>
    <n v="15500"/>
    <n v="5"/>
    <n v="-230"/>
    <n v="-230"/>
    <n v="164397"/>
    <n v="2562"/>
    <n v="-32541"/>
    <n v="41367"/>
    <n v="-8842"/>
    <n v="-5744"/>
    <n v="0"/>
    <n v="-2501"/>
    <n v="0"/>
    <n v="0"/>
    <n v="0"/>
    <n v="-597"/>
    <n v="0"/>
    <n v="16"/>
    <n v="0"/>
  </r>
  <r>
    <x v="27"/>
    <n v="95700"/>
    <x v="84"/>
    <n v="15730"/>
    <n v="5"/>
    <n v="-430"/>
    <n v="-430"/>
    <n v="232476"/>
    <n v="3667"/>
    <n v="24282"/>
    <n v="-5641"/>
    <n v="-27630"/>
    <n v="-24269"/>
    <n v="0"/>
    <n v="-2000"/>
    <n v="0"/>
    <n v="0"/>
    <n v="0"/>
    <n v="-1361"/>
    <n v="0"/>
    <n v="8955"/>
    <n v="34"/>
  </r>
  <r>
    <x v="27"/>
    <n v="95700"/>
    <x v="85"/>
    <n v="16160"/>
    <n v="2"/>
    <n v="40"/>
    <n v="40"/>
    <n v="183733"/>
    <n v="2944"/>
    <n v="-5350"/>
    <n v="22082"/>
    <n v="-16167"/>
    <n v="-13116"/>
    <n v="0"/>
    <n v="-2000"/>
    <n v="0"/>
    <n v="0"/>
    <n v="0"/>
    <n v="-1051"/>
    <n v="0"/>
    <n v="-595"/>
    <n v="30"/>
  </r>
  <r>
    <x v="27"/>
    <n v="95700"/>
    <x v="86"/>
    <n v="16120"/>
    <n v="5"/>
    <n v="-130"/>
    <n v="-130"/>
    <n v="240578"/>
    <n v="3888"/>
    <n v="12913"/>
    <n v="-27373"/>
    <n v="13455"/>
    <n v="9173"/>
    <n v="0"/>
    <n v="1"/>
    <n v="0"/>
    <n v="0"/>
    <n v="8151"/>
    <n v="-3870"/>
    <n v="0"/>
    <n v="953"/>
    <n v="52"/>
  </r>
  <r>
    <x v="27"/>
    <n v="95700"/>
    <x v="87"/>
    <n v="16250"/>
    <n v="2"/>
    <n v="600"/>
    <n v="600"/>
    <n v="568590"/>
    <n v="9296"/>
    <n v="-55886"/>
    <n v="36250"/>
    <n v="24833"/>
    <n v="8830"/>
    <n v="0"/>
    <n v="22024"/>
    <n v="0"/>
    <n v="0"/>
    <n v="0"/>
    <n v="-6021"/>
    <n v="0"/>
    <n v="-4576"/>
    <n v="-621"/>
  </r>
  <r>
    <x v="27"/>
    <n v="95700"/>
    <x v="88"/>
    <n v="15650"/>
    <n v="5"/>
    <n v="-480"/>
    <n v="-480"/>
    <n v="311100"/>
    <n v="4907"/>
    <n v="51949"/>
    <n v="-27256"/>
    <n v="-25788"/>
    <n v="-20932"/>
    <n v="0"/>
    <n v="-876"/>
    <n v="-2045"/>
    <n v="0"/>
    <n v="0"/>
    <n v="-1935"/>
    <n v="0"/>
    <n v="1294"/>
    <n v="-199"/>
  </r>
  <r>
    <x v="27"/>
    <n v="95700"/>
    <x v="89"/>
    <n v="16130"/>
    <n v="2"/>
    <n v="690"/>
    <n v="690"/>
    <n v="621172"/>
    <n v="9858"/>
    <n v="-149974"/>
    <n v="81965"/>
    <n v="74894"/>
    <n v="72313"/>
    <n v="0"/>
    <n v="-146"/>
    <n v="1"/>
    <n v="0"/>
    <n v="0"/>
    <n v="2726"/>
    <n v="0"/>
    <n v="-3090"/>
    <n v="-3795"/>
  </r>
  <r>
    <x v="27"/>
    <n v="95700"/>
    <x v="90"/>
    <n v="15440"/>
    <n v="2"/>
    <n v="420"/>
    <n v="420"/>
    <n v="527675"/>
    <n v="8098"/>
    <n v="-166138"/>
    <n v="148423"/>
    <n v="7706"/>
    <n v="27894"/>
    <n v="0"/>
    <n v="-17270"/>
    <n v="0"/>
    <n v="0"/>
    <n v="0"/>
    <n v="-2918"/>
    <n v="0"/>
    <n v="10367"/>
    <n v="-358"/>
  </r>
  <r>
    <x v="27"/>
    <n v="95700"/>
    <x v="91"/>
    <n v="15020"/>
    <n v="2"/>
    <n v="290"/>
    <n v="290"/>
    <n v="525118"/>
    <n v="7933"/>
    <n v="-177894"/>
    <n v="178690"/>
    <n v="-1475"/>
    <n v="-18149"/>
    <n v="0"/>
    <n v="17270"/>
    <n v="0"/>
    <n v="0"/>
    <n v="0"/>
    <n v="-596"/>
    <n v="0"/>
    <n v="-97"/>
    <n v="776"/>
  </r>
  <r>
    <x v="27"/>
    <n v="95700"/>
    <x v="92"/>
    <n v="14730"/>
    <n v="2"/>
    <n v="530"/>
    <n v="530"/>
    <n v="561429"/>
    <n v="8083"/>
    <n v="-110167"/>
    <n v="127198"/>
    <n v="-17163"/>
    <n v="-13901"/>
    <n v="0"/>
    <n v="12390"/>
    <n v="0"/>
    <n v="0"/>
    <n v="-73"/>
    <n v="-15579"/>
    <n v="0"/>
    <n v="203"/>
    <n v="-71"/>
  </r>
  <r>
    <x v="27"/>
    <n v="95700"/>
    <x v="93"/>
    <n v="14200"/>
    <n v="5"/>
    <n v="-500"/>
    <n v="-500"/>
    <n v="373853"/>
    <n v="5367"/>
    <n v="82185"/>
    <n v="-41627"/>
    <n v="-37253"/>
    <n v="-33101"/>
    <n v="0"/>
    <n v="2"/>
    <n v="0"/>
    <n v="0"/>
    <n v="0"/>
    <n v="-4154"/>
    <n v="0"/>
    <n v="-4013"/>
    <n v="708"/>
  </r>
  <r>
    <x v="27"/>
    <n v="95700"/>
    <x v="94"/>
    <n v="14700"/>
    <n v="2"/>
    <n v="260"/>
    <n v="260"/>
    <n v="281129"/>
    <n v="4115"/>
    <n v="37309"/>
    <n v="-1003"/>
    <n v="-36466"/>
    <n v="-35552"/>
    <n v="0"/>
    <n v="0"/>
    <n v="0"/>
    <n v="0"/>
    <n v="0"/>
    <n v="-914"/>
    <n v="0"/>
    <n v="530"/>
    <n v="-370"/>
  </r>
  <r>
    <x v="27"/>
    <n v="95700"/>
    <x v="95"/>
    <n v="14440"/>
    <n v="2"/>
    <n v="160"/>
    <n v="160"/>
    <n v="296784"/>
    <n v="4237"/>
    <n v="39651"/>
    <n v="-20953"/>
    <n v="-15654"/>
    <n v="-524"/>
    <n v="0"/>
    <n v="-483"/>
    <n v="0"/>
    <n v="0"/>
    <n v="0"/>
    <n v="-14647"/>
    <n v="0"/>
    <n v="-3013"/>
    <n v="-31"/>
  </r>
  <r>
    <x v="27"/>
    <n v="95700"/>
    <x v="96"/>
    <n v="14280"/>
    <n v="5"/>
    <n v="-20"/>
    <n v="-20"/>
    <n v="245286"/>
    <n v="3521"/>
    <n v="4165"/>
    <n v="-39451"/>
    <n v="34969"/>
    <n v="34541"/>
    <n v="0"/>
    <n v="500"/>
    <n v="0"/>
    <n v="0"/>
    <n v="0"/>
    <n v="-72"/>
    <n v="0"/>
    <n v="500"/>
    <n v="-183"/>
  </r>
  <r>
    <x v="27"/>
    <n v="95700"/>
    <x v="97"/>
    <n v="14300"/>
    <n v="5"/>
    <n v="-200"/>
    <n v="-200"/>
    <n v="505692"/>
    <n v="7210"/>
    <n v="-41314"/>
    <n v="76109"/>
    <n v="-28168"/>
    <n v="17797"/>
    <n v="0"/>
    <n v="1000"/>
    <n v="0"/>
    <n v="0"/>
    <n v="459"/>
    <n v="-47424"/>
    <n v="0"/>
    <n v="-6891"/>
    <n v="264"/>
  </r>
  <r>
    <x v="27"/>
    <n v="95700"/>
    <x v="98"/>
    <n v="14500"/>
    <n v="5"/>
    <n v="-600"/>
    <n v="-600"/>
    <n v="633656"/>
    <n v="9178"/>
    <n v="325212"/>
    <n v="-161048"/>
    <n v="-164958"/>
    <n v="-142848"/>
    <n v="0"/>
    <n v="1000"/>
    <n v="0"/>
    <n v="0"/>
    <n v="0"/>
    <n v="-23110"/>
    <n v="0"/>
    <n v="374"/>
    <n v="420"/>
  </r>
  <r>
    <x v="27"/>
    <n v="95700"/>
    <x v="99"/>
    <n v="15100"/>
    <n v="2"/>
    <n v="350"/>
    <n v="350"/>
    <n v="320381"/>
    <n v="4853"/>
    <n v="-65708"/>
    <n v="18852"/>
    <n v="46843"/>
    <n v="-2581"/>
    <n v="0"/>
    <n v="50000"/>
    <n v="0"/>
    <n v="0"/>
    <n v="0"/>
    <n v="-576"/>
    <n v="0"/>
    <n v="2"/>
    <n v="11"/>
  </r>
  <r>
    <x v="28"/>
    <n v="35720"/>
    <x v="0"/>
    <n v="53900"/>
    <n v="5"/>
    <n v="-1800"/>
    <n v="-1800"/>
    <n v="2690093"/>
    <n v="146849"/>
    <n v="1144187"/>
    <n v="-479413"/>
    <n v="-703552"/>
    <n v="-139419"/>
    <n v="-59071"/>
    <n v="-79062"/>
    <n v="-868"/>
    <n v="-295"/>
    <n v="-336989"/>
    <n v="-87848"/>
    <n v="0"/>
    <n v="31736"/>
    <n v="7042"/>
  </r>
  <r>
    <x v="28"/>
    <n v="35720"/>
    <x v="1"/>
    <n v="55700"/>
    <n v="5"/>
    <n v="-700"/>
    <n v="-700"/>
    <n v="2051297"/>
    <n v="114478"/>
    <n v="284582"/>
    <n v="-403843"/>
    <n v="127177"/>
    <n v="220479"/>
    <n v="-5812"/>
    <n v="17273"/>
    <n v="-169"/>
    <n v="-2875"/>
    <n v="-93018"/>
    <n v="-8701"/>
    <n v="0"/>
    <n v="-12975"/>
    <n v="5059"/>
  </r>
  <r>
    <x v="28"/>
    <n v="35720"/>
    <x v="2"/>
    <n v="56400"/>
    <n v="5"/>
    <n v="-200"/>
    <n v="-200"/>
    <n v="1101921"/>
    <n v="62243"/>
    <n v="320773"/>
    <n v="-194647"/>
    <n v="-128584"/>
    <n v="59063"/>
    <n v="-6979"/>
    <n v="-6973"/>
    <n v="-2028"/>
    <n v="-2685"/>
    <n v="-115557"/>
    <n v="-53425"/>
    <n v="0"/>
    <n v="1413"/>
    <n v="1045"/>
  </r>
  <r>
    <x v="28"/>
    <n v="35720"/>
    <x v="3"/>
    <n v="56600"/>
    <n v="2"/>
    <n v="200"/>
    <n v="200"/>
    <n v="867990"/>
    <n v="49249"/>
    <n v="-73092"/>
    <n v="56817"/>
    <n v="13424"/>
    <n v="127204"/>
    <n v="-12426"/>
    <n v="-357"/>
    <n v="0"/>
    <n v="0"/>
    <n v="-36327"/>
    <n v="-64670"/>
    <n v="0"/>
    <n v="-131"/>
    <n v="2982"/>
  </r>
  <r>
    <x v="28"/>
    <n v="35720"/>
    <x v="4"/>
    <n v="56400"/>
    <n v="5"/>
    <n v="-100"/>
    <n v="-100"/>
    <n v="1732451"/>
    <n v="98133"/>
    <n v="166559"/>
    <n v="43761"/>
    <n v="-224296"/>
    <n v="296033"/>
    <n v="4068"/>
    <n v="-424497"/>
    <n v="-1383"/>
    <n v="-690"/>
    <n v="43462"/>
    <n v="-141289"/>
    <n v="0"/>
    <n v="13251"/>
    <n v="725"/>
  </r>
  <r>
    <x v="28"/>
    <n v="35720"/>
    <x v="5"/>
    <n v="56500"/>
    <n v="5"/>
    <n v="-900"/>
    <n v="-900"/>
    <n v="1734613"/>
    <n v="98131"/>
    <n v="179504"/>
    <n v="-73993"/>
    <n v="-107426"/>
    <n v="72392"/>
    <n v="504"/>
    <n v="-114670"/>
    <n v="6"/>
    <n v="-3545"/>
    <n v="-35963"/>
    <n v="-26150"/>
    <n v="0"/>
    <n v="1544"/>
    <n v="371"/>
  </r>
  <r>
    <x v="28"/>
    <n v="35720"/>
    <x v="6"/>
    <n v="57400"/>
    <n v="2"/>
    <n v="300"/>
    <n v="300"/>
    <n v="1012086"/>
    <n v="58234"/>
    <n v="-192002"/>
    <n v="92011"/>
    <n v="121383"/>
    <n v="131375"/>
    <n v="-6121"/>
    <n v="-4254"/>
    <n v="-128"/>
    <n v="0"/>
    <n v="-41888"/>
    <n v="42399"/>
    <n v="0"/>
    <n v="-18919"/>
    <n v="-2473"/>
  </r>
  <r>
    <x v="28"/>
    <n v="35720"/>
    <x v="7"/>
    <n v="57100"/>
    <n v="5"/>
    <n v="-100"/>
    <n v="-100"/>
    <n v="1035494"/>
    <n v="59451"/>
    <n v="-3720"/>
    <n v="-55642"/>
    <n v="59448"/>
    <n v="117835"/>
    <n v="-18527"/>
    <n v="-8007"/>
    <n v="0"/>
    <n v="-260"/>
    <n v="-30998"/>
    <n v="-595"/>
    <n v="0"/>
    <n v="811"/>
    <n v="-897"/>
  </r>
  <r>
    <x v="28"/>
    <n v="35720"/>
    <x v="8"/>
    <n v="57200"/>
    <n v="2"/>
    <n v="1100"/>
    <n v="1100"/>
    <n v="1677624"/>
    <n v="95406"/>
    <n v="-620549"/>
    <n v="29306"/>
    <n v="590700"/>
    <n v="556823"/>
    <n v="-8198"/>
    <n v="-391"/>
    <n v="-868"/>
    <n v="-3200"/>
    <n v="60842"/>
    <n v="-14308"/>
    <n v="0"/>
    <n v="512"/>
    <n v="31"/>
  </r>
  <r>
    <x v="28"/>
    <n v="35720"/>
    <x v="9"/>
    <n v="56100"/>
    <n v="5"/>
    <n v="-100"/>
    <n v="-100"/>
    <n v="1004709"/>
    <n v="56505"/>
    <n v="197726"/>
    <n v="-37431"/>
    <n v="-163286"/>
    <n v="-65212"/>
    <n v="-8008"/>
    <n v="-7387"/>
    <n v="-114"/>
    <n v="0"/>
    <n v="-21367"/>
    <n v="-61198"/>
    <n v="0"/>
    <n v="2247"/>
    <n v="744"/>
  </r>
  <r>
    <x v="28"/>
    <n v="35720"/>
    <x v="10"/>
    <n v="56200"/>
    <n v="5"/>
    <n v="-600"/>
    <n v="-600"/>
    <n v="1992398"/>
    <n v="112141"/>
    <n v="399610"/>
    <n v="-298693"/>
    <n v="-140312"/>
    <n v="-54444"/>
    <n v="-5107"/>
    <n v="-3840"/>
    <n v="-2556"/>
    <n v="123"/>
    <n v="-45763"/>
    <n v="-28725"/>
    <n v="0"/>
    <n v="37728"/>
    <n v="1667"/>
  </r>
  <r>
    <x v="28"/>
    <n v="35720"/>
    <x v="11"/>
    <n v="56800"/>
    <n v="2"/>
    <n v="200"/>
    <n v="200"/>
    <n v="1155964"/>
    <n v="65514"/>
    <n v="100441"/>
    <n v="-111723"/>
    <n v="15906"/>
    <n v="45801"/>
    <n v="-5207"/>
    <n v="-12452"/>
    <n v="1"/>
    <n v="0"/>
    <n v="-3199"/>
    <n v="-9038"/>
    <n v="0"/>
    <n v="-6557"/>
    <n v="1933"/>
  </r>
  <r>
    <x v="28"/>
    <n v="35720"/>
    <x v="12"/>
    <n v="56600"/>
    <n v="5"/>
    <n v="-100"/>
    <n v="-100"/>
    <n v="709988"/>
    <n v="40242"/>
    <n v="79713"/>
    <n v="21785"/>
    <n v="-102996"/>
    <n v="-55437"/>
    <n v="89"/>
    <n v="-1016"/>
    <n v="0"/>
    <n v="0"/>
    <n v="-39966"/>
    <n v="-6666"/>
    <n v="0"/>
    <n v="32"/>
    <n v="1466"/>
  </r>
  <r>
    <x v="28"/>
    <n v="35720"/>
    <x v="13"/>
    <n v="56700"/>
    <n v="5"/>
    <n v="-100"/>
    <n v="-100"/>
    <n v="1177829"/>
    <n v="66733"/>
    <n v="270548"/>
    <n v="-100672"/>
    <n v="-169785"/>
    <n v="-125016"/>
    <n v="-2551"/>
    <n v="-7126"/>
    <n v="0"/>
    <n v="0"/>
    <n v="-31717"/>
    <n v="-3375"/>
    <n v="0"/>
    <n v="-500"/>
    <n v="409"/>
  </r>
  <r>
    <x v="28"/>
    <n v="35720"/>
    <x v="14"/>
    <n v="56800"/>
    <n v="5"/>
    <n v="-1200"/>
    <n v="-1200"/>
    <n v="1258754"/>
    <n v="71754"/>
    <n v="487151"/>
    <n v="-300638"/>
    <n v="-198673"/>
    <n v="-58499"/>
    <n v="-15354"/>
    <n v="-25887"/>
    <n v="-161"/>
    <n v="-230"/>
    <n v="-85077"/>
    <n v="-13465"/>
    <n v="0"/>
    <n v="5310"/>
    <n v="6850"/>
  </r>
  <r>
    <x v="28"/>
    <n v="35720"/>
    <x v="15"/>
    <n v="58000"/>
    <n v="2"/>
    <n v="100"/>
    <n v="100"/>
    <n v="1015317"/>
    <n v="58764"/>
    <n v="-132648"/>
    <n v="21119"/>
    <n v="109007"/>
    <n v="119667"/>
    <n v="-7607"/>
    <n v="-21128"/>
    <n v="0"/>
    <n v="0"/>
    <n v="13240"/>
    <n v="4835"/>
    <n v="0"/>
    <n v="87"/>
    <n v="2435"/>
  </r>
  <r>
    <x v="28"/>
    <n v="35720"/>
    <x v="16"/>
    <n v="57900"/>
    <n v="3"/>
    <n v="0"/>
    <n v="0"/>
    <n v="985462"/>
    <n v="57068"/>
    <n v="-56043"/>
    <n v="-68467"/>
    <n v="129509"/>
    <n v="149191"/>
    <n v="15869"/>
    <n v="-5648"/>
    <n v="-604"/>
    <n v="34"/>
    <n v="-30266"/>
    <n v="933"/>
    <n v="0"/>
    <n v="1215"/>
    <n v="-6214"/>
  </r>
  <r>
    <x v="28"/>
    <n v="35720"/>
    <x v="17"/>
    <n v="57900"/>
    <n v="2"/>
    <n v="700"/>
    <n v="700"/>
    <n v="1375866"/>
    <n v="79460"/>
    <n v="-359258"/>
    <n v="132387"/>
    <n v="236997"/>
    <n v="223911"/>
    <n v="4561"/>
    <n v="9466"/>
    <n v="-1"/>
    <n v="-80"/>
    <n v="-19548"/>
    <n v="18688"/>
    <n v="0"/>
    <n v="-10414"/>
    <n v="288"/>
  </r>
  <r>
    <x v="28"/>
    <n v="35720"/>
    <x v="18"/>
    <n v="57200"/>
    <n v="5"/>
    <n v="-500"/>
    <n v="-500"/>
    <n v="1112295"/>
    <n v="63717"/>
    <n v="353229"/>
    <n v="-270049"/>
    <n v="-94270"/>
    <n v="-45409"/>
    <n v="5148"/>
    <n v="-523"/>
    <n v="1"/>
    <n v="-160"/>
    <n v="-62223"/>
    <n v="8896"/>
    <n v="0"/>
    <n v="7452"/>
    <n v="3638"/>
  </r>
  <r>
    <x v="28"/>
    <n v="35720"/>
    <x v="19"/>
    <n v="57700"/>
    <n v="2"/>
    <n v="1600"/>
    <n v="1600"/>
    <n v="2035175"/>
    <n v="117070"/>
    <n v="-780718"/>
    <n v="113823"/>
    <n v="676450"/>
    <n v="537449"/>
    <n v="7388"/>
    <n v="-19090"/>
    <n v="-2"/>
    <n v="-435"/>
    <n v="95129"/>
    <n v="56011"/>
    <n v="0"/>
    <n v="-7030"/>
    <n v="-2525"/>
  </r>
  <r>
    <x v="28"/>
    <n v="35720"/>
    <x v="20"/>
    <n v="56100"/>
    <n v="5"/>
    <n v="-700"/>
    <n v="-700"/>
    <n v="922948"/>
    <n v="52158"/>
    <n v="204831"/>
    <n v="-126423"/>
    <n v="-86655"/>
    <n v="8039"/>
    <n v="4491"/>
    <n v="-25055"/>
    <n v="-33169"/>
    <n v="35"/>
    <n v="-45440"/>
    <n v="4444"/>
    <n v="0"/>
    <n v="5433"/>
    <n v="2814"/>
  </r>
  <r>
    <x v="28"/>
    <n v="35720"/>
    <x v="21"/>
    <n v="56800"/>
    <n v="2"/>
    <n v="200"/>
    <n v="200"/>
    <n v="879909"/>
    <n v="49811"/>
    <n v="-47246"/>
    <n v="64629"/>
    <n v="-22052"/>
    <n v="23201"/>
    <n v="3874"/>
    <n v="-14655"/>
    <n v="1"/>
    <n v="-52"/>
    <n v="-16903"/>
    <n v="-17518"/>
    <n v="0"/>
    <n v="2831"/>
    <n v="1838"/>
  </r>
  <r>
    <x v="28"/>
    <n v="35720"/>
    <x v="22"/>
    <n v="56600"/>
    <n v="2"/>
    <n v="600"/>
    <n v="600"/>
    <n v="1236080"/>
    <n v="69968"/>
    <n v="-234140"/>
    <n v="211421"/>
    <n v="23578"/>
    <n v="-28709"/>
    <n v="12807"/>
    <n v="-12727"/>
    <n v="0"/>
    <n v="-1000"/>
    <n v="21013"/>
    <n v="32194"/>
    <n v="0"/>
    <n v="-447"/>
    <n v="-412"/>
  </r>
  <r>
    <x v="28"/>
    <n v="35720"/>
    <x v="23"/>
    <n v="56000"/>
    <n v="5"/>
    <n v="-500"/>
    <n v="-500"/>
    <n v="1190339"/>
    <n v="67225"/>
    <n v="186658"/>
    <n v="-70377"/>
    <n v="-119228"/>
    <n v="-22208"/>
    <n v="-20425"/>
    <n v="-8947"/>
    <n v="0"/>
    <n v="-1270"/>
    <n v="-70597"/>
    <n v="4219"/>
    <n v="0"/>
    <n v="1707"/>
    <n v="1240"/>
  </r>
  <r>
    <x v="28"/>
    <n v="35720"/>
    <x v="24"/>
    <n v="56500"/>
    <n v="5"/>
    <n v="-1000"/>
    <n v="-1000"/>
    <n v="1364811"/>
    <n v="77345"/>
    <n v="369460"/>
    <n v="-119492"/>
    <n v="-253499"/>
    <n v="-62033"/>
    <n v="-14945"/>
    <n v="-25055"/>
    <n v="-7582"/>
    <n v="62"/>
    <n v="-109996"/>
    <n v="-33950"/>
    <n v="0"/>
    <n v="3099"/>
    <n v="432"/>
  </r>
  <r>
    <x v="28"/>
    <n v="35720"/>
    <x v="25"/>
    <n v="57500"/>
    <n v="5"/>
    <n v="-200"/>
    <n v="-200"/>
    <n v="1412568"/>
    <n v="81590"/>
    <n v="173608"/>
    <n v="-18461"/>
    <n v="-153015"/>
    <n v="50719"/>
    <n v="-17753"/>
    <n v="-6781"/>
    <n v="-698"/>
    <n v="-290"/>
    <n v="-194590"/>
    <n v="16378"/>
    <n v="0"/>
    <n v="-1647"/>
    <n v="-485"/>
  </r>
  <r>
    <x v="28"/>
    <n v="35720"/>
    <x v="26"/>
    <n v="57700"/>
    <n v="2"/>
    <n v="500"/>
    <n v="500"/>
    <n v="1821528"/>
    <n v="105237"/>
    <n v="-25441"/>
    <n v="-100198"/>
    <n v="119980"/>
    <n v="265521"/>
    <n v="-7141"/>
    <n v="-34413"/>
    <n v="4289"/>
    <n v="-637"/>
    <n v="-81425"/>
    <n v="-26214"/>
    <n v="0"/>
    <n v="3953"/>
    <n v="1706"/>
  </r>
  <r>
    <x v="28"/>
    <n v="35720"/>
    <x v="27"/>
    <n v="57200"/>
    <n v="5"/>
    <n v="-1100"/>
    <n v="-1100"/>
    <n v="2288474"/>
    <n v="129787"/>
    <n v="504448"/>
    <n v="24995"/>
    <n v="-534565"/>
    <n v="-208830"/>
    <n v="-30067"/>
    <n v="-50881"/>
    <n v="-717"/>
    <n v="-470"/>
    <n v="-251483"/>
    <n v="7883"/>
    <n v="0"/>
    <n v="3931"/>
    <n v="1191"/>
  </r>
  <r>
    <x v="28"/>
    <n v="35720"/>
    <x v="28"/>
    <n v="58300"/>
    <n v="5"/>
    <n v="-200"/>
    <n v="-200"/>
    <n v="1047114"/>
    <n v="61129"/>
    <n v="10200"/>
    <n v="-39178"/>
    <n v="43292"/>
    <n v="-21264"/>
    <n v="13904"/>
    <n v="3578"/>
    <n v="5986"/>
    <n v="-409"/>
    <n v="12738"/>
    <n v="28759"/>
    <n v="0"/>
    <n v="-14237"/>
    <n v="-77"/>
  </r>
  <r>
    <x v="28"/>
    <n v="35720"/>
    <x v="29"/>
    <n v="58500"/>
    <n v="2"/>
    <n v="400"/>
    <n v="400"/>
    <n v="1124552"/>
    <n v="65426"/>
    <n v="-213298"/>
    <n v="50784"/>
    <n v="158749"/>
    <n v="74718"/>
    <n v="-2381"/>
    <n v="72882"/>
    <n v="1170"/>
    <n v="1000"/>
    <n v="-21564"/>
    <n v="32924"/>
    <n v="0"/>
    <n v="4433"/>
    <n v="-668"/>
  </r>
  <r>
    <x v="28"/>
    <n v="35720"/>
    <x v="30"/>
    <n v="58100"/>
    <n v="2"/>
    <n v="2300"/>
    <n v="2300"/>
    <n v="3124682"/>
    <n v="180989"/>
    <n v="-1139621"/>
    <n v="300104"/>
    <n v="851470"/>
    <n v="640422"/>
    <n v="15428"/>
    <n v="62116"/>
    <n v="53"/>
    <n v="-1528"/>
    <n v="127900"/>
    <n v="7079"/>
    <n v="0"/>
    <n v="-9514"/>
    <n v="-2439"/>
  </r>
  <r>
    <x v="28"/>
    <n v="35720"/>
    <x v="31"/>
    <n v="55800"/>
    <n v="5"/>
    <n v="-700"/>
    <n v="-700"/>
    <n v="1311670"/>
    <n v="73024"/>
    <n v="248464"/>
    <n v="91656"/>
    <n v="-343748"/>
    <n v="-160390"/>
    <n v="-58911"/>
    <n v="-3083"/>
    <n v="-607"/>
    <n v="-1632"/>
    <n v="-76748"/>
    <n v="-42377"/>
    <n v="0"/>
    <n v="3318"/>
    <n v="310"/>
  </r>
  <r>
    <x v="28"/>
    <n v="35720"/>
    <x v="32"/>
    <n v="56500"/>
    <n v="2"/>
    <n v="500"/>
    <n v="500"/>
    <n v="1452179"/>
    <n v="81978"/>
    <n v="36678"/>
    <n v="155846"/>
    <n v="-189580"/>
    <n v="21189"/>
    <n v="-81983"/>
    <n v="-27708"/>
    <n v="92"/>
    <n v="598"/>
    <n v="-49884"/>
    <n v="-51884"/>
    <n v="0"/>
    <n v="-2439"/>
    <n v="-505"/>
  </r>
  <r>
    <x v="28"/>
    <n v="35720"/>
    <x v="33"/>
    <n v="56000"/>
    <n v="5"/>
    <n v="-1200"/>
    <n v="-1200"/>
    <n v="1791028"/>
    <n v="100970"/>
    <n v="281566"/>
    <n v="-27885"/>
    <n v="-144489"/>
    <n v="-32531"/>
    <n v="-67179"/>
    <n v="-7532"/>
    <n v="-579"/>
    <n v="1782"/>
    <n v="-10479"/>
    <n v="-27971"/>
    <n v="0"/>
    <n v="-110790"/>
    <n v="1598"/>
  </r>
  <r>
    <x v="28"/>
    <n v="35720"/>
    <x v="34"/>
    <n v="57200"/>
    <n v="5"/>
    <n v="-700"/>
    <n v="-700"/>
    <n v="961915"/>
    <n v="55130"/>
    <n v="47491"/>
    <n v="-52336"/>
    <n v="6242"/>
    <n v="69436"/>
    <n v="-51054"/>
    <n v="-11747"/>
    <n v="0"/>
    <n v="1482"/>
    <n v="-7709"/>
    <n v="5834"/>
    <n v="0"/>
    <n v="-2137"/>
    <n v="740"/>
  </r>
  <r>
    <x v="28"/>
    <n v="35720"/>
    <x v="35"/>
    <n v="57900"/>
    <n v="3"/>
    <n v="0"/>
    <n v="0"/>
    <n v="1212125"/>
    <n v="69971"/>
    <n v="-22229"/>
    <n v="-7482"/>
    <n v="30203"/>
    <n v="74247"/>
    <n v="1975"/>
    <n v="-22445"/>
    <n v="2"/>
    <n v="0"/>
    <n v="-19839"/>
    <n v="-3737"/>
    <n v="0"/>
    <n v="-2365"/>
    <n v="1873"/>
  </r>
  <r>
    <x v="28"/>
    <n v="35720"/>
    <x v="36"/>
    <n v="57900"/>
    <n v="5"/>
    <n v="-700"/>
    <n v="-700"/>
    <n v="1342600"/>
    <n v="78054"/>
    <n v="231647"/>
    <n v="-212406"/>
    <n v="-20586"/>
    <n v="18361"/>
    <n v="-5275"/>
    <n v="-12656"/>
    <n v="1"/>
    <n v="-363"/>
    <n v="-26575"/>
    <n v="5921"/>
    <n v="0"/>
    <n v="283"/>
    <n v="1062"/>
  </r>
  <r>
    <x v="28"/>
    <n v="35720"/>
    <x v="37"/>
    <n v="58600"/>
    <n v="5"/>
    <n v="-400"/>
    <n v="-400"/>
    <n v="1086274"/>
    <n v="63792"/>
    <n v="207181"/>
    <n v="-80589"/>
    <n v="-114169"/>
    <n v="3791"/>
    <n v="-1956"/>
    <n v="-80283"/>
    <n v="-2506"/>
    <n v="-323"/>
    <n v="-17288"/>
    <n v="-15604"/>
    <n v="0"/>
    <n v="-13917"/>
    <n v="1494"/>
  </r>
  <r>
    <x v="28"/>
    <n v="35720"/>
    <x v="38"/>
    <n v="59000"/>
    <n v="5"/>
    <n v="-1100"/>
    <n v="-1100"/>
    <n v="1731564"/>
    <n v="102721"/>
    <n v="431703"/>
    <n v="-31649"/>
    <n v="-398818"/>
    <n v="-280365"/>
    <n v="-15688"/>
    <n v="-14368"/>
    <n v="-2123"/>
    <n v="-919"/>
    <n v="-53192"/>
    <n v="-32163"/>
    <n v="0"/>
    <n v="-2220"/>
    <n v="984"/>
  </r>
  <r>
    <x v="28"/>
    <n v="35720"/>
    <x v="39"/>
    <n v="60100"/>
    <n v="5"/>
    <n v="-400"/>
    <n v="-400"/>
    <n v="1450046"/>
    <n v="86938"/>
    <n v="129360"/>
    <n v="11600"/>
    <n v="-148354"/>
    <n v="-162420"/>
    <n v="-721"/>
    <n v="13236"/>
    <n v="1319"/>
    <n v="-1052"/>
    <n v="11254"/>
    <n v="-9970"/>
    <n v="0"/>
    <n v="6167"/>
    <n v="1227"/>
  </r>
  <r>
    <x v="28"/>
    <n v="35720"/>
    <x v="40"/>
    <n v="60500"/>
    <n v="2"/>
    <n v="1000"/>
    <n v="1000"/>
    <n v="2464952"/>
    <n v="148540"/>
    <n v="-763587"/>
    <n v="470494"/>
    <n v="187803"/>
    <n v="81894"/>
    <n v="15450"/>
    <n v="-9087"/>
    <n v="813"/>
    <n v="291"/>
    <n v="33964"/>
    <n v="64478"/>
    <n v="0"/>
    <n v="107961"/>
    <n v="-2671"/>
  </r>
  <r>
    <x v="28"/>
    <n v="35720"/>
    <x v="41"/>
    <n v="59500"/>
    <n v="2"/>
    <n v="800"/>
    <n v="800"/>
    <n v="1591961"/>
    <n v="94220"/>
    <n v="-240973"/>
    <n v="-81008"/>
    <n v="330781"/>
    <n v="290129"/>
    <n v="-820"/>
    <n v="1526"/>
    <n v="-171"/>
    <n v="0"/>
    <n v="-4987"/>
    <n v="45104"/>
    <n v="0"/>
    <n v="-7859"/>
    <n v="-941"/>
  </r>
  <r>
    <x v="28"/>
    <n v="35720"/>
    <x v="42"/>
    <n v="58700"/>
    <n v="5"/>
    <n v="-600"/>
    <n v="-600"/>
    <n v="1486194"/>
    <n v="87328"/>
    <n v="146597"/>
    <n v="40890"/>
    <n v="-152706"/>
    <n v="20742"/>
    <n v="-24207"/>
    <n v="-2419"/>
    <n v="-1766"/>
    <n v="130"/>
    <n v="-84838"/>
    <n v="-60348"/>
    <n v="0"/>
    <n v="-35839"/>
    <n v="1058"/>
  </r>
  <r>
    <x v="28"/>
    <n v="35720"/>
    <x v="43"/>
    <n v="59300"/>
    <n v="2"/>
    <n v="1200"/>
    <n v="1200"/>
    <n v="2184527"/>
    <n v="128783"/>
    <n v="-409241"/>
    <n v="49457"/>
    <n v="375401"/>
    <n v="405243"/>
    <n v="-1828"/>
    <n v="7811"/>
    <n v="704"/>
    <n v="-3500"/>
    <n v="-36885"/>
    <n v="3856"/>
    <n v="0"/>
    <n v="-15076"/>
    <n v="-541"/>
  </r>
  <r>
    <x v="28"/>
    <n v="35720"/>
    <x v="44"/>
    <n v="58100"/>
    <n v="5"/>
    <n v="-500"/>
    <n v="-500"/>
    <n v="2103339"/>
    <n v="121803"/>
    <n v="-128199"/>
    <n v="106304"/>
    <n v="2782"/>
    <n v="98014"/>
    <n v="-36558"/>
    <n v="-23125"/>
    <n v="-1583"/>
    <n v="-14"/>
    <n v="-16460"/>
    <n v="-17492"/>
    <n v="0"/>
    <n v="18326"/>
    <n v="787"/>
  </r>
  <r>
    <x v="28"/>
    <n v="35720"/>
    <x v="45"/>
    <n v="58600"/>
    <n v="3"/>
    <n v="0"/>
    <n v="0"/>
    <n v="1650319"/>
    <n v="96908"/>
    <n v="415746"/>
    <n v="-196581"/>
    <n v="-225143"/>
    <n v="-6871"/>
    <n v="-15586"/>
    <n v="-45053"/>
    <n v="-296"/>
    <n v="0"/>
    <n v="-43111"/>
    <n v="-114226"/>
    <n v="0"/>
    <n v="3712"/>
    <n v="2266"/>
  </r>
  <r>
    <x v="28"/>
    <n v="35720"/>
    <x v="46"/>
    <n v="58600"/>
    <n v="5"/>
    <n v="-1900"/>
    <n v="-1900"/>
    <n v="2659408"/>
    <n v="157063"/>
    <n v="1283289"/>
    <n v="-537931"/>
    <n v="-767723"/>
    <n v="-223656"/>
    <n v="-15372"/>
    <n v="-91700"/>
    <n v="-7629"/>
    <n v="9"/>
    <n v="-300527"/>
    <n v="-128848"/>
    <n v="0"/>
    <n v="18376"/>
    <n v="3989"/>
  </r>
  <r>
    <x v="28"/>
    <n v="35720"/>
    <x v="47"/>
    <n v="60500"/>
    <n v="5"/>
    <n v="-200"/>
    <n v="-200"/>
    <n v="1227329"/>
    <n v="74433"/>
    <n v="-94876"/>
    <n v="196415"/>
    <n v="-108419"/>
    <n v="104541"/>
    <n v="-5761"/>
    <n v="-52024"/>
    <n v="-2"/>
    <n v="-1"/>
    <n v="-96502"/>
    <n v="-58670"/>
    <n v="0"/>
    <n v="6941"/>
    <n v="-61"/>
  </r>
  <r>
    <x v="28"/>
    <n v="35720"/>
    <x v="48"/>
    <n v="60700"/>
    <n v="2"/>
    <n v="500"/>
    <n v="500"/>
    <n v="1380518"/>
    <n v="83243"/>
    <n v="-192393"/>
    <n v="187369"/>
    <n v="936"/>
    <n v="62260"/>
    <n v="-5923"/>
    <n v="-13199"/>
    <n v="1"/>
    <n v="8"/>
    <n v="50334"/>
    <n v="-92545"/>
    <n v="0"/>
    <n v="4578"/>
    <n v="-490"/>
  </r>
  <r>
    <x v="28"/>
    <n v="35720"/>
    <x v="49"/>
    <n v="60200"/>
    <n v="5"/>
    <n v="-900"/>
    <n v="-900"/>
    <n v="1683150"/>
    <n v="101978"/>
    <n v="292146"/>
    <n v="25230"/>
    <n v="-319172"/>
    <n v="-200731"/>
    <n v="-7513"/>
    <n v="-16307"/>
    <n v="-240"/>
    <n v="0"/>
    <n v="-61074"/>
    <n v="-33307"/>
    <n v="0"/>
    <n v="390"/>
    <n v="1406"/>
  </r>
  <r>
    <x v="28"/>
    <n v="35720"/>
    <x v="50"/>
    <n v="61100"/>
    <n v="2"/>
    <n v="1000"/>
    <n v="1000"/>
    <n v="1745559"/>
    <n v="105845"/>
    <n v="-458775"/>
    <n v="389232"/>
    <n v="69164"/>
    <n v="96125"/>
    <n v="10630"/>
    <n v="-8188"/>
    <n v="-497"/>
    <n v="588"/>
    <n v="-13214"/>
    <n v="-16280"/>
    <n v="0"/>
    <n v="1892"/>
    <n v="-1513"/>
  </r>
  <r>
    <x v="28"/>
    <n v="35720"/>
    <x v="51"/>
    <n v="60100"/>
    <n v="5"/>
    <n v="-300"/>
    <n v="-300"/>
    <n v="1707493"/>
    <n v="102890"/>
    <n v="221133"/>
    <n v="14212"/>
    <n v="-175786"/>
    <n v="15132"/>
    <n v="-43793"/>
    <n v="-90361"/>
    <n v="1"/>
    <n v="756"/>
    <n v="-41430"/>
    <n v="-16091"/>
    <n v="0"/>
    <n v="-59994"/>
    <n v="435"/>
  </r>
  <r>
    <x v="28"/>
    <n v="35720"/>
    <x v="52"/>
    <n v="60400"/>
    <n v="5"/>
    <n v="-300"/>
    <n v="-300"/>
    <n v="1144119"/>
    <n v="69278"/>
    <n v="1867"/>
    <n v="81240"/>
    <n v="-76302"/>
    <n v="69628"/>
    <n v="-9208"/>
    <n v="-17484"/>
    <n v="-599"/>
    <n v="-272"/>
    <n v="-105946"/>
    <n v="-12421"/>
    <n v="0"/>
    <n v="-6315"/>
    <n v="-490"/>
  </r>
  <r>
    <x v="28"/>
    <n v="35720"/>
    <x v="53"/>
    <n v="60700"/>
    <n v="3"/>
    <n v="0"/>
    <n v="0"/>
    <n v="1326335"/>
    <n v="80229"/>
    <n v="130628"/>
    <n v="-52749"/>
    <n v="-30856"/>
    <n v="120176"/>
    <n v="-117"/>
    <n v="-24301"/>
    <n v="-11440"/>
    <n v="-1645"/>
    <n v="-33202"/>
    <n v="-80327"/>
    <n v="0"/>
    <n v="-46312"/>
    <n v="-711"/>
  </r>
  <r>
    <x v="28"/>
    <n v="35720"/>
    <x v="54"/>
    <n v="60700"/>
    <n v="5"/>
    <n v="-700"/>
    <n v="-700"/>
    <n v="1490567"/>
    <n v="89957"/>
    <n v="29376"/>
    <n v="102356"/>
    <n v="39716"/>
    <n v="108200"/>
    <n v="-8824"/>
    <n v="-26760"/>
    <n v="-479"/>
    <n v="-42"/>
    <n v="-26587"/>
    <n v="-5792"/>
    <n v="0"/>
    <n v="-171107"/>
    <n v="-341"/>
  </r>
  <r>
    <x v="28"/>
    <n v="35720"/>
    <x v="55"/>
    <n v="61400"/>
    <n v="5"/>
    <n v="-200"/>
    <n v="-200"/>
    <n v="1323550"/>
    <n v="81284"/>
    <n v="-68499"/>
    <n v="178441"/>
    <n v="-20092"/>
    <n v="-70076"/>
    <n v="-3610"/>
    <n v="9828"/>
    <n v="-6000"/>
    <n v="0"/>
    <n v="-2571"/>
    <n v="52337"/>
    <n v="0"/>
    <n v="-89649"/>
    <n v="-201"/>
  </r>
  <r>
    <x v="28"/>
    <n v="35720"/>
    <x v="56"/>
    <n v="61600"/>
    <n v="5"/>
    <n v="-1100"/>
    <n v="-1100"/>
    <n v="1685484"/>
    <n v="103500"/>
    <n v="172423"/>
    <n v="-674"/>
    <n v="-145113"/>
    <n v="51363"/>
    <n v="-7838"/>
    <n v="-21796"/>
    <n v="451"/>
    <n v="-16"/>
    <n v="-81965"/>
    <n v="-85312"/>
    <n v="0"/>
    <n v="-29889"/>
    <n v="3253"/>
  </r>
  <r>
    <x v="28"/>
    <n v="35720"/>
    <x v="57"/>
    <n v="62700"/>
    <n v="2"/>
    <n v="1800"/>
    <n v="1800"/>
    <n v="2243729"/>
    <n v="139358"/>
    <n v="-806720"/>
    <n v="445314"/>
    <n v="452726"/>
    <n v="109947"/>
    <n v="22719"/>
    <n v="114478"/>
    <n v="136"/>
    <n v="1155"/>
    <n v="85117"/>
    <n v="119174"/>
    <n v="0"/>
    <n v="-88882"/>
    <n v="-2438"/>
  </r>
  <r>
    <x v="28"/>
    <n v="35720"/>
    <x v="58"/>
    <n v="60900"/>
    <n v="5"/>
    <n v="-100"/>
    <n v="-100"/>
    <n v="1093952"/>
    <n v="66697"/>
    <n v="-123930"/>
    <n v="79309"/>
    <n v="43848"/>
    <n v="26193"/>
    <n v="2424"/>
    <n v="-2220"/>
    <n v="12720"/>
    <n v="300"/>
    <n v="-33545"/>
    <n v="37976"/>
    <n v="0"/>
    <n v="401"/>
    <n v="372"/>
  </r>
  <r>
    <x v="28"/>
    <n v="35720"/>
    <x v="59"/>
    <n v="61000"/>
    <n v="2"/>
    <n v="800"/>
    <n v="800"/>
    <n v="2051491"/>
    <n v="125685"/>
    <n v="-525099"/>
    <n v="52769"/>
    <n v="468430"/>
    <n v="225616"/>
    <n v="19427"/>
    <n v="70208"/>
    <n v="3453"/>
    <n v="990"/>
    <n v="41512"/>
    <n v="107224"/>
    <n v="0"/>
    <n v="6617"/>
    <n v="-2717"/>
  </r>
  <r>
    <x v="28"/>
    <n v="35720"/>
    <x v="60"/>
    <n v="60200"/>
    <n v="2"/>
    <n v="300"/>
    <n v="300"/>
    <n v="1658486"/>
    <n v="100079"/>
    <n v="-94378"/>
    <n v="26074"/>
    <n v="131560"/>
    <n v="29445"/>
    <n v="5226"/>
    <n v="12988"/>
    <n v="415"/>
    <n v="310"/>
    <n v="19577"/>
    <n v="63599"/>
    <n v="0"/>
    <n v="-62224"/>
    <n v="-1032"/>
  </r>
  <r>
    <x v="28"/>
    <n v="35720"/>
    <x v="61"/>
    <n v="59900"/>
    <n v="2"/>
    <n v="600"/>
    <n v="600"/>
    <n v="1976894"/>
    <n v="117718"/>
    <n v="-559002"/>
    <n v="317533"/>
    <n v="264274"/>
    <n v="4696"/>
    <n v="7201"/>
    <n v="49861"/>
    <n v="695"/>
    <n v="0"/>
    <n v="48940"/>
    <n v="152881"/>
    <n v="0"/>
    <n v="-22625"/>
    <n v="-180"/>
  </r>
  <r>
    <x v="28"/>
    <n v="35720"/>
    <x v="62"/>
    <n v="59300"/>
    <n v="5"/>
    <n v="-100"/>
    <n v="-100"/>
    <n v="1885060"/>
    <n v="112112"/>
    <n v="346302"/>
    <n v="-465466"/>
    <n v="112160"/>
    <n v="51223"/>
    <n v="-3070"/>
    <n v="6785"/>
    <n v="264"/>
    <n v="24"/>
    <n v="-1449"/>
    <n v="58383"/>
    <n v="0"/>
    <n v="5848"/>
    <n v="1156"/>
  </r>
  <r>
    <x v="28"/>
    <n v="35720"/>
    <x v="63"/>
    <n v="59400"/>
    <n v="5"/>
    <n v="-1400"/>
    <n v="-1400"/>
    <n v="2192551"/>
    <n v="131392"/>
    <n v="206406"/>
    <n v="-292994"/>
    <n v="86076"/>
    <n v="13769"/>
    <n v="1148"/>
    <n v="27177"/>
    <n v="469"/>
    <n v="0"/>
    <n v="-16277"/>
    <n v="59790"/>
    <n v="0"/>
    <n v="389"/>
    <n v="123"/>
  </r>
  <r>
    <x v="28"/>
    <n v="35720"/>
    <x v="64"/>
    <n v="60800"/>
    <n v="2"/>
    <n v="2700"/>
    <n v="2700"/>
    <n v="5720123"/>
    <n v="346656"/>
    <n v="206144"/>
    <n v="-118221"/>
    <n v="-71531"/>
    <n v="-149449"/>
    <n v="15766"/>
    <n v="51536"/>
    <n v="9403"/>
    <n v="1296"/>
    <n v="-77247"/>
    <n v="77164"/>
    <n v="0"/>
    <n v="-17712"/>
    <n v="1320"/>
  </r>
  <r>
    <x v="28"/>
    <n v="35720"/>
    <x v="65"/>
    <n v="58100"/>
    <n v="5"/>
    <n v="-900"/>
    <n v="-900"/>
    <n v="2009728"/>
    <n v="116357"/>
    <n v="457039"/>
    <n v="-187184"/>
    <n v="-285552"/>
    <n v="-95386"/>
    <n v="-4661"/>
    <n v="-1602"/>
    <n v="-905"/>
    <n v="911"/>
    <n v="-70726"/>
    <n v="-113183"/>
    <n v="0"/>
    <n v="13917"/>
    <n v="1780"/>
  </r>
  <r>
    <x v="28"/>
    <n v="35720"/>
    <x v="66"/>
    <n v="59000"/>
    <n v="5"/>
    <n v="-100"/>
    <n v="-100"/>
    <n v="1949722"/>
    <n v="115735"/>
    <n v="512534"/>
    <n v="-517864"/>
    <n v="-29597"/>
    <n v="215163"/>
    <n v="-3066"/>
    <n v="-7681"/>
    <n v="-104"/>
    <n v="3219"/>
    <n v="-181297"/>
    <n v="-55831"/>
    <n v="0"/>
    <n v="34008"/>
    <n v="919"/>
  </r>
  <r>
    <x v="28"/>
    <n v="35720"/>
    <x v="67"/>
    <n v="59100"/>
    <n v="5"/>
    <n v="-2400"/>
    <n v="-2400"/>
    <n v="2935338"/>
    <n v="175392"/>
    <n v="1370297"/>
    <n v="-447036"/>
    <n v="-810045"/>
    <n v="-317413"/>
    <n v="-47557"/>
    <n v="-85390"/>
    <n v="-782"/>
    <n v="1389"/>
    <n v="-191362"/>
    <n v="-168930"/>
    <n v="0"/>
    <n v="-117597"/>
    <n v="4381"/>
  </r>
  <r>
    <x v="28"/>
    <n v="35720"/>
    <x v="68"/>
    <n v="61500"/>
    <n v="5"/>
    <n v="-2100"/>
    <n v="-2100"/>
    <n v="2322926"/>
    <n v="143686"/>
    <n v="940345"/>
    <n v="-481853"/>
    <n v="-462242"/>
    <n v="-152618"/>
    <n v="-25756"/>
    <n v="-46515"/>
    <n v="-410"/>
    <n v="-160"/>
    <n v="-80185"/>
    <n v="-156598"/>
    <n v="0"/>
    <n v="1537"/>
    <n v="2213"/>
  </r>
  <r>
    <x v="28"/>
    <n v="35720"/>
    <x v="69"/>
    <n v="63600"/>
    <n v="2"/>
    <n v="2600"/>
    <n v="2600"/>
    <n v="2768767"/>
    <n v="174494"/>
    <n v="-1138071"/>
    <n v="696776"/>
    <n v="460753"/>
    <n v="301209"/>
    <n v="-1630"/>
    <n v="77832"/>
    <n v="170"/>
    <n v="55"/>
    <n v="-34434"/>
    <n v="117551"/>
    <n v="0"/>
    <n v="-16508"/>
    <n v="-2950"/>
  </r>
  <r>
    <x v="28"/>
    <n v="35720"/>
    <x v="70"/>
    <n v="61000"/>
    <n v="5"/>
    <n v="-200"/>
    <n v="-200"/>
    <n v="1250945"/>
    <n v="76694"/>
    <n v="268986"/>
    <n v="-235093"/>
    <n v="-68136"/>
    <n v="-18547"/>
    <n v="-14524"/>
    <n v="-1627"/>
    <n v="67"/>
    <n v="52"/>
    <n v="-57793"/>
    <n v="24236"/>
    <n v="0"/>
    <n v="31797"/>
    <n v="2446"/>
  </r>
  <r>
    <x v="28"/>
    <n v="35720"/>
    <x v="71"/>
    <n v="61200"/>
    <n v="5"/>
    <n v="-1200"/>
    <n v="-1200"/>
    <n v="1842975"/>
    <n v="113312"/>
    <n v="451554"/>
    <n v="-336715"/>
    <n v="-361970"/>
    <n v="-169789"/>
    <n v="-18941"/>
    <n v="-11799"/>
    <n v="1"/>
    <n v="366"/>
    <n v="-146635"/>
    <n v="-15173"/>
    <n v="0"/>
    <n v="245118"/>
    <n v="2013"/>
  </r>
  <r>
    <x v="28"/>
    <n v="35720"/>
    <x v="72"/>
    <n v="62400"/>
    <n v="2"/>
    <n v="500"/>
    <n v="500"/>
    <n v="1870108"/>
    <n v="116941"/>
    <n v="-310259"/>
    <n v="-8484"/>
    <n v="270586"/>
    <n v="111668"/>
    <n v="-3367"/>
    <n v="40035"/>
    <n v="832"/>
    <n v="7"/>
    <n v="63398"/>
    <n v="58013"/>
    <n v="0"/>
    <n v="48521"/>
    <n v="-364"/>
  </r>
  <r>
    <x v="28"/>
    <n v="35720"/>
    <x v="73"/>
    <n v="61900"/>
    <n v="2"/>
    <n v="100"/>
    <n v="100"/>
    <n v="1407458"/>
    <n v="86699"/>
    <n v="89961"/>
    <n v="23381"/>
    <n v="-111910"/>
    <n v="-139758"/>
    <n v="-14408"/>
    <n v="11804"/>
    <n v="-7235"/>
    <n v="2928"/>
    <n v="26861"/>
    <n v="7898"/>
    <n v="0"/>
    <n v="1238"/>
    <n v="-2670"/>
  </r>
  <r>
    <x v="28"/>
    <n v="35720"/>
    <x v="74"/>
    <n v="61800"/>
    <n v="5"/>
    <n v="-700"/>
    <n v="-700"/>
    <n v="1339514"/>
    <n v="83198"/>
    <n v="192997"/>
    <n v="-214441"/>
    <n v="17382"/>
    <n v="-19805"/>
    <n v="-5843"/>
    <n v="4622"/>
    <n v="1881"/>
    <n v="38"/>
    <n v="25205"/>
    <n v="11284"/>
    <n v="0"/>
    <n v="3705"/>
    <n v="357"/>
  </r>
  <r>
    <x v="28"/>
    <n v="35720"/>
    <x v="75"/>
    <n v="62500"/>
    <n v="2"/>
    <n v="300"/>
    <n v="300"/>
    <n v="1217488"/>
    <n v="76290"/>
    <n v="-21012"/>
    <n v="-114286"/>
    <n v="120674"/>
    <n v="81355"/>
    <n v="-23849"/>
    <n v="-6801"/>
    <n v="0"/>
    <n v="1784"/>
    <n v="68162"/>
    <n v="23"/>
    <n v="0"/>
    <n v="14806"/>
    <n v="-182"/>
  </r>
  <r>
    <x v="28"/>
    <n v="35720"/>
    <x v="76"/>
    <n v="62200"/>
    <n v="5"/>
    <n v="-900"/>
    <n v="-900"/>
    <n v="1904538"/>
    <n v="118195"/>
    <n v="303749"/>
    <n v="149199"/>
    <n v="-330631"/>
    <n v="-150617"/>
    <n v="-15481"/>
    <n v="-59599"/>
    <n v="-10978"/>
    <n v="48"/>
    <n v="10951"/>
    <n v="-104955"/>
    <n v="0"/>
    <n v="-122954"/>
    <n v="637"/>
  </r>
  <r>
    <x v="28"/>
    <n v="35720"/>
    <x v="77"/>
    <n v="63100"/>
    <n v="5"/>
    <n v="-1100"/>
    <n v="-1100"/>
    <n v="1644407"/>
    <n v="104303"/>
    <n v="643805"/>
    <n v="-187506"/>
    <n v="-336404"/>
    <n v="-192822"/>
    <n v="-13907"/>
    <n v="-34130"/>
    <n v="0"/>
    <n v="1300"/>
    <n v="9208"/>
    <n v="-106053"/>
    <n v="0"/>
    <n v="-122059"/>
    <n v="2164"/>
  </r>
  <r>
    <x v="28"/>
    <n v="35720"/>
    <x v="78"/>
    <n v="64200"/>
    <n v="2"/>
    <n v="900"/>
    <n v="900"/>
    <n v="1424392"/>
    <n v="91212"/>
    <n v="-253801"/>
    <n v="105463"/>
    <n v="125937"/>
    <n v="137842"/>
    <n v="-6205"/>
    <n v="-15531"/>
    <n v="1"/>
    <n v="0"/>
    <n v="-63"/>
    <n v="9893"/>
    <n v="0"/>
    <n v="22531"/>
    <n v="-130"/>
  </r>
  <r>
    <x v="28"/>
    <n v="35720"/>
    <x v="79"/>
    <n v="63300"/>
    <n v="5"/>
    <n v="-900"/>
    <n v="-900"/>
    <n v="1584836"/>
    <n v="100536"/>
    <n v="175433"/>
    <n v="78249"/>
    <n v="-275340"/>
    <n v="-51777"/>
    <n v="-5998"/>
    <n v="-46876"/>
    <n v="501"/>
    <n v="194"/>
    <n v="-16737"/>
    <n v="-154647"/>
    <n v="0"/>
    <n v="22713"/>
    <n v="-1055"/>
  </r>
  <r>
    <x v="28"/>
    <n v="35720"/>
    <x v="80"/>
    <n v="64200"/>
    <n v="2"/>
    <n v="600"/>
    <n v="600"/>
    <n v="2542941"/>
    <n v="163550"/>
    <n v="335322"/>
    <n v="-574320"/>
    <n v="228914"/>
    <n v="256905"/>
    <n v="-8147"/>
    <n v="12410"/>
    <n v="-5162"/>
    <n v="-120"/>
    <n v="11054"/>
    <n v="-38026"/>
    <n v="0"/>
    <n v="7095"/>
    <n v="2989"/>
  </r>
  <r>
    <x v="28"/>
    <n v="35720"/>
    <x v="81"/>
    <n v="63600"/>
    <n v="5"/>
    <n v="-1400"/>
    <n v="-1400"/>
    <n v="2984239"/>
    <n v="188949"/>
    <n v="336754"/>
    <n v="98453"/>
    <n v="-397284"/>
    <n v="-170070"/>
    <n v="-23523"/>
    <n v="-83394"/>
    <n v="4427"/>
    <n v="559"/>
    <n v="-66183"/>
    <n v="-59100"/>
    <n v="0"/>
    <n v="-38897"/>
    <n v="974"/>
  </r>
  <r>
    <x v="28"/>
    <n v="35720"/>
    <x v="82"/>
    <n v="65000"/>
    <n v="2"/>
    <n v="700"/>
    <n v="700"/>
    <n v="2249182"/>
    <n v="147122"/>
    <n v="53868"/>
    <n v="-37947"/>
    <n v="-2137"/>
    <n v="86362"/>
    <n v="-47941"/>
    <n v="-21106"/>
    <n v="2976"/>
    <n v="3987"/>
    <n v="-19009"/>
    <n v="-7406"/>
    <n v="0"/>
    <n v="-18461"/>
    <n v="4677"/>
  </r>
  <r>
    <x v="28"/>
    <n v="35720"/>
    <x v="83"/>
    <n v="64300"/>
    <n v="5"/>
    <n v="-3300"/>
    <n v="-3300"/>
    <n v="4298565"/>
    <n v="279651"/>
    <n v="1633417"/>
    <n v="-508650"/>
    <n v="-1030188"/>
    <n v="-211839"/>
    <n v="-81216"/>
    <n v="-173124"/>
    <n v="-5354"/>
    <n v="-1203"/>
    <n v="-349738"/>
    <n v="-207714"/>
    <n v="0"/>
    <n v="-106811"/>
    <n v="12232"/>
  </r>
  <r>
    <x v="28"/>
    <n v="35720"/>
    <x v="84"/>
    <n v="67600"/>
    <n v="5"/>
    <n v="-3300"/>
    <n v="-3300"/>
    <n v="5370780"/>
    <n v="365109"/>
    <n v="2046407"/>
    <n v="-903578"/>
    <n v="-1203120"/>
    <n v="-607123"/>
    <n v="-42024"/>
    <n v="-103658"/>
    <n v="18722"/>
    <n v="6670"/>
    <n v="-119449"/>
    <n v="-356258"/>
    <n v="0"/>
    <n v="56626"/>
    <n v="3665"/>
  </r>
  <r>
    <x v="28"/>
    <n v="35720"/>
    <x v="85"/>
    <n v="70900"/>
    <n v="2"/>
    <n v="1800"/>
    <n v="1800"/>
    <n v="3602387"/>
    <n v="249623"/>
    <n v="-187613"/>
    <n v="-140891"/>
    <n v="433800"/>
    <n v="152975"/>
    <n v="13895"/>
    <n v="66627"/>
    <n v="-642"/>
    <n v="-149"/>
    <n v="54864"/>
    <n v="146230"/>
    <n v="0"/>
    <n v="-104236"/>
    <n v="-1060"/>
  </r>
  <r>
    <x v="28"/>
    <n v="35720"/>
    <x v="86"/>
    <n v="69100"/>
    <n v="2"/>
    <n v="1100"/>
    <n v="1100"/>
    <n v="3109216"/>
    <n v="214896"/>
    <n v="149760"/>
    <n v="-352588"/>
    <n v="197340"/>
    <n v="-82834"/>
    <n v="24565"/>
    <n v="79233"/>
    <n v="0"/>
    <n v="-4425"/>
    <n v="89265"/>
    <n v="91536"/>
    <n v="0"/>
    <n v="2652"/>
    <n v="2836"/>
  </r>
  <r>
    <x v="28"/>
    <n v="35720"/>
    <x v="87"/>
    <n v="68000"/>
    <n v="2"/>
    <n v="2800"/>
    <n v="2800"/>
    <n v="3026310"/>
    <n v="202988"/>
    <n v="-316644"/>
    <n v="42159"/>
    <n v="280761"/>
    <n v="23433"/>
    <n v="17218"/>
    <n v="88919"/>
    <n v="0"/>
    <n v="-4360"/>
    <n v="83551"/>
    <n v="72000"/>
    <n v="0"/>
    <n v="-3245"/>
    <n v="-3031"/>
  </r>
  <r>
    <x v="28"/>
    <n v="35720"/>
    <x v="88"/>
    <n v="65200"/>
    <n v="5"/>
    <n v="-2000"/>
    <n v="-2000"/>
    <n v="2276799"/>
    <n v="150522"/>
    <n v="567827"/>
    <n v="-225847"/>
    <n v="-420556"/>
    <n v="-330613"/>
    <n v="23392"/>
    <n v="-15742"/>
    <n v="270"/>
    <n v="-617"/>
    <n v="-18543"/>
    <n v="-78703"/>
    <n v="0"/>
    <n v="76655"/>
    <n v="1921"/>
  </r>
  <r>
    <x v="28"/>
    <n v="35720"/>
    <x v="89"/>
    <n v="67200"/>
    <n v="2"/>
    <n v="2700"/>
    <n v="2700"/>
    <n v="5019685"/>
    <n v="333914"/>
    <n v="-909436"/>
    <n v="194464"/>
    <n v="670929"/>
    <n v="87875"/>
    <n v="85902"/>
    <n v="105867"/>
    <n v="115"/>
    <n v="-15409"/>
    <n v="413347"/>
    <n v="-6768"/>
    <n v="0"/>
    <n v="48001"/>
    <n v="-3958"/>
  </r>
  <r>
    <x v="28"/>
    <n v="35720"/>
    <x v="90"/>
    <n v="64500"/>
    <n v="2"/>
    <n v="2300"/>
    <n v="2300"/>
    <n v="2936610"/>
    <n v="189633"/>
    <n v="-884441"/>
    <n v="372906"/>
    <n v="508547"/>
    <n v="124574"/>
    <n v="46259"/>
    <n v="111136"/>
    <n v="10278"/>
    <n v="9021"/>
    <n v="203452"/>
    <n v="3827"/>
    <n v="0"/>
    <n v="5585"/>
    <n v="-2597"/>
  </r>
  <r>
    <x v="28"/>
    <n v="35720"/>
    <x v="91"/>
    <n v="62200"/>
    <n v="2"/>
    <n v="800"/>
    <n v="800"/>
    <n v="1582425"/>
    <n v="98253"/>
    <n v="144403"/>
    <n v="263563"/>
    <n v="-409931"/>
    <n v="-129396"/>
    <n v="-24399"/>
    <n v="-61616"/>
    <n v="3901"/>
    <n v="-869"/>
    <n v="-24611"/>
    <n v="-172941"/>
    <n v="0"/>
    <n v="1219"/>
    <n v="746"/>
  </r>
  <r>
    <x v="28"/>
    <n v="35720"/>
    <x v="92"/>
    <n v="61400"/>
    <n v="5"/>
    <n v="-2100"/>
    <n v="-2100"/>
    <n v="2394547"/>
    <n v="148715"/>
    <n v="643985"/>
    <n v="-395044"/>
    <n v="-244624"/>
    <n v="56969"/>
    <n v="-32197"/>
    <n v="-46394"/>
    <n v="-961"/>
    <n v="-1414"/>
    <n v="-41796"/>
    <n v="-178831"/>
    <n v="0"/>
    <n v="-10408"/>
    <n v="6091"/>
  </r>
  <r>
    <x v="28"/>
    <n v="35720"/>
    <x v="93"/>
    <n v="63500"/>
    <n v="5"/>
    <n v="-1200"/>
    <n v="-1200"/>
    <n v="1888795"/>
    <n v="120929"/>
    <n v="264155"/>
    <n v="-139333"/>
    <n v="-122463"/>
    <n v="-30200"/>
    <n v="-29109"/>
    <n v="-36663"/>
    <n v="-21"/>
    <n v="-5563"/>
    <n v="518"/>
    <n v="-21425"/>
    <n v="0"/>
    <n v="-3413"/>
    <n v="1054"/>
  </r>
  <r>
    <x v="28"/>
    <n v="35720"/>
    <x v="94"/>
    <n v="64700"/>
    <n v="2"/>
    <n v="1000"/>
    <n v="1000"/>
    <n v="2588030"/>
    <n v="167028"/>
    <n v="-296456"/>
    <n v="83576"/>
    <n v="217387"/>
    <n v="192403"/>
    <n v="1496"/>
    <n v="3194"/>
    <n v="6485"/>
    <n v="-885"/>
    <n v="28017"/>
    <n v="-13323"/>
    <n v="0"/>
    <n v="-1833"/>
    <n v="-2674"/>
  </r>
  <r>
    <x v="28"/>
    <n v="35720"/>
    <x v="95"/>
    <n v="63700"/>
    <n v="2"/>
    <n v="1100"/>
    <n v="1100"/>
    <n v="1658008"/>
    <n v="104441"/>
    <n v="-195646"/>
    <n v="12265"/>
    <n v="171351"/>
    <n v="76022"/>
    <n v="-1720"/>
    <n v="32719"/>
    <n v="26"/>
    <n v="-1929"/>
    <n v="72004"/>
    <n v="-5771"/>
    <n v="0"/>
    <n v="11570"/>
    <n v="460"/>
  </r>
  <r>
    <x v="28"/>
    <n v="35720"/>
    <x v="96"/>
    <n v="62600"/>
    <n v="2"/>
    <n v="1400"/>
    <n v="1400"/>
    <n v="2018473"/>
    <n v="127017"/>
    <n v="-269836"/>
    <n v="-12052"/>
    <n v="264125"/>
    <n v="119295"/>
    <n v="-3062"/>
    <n v="-547"/>
    <n v="88"/>
    <n v="-4582"/>
    <n v="120452"/>
    <n v="32481"/>
    <n v="0"/>
    <n v="21122"/>
    <n v="-3359"/>
  </r>
  <r>
    <x v="28"/>
    <n v="35720"/>
    <x v="97"/>
    <n v="61200"/>
    <n v="2"/>
    <n v="400"/>
    <n v="400"/>
    <n v="1376217"/>
    <n v="84068"/>
    <n v="111720"/>
    <n v="-203308"/>
    <n v="89674"/>
    <n v="45267"/>
    <n v="-113"/>
    <n v="10825"/>
    <n v="0"/>
    <n v="0"/>
    <n v="62372"/>
    <n v="-28677"/>
    <n v="0"/>
    <n v="436"/>
    <n v="1478"/>
  </r>
  <r>
    <x v="28"/>
    <n v="35720"/>
    <x v="98"/>
    <n v="60800"/>
    <n v="5"/>
    <n v="-800"/>
    <n v="-800"/>
    <n v="1687361"/>
    <n v="102490"/>
    <n v="373514"/>
    <n v="9323"/>
    <n v="-384783"/>
    <n v="-193629"/>
    <n v="-16757"/>
    <n v="-60586"/>
    <n v="-112"/>
    <n v="-4030"/>
    <n v="-58443"/>
    <n v="-51226"/>
    <n v="0"/>
    <n v="1118"/>
    <n v="828"/>
  </r>
  <r>
    <x v="28"/>
    <n v="35720"/>
    <x v="99"/>
    <n v="61600"/>
    <n v="5"/>
    <n v="-200"/>
    <n v="-200"/>
    <n v="1650067"/>
    <n v="102002"/>
    <n v="51027"/>
    <n v="83409"/>
    <n v="-134821"/>
    <n v="-51128"/>
    <n v="-962"/>
    <n v="-15193"/>
    <n v="1"/>
    <n v="-812"/>
    <n v="-58456"/>
    <n v="-8271"/>
    <n v="0"/>
    <n v="-1188"/>
    <n v="1573"/>
  </r>
  <r>
    <x v="29"/>
    <n v="32500"/>
    <x v="0"/>
    <n v="17000"/>
    <n v="5"/>
    <n v="-490"/>
    <n v="-490"/>
    <n v="253360"/>
    <n v="4315"/>
    <n v="20364"/>
    <n v="14050"/>
    <n v="-40226"/>
    <n v="-34644"/>
    <n v="0"/>
    <n v="149"/>
    <n v="0"/>
    <n v="0"/>
    <n v="0"/>
    <n v="-5731"/>
    <n v="0"/>
    <n v="5800"/>
    <n v="12"/>
  </r>
  <r>
    <x v="29"/>
    <n v="32500"/>
    <x v="1"/>
    <n v="17490"/>
    <n v="5"/>
    <n v="-690"/>
    <n v="-690"/>
    <n v="262047"/>
    <n v="4648"/>
    <n v="113326"/>
    <n v="-89614"/>
    <n v="-25724"/>
    <n v="-23154"/>
    <n v="0"/>
    <n v="-2405"/>
    <n v="0"/>
    <n v="0"/>
    <n v="0"/>
    <n v="-165"/>
    <n v="0"/>
    <n v="1717"/>
    <n v="295"/>
  </r>
  <r>
    <x v="29"/>
    <n v="32500"/>
    <x v="2"/>
    <n v="18180"/>
    <n v="2"/>
    <n v="60"/>
    <n v="60"/>
    <n v="90813"/>
    <n v="1663"/>
    <n v="-24248"/>
    <n v="29809"/>
    <n v="-3372"/>
    <n v="1419"/>
    <n v="-1901"/>
    <n v="-2758"/>
    <n v="0"/>
    <n v="0"/>
    <n v="0"/>
    <n v="-132"/>
    <n v="0"/>
    <n v="-2196"/>
    <n v="7"/>
  </r>
  <r>
    <x v="29"/>
    <n v="32500"/>
    <x v="3"/>
    <n v="18120"/>
    <n v="5"/>
    <n v="-540"/>
    <n v="-540"/>
    <n v="160225"/>
    <n v="2926"/>
    <n v="60491"/>
    <n v="-33209"/>
    <n v="-31277"/>
    <n v="-32082"/>
    <n v="0"/>
    <n v="38"/>
    <n v="0"/>
    <n v="0"/>
    <n v="349"/>
    <n v="418"/>
    <n v="0"/>
    <n v="4009"/>
    <n v="-14"/>
  </r>
  <r>
    <x v="29"/>
    <n v="32500"/>
    <x v="4"/>
    <n v="18660"/>
    <n v="5"/>
    <n v="-70"/>
    <n v="-70"/>
    <n v="85868"/>
    <n v="1611"/>
    <n v="169"/>
    <n v="8080"/>
    <n v="-8296"/>
    <n v="-788"/>
    <n v="0"/>
    <n v="-289"/>
    <n v="0"/>
    <n v="0"/>
    <n v="-2648"/>
    <n v="-4571"/>
    <n v="0"/>
    <n v="12"/>
    <n v="35"/>
  </r>
  <r>
    <x v="29"/>
    <n v="32500"/>
    <x v="5"/>
    <n v="18730"/>
    <n v="5"/>
    <n v="-210"/>
    <n v="-210"/>
    <n v="112660"/>
    <n v="2107"/>
    <n v="30367"/>
    <n v="-40997"/>
    <n v="11209"/>
    <n v="13171"/>
    <n v="0"/>
    <n v="-4332"/>
    <n v="1"/>
    <n v="0"/>
    <n v="2902"/>
    <n v="-533"/>
    <n v="0"/>
    <n v="-634"/>
    <n v="55"/>
  </r>
  <r>
    <x v="29"/>
    <n v="32500"/>
    <x v="6"/>
    <n v="18940"/>
    <n v="2"/>
    <n v="190"/>
    <n v="190"/>
    <n v="144702"/>
    <n v="2752"/>
    <n v="-12457"/>
    <n v="10436"/>
    <n v="1081"/>
    <n v="1392"/>
    <n v="-11"/>
    <n v="-300"/>
    <n v="0"/>
    <n v="0"/>
    <n v="0"/>
    <n v="0"/>
    <n v="0"/>
    <n v="934"/>
    <n v="6"/>
  </r>
  <r>
    <x v="29"/>
    <n v="32500"/>
    <x v="7"/>
    <n v="18750"/>
    <n v="5"/>
    <n v="-80"/>
    <n v="-80"/>
    <n v="61365"/>
    <n v="1152"/>
    <n v="-1843"/>
    <n v="-980"/>
    <n v="2757"/>
    <n v="2689"/>
    <n v="0"/>
    <n v="0"/>
    <n v="0"/>
    <n v="0"/>
    <n v="284"/>
    <n v="-216"/>
    <n v="0"/>
    <n v="5"/>
    <n v="61"/>
  </r>
  <r>
    <x v="29"/>
    <n v="32500"/>
    <x v="8"/>
    <n v="18830"/>
    <n v="5"/>
    <n v="-20"/>
    <n v="-20"/>
    <n v="55189"/>
    <n v="1040"/>
    <n v="896"/>
    <n v="-7445"/>
    <n v="6448"/>
    <n v="5906"/>
    <n v="-26"/>
    <n v="0"/>
    <n v="0"/>
    <n v="0"/>
    <n v="568"/>
    <n v="0"/>
    <n v="0"/>
    <n v="1"/>
    <n v="100"/>
  </r>
  <r>
    <x v="29"/>
    <n v="32500"/>
    <x v="9"/>
    <n v="18850"/>
    <n v="2"/>
    <n v="200"/>
    <n v="200"/>
    <n v="59326"/>
    <n v="1114"/>
    <n v="-12207"/>
    <n v="11059"/>
    <n v="1106"/>
    <n v="975"/>
    <n v="-11"/>
    <n v="0"/>
    <n v="0"/>
    <n v="0"/>
    <n v="142"/>
    <n v="0"/>
    <n v="0"/>
    <n v="0"/>
    <n v="42"/>
  </r>
  <r>
    <x v="29"/>
    <n v="32500"/>
    <x v="10"/>
    <n v="18650"/>
    <n v="5"/>
    <n v="-120"/>
    <n v="-120"/>
    <n v="139764"/>
    <n v="2638"/>
    <n v="3653"/>
    <n v="-3999"/>
    <n v="-12"/>
    <n v="-8"/>
    <n v="-26"/>
    <n v="0"/>
    <n v="-1"/>
    <n v="0"/>
    <n v="0"/>
    <n v="23"/>
    <n v="0"/>
    <n v="400"/>
    <n v="-42"/>
  </r>
  <r>
    <x v="29"/>
    <n v="32500"/>
    <x v="11"/>
    <n v="18770"/>
    <n v="2"/>
    <n v="250"/>
    <n v="250"/>
    <n v="100902"/>
    <n v="1894"/>
    <n v="-25444"/>
    <n v="13603"/>
    <n v="13067"/>
    <n v="11691"/>
    <n v="0"/>
    <n v="-201"/>
    <n v="0"/>
    <n v="0"/>
    <n v="0"/>
    <n v="1577"/>
    <n v="0"/>
    <n v="-999"/>
    <n v="-227"/>
  </r>
  <r>
    <x v="29"/>
    <n v="32500"/>
    <x v="12"/>
    <n v="18520"/>
    <n v="2"/>
    <n v="120"/>
    <n v="120"/>
    <n v="111403"/>
    <n v="2090"/>
    <n v="-4145"/>
    <n v="24153"/>
    <n v="-9717"/>
    <n v="-8513"/>
    <n v="0"/>
    <n v="-1206"/>
    <n v="0"/>
    <n v="0"/>
    <n v="0"/>
    <n v="2"/>
    <n v="0"/>
    <n v="-9999"/>
    <n v="-292"/>
  </r>
  <r>
    <x v="29"/>
    <n v="32500"/>
    <x v="13"/>
    <n v="18400"/>
    <n v="5"/>
    <n v="-210"/>
    <n v="-210"/>
    <n v="120015"/>
    <n v="2250"/>
    <n v="21439"/>
    <n v="-13175"/>
    <n v="-8200"/>
    <n v="-8205"/>
    <n v="0"/>
    <n v="1"/>
    <n v="0"/>
    <n v="0"/>
    <n v="0"/>
    <n v="4"/>
    <n v="0"/>
    <n v="-1"/>
    <n v="-63"/>
  </r>
  <r>
    <x v="29"/>
    <n v="32500"/>
    <x v="14"/>
    <n v="18610"/>
    <n v="2"/>
    <n v="70"/>
    <n v="70"/>
    <n v="115456"/>
    <n v="2145"/>
    <n v="3403"/>
    <n v="4251"/>
    <n v="-8220"/>
    <n v="-8665"/>
    <n v="0"/>
    <n v="495"/>
    <n v="0"/>
    <n v="0"/>
    <n v="0"/>
    <n v="-50"/>
    <n v="0"/>
    <n v="597"/>
    <n v="-31"/>
  </r>
  <r>
    <x v="29"/>
    <n v="32500"/>
    <x v="15"/>
    <n v="18540"/>
    <n v="2"/>
    <n v="30"/>
    <n v="30"/>
    <n v="97832"/>
    <n v="1823"/>
    <n v="2824"/>
    <n v="-6139"/>
    <n v="3115"/>
    <n v="3083"/>
    <n v="0"/>
    <n v="0"/>
    <n v="0"/>
    <n v="0"/>
    <n v="0"/>
    <n v="32"/>
    <n v="0"/>
    <n v="201"/>
    <n v="-1"/>
  </r>
  <r>
    <x v="29"/>
    <n v="32500"/>
    <x v="16"/>
    <n v="18510"/>
    <n v="2"/>
    <n v="50"/>
    <n v="50"/>
    <n v="81210"/>
    <n v="1504"/>
    <n v="-8458"/>
    <n v="13894"/>
    <n v="-4817"/>
    <n v="-4785"/>
    <n v="-8"/>
    <n v="0"/>
    <n v="0"/>
    <n v="0"/>
    <n v="0"/>
    <n v="-24"/>
    <n v="0"/>
    <n v="-472"/>
    <n v="-147"/>
  </r>
  <r>
    <x v="29"/>
    <n v="32500"/>
    <x v="17"/>
    <n v="18460"/>
    <n v="2"/>
    <n v="330"/>
    <n v="330"/>
    <n v="150366"/>
    <n v="2777"/>
    <n v="-50923"/>
    <n v="31973"/>
    <n v="23991"/>
    <n v="23719"/>
    <n v="0"/>
    <n v="0"/>
    <n v="0"/>
    <n v="0"/>
    <n v="0"/>
    <n v="272"/>
    <n v="0"/>
    <n v="-5015"/>
    <n v="-26"/>
  </r>
  <r>
    <x v="29"/>
    <n v="32500"/>
    <x v="18"/>
    <n v="18130"/>
    <n v="5"/>
    <n v="-50"/>
    <n v="-50"/>
    <n v="80793"/>
    <n v="1462"/>
    <n v="11335"/>
    <n v="-1856"/>
    <n v="-9065"/>
    <n v="-9067"/>
    <n v="0"/>
    <n v="0"/>
    <n v="0"/>
    <n v="0"/>
    <n v="0"/>
    <n v="2"/>
    <n v="0"/>
    <n v="-422"/>
    <n v="8"/>
  </r>
  <r>
    <x v="29"/>
    <n v="32500"/>
    <x v="19"/>
    <n v="18180"/>
    <n v="2"/>
    <n v="380"/>
    <n v="380"/>
    <n v="141534"/>
    <n v="2552"/>
    <n v="-71637"/>
    <n v="60214"/>
    <n v="18181"/>
    <n v="17846"/>
    <n v="0"/>
    <n v="303"/>
    <n v="0"/>
    <n v="0"/>
    <n v="0"/>
    <n v="32"/>
    <n v="0"/>
    <n v="-6760"/>
    <n v="2"/>
  </r>
  <r>
    <x v="29"/>
    <n v="32500"/>
    <x v="20"/>
    <n v="17800"/>
    <n v="5"/>
    <n v="-480"/>
    <n v="-480"/>
    <n v="156563"/>
    <n v="2828"/>
    <n v="21768"/>
    <n v="-11606"/>
    <n v="-4342"/>
    <n v="-4316"/>
    <n v="0"/>
    <n v="0"/>
    <n v="0"/>
    <n v="0"/>
    <n v="0"/>
    <n v="-26"/>
    <n v="0"/>
    <n v="-5039"/>
    <n v="-781"/>
  </r>
  <r>
    <x v="29"/>
    <n v="32500"/>
    <x v="21"/>
    <n v="18280"/>
    <n v="5"/>
    <n v="-400"/>
    <n v="-400"/>
    <n v="177441"/>
    <n v="3237"/>
    <n v="11957"/>
    <n v="-25366"/>
    <n v="11383"/>
    <n v="10971"/>
    <n v="0"/>
    <n v="250"/>
    <n v="0"/>
    <n v="0"/>
    <n v="0"/>
    <n v="162"/>
    <n v="0"/>
    <n v="2109"/>
    <n v="-83"/>
  </r>
  <r>
    <x v="29"/>
    <n v="32500"/>
    <x v="22"/>
    <n v="18680"/>
    <n v="5"/>
    <n v="-200"/>
    <n v="-200"/>
    <n v="106889"/>
    <n v="1999"/>
    <n v="-888"/>
    <n v="-8674"/>
    <n v="7513"/>
    <n v="6912"/>
    <n v="0"/>
    <n v="601"/>
    <n v="0"/>
    <n v="0"/>
    <n v="0"/>
    <n v="0"/>
    <n v="0"/>
    <n v="650"/>
    <n v="1399"/>
  </r>
  <r>
    <x v="29"/>
    <n v="32500"/>
    <x v="23"/>
    <n v="18880"/>
    <n v="2"/>
    <n v="90"/>
    <n v="90"/>
    <n v="123633"/>
    <n v="2346"/>
    <n v="1127"/>
    <n v="-21446"/>
    <n v="20184"/>
    <n v="19751"/>
    <n v="0"/>
    <n v="-4"/>
    <n v="0"/>
    <n v="0"/>
    <n v="223"/>
    <n v="214"/>
    <n v="0"/>
    <n v="-20"/>
    <n v="155"/>
  </r>
  <r>
    <x v="29"/>
    <n v="32500"/>
    <x v="24"/>
    <n v="18790"/>
    <n v="2"/>
    <n v="100"/>
    <n v="100"/>
    <n v="99569"/>
    <n v="1860"/>
    <n v="-21427"/>
    <n v="17476"/>
    <n v="4414"/>
    <n v="4414"/>
    <n v="0"/>
    <n v="0"/>
    <n v="0"/>
    <n v="0"/>
    <n v="0"/>
    <n v="0"/>
    <n v="0"/>
    <n v="101"/>
    <n v="-564"/>
  </r>
  <r>
    <x v="29"/>
    <n v="32500"/>
    <x v="25"/>
    <n v="18690"/>
    <n v="5"/>
    <n v="-260"/>
    <n v="-260"/>
    <n v="106245"/>
    <n v="1990"/>
    <n v="30204"/>
    <n v="-21177"/>
    <n v="-8994"/>
    <n v="-8569"/>
    <n v="0"/>
    <n v="0"/>
    <n v="1"/>
    <n v="0"/>
    <n v="0"/>
    <n v="-426"/>
    <n v="0"/>
    <n v="-50"/>
    <n v="17"/>
  </r>
  <r>
    <x v="29"/>
    <n v="32500"/>
    <x v="26"/>
    <n v="18950"/>
    <n v="2"/>
    <n v="100"/>
    <n v="100"/>
    <n v="84981"/>
    <n v="1605"/>
    <n v="-1550"/>
    <n v="-4798"/>
    <n v="6706"/>
    <n v="6562"/>
    <n v="0"/>
    <n v="145"/>
    <n v="-1"/>
    <n v="0"/>
    <n v="0"/>
    <n v="0"/>
    <n v="0"/>
    <n v="-46"/>
    <n v="-312"/>
  </r>
  <r>
    <x v="29"/>
    <n v="32500"/>
    <x v="27"/>
    <n v="18850"/>
    <n v="2"/>
    <n v="110"/>
    <n v="110"/>
    <n v="87605"/>
    <n v="1652"/>
    <n v="-21035"/>
    <n v="27083"/>
    <n v="-6638"/>
    <n v="-6638"/>
    <n v="0"/>
    <n v="0"/>
    <n v="0"/>
    <n v="0"/>
    <n v="0"/>
    <n v="0"/>
    <n v="0"/>
    <n v="586"/>
    <n v="4"/>
  </r>
  <r>
    <x v="29"/>
    <n v="32500"/>
    <x v="28"/>
    <n v="18740"/>
    <n v="5"/>
    <n v="-260"/>
    <n v="-260"/>
    <n v="149199"/>
    <n v="2795"/>
    <n v="-5415"/>
    <n v="25269"/>
    <n v="-20255"/>
    <n v="-20551"/>
    <n v="0"/>
    <n v="400"/>
    <n v="0"/>
    <n v="0"/>
    <n v="0"/>
    <n v="-104"/>
    <n v="0"/>
    <n v="486"/>
    <n v="-85"/>
  </r>
  <r>
    <x v="29"/>
    <n v="32500"/>
    <x v="29"/>
    <n v="19000"/>
    <n v="5"/>
    <n v="-240"/>
    <n v="-240"/>
    <n v="171445"/>
    <n v="3251"/>
    <n v="-4802"/>
    <n v="1241"/>
    <n v="3449"/>
    <n v="3447"/>
    <n v="0"/>
    <n v="0"/>
    <n v="0"/>
    <n v="0"/>
    <n v="0"/>
    <n v="2"/>
    <n v="0"/>
    <n v="5"/>
    <n v="107"/>
  </r>
  <r>
    <x v="29"/>
    <n v="32500"/>
    <x v="30"/>
    <n v="19240"/>
    <n v="5"/>
    <n v="-40"/>
    <n v="-40"/>
    <n v="163964"/>
    <n v="3140"/>
    <n v="-35519"/>
    <n v="41103"/>
    <n v="-6152"/>
    <n v="-6378"/>
    <n v="0"/>
    <n v="225"/>
    <n v="1"/>
    <n v="0"/>
    <n v="0"/>
    <n v="0"/>
    <n v="0"/>
    <n v="494"/>
    <n v="74"/>
  </r>
  <r>
    <x v="29"/>
    <n v="32500"/>
    <x v="31"/>
    <n v="19280"/>
    <n v="5"/>
    <n v="-240"/>
    <n v="-240"/>
    <n v="165826"/>
    <n v="3170"/>
    <n v="3482"/>
    <n v="-19992"/>
    <n v="16150"/>
    <n v="15669"/>
    <n v="0"/>
    <n v="405"/>
    <n v="0"/>
    <n v="0"/>
    <n v="0"/>
    <n v="76"/>
    <n v="0"/>
    <n v="265"/>
    <n v="95"/>
  </r>
  <r>
    <x v="29"/>
    <n v="32500"/>
    <x v="32"/>
    <n v="19520"/>
    <n v="2"/>
    <n v="430"/>
    <n v="430"/>
    <n v="242689"/>
    <n v="4756"/>
    <n v="-72607"/>
    <n v="47449"/>
    <n v="27271"/>
    <n v="26296"/>
    <n v="0"/>
    <n v="524"/>
    <n v="-1"/>
    <n v="0"/>
    <n v="-24"/>
    <n v="476"/>
    <n v="0"/>
    <n v="-2180"/>
    <n v="67"/>
  </r>
  <r>
    <x v="29"/>
    <n v="32500"/>
    <x v="33"/>
    <n v="19090"/>
    <n v="5"/>
    <n v="-170"/>
    <n v="-170"/>
    <n v="275982"/>
    <n v="5272"/>
    <n v="14654"/>
    <n v="-23001"/>
    <n v="9191"/>
    <n v="13500"/>
    <n v="0"/>
    <n v="-344"/>
    <n v="0"/>
    <n v="0"/>
    <n v="-3965"/>
    <n v="0"/>
    <n v="0"/>
    <n v="-975"/>
    <n v="131"/>
  </r>
  <r>
    <x v="29"/>
    <n v="32500"/>
    <x v="34"/>
    <n v="19260"/>
    <n v="5"/>
    <n v="-350"/>
    <n v="-350"/>
    <n v="195537"/>
    <n v="3788"/>
    <n v="-5609"/>
    <n v="2892"/>
    <n v="-1719"/>
    <n v="-1502"/>
    <n v="0"/>
    <n v="5"/>
    <n v="1"/>
    <n v="0"/>
    <n v="-392"/>
    <n v="169"/>
    <n v="0"/>
    <n v="4302"/>
    <n v="134"/>
  </r>
  <r>
    <x v="29"/>
    <n v="32500"/>
    <x v="35"/>
    <n v="19610"/>
    <n v="5"/>
    <n v="-590"/>
    <n v="-590"/>
    <n v="341747"/>
    <n v="6753"/>
    <n v="8513"/>
    <n v="-2387"/>
    <n v="-11838"/>
    <n v="-3279"/>
    <n v="0"/>
    <n v="228"/>
    <n v="1"/>
    <n v="0"/>
    <n v="-8542"/>
    <n v="-246"/>
    <n v="0"/>
    <n v="5201"/>
    <n v="511"/>
  </r>
  <r>
    <x v="29"/>
    <n v="32500"/>
    <x v="36"/>
    <n v="20200"/>
    <n v="5"/>
    <n v="-700"/>
    <n v="-700"/>
    <n v="263708"/>
    <n v="5398"/>
    <n v="69713"/>
    <n v="-49092"/>
    <n v="-27886"/>
    <n v="-14912"/>
    <n v="0"/>
    <n v="-9"/>
    <n v="0"/>
    <n v="0"/>
    <n v="-12526"/>
    <n v="-439"/>
    <n v="0"/>
    <n v="6682"/>
    <n v="583"/>
  </r>
  <r>
    <x v="29"/>
    <n v="32500"/>
    <x v="37"/>
    <n v="20900"/>
    <n v="5"/>
    <n v="-200"/>
    <n v="-200"/>
    <n v="143176"/>
    <n v="3000"/>
    <n v="3587"/>
    <n v="5904"/>
    <n v="-2589"/>
    <n v="-3317"/>
    <n v="0"/>
    <n v="1000"/>
    <n v="0"/>
    <n v="0"/>
    <n v="0"/>
    <n v="-272"/>
    <n v="0"/>
    <n v="-7160"/>
    <n v="258"/>
  </r>
  <r>
    <x v="29"/>
    <n v="32500"/>
    <x v="38"/>
    <n v="21100"/>
    <n v="5"/>
    <n v="-350"/>
    <n v="-350"/>
    <n v="153848"/>
    <n v="3243"/>
    <n v="64555"/>
    <n v="-53516"/>
    <n v="-13362"/>
    <n v="-13508"/>
    <n v="0"/>
    <n v="530"/>
    <n v="0"/>
    <n v="0"/>
    <n v="0"/>
    <n v="-384"/>
    <n v="0"/>
    <n v="2580"/>
    <n v="-257"/>
  </r>
  <r>
    <x v="29"/>
    <n v="32500"/>
    <x v="39"/>
    <n v="21450"/>
    <n v="5"/>
    <n v="-350"/>
    <n v="-350"/>
    <n v="122874"/>
    <n v="2633"/>
    <n v="55514"/>
    <n v="-40739"/>
    <n v="-15823"/>
    <n v="-15812"/>
    <n v="0"/>
    <n v="-12"/>
    <n v="0"/>
    <n v="0"/>
    <n v="0"/>
    <n v="1"/>
    <n v="0"/>
    <n v="1000"/>
    <n v="48"/>
  </r>
  <r>
    <x v="29"/>
    <n v="32500"/>
    <x v="40"/>
    <n v="21800"/>
    <n v="2"/>
    <n v="100"/>
    <n v="100"/>
    <n v="139084"/>
    <n v="3016"/>
    <n v="-37039"/>
    <n v="13884"/>
    <n v="24625"/>
    <n v="16900"/>
    <n v="0"/>
    <n v="2139"/>
    <n v="0"/>
    <n v="0"/>
    <n v="0"/>
    <n v="5586"/>
    <n v="0"/>
    <n v="-1300"/>
    <n v="-170"/>
  </r>
  <r>
    <x v="29"/>
    <n v="32500"/>
    <x v="41"/>
    <n v="21700"/>
    <n v="3"/>
    <n v="0"/>
    <n v="0"/>
    <n v="118658"/>
    <n v="2550"/>
    <n v="5981"/>
    <n v="-15612"/>
    <n v="9718"/>
    <n v="9663"/>
    <n v="0"/>
    <n v="0"/>
    <n v="0"/>
    <n v="0"/>
    <n v="0"/>
    <n v="55"/>
    <n v="0"/>
    <n v="-200"/>
    <n v="113"/>
  </r>
  <r>
    <x v="29"/>
    <n v="32500"/>
    <x v="42"/>
    <n v="21700"/>
    <n v="2"/>
    <n v="300"/>
    <n v="300"/>
    <n v="156110"/>
    <n v="3361"/>
    <n v="-20168"/>
    <n v="22648"/>
    <n v="637"/>
    <n v="-7017"/>
    <n v="-22"/>
    <n v="2169"/>
    <n v="0"/>
    <n v="0"/>
    <n v="0"/>
    <n v="5507"/>
    <n v="0"/>
    <n v="-3080"/>
    <n v="-37"/>
  </r>
  <r>
    <x v="29"/>
    <n v="32500"/>
    <x v="43"/>
    <n v="21400"/>
    <n v="2"/>
    <n v="200"/>
    <n v="200"/>
    <n v="126330"/>
    <n v="2691"/>
    <n v="-54854"/>
    <n v="45473"/>
    <n v="9591"/>
    <n v="5392"/>
    <n v="0"/>
    <n v="1349"/>
    <n v="0"/>
    <n v="0"/>
    <n v="0"/>
    <n v="2850"/>
    <n v="0"/>
    <n v="-160"/>
    <n v="-50"/>
  </r>
  <r>
    <x v="29"/>
    <n v="32500"/>
    <x v="44"/>
    <n v="21200"/>
    <n v="5"/>
    <n v="-500"/>
    <n v="-500"/>
    <n v="228936"/>
    <n v="4830"/>
    <n v="-8848"/>
    <n v="41965"/>
    <n v="-33159"/>
    <n v="-22772"/>
    <n v="0"/>
    <n v="-136"/>
    <n v="0"/>
    <n v="0"/>
    <n v="-9884"/>
    <n v="-367"/>
    <n v="0"/>
    <n v="140"/>
    <n v="-98"/>
  </r>
  <r>
    <x v="29"/>
    <n v="32500"/>
    <x v="45"/>
    <n v="21700"/>
    <n v="2"/>
    <n v="300"/>
    <n v="300"/>
    <n v="131087"/>
    <n v="2839"/>
    <n v="-52726"/>
    <n v="27408"/>
    <n v="26462"/>
    <n v="16595"/>
    <n v="0"/>
    <n v="2721"/>
    <n v="0"/>
    <n v="0"/>
    <n v="8"/>
    <n v="7138"/>
    <n v="0"/>
    <n v="-1174"/>
    <n v="30"/>
  </r>
  <r>
    <x v="29"/>
    <n v="32500"/>
    <x v="46"/>
    <n v="21400"/>
    <n v="5"/>
    <n v="-900"/>
    <n v="-900"/>
    <n v="214167"/>
    <n v="4616"/>
    <n v="119114"/>
    <n v="-97563"/>
    <n v="-22871"/>
    <n v="-20170"/>
    <n v="0"/>
    <n v="2531"/>
    <n v="0"/>
    <n v="0"/>
    <n v="-4131"/>
    <n v="-1101"/>
    <n v="0"/>
    <n v="1310"/>
    <n v="10"/>
  </r>
  <r>
    <x v="29"/>
    <n v="32500"/>
    <x v="47"/>
    <n v="22300"/>
    <n v="2"/>
    <n v="150"/>
    <n v="150"/>
    <n v="146961"/>
    <n v="3284"/>
    <n v="-23415"/>
    <n v="32873"/>
    <n v="-8732"/>
    <n v="-6858"/>
    <n v="0"/>
    <n v="-1807"/>
    <n v="0"/>
    <n v="0"/>
    <n v="0"/>
    <n v="-67"/>
    <n v="0"/>
    <n v="-751"/>
    <n v="25"/>
  </r>
  <r>
    <x v="29"/>
    <n v="32500"/>
    <x v="48"/>
    <n v="22150"/>
    <n v="2"/>
    <n v="200"/>
    <n v="200"/>
    <n v="159880"/>
    <n v="3515"/>
    <n v="-51614"/>
    <n v="42760"/>
    <n v="10562"/>
    <n v="10620"/>
    <n v="0"/>
    <n v="0"/>
    <n v="0"/>
    <n v="0"/>
    <n v="0"/>
    <n v="-58"/>
    <n v="0"/>
    <n v="-1720"/>
    <n v="12"/>
  </r>
  <r>
    <x v="29"/>
    <n v="32500"/>
    <x v="49"/>
    <n v="21950"/>
    <n v="5"/>
    <n v="-400"/>
    <n v="-400"/>
    <n v="180910"/>
    <n v="3945"/>
    <n v="1501"/>
    <n v="16446"/>
    <n v="-17553"/>
    <n v="-17470"/>
    <n v="0"/>
    <n v="0"/>
    <n v="0"/>
    <n v="0"/>
    <n v="0"/>
    <n v="-83"/>
    <n v="0"/>
    <n v="176"/>
    <n v="-570"/>
  </r>
  <r>
    <x v="29"/>
    <n v="32500"/>
    <x v="50"/>
    <n v="22350"/>
    <n v="5"/>
    <n v="-250"/>
    <n v="-250"/>
    <n v="116760"/>
    <n v="2621"/>
    <n v="29282"/>
    <n v="-26102"/>
    <n v="-1873"/>
    <n v="-1873"/>
    <n v="0"/>
    <n v="0"/>
    <n v="0"/>
    <n v="0"/>
    <n v="0"/>
    <n v="0"/>
    <n v="0"/>
    <n v="-1351"/>
    <n v="44"/>
  </r>
  <r>
    <x v="29"/>
    <n v="32500"/>
    <x v="51"/>
    <n v="22600"/>
    <n v="2"/>
    <n v="550"/>
    <n v="550"/>
    <n v="157480"/>
    <n v="3533"/>
    <n v="-45173"/>
    <n v="28186"/>
    <n v="17593"/>
    <n v="12790"/>
    <n v="0"/>
    <n v="1343"/>
    <n v="0"/>
    <n v="0"/>
    <n v="0"/>
    <n v="3460"/>
    <n v="0"/>
    <n v="-594"/>
    <n v="-12"/>
  </r>
  <r>
    <x v="29"/>
    <n v="32500"/>
    <x v="52"/>
    <n v="22050"/>
    <n v="5"/>
    <n v="-450"/>
    <n v="-450"/>
    <n v="108298"/>
    <n v="2386"/>
    <n v="27610"/>
    <n v="-14334"/>
    <n v="-14168"/>
    <n v="-13920"/>
    <n v="0"/>
    <n v="-137"/>
    <n v="0"/>
    <n v="0"/>
    <n v="0"/>
    <n v="-111"/>
    <n v="0"/>
    <n v="818"/>
    <n v="74"/>
  </r>
  <r>
    <x v="29"/>
    <n v="32500"/>
    <x v="53"/>
    <n v="22500"/>
    <n v="2"/>
    <n v="800"/>
    <n v="800"/>
    <n v="200735"/>
    <n v="4475"/>
    <n v="-26962"/>
    <n v="17318"/>
    <n v="10555"/>
    <n v="-150"/>
    <n v="0"/>
    <n v="2787"/>
    <n v="0"/>
    <n v="0"/>
    <n v="0"/>
    <n v="7918"/>
    <n v="0"/>
    <n v="-1396"/>
    <n v="485"/>
  </r>
  <r>
    <x v="29"/>
    <n v="32500"/>
    <x v="54"/>
    <n v="21700"/>
    <n v="5"/>
    <n v="-250"/>
    <n v="-250"/>
    <n v="205074"/>
    <n v="4382"/>
    <n v="16141"/>
    <n v="-5842"/>
    <n v="-10679"/>
    <n v="-4529"/>
    <n v="-4667"/>
    <n v="768"/>
    <n v="-1"/>
    <n v="0"/>
    <n v="-4483"/>
    <n v="2233"/>
    <n v="0"/>
    <n v="-4"/>
    <n v="384"/>
  </r>
  <r>
    <x v="29"/>
    <n v="32500"/>
    <x v="55"/>
    <n v="21950"/>
    <n v="2"/>
    <n v="300"/>
    <n v="300"/>
    <n v="126900"/>
    <n v="2761"/>
    <n v="10775"/>
    <n v="10007"/>
    <n v="-21074"/>
    <n v="-19568"/>
    <n v="0"/>
    <n v="3"/>
    <n v="0"/>
    <n v="0"/>
    <n v="0"/>
    <n v="-1509"/>
    <n v="0"/>
    <n v="190"/>
    <n v="102"/>
  </r>
  <r>
    <x v="29"/>
    <n v="32500"/>
    <x v="56"/>
    <n v="21650"/>
    <n v="5"/>
    <n v="-450"/>
    <n v="-450"/>
    <n v="174525"/>
    <n v="3785"/>
    <n v="6452"/>
    <n v="9052"/>
    <n v="4299"/>
    <n v="4648"/>
    <n v="0"/>
    <n v="0"/>
    <n v="0"/>
    <n v="0"/>
    <n v="-228"/>
    <n v="-121"/>
    <n v="0"/>
    <n v="-19830"/>
    <n v="27"/>
  </r>
  <r>
    <x v="29"/>
    <n v="32500"/>
    <x v="57"/>
    <n v="22100"/>
    <n v="2"/>
    <n v="50"/>
    <n v="50"/>
    <n v="111444"/>
    <n v="2453"/>
    <n v="-4819"/>
    <n v="19884"/>
    <n v="-17287"/>
    <n v="-9057"/>
    <n v="0"/>
    <n v="-7460"/>
    <n v="0"/>
    <n v="0"/>
    <n v="0"/>
    <n v="-770"/>
    <n v="0"/>
    <n v="1997"/>
    <n v="225"/>
  </r>
  <r>
    <x v="29"/>
    <n v="32500"/>
    <x v="58"/>
    <n v="22050"/>
    <n v="5"/>
    <n v="-250"/>
    <n v="-250"/>
    <n v="107152"/>
    <n v="2373"/>
    <n v="26684"/>
    <n v="-22301"/>
    <n v="-5676"/>
    <n v="-90"/>
    <n v="-2709"/>
    <n v="-2740"/>
    <n v="0"/>
    <n v="0"/>
    <n v="0"/>
    <n v="-137"/>
    <n v="0"/>
    <n v="945"/>
    <n v="348"/>
  </r>
  <r>
    <x v="29"/>
    <n v="32500"/>
    <x v="59"/>
    <n v="22300"/>
    <n v="5"/>
    <n v="-300"/>
    <n v="-300"/>
    <n v="91476"/>
    <n v="2058"/>
    <n v="16024"/>
    <n v="-7786"/>
    <n v="-6331"/>
    <n v="-6583"/>
    <n v="0"/>
    <n v="200"/>
    <n v="0"/>
    <n v="0"/>
    <n v="0"/>
    <n v="52"/>
    <n v="0"/>
    <n v="-2010"/>
    <n v="103"/>
  </r>
  <r>
    <x v="29"/>
    <n v="32500"/>
    <x v="60"/>
    <n v="22600"/>
    <n v="2"/>
    <n v="1000"/>
    <n v="1000"/>
    <n v="148369"/>
    <n v="3339"/>
    <n v="-77488"/>
    <n v="58362"/>
    <n v="19271"/>
    <n v="20964"/>
    <n v="0"/>
    <n v="0"/>
    <n v="0"/>
    <n v="0"/>
    <n v="-1854"/>
    <n v="161"/>
    <n v="0"/>
    <n v="-19"/>
    <n v="-126"/>
  </r>
  <r>
    <x v="29"/>
    <n v="32500"/>
    <x v="61"/>
    <n v="21600"/>
    <n v="5"/>
    <n v="-850"/>
    <n v="-850"/>
    <n v="194689"/>
    <n v="4224"/>
    <n v="22304"/>
    <n v="-5455"/>
    <n v="-16232"/>
    <n v="-15871"/>
    <n v="0"/>
    <n v="26"/>
    <n v="0"/>
    <n v="0"/>
    <n v="0"/>
    <n v="-387"/>
    <n v="0"/>
    <n v="-711"/>
    <n v="94"/>
  </r>
  <r>
    <x v="29"/>
    <n v="32500"/>
    <x v="62"/>
    <n v="22450"/>
    <n v="5"/>
    <n v="-250"/>
    <n v="-250"/>
    <n v="203259"/>
    <n v="4611"/>
    <n v="59022"/>
    <n v="-45389"/>
    <n v="-14608"/>
    <n v="-10892"/>
    <n v="-3341"/>
    <n v="148"/>
    <n v="0"/>
    <n v="0"/>
    <n v="0"/>
    <n v="-523"/>
    <n v="0"/>
    <n v="957"/>
    <n v="18"/>
  </r>
  <r>
    <x v="29"/>
    <n v="32500"/>
    <x v="63"/>
    <n v="22700"/>
    <n v="5"/>
    <n v="-1550"/>
    <n v="-1550"/>
    <n v="225053"/>
    <n v="5202"/>
    <n v="74551"/>
    <n v="-53414"/>
    <n v="-22248"/>
    <n v="-16244"/>
    <n v="0"/>
    <n v="0"/>
    <n v="0"/>
    <n v="0"/>
    <n v="-6142"/>
    <n v="138"/>
    <n v="0"/>
    <n v="1324"/>
    <n v="-213"/>
  </r>
  <r>
    <x v="29"/>
    <n v="32500"/>
    <x v="64"/>
    <n v="24250"/>
    <n v="5"/>
    <n v="-350"/>
    <n v="-350"/>
    <n v="185640"/>
    <n v="4506"/>
    <n v="-26597"/>
    <n v="-3286"/>
    <n v="25762"/>
    <n v="25443"/>
    <n v="-841"/>
    <n v="-2017"/>
    <n v="0"/>
    <n v="0"/>
    <n v="3070"/>
    <n v="107"/>
    <n v="0"/>
    <n v="3899"/>
    <n v="222"/>
  </r>
  <r>
    <x v="29"/>
    <n v="32500"/>
    <x v="65"/>
    <n v="24600"/>
    <n v="2"/>
    <n v="850"/>
    <n v="850"/>
    <n v="361221"/>
    <n v="8705"/>
    <n v="-29955"/>
    <n v="81139"/>
    <n v="-57652"/>
    <n v="-19526"/>
    <n v="0"/>
    <n v="-25865"/>
    <n v="0"/>
    <n v="0"/>
    <n v="-6524"/>
    <n v="-5737"/>
    <n v="0"/>
    <n v="6636"/>
    <n v="-168"/>
  </r>
  <r>
    <x v="29"/>
    <n v="32500"/>
    <x v="66"/>
    <n v="23750"/>
    <n v="5"/>
    <n v="-200"/>
    <n v="-200"/>
    <n v="929623"/>
    <n v="21563"/>
    <n v="216498"/>
    <n v="395547"/>
    <n v="-614426"/>
    <n v="-31434"/>
    <n v="-3340"/>
    <n v="-477400"/>
    <n v="0"/>
    <n v="0"/>
    <n v="-4379"/>
    <n v="-97873"/>
    <n v="0"/>
    <n v="1402"/>
    <n v="979"/>
  </r>
  <r>
    <x v="29"/>
    <n v="32500"/>
    <x v="67"/>
    <n v="23950"/>
    <n v="5"/>
    <n v="-400"/>
    <n v="-400"/>
    <n v="342560"/>
    <n v="8226"/>
    <n v="45745"/>
    <n v="129351"/>
    <n v="-172993"/>
    <n v="-20359"/>
    <n v="0"/>
    <n v="-150918"/>
    <n v="0"/>
    <n v="0"/>
    <n v="0"/>
    <n v="-1716"/>
    <n v="0"/>
    <n v="-1540"/>
    <n v="-563"/>
  </r>
  <r>
    <x v="29"/>
    <n v="32500"/>
    <x v="68"/>
    <n v="24350"/>
    <n v="2"/>
    <n v="300"/>
    <n v="300"/>
    <n v="207553"/>
    <n v="5006"/>
    <n v="2024"/>
    <n v="17743"/>
    <n v="-10182"/>
    <n v="-9084"/>
    <n v="0"/>
    <n v="1"/>
    <n v="-700"/>
    <n v="0"/>
    <n v="-477"/>
    <n v="78"/>
    <n v="0"/>
    <n v="-8101"/>
    <n v="-1484"/>
  </r>
  <r>
    <x v="29"/>
    <n v="32500"/>
    <x v="69"/>
    <n v="24050"/>
    <n v="5"/>
    <n v="-50"/>
    <n v="-50"/>
    <n v="170765"/>
    <n v="4108"/>
    <n v="4360"/>
    <n v="10898"/>
    <n v="-14580"/>
    <n v="-3316"/>
    <n v="-1987"/>
    <n v="0"/>
    <n v="0"/>
    <n v="0"/>
    <n v="-8764"/>
    <n v="-513"/>
    <n v="0"/>
    <n v="-908"/>
    <n v="230"/>
  </r>
  <r>
    <x v="29"/>
    <n v="32500"/>
    <x v="70"/>
    <n v="24100"/>
    <n v="2"/>
    <n v="50"/>
    <n v="50"/>
    <n v="152856"/>
    <n v="3686"/>
    <n v="-41434"/>
    <n v="56526"/>
    <n v="-12996"/>
    <n v="3381"/>
    <n v="-11103"/>
    <n v="-5249"/>
    <n v="0"/>
    <n v="0"/>
    <n v="61"/>
    <n v="-86"/>
    <n v="0"/>
    <n v="-2003"/>
    <n v="-93"/>
  </r>
  <r>
    <x v="29"/>
    <n v="32500"/>
    <x v="71"/>
    <n v="24050"/>
    <n v="5"/>
    <n v="-1150"/>
    <n v="-1150"/>
    <n v="705218"/>
    <n v="16656"/>
    <n v="170412"/>
    <n v="-136327"/>
    <n v="-34021"/>
    <n v="-14911"/>
    <n v="-3320"/>
    <n v="6274"/>
    <n v="0"/>
    <n v="0"/>
    <n v="-23132"/>
    <n v="1068"/>
    <n v="0"/>
    <n v="-3000"/>
    <n v="2936"/>
  </r>
  <r>
    <x v="29"/>
    <n v="32500"/>
    <x v="72"/>
    <n v="25200"/>
    <n v="3"/>
    <n v="0"/>
    <n v="0"/>
    <n v="117200"/>
    <n v="2958"/>
    <n v="-22263"/>
    <n v="22401"/>
    <n v="-165"/>
    <n v="23516"/>
    <n v="550"/>
    <n v="-19043"/>
    <n v="0"/>
    <n v="0"/>
    <n v="-4717"/>
    <n v="-471"/>
    <n v="0"/>
    <n v="-1"/>
    <n v="28"/>
  </r>
  <r>
    <x v="29"/>
    <n v="32500"/>
    <x v="73"/>
    <n v="25200"/>
    <n v="5"/>
    <n v="-350"/>
    <n v="-350"/>
    <n v="103724"/>
    <n v="2590"/>
    <n v="14062"/>
    <n v="17268"/>
    <n v="-30738"/>
    <n v="-18899"/>
    <n v="261"/>
    <n v="0"/>
    <n v="0"/>
    <n v="0"/>
    <n v="-11302"/>
    <n v="-798"/>
    <n v="0"/>
    <n v="-611"/>
    <n v="19"/>
  </r>
  <r>
    <x v="29"/>
    <n v="32500"/>
    <x v="74"/>
    <n v="25550"/>
    <n v="5"/>
    <n v="-800"/>
    <n v="-800"/>
    <n v="179078"/>
    <n v="4591"/>
    <n v="72011"/>
    <n v="-19423"/>
    <n v="-40942"/>
    <n v="-12020"/>
    <n v="-1"/>
    <n v="-12"/>
    <n v="0"/>
    <n v="0"/>
    <n v="-28438"/>
    <n v="-471"/>
    <n v="0"/>
    <n v="-11705"/>
    <n v="59"/>
  </r>
  <r>
    <x v="29"/>
    <n v="32500"/>
    <x v="75"/>
    <n v="26350"/>
    <n v="2"/>
    <n v="250"/>
    <n v="250"/>
    <n v="73444"/>
    <n v="1938"/>
    <n v="-18837"/>
    <n v="10719"/>
    <n v="8229"/>
    <n v="13037"/>
    <n v="236"/>
    <n v="-3997"/>
    <n v="0"/>
    <n v="0"/>
    <n v="0"/>
    <n v="-1047"/>
    <n v="0"/>
    <n v="0"/>
    <n v="-111"/>
  </r>
  <r>
    <x v="29"/>
    <n v="32500"/>
    <x v="76"/>
    <n v="26100"/>
    <n v="5"/>
    <n v="-1100"/>
    <n v="-1100"/>
    <n v="156136"/>
    <n v="4104"/>
    <n v="93705"/>
    <n v="-31276"/>
    <n v="-62076"/>
    <n v="-27796"/>
    <n v="249"/>
    <n v="-3000"/>
    <n v="0"/>
    <n v="0"/>
    <n v="-31247"/>
    <n v="-282"/>
    <n v="0"/>
    <n v="35"/>
    <n v="-388"/>
  </r>
  <r>
    <x v="29"/>
    <n v="32500"/>
    <x v="77"/>
    <n v="27200"/>
    <n v="5"/>
    <n v="-300"/>
    <n v="-300"/>
    <n v="97188"/>
    <n v="2642"/>
    <n v="16719"/>
    <n v="748"/>
    <n v="-17295"/>
    <n v="-13430"/>
    <n v="0"/>
    <n v="-3000"/>
    <n v="0"/>
    <n v="0"/>
    <n v="-175"/>
    <n v="-690"/>
    <n v="0"/>
    <n v="-199"/>
    <n v="27"/>
  </r>
  <r>
    <x v="29"/>
    <n v="32500"/>
    <x v="78"/>
    <n v="27500"/>
    <n v="2"/>
    <n v="800"/>
    <n v="800"/>
    <n v="128103"/>
    <n v="3499"/>
    <n v="-41074"/>
    <n v="32136"/>
    <n v="6882"/>
    <n v="10727"/>
    <n v="0"/>
    <n v="-3293"/>
    <n v="0"/>
    <n v="0"/>
    <n v="0"/>
    <n v="-552"/>
    <n v="0"/>
    <n v="2098"/>
    <n v="-42"/>
  </r>
  <r>
    <x v="29"/>
    <n v="32500"/>
    <x v="79"/>
    <n v="26700"/>
    <n v="5"/>
    <n v="-800"/>
    <n v="-800"/>
    <n v="95232"/>
    <n v="2555"/>
    <n v="47560"/>
    <n v="-18615"/>
    <n v="-27987"/>
    <n v="-26988"/>
    <n v="0"/>
    <n v="0"/>
    <n v="0"/>
    <n v="0"/>
    <n v="0"/>
    <n v="-999"/>
    <n v="0"/>
    <n v="-988"/>
    <n v="30"/>
  </r>
  <r>
    <x v="29"/>
    <n v="32500"/>
    <x v="80"/>
    <n v="27500"/>
    <n v="2"/>
    <n v="1600"/>
    <n v="1600"/>
    <n v="146357"/>
    <n v="3967"/>
    <n v="-96092"/>
    <n v="47297"/>
    <n v="50877"/>
    <n v="35915"/>
    <n v="0"/>
    <n v="2"/>
    <n v="0"/>
    <n v="0"/>
    <n v="-2265"/>
    <n v="17225"/>
    <n v="0"/>
    <n v="-1352"/>
    <n v="-730"/>
  </r>
  <r>
    <x v="29"/>
    <n v="32500"/>
    <x v="81"/>
    <n v="25900"/>
    <n v="5"/>
    <n v="-1050"/>
    <n v="-1050"/>
    <n v="151487"/>
    <n v="3998"/>
    <n v="54286"/>
    <n v="-30713"/>
    <n v="-23656"/>
    <n v="-24976"/>
    <n v="0"/>
    <n v="21"/>
    <n v="0"/>
    <n v="0"/>
    <n v="-526"/>
    <n v="1825"/>
    <n v="0"/>
    <n v="-170"/>
    <n v="253"/>
  </r>
  <r>
    <x v="29"/>
    <n v="32500"/>
    <x v="82"/>
    <n v="26950"/>
    <n v="2"/>
    <n v="250"/>
    <n v="250"/>
    <n v="60745"/>
    <n v="1637"/>
    <n v="-7577"/>
    <n v="-1194"/>
    <n v="8768"/>
    <n v="12362"/>
    <n v="-71"/>
    <n v="0"/>
    <n v="0"/>
    <n v="0"/>
    <n v="-2833"/>
    <n v="-690"/>
    <n v="0"/>
    <n v="-2"/>
    <n v="5"/>
  </r>
  <r>
    <x v="29"/>
    <n v="32500"/>
    <x v="83"/>
    <n v="26700"/>
    <n v="5"/>
    <n v="-500"/>
    <n v="-500"/>
    <n v="107490"/>
    <n v="2876"/>
    <n v="6214"/>
    <n v="684"/>
    <n v="-5626"/>
    <n v="-3769"/>
    <n v="0"/>
    <n v="-6681"/>
    <n v="0"/>
    <n v="0"/>
    <n v="-1252"/>
    <n v="6076"/>
    <n v="0"/>
    <n v="-300"/>
    <n v="-972"/>
  </r>
  <r>
    <x v="29"/>
    <n v="32500"/>
    <x v="84"/>
    <n v="27200"/>
    <n v="5"/>
    <n v="-900"/>
    <n v="-900"/>
    <n v="155312"/>
    <n v="4250"/>
    <n v="71502"/>
    <n v="-56905"/>
    <n v="-15053"/>
    <n v="-13811"/>
    <n v="0"/>
    <n v="0"/>
    <n v="0"/>
    <n v="0"/>
    <n v="0"/>
    <n v="-1242"/>
    <n v="0"/>
    <n v="1126"/>
    <n v="-670"/>
  </r>
  <r>
    <x v="29"/>
    <n v="32500"/>
    <x v="85"/>
    <n v="28100"/>
    <n v="2"/>
    <n v="300"/>
    <n v="300"/>
    <n v="152473"/>
    <n v="4246"/>
    <n v="27524"/>
    <n v="-14572"/>
    <n v="-13197"/>
    <n v="-10485"/>
    <n v="0"/>
    <n v="-1453"/>
    <n v="0"/>
    <n v="0"/>
    <n v="0"/>
    <n v="-1259"/>
    <n v="0"/>
    <n v="322"/>
    <n v="-77"/>
  </r>
  <r>
    <x v="29"/>
    <n v="32500"/>
    <x v="86"/>
    <n v="27800"/>
    <n v="2"/>
    <n v="250"/>
    <n v="250"/>
    <n v="75150"/>
    <n v="2086"/>
    <n v="-17868"/>
    <n v="13154"/>
    <n v="5890"/>
    <n v="6492"/>
    <n v="0"/>
    <n v="-1153"/>
    <n v="0"/>
    <n v="0"/>
    <n v="0"/>
    <n v="551"/>
    <n v="0"/>
    <n v="-207"/>
    <n v="-969"/>
  </r>
  <r>
    <x v="29"/>
    <n v="32500"/>
    <x v="87"/>
    <n v="27550"/>
    <n v="2"/>
    <n v="50"/>
    <n v="50"/>
    <n v="79875"/>
    <n v="2205"/>
    <n v="-12771"/>
    <n v="5537"/>
    <n v="8899"/>
    <n v="9606"/>
    <n v="119"/>
    <n v="2"/>
    <n v="0"/>
    <n v="0"/>
    <n v="0"/>
    <n v="-828"/>
    <n v="0"/>
    <n v="-235"/>
    <n v="-1430"/>
  </r>
  <r>
    <x v="29"/>
    <n v="32500"/>
    <x v="88"/>
    <n v="27500"/>
    <n v="5"/>
    <n v="-900"/>
    <n v="-900"/>
    <n v="113572"/>
    <n v="3149"/>
    <n v="59791"/>
    <n v="-42136"/>
    <n v="-18231"/>
    <n v="-15329"/>
    <n v="407"/>
    <n v="0"/>
    <n v="0"/>
    <n v="0"/>
    <n v="0"/>
    <n v="-3309"/>
    <n v="0"/>
    <n v="502"/>
    <n v="74"/>
  </r>
  <r>
    <x v="29"/>
    <n v="32500"/>
    <x v="89"/>
    <n v="28400"/>
    <n v="5"/>
    <n v="-350"/>
    <n v="-350"/>
    <n v="112515"/>
    <n v="3222"/>
    <n v="27212"/>
    <n v="-29925"/>
    <n v="2712"/>
    <n v="6873"/>
    <n v="141"/>
    <n v="0"/>
    <n v="0"/>
    <n v="0"/>
    <n v="0"/>
    <n v="-4302"/>
    <n v="0"/>
    <n v="-129"/>
    <n v="130"/>
  </r>
  <r>
    <x v="29"/>
    <n v="32500"/>
    <x v="90"/>
    <n v="28750"/>
    <n v="2"/>
    <n v="100"/>
    <n v="100"/>
    <n v="137172"/>
    <n v="3944"/>
    <n v="-8307"/>
    <n v="543"/>
    <n v="8773"/>
    <n v="10367"/>
    <n v="0"/>
    <n v="23"/>
    <n v="0"/>
    <n v="0"/>
    <n v="0"/>
    <n v="-1617"/>
    <n v="0"/>
    <n v="-1703"/>
    <n v="694"/>
  </r>
  <r>
    <x v="29"/>
    <n v="32500"/>
    <x v="91"/>
    <n v="28650"/>
    <n v="2"/>
    <n v="1700"/>
    <n v="1700"/>
    <n v="277973"/>
    <n v="7799"/>
    <n v="-164302"/>
    <n v="153696"/>
    <n v="10579"/>
    <n v="2552"/>
    <n v="0"/>
    <n v="0"/>
    <n v="0"/>
    <n v="0"/>
    <n v="0"/>
    <n v="8027"/>
    <n v="0"/>
    <n v="127"/>
    <n v="-100"/>
  </r>
  <r>
    <x v="29"/>
    <n v="32500"/>
    <x v="92"/>
    <n v="26950"/>
    <n v="5"/>
    <n v="-150"/>
    <n v="-150"/>
    <n v="169921"/>
    <n v="4526"/>
    <n v="-877"/>
    <n v="26930"/>
    <n v="-24842"/>
    <n v="-11154"/>
    <n v="0"/>
    <n v="0"/>
    <n v="0"/>
    <n v="0"/>
    <n v="-13261"/>
    <n v="-427"/>
    <n v="0"/>
    <n v="99"/>
    <n v="-1310"/>
  </r>
  <r>
    <x v="29"/>
    <n v="32500"/>
    <x v="93"/>
    <n v="27100"/>
    <n v="5"/>
    <n v="-50"/>
    <n v="-50"/>
    <n v="114889"/>
    <n v="3150"/>
    <n v="18970"/>
    <n v="-7599"/>
    <n v="-11791"/>
    <n v="-10988"/>
    <n v="-188"/>
    <n v="2"/>
    <n v="0"/>
    <n v="0"/>
    <n v="0"/>
    <n v="-617"/>
    <n v="0"/>
    <n v="533"/>
    <n v="-113"/>
  </r>
  <r>
    <x v="29"/>
    <n v="32500"/>
    <x v="94"/>
    <n v="27150"/>
    <n v="5"/>
    <n v="-200"/>
    <n v="-200"/>
    <n v="92376"/>
    <n v="2525"/>
    <n v="8473"/>
    <n v="282"/>
    <n v="-8318"/>
    <n v="-5177"/>
    <n v="0"/>
    <n v="6075"/>
    <n v="0"/>
    <n v="0"/>
    <n v="-445"/>
    <n v="-8771"/>
    <n v="0"/>
    <n v="-38"/>
    <n v="-399"/>
  </r>
  <r>
    <x v="29"/>
    <n v="32500"/>
    <x v="95"/>
    <n v="27350"/>
    <n v="2"/>
    <n v="200"/>
    <n v="200"/>
    <n v="93564"/>
    <n v="2562"/>
    <n v="7965"/>
    <n v="-13270"/>
    <n v="5417"/>
    <n v="4076"/>
    <n v="0"/>
    <n v="2"/>
    <n v="0"/>
    <n v="0"/>
    <n v="-5364"/>
    <n v="6703"/>
    <n v="0"/>
    <n v="-1"/>
    <n v="-111"/>
  </r>
  <r>
    <x v="29"/>
    <n v="32500"/>
    <x v="96"/>
    <n v="27150"/>
    <n v="2"/>
    <n v="50"/>
    <n v="50"/>
    <n v="66680"/>
    <n v="1810"/>
    <n v="-10655"/>
    <n v="-453"/>
    <n v="11305"/>
    <n v="16425"/>
    <n v="-3590"/>
    <n v="0"/>
    <n v="0"/>
    <n v="0"/>
    <n v="-1473"/>
    <n v="-57"/>
    <n v="0"/>
    <n v="-9"/>
    <n v="-188"/>
  </r>
  <r>
    <x v="29"/>
    <n v="32500"/>
    <x v="97"/>
    <n v="27100"/>
    <n v="2"/>
    <n v="450"/>
    <n v="450"/>
    <n v="47821"/>
    <n v="1287"/>
    <n v="-3752"/>
    <n v="534"/>
    <n v="3643"/>
    <n v="-591"/>
    <n v="28"/>
    <n v="0"/>
    <n v="0"/>
    <n v="0"/>
    <n v="-6"/>
    <n v="4212"/>
    <n v="0"/>
    <n v="-399"/>
    <n v="-26"/>
  </r>
  <r>
    <x v="29"/>
    <n v="32500"/>
    <x v="98"/>
    <n v="26650"/>
    <n v="5"/>
    <n v="-50"/>
    <n v="-50"/>
    <n v="47184"/>
    <n v="1248"/>
    <n v="-1517"/>
    <n v="556"/>
    <n v="1016"/>
    <n v="-2789"/>
    <n v="-31"/>
    <n v="0"/>
    <n v="0"/>
    <n v="0"/>
    <n v="-299"/>
    <n v="4135"/>
    <n v="0"/>
    <n v="-62"/>
    <n v="7"/>
  </r>
  <r>
    <x v="29"/>
    <n v="32500"/>
    <x v="99"/>
    <n v="26700"/>
    <n v="5"/>
    <n v="-100"/>
    <n v="-100"/>
    <n v="64823"/>
    <n v="1728"/>
    <n v="4524"/>
    <n v="3731"/>
    <n v="-8573"/>
    <n v="-8802"/>
    <n v="-235"/>
    <n v="0"/>
    <n v="0"/>
    <n v="0"/>
    <n v="0"/>
    <n v="464"/>
    <n v="0"/>
    <n v="353"/>
    <n v="-35"/>
  </r>
  <r>
    <x v="30"/>
    <n v="33290"/>
    <x v="100"/>
    <n v="4425"/>
    <n v="5"/>
    <n v="-80"/>
    <n v="-80"/>
    <n v="362629"/>
    <n v="1607"/>
    <n v="211238"/>
    <n v="-170464"/>
    <n v="-35487"/>
    <n v="-34950"/>
    <n v="0"/>
    <n v="-350"/>
    <n v="0"/>
    <n v="0"/>
    <n v="0"/>
    <n v="-187"/>
    <n v="0"/>
    <n v="-4388"/>
    <n v="-899"/>
  </r>
  <r>
    <x v="30"/>
    <n v="33290"/>
    <x v="101"/>
    <n v="4505"/>
    <n v="2"/>
    <n v="20"/>
    <n v="20"/>
    <n v="177977"/>
    <n v="798"/>
    <n v="56931"/>
    <n v="-35460"/>
    <n v="-21065"/>
    <n v="-24008"/>
    <n v="0"/>
    <n v="3108"/>
    <n v="0"/>
    <n v="0"/>
    <n v="0"/>
    <n v="-165"/>
    <n v="0"/>
    <n v="-500"/>
    <n v="94"/>
  </r>
  <r>
    <x v="30"/>
    <n v="33290"/>
    <x v="102"/>
    <n v="4485"/>
    <n v="5"/>
    <n v="-30"/>
    <n v="-30"/>
    <n v="160653"/>
    <n v="721"/>
    <n v="14441"/>
    <n v="-15970"/>
    <n v="1379"/>
    <n v="1592"/>
    <n v="-3237"/>
    <n v="-235"/>
    <n v="0"/>
    <n v="0"/>
    <n v="0"/>
    <n v="3259"/>
    <n v="0"/>
    <n v="36"/>
    <n v="114"/>
  </r>
  <r>
    <x v="30"/>
    <n v="33290"/>
    <x v="103"/>
    <n v="4515"/>
    <n v="5"/>
    <n v="-25"/>
    <n v="-25"/>
    <n v="122047"/>
    <n v="552"/>
    <n v="44223"/>
    <n v="-25599"/>
    <n v="-19534"/>
    <n v="-17046"/>
    <n v="0"/>
    <n v="-20"/>
    <n v="0"/>
    <n v="0"/>
    <n v="0"/>
    <n v="-2468"/>
    <n v="0"/>
    <n v="870"/>
    <n v="40"/>
  </r>
  <r>
    <x v="30"/>
    <n v="33290"/>
    <x v="104"/>
    <n v="4540"/>
    <n v="5"/>
    <n v="-60"/>
    <n v="-60"/>
    <n v="194224"/>
    <n v="884"/>
    <n v="18307"/>
    <n v="-12285"/>
    <n v="-5326"/>
    <n v="-699"/>
    <n v="786"/>
    <n v="-978"/>
    <n v="0"/>
    <n v="0"/>
    <n v="-4435"/>
    <n v="0"/>
    <n v="0"/>
    <n v="11"/>
    <n v="-707"/>
  </r>
  <r>
    <x v="30"/>
    <n v="33290"/>
    <x v="105"/>
    <n v="4600"/>
    <n v="2"/>
    <n v="25"/>
    <n v="25"/>
    <n v="173160"/>
    <n v="792"/>
    <n v="-29054"/>
    <n v="21927"/>
    <n v="7144"/>
    <n v="10435"/>
    <n v="0"/>
    <n v="-5583"/>
    <n v="0"/>
    <n v="0"/>
    <n v="2913"/>
    <n v="-621"/>
    <n v="0"/>
    <n v="-17"/>
    <n v="0"/>
  </r>
  <r>
    <x v="30"/>
    <n v="33290"/>
    <x v="106"/>
    <n v="4575"/>
    <n v="5"/>
    <n v="-30"/>
    <n v="-30"/>
    <n v="308653"/>
    <n v="1425"/>
    <n v="6298"/>
    <n v="-12248"/>
    <n v="6772"/>
    <n v="1736"/>
    <n v="-22"/>
    <n v="5058"/>
    <n v="0"/>
    <n v="0"/>
    <n v="0"/>
    <n v="0"/>
    <n v="0"/>
    <n v="-939"/>
    <n v="117"/>
  </r>
  <r>
    <x v="30"/>
    <n v="33290"/>
    <x v="107"/>
    <n v="4605"/>
    <n v="2"/>
    <n v="55"/>
    <n v="55"/>
    <n v="200385"/>
    <n v="922"/>
    <n v="-40639"/>
    <n v="40466"/>
    <n v="173"/>
    <n v="4043"/>
    <n v="0"/>
    <n v="-3650"/>
    <n v="0"/>
    <n v="0"/>
    <n v="0"/>
    <n v="-220"/>
    <n v="0"/>
    <n v="0"/>
    <n v="0"/>
  </r>
  <r>
    <x v="30"/>
    <n v="33290"/>
    <x v="108"/>
    <n v="4550"/>
    <n v="2"/>
    <n v="20"/>
    <n v="20"/>
    <n v="131875"/>
    <n v="599"/>
    <n v="-63632"/>
    <n v="40391"/>
    <n v="4956"/>
    <n v="8008"/>
    <n v="-52"/>
    <n v="-2000"/>
    <n v="0"/>
    <n v="0"/>
    <n v="0"/>
    <n v="-1000"/>
    <n v="0"/>
    <n v="18266"/>
    <n v="19"/>
  </r>
  <r>
    <x v="30"/>
    <n v="33290"/>
    <x v="109"/>
    <n v="4530"/>
    <n v="5"/>
    <n v="-5"/>
    <n v="-5"/>
    <n v="124174"/>
    <n v="562"/>
    <n v="-2969"/>
    <n v="-3087"/>
    <n v="1442"/>
    <n v="1464"/>
    <n v="-22"/>
    <n v="0"/>
    <n v="0"/>
    <n v="0"/>
    <n v="0"/>
    <n v="0"/>
    <n v="0"/>
    <n v="4314"/>
    <n v="300"/>
  </r>
  <r>
    <x v="30"/>
    <n v="33290"/>
    <x v="110"/>
    <n v="4535"/>
    <n v="2"/>
    <n v="65"/>
    <n v="65"/>
    <n v="270600"/>
    <n v="1232"/>
    <n v="-40288"/>
    <n v="46467"/>
    <n v="316"/>
    <n v="331"/>
    <n v="-51"/>
    <n v="0"/>
    <n v="0"/>
    <n v="0"/>
    <n v="0"/>
    <n v="36"/>
    <n v="0"/>
    <n v="-6500"/>
    <n v="5"/>
  </r>
  <r>
    <x v="30"/>
    <n v="33290"/>
    <x v="111"/>
    <n v="4470"/>
    <n v="2"/>
    <n v="15"/>
    <n v="15"/>
    <n v="146291"/>
    <n v="653"/>
    <n v="-28610"/>
    <n v="15804"/>
    <n v="12817"/>
    <n v="12817"/>
    <n v="0"/>
    <n v="0"/>
    <n v="0"/>
    <n v="0"/>
    <n v="0"/>
    <n v="0"/>
    <n v="0"/>
    <n v="-11"/>
    <n v="0"/>
  </r>
  <r>
    <x v="30"/>
    <n v="33290"/>
    <x v="112"/>
    <n v="4455"/>
    <n v="5"/>
    <n v="-30"/>
    <n v="-30"/>
    <n v="131975"/>
    <n v="587"/>
    <n v="34921"/>
    <n v="-31788"/>
    <n v="-5057"/>
    <n v="-5059"/>
    <n v="0"/>
    <n v="0"/>
    <n v="0"/>
    <n v="0"/>
    <n v="0"/>
    <n v="2"/>
    <n v="0"/>
    <n v="1711"/>
    <n v="213"/>
  </r>
  <r>
    <x v="30"/>
    <n v="33290"/>
    <x v="113"/>
    <n v="4485"/>
    <n v="5"/>
    <n v="-30"/>
    <n v="-30"/>
    <n v="164298"/>
    <n v="737"/>
    <n v="47142"/>
    <n v="-46512"/>
    <n v="-5728"/>
    <n v="-7729"/>
    <n v="0"/>
    <n v="2000"/>
    <n v="0"/>
    <n v="0"/>
    <n v="0"/>
    <n v="1"/>
    <n v="0"/>
    <n v="4534"/>
    <n v="564"/>
  </r>
  <r>
    <x v="30"/>
    <n v="33290"/>
    <x v="114"/>
    <n v="4515"/>
    <n v="5"/>
    <n v="-20"/>
    <n v="-20"/>
    <n v="154160"/>
    <n v="695"/>
    <n v="-20871"/>
    <n v="24781"/>
    <n v="-3626"/>
    <n v="-8143"/>
    <n v="0"/>
    <n v="4571"/>
    <n v="0"/>
    <n v="0"/>
    <n v="0"/>
    <n v="-54"/>
    <n v="0"/>
    <n v="-284"/>
    <n v="0"/>
  </r>
  <r>
    <x v="30"/>
    <n v="33290"/>
    <x v="115"/>
    <n v="4535"/>
    <n v="2"/>
    <n v="30"/>
    <n v="30"/>
    <n v="136728"/>
    <n v="620"/>
    <n v="-34691"/>
    <n v="35844"/>
    <n v="3244"/>
    <n v="3210"/>
    <n v="0"/>
    <n v="0"/>
    <n v="0"/>
    <n v="0"/>
    <n v="0"/>
    <n v="34"/>
    <n v="0"/>
    <n v="-1800"/>
    <n v="-2597"/>
  </r>
  <r>
    <x v="30"/>
    <n v="33290"/>
    <x v="116"/>
    <n v="4505"/>
    <n v="3"/>
    <n v="0"/>
    <n v="0"/>
    <n v="171974"/>
    <n v="777"/>
    <n v="-50166"/>
    <n v="56909"/>
    <n v="-3979"/>
    <n v="-3941"/>
    <n v="-15"/>
    <n v="0"/>
    <n v="0"/>
    <n v="0"/>
    <n v="0"/>
    <n v="-23"/>
    <n v="0"/>
    <n v="-450"/>
    <n v="-2314"/>
  </r>
  <r>
    <x v="30"/>
    <n v="33290"/>
    <x v="117"/>
    <n v="4505"/>
    <n v="2"/>
    <n v="85"/>
    <n v="85"/>
    <n v="278470"/>
    <n v="1250"/>
    <n v="-115609"/>
    <n v="90866"/>
    <n v="25639"/>
    <n v="25365"/>
    <n v="0"/>
    <n v="0"/>
    <n v="0"/>
    <n v="0"/>
    <n v="0"/>
    <n v="274"/>
    <n v="0"/>
    <n v="-900"/>
    <n v="4"/>
  </r>
  <r>
    <x v="30"/>
    <n v="33290"/>
    <x v="118"/>
    <n v="4420"/>
    <n v="3"/>
    <n v="0"/>
    <n v="0"/>
    <n v="156205"/>
    <n v="692"/>
    <n v="23253"/>
    <n v="-9115"/>
    <n v="-15843"/>
    <n v="-15845"/>
    <n v="0"/>
    <n v="0"/>
    <n v="0"/>
    <n v="0"/>
    <n v="0"/>
    <n v="2"/>
    <n v="0"/>
    <n v="700"/>
    <n v="1005"/>
  </r>
  <r>
    <x v="30"/>
    <n v="33290"/>
    <x v="119"/>
    <n v="4420"/>
    <n v="2"/>
    <n v="15"/>
    <n v="15"/>
    <n v="227301"/>
    <n v="1009"/>
    <n v="1709"/>
    <n v="6691"/>
    <n v="-8416"/>
    <n v="-8450"/>
    <n v="0"/>
    <n v="0"/>
    <n v="0"/>
    <n v="0"/>
    <n v="0"/>
    <n v="34"/>
    <n v="0"/>
    <n v="-500"/>
    <n v="516"/>
  </r>
  <r>
    <x v="30"/>
    <n v="33290"/>
    <x v="120"/>
    <n v="4405"/>
    <n v="5"/>
    <n v="-195"/>
    <n v="-195"/>
    <n v="729240"/>
    <n v="3239"/>
    <n v="364290"/>
    <n v="-315571"/>
    <n v="-51944"/>
    <n v="-18819"/>
    <n v="0"/>
    <n v="18870"/>
    <n v="0"/>
    <n v="0"/>
    <n v="-25902"/>
    <n v="-26093"/>
    <n v="0"/>
    <n v="3002"/>
    <n v="223"/>
  </r>
  <r>
    <x v="30"/>
    <n v="33290"/>
    <x v="121"/>
    <n v="4600"/>
    <n v="2"/>
    <n v="50"/>
    <n v="50"/>
    <n v="312215"/>
    <n v="1421"/>
    <n v="2067"/>
    <n v="-19378"/>
    <n v="14160"/>
    <n v="-7266"/>
    <n v="0"/>
    <n v="21312"/>
    <n v="0"/>
    <n v="0"/>
    <n v="0"/>
    <n v="114"/>
    <n v="0"/>
    <n v="3000"/>
    <n v="151"/>
  </r>
  <r>
    <x v="30"/>
    <n v="33290"/>
    <x v="122"/>
    <n v="4550"/>
    <n v="5"/>
    <n v="-25"/>
    <n v="-25"/>
    <n v="239122"/>
    <n v="1091"/>
    <n v="-35086"/>
    <n v="23443"/>
    <n v="7883"/>
    <n v="7278"/>
    <n v="0"/>
    <n v="605"/>
    <n v="0"/>
    <n v="0"/>
    <n v="0"/>
    <n v="0"/>
    <n v="0"/>
    <n v="2761"/>
    <n v="999"/>
  </r>
  <r>
    <x v="30"/>
    <n v="33290"/>
    <x v="123"/>
    <n v="4575"/>
    <n v="2"/>
    <n v="130"/>
    <n v="130"/>
    <n v="403447"/>
    <n v="1831"/>
    <n v="-125759"/>
    <n v="97993"/>
    <n v="27628"/>
    <n v="27193"/>
    <n v="0"/>
    <n v="-4"/>
    <n v="0"/>
    <n v="0"/>
    <n v="224"/>
    <n v="215"/>
    <n v="0"/>
    <n v="0"/>
    <n v="138"/>
  </r>
  <r>
    <x v="30"/>
    <n v="33290"/>
    <x v="124"/>
    <n v="4445"/>
    <n v="2"/>
    <n v="20"/>
    <n v="20"/>
    <n v="293300"/>
    <n v="1304"/>
    <n v="-8459"/>
    <n v="3211"/>
    <n v="4453"/>
    <n v="4453"/>
    <n v="0"/>
    <n v="0"/>
    <n v="0"/>
    <n v="0"/>
    <n v="0"/>
    <n v="0"/>
    <n v="0"/>
    <n v="800"/>
    <n v="-5"/>
  </r>
  <r>
    <x v="30"/>
    <n v="33290"/>
    <x v="125"/>
    <n v="4425"/>
    <n v="5"/>
    <n v="-90"/>
    <n v="-90"/>
    <n v="547483"/>
    <n v="2433"/>
    <n v="7771"/>
    <n v="-14368"/>
    <n v="1932"/>
    <n v="1933"/>
    <n v="0"/>
    <n v="0"/>
    <n v="-1"/>
    <n v="0"/>
    <n v="0"/>
    <n v="0"/>
    <n v="0"/>
    <n v="4650"/>
    <n v="15"/>
  </r>
  <r>
    <x v="30"/>
    <n v="33290"/>
    <x v="126"/>
    <n v="4515"/>
    <n v="5"/>
    <n v="-5"/>
    <n v="-5"/>
    <n v="4136726"/>
    <n v="19645"/>
    <n v="630516"/>
    <n v="-586261"/>
    <n v="-45786"/>
    <n v="30463"/>
    <n v="0"/>
    <n v="-49249"/>
    <n v="0"/>
    <n v="0"/>
    <n v="-27000"/>
    <n v="0"/>
    <n v="0"/>
    <n v="-1766"/>
    <n v="3297"/>
  </r>
  <r>
    <x v="30"/>
    <n v="33290"/>
    <x v="127"/>
    <n v="4520"/>
    <n v="2"/>
    <n v="110"/>
    <n v="110"/>
    <n v="726681"/>
    <n v="3518"/>
    <n v="18836"/>
    <n v="-7715"/>
    <n v="-6944"/>
    <n v="-6945"/>
    <n v="0"/>
    <n v="1"/>
    <n v="0"/>
    <n v="0"/>
    <n v="0"/>
    <n v="0"/>
    <n v="0"/>
    <n v="-78"/>
    <n v="-4099"/>
  </r>
  <r>
    <x v="30"/>
    <n v="33290"/>
    <x v="128"/>
    <n v="4410"/>
    <n v="5"/>
    <n v="-55"/>
    <n v="-55"/>
    <n v="128591"/>
    <n v="570"/>
    <n v="14022"/>
    <n v="6464"/>
    <n v="-20801"/>
    <n v="-20705"/>
    <n v="0"/>
    <n v="0"/>
    <n v="0"/>
    <n v="0"/>
    <n v="0"/>
    <n v="-96"/>
    <n v="0"/>
    <n v="0"/>
    <n v="315"/>
  </r>
  <r>
    <x v="30"/>
    <n v="33290"/>
    <x v="129"/>
    <n v="4465"/>
    <n v="2"/>
    <n v="70"/>
    <n v="70"/>
    <n v="117653"/>
    <n v="523"/>
    <n v="-30787"/>
    <n v="30148"/>
    <n v="639"/>
    <n v="2763"/>
    <n v="0"/>
    <n v="0"/>
    <n v="0"/>
    <n v="0"/>
    <n v="0"/>
    <n v="-2124"/>
    <n v="0"/>
    <n v="0"/>
    <n v="0"/>
  </r>
  <r>
    <x v="30"/>
    <n v="33290"/>
    <x v="130"/>
    <n v="4395"/>
    <n v="5"/>
    <n v="-55"/>
    <n v="-55"/>
    <n v="199626"/>
    <n v="882"/>
    <n v="59720"/>
    <n v="-53209"/>
    <n v="-7100"/>
    <n v="-393"/>
    <n v="0"/>
    <n v="-6848"/>
    <n v="1"/>
    <n v="0"/>
    <n v="0"/>
    <n v="140"/>
    <n v="0"/>
    <n v="538"/>
    <n v="51"/>
  </r>
  <r>
    <x v="30"/>
    <n v="33290"/>
    <x v="131"/>
    <n v="4450"/>
    <n v="2"/>
    <n v="10"/>
    <n v="10"/>
    <n v="176986"/>
    <n v="781"/>
    <n v="26370"/>
    <n v="-68205"/>
    <n v="41734"/>
    <n v="15891"/>
    <n v="0"/>
    <n v="16583"/>
    <n v="0"/>
    <n v="0"/>
    <n v="9000"/>
    <n v="260"/>
    <n v="0"/>
    <n v="0"/>
    <n v="101"/>
  </r>
  <r>
    <x v="30"/>
    <n v="33290"/>
    <x v="132"/>
    <n v="4440"/>
    <n v="5"/>
    <n v="-15"/>
    <n v="-15"/>
    <n v="144442"/>
    <n v="642"/>
    <n v="14839"/>
    <n v="-21723"/>
    <n v="6866"/>
    <n v="11516"/>
    <n v="0"/>
    <n v="-4657"/>
    <n v="0"/>
    <n v="0"/>
    <n v="7"/>
    <n v="0"/>
    <n v="0"/>
    <n v="15"/>
    <n v="3"/>
  </r>
  <r>
    <x v="30"/>
    <n v="33290"/>
    <x v="133"/>
    <n v="4455"/>
    <n v="5"/>
    <n v="-10"/>
    <n v="-10"/>
    <n v="184236"/>
    <n v="818"/>
    <n v="50464"/>
    <n v="-82683"/>
    <n v="31819"/>
    <n v="15697"/>
    <n v="0"/>
    <n v="10819"/>
    <n v="0"/>
    <n v="0"/>
    <n v="5303"/>
    <n v="0"/>
    <n v="0"/>
    <n v="-200"/>
    <n v="600"/>
  </r>
  <r>
    <x v="30"/>
    <n v="33290"/>
    <x v="134"/>
    <n v="4465"/>
    <n v="2"/>
    <n v="25"/>
    <n v="25"/>
    <n v="223570"/>
    <n v="993"/>
    <n v="35347"/>
    <n v="-72963"/>
    <n v="28692"/>
    <n v="-1438"/>
    <n v="0"/>
    <n v="21757"/>
    <n v="0"/>
    <n v="0"/>
    <n v="8601"/>
    <n v="-228"/>
    <n v="0"/>
    <n v="8923"/>
    <n v="1"/>
  </r>
  <r>
    <x v="30"/>
    <n v="33290"/>
    <x v="135"/>
    <n v="4440"/>
    <n v="5"/>
    <n v="-80"/>
    <n v="-80"/>
    <n v="302745"/>
    <n v="1340"/>
    <n v="94159"/>
    <n v="-80371"/>
    <n v="-14637"/>
    <n v="-2291"/>
    <n v="0"/>
    <n v="-10882"/>
    <n v="0"/>
    <n v="0"/>
    <n v="-1217"/>
    <n v="-247"/>
    <n v="0"/>
    <n v="203"/>
    <n v="646"/>
  </r>
  <r>
    <x v="30"/>
    <n v="33290"/>
    <x v="136"/>
    <n v="4520"/>
    <n v="5"/>
    <n v="-85"/>
    <n v="-85"/>
    <n v="393560"/>
    <n v="1785"/>
    <n v="225750"/>
    <n v="-143410"/>
    <n v="-84322"/>
    <n v="-42241"/>
    <n v="0"/>
    <n v="-9"/>
    <n v="0"/>
    <n v="0"/>
    <n v="-21837"/>
    <n v="-20235"/>
    <n v="0"/>
    <n v="1927"/>
    <n v="55"/>
  </r>
  <r>
    <x v="30"/>
    <n v="33290"/>
    <x v="137"/>
    <n v="4605"/>
    <n v="2"/>
    <n v="20"/>
    <n v="20"/>
    <n v="238438"/>
    <n v="1092"/>
    <n v="18819"/>
    <n v="10630"/>
    <n v="-29870"/>
    <n v="-29406"/>
    <n v="0"/>
    <n v="0"/>
    <n v="0"/>
    <n v="0"/>
    <n v="-190"/>
    <n v="-274"/>
    <n v="0"/>
    <n v="320"/>
    <n v="101"/>
  </r>
  <r>
    <x v="30"/>
    <n v="33290"/>
    <x v="138"/>
    <n v="4585"/>
    <n v="5"/>
    <n v="-50"/>
    <n v="-50"/>
    <n v="216207"/>
    <n v="991"/>
    <n v="17919"/>
    <n v="-1657"/>
    <n v="-16262"/>
    <n v="-15904"/>
    <n v="0"/>
    <n v="30"/>
    <n v="0"/>
    <n v="0"/>
    <n v="0"/>
    <n v="-388"/>
    <n v="0"/>
    <n v="0"/>
    <n v="0"/>
  </r>
  <r>
    <x v="30"/>
    <n v="33290"/>
    <x v="139"/>
    <n v="4635"/>
    <n v="5"/>
    <n v="-30"/>
    <n v="-30"/>
    <n v="217311"/>
    <n v="1007"/>
    <n v="55245"/>
    <n v="-12326"/>
    <n v="-43110"/>
    <n v="-17306"/>
    <n v="0"/>
    <n v="-14"/>
    <n v="0"/>
    <n v="0"/>
    <n v="0"/>
    <n v="-25790"/>
    <n v="0"/>
    <n v="1"/>
    <n v="190"/>
  </r>
  <r>
    <x v="30"/>
    <n v="33290"/>
    <x v="140"/>
    <n v="4665"/>
    <n v="2"/>
    <n v="5"/>
    <n v="5"/>
    <n v="248672"/>
    <n v="1166"/>
    <n v="-11447"/>
    <n v="22571"/>
    <n v="-6129"/>
    <n v="-3946"/>
    <n v="0"/>
    <n v="35352"/>
    <n v="0"/>
    <n v="0"/>
    <n v="0"/>
    <n v="-37535"/>
    <n v="0"/>
    <n v="-4988"/>
    <n v="-7"/>
  </r>
  <r>
    <x v="30"/>
    <n v="33290"/>
    <x v="141"/>
    <n v="4660"/>
    <n v="5"/>
    <n v="-40"/>
    <n v="-40"/>
    <n v="202255"/>
    <n v="939"/>
    <n v="22180"/>
    <n v="-33131"/>
    <n v="10836"/>
    <n v="10946"/>
    <n v="0"/>
    <n v="0"/>
    <n v="0"/>
    <n v="0"/>
    <n v="0"/>
    <n v="-110"/>
    <n v="0"/>
    <n v="0"/>
    <n v="115"/>
  </r>
  <r>
    <x v="30"/>
    <n v="33290"/>
    <x v="142"/>
    <n v="4700"/>
    <n v="2"/>
    <n v="40"/>
    <n v="40"/>
    <n v="232316"/>
    <n v="1093"/>
    <n v="-31237"/>
    <n v="43235"/>
    <n v="-7971"/>
    <n v="-7794"/>
    <n v="-44"/>
    <n v="0"/>
    <n v="0"/>
    <n v="0"/>
    <n v="0"/>
    <n v="-133"/>
    <n v="0"/>
    <n v="-4035"/>
    <n v="8"/>
  </r>
  <r>
    <x v="30"/>
    <n v="33290"/>
    <x v="143"/>
    <n v="4660"/>
    <n v="2"/>
    <n v="80"/>
    <n v="80"/>
    <n v="316902"/>
    <n v="1467"/>
    <n v="-102767"/>
    <n v="97992"/>
    <n v="4775"/>
    <n v="5219"/>
    <n v="0"/>
    <n v="-1"/>
    <n v="0"/>
    <n v="0"/>
    <n v="0"/>
    <n v="-443"/>
    <n v="0"/>
    <n v="0"/>
    <n v="0"/>
  </r>
  <r>
    <x v="30"/>
    <n v="33290"/>
    <x v="144"/>
    <n v="4580"/>
    <n v="5"/>
    <n v="-105"/>
    <n v="-105"/>
    <n v="311675"/>
    <n v="1431"/>
    <n v="65747"/>
    <n v="-12952"/>
    <n v="-53832"/>
    <n v="-22857"/>
    <n v="0"/>
    <n v="-136"/>
    <n v="0"/>
    <n v="0"/>
    <n v="-1254"/>
    <n v="-29585"/>
    <n v="0"/>
    <n v="527"/>
    <n v="510"/>
  </r>
  <r>
    <x v="30"/>
    <n v="33290"/>
    <x v="145"/>
    <n v="4685"/>
    <n v="2"/>
    <n v="50"/>
    <n v="50"/>
    <n v="163801"/>
    <n v="766"/>
    <n v="-29162"/>
    <n v="15152"/>
    <n v="14010"/>
    <n v="16030"/>
    <n v="0"/>
    <n v="0"/>
    <n v="0"/>
    <n v="0"/>
    <n v="-1851"/>
    <n v="-169"/>
    <n v="0"/>
    <n v="0"/>
    <n v="0"/>
  </r>
  <r>
    <x v="30"/>
    <n v="33290"/>
    <x v="146"/>
    <n v="4635"/>
    <n v="5"/>
    <n v="-140"/>
    <n v="-140"/>
    <n v="273318"/>
    <n v="1279"/>
    <n v="56222"/>
    <n v="-36124"/>
    <n v="-19071"/>
    <n v="-20330"/>
    <n v="0"/>
    <n v="2054"/>
    <n v="0"/>
    <n v="0"/>
    <n v="-135"/>
    <n v="-660"/>
    <n v="0"/>
    <n v="1023"/>
    <n v="-2050"/>
  </r>
  <r>
    <x v="30"/>
    <n v="33290"/>
    <x v="147"/>
    <n v="4775"/>
    <n v="5"/>
    <n v="-50"/>
    <n v="-50"/>
    <n v="287392"/>
    <n v="1379"/>
    <n v="23613"/>
    <n v="6729"/>
    <n v="-32390"/>
    <n v="-6902"/>
    <n v="0"/>
    <n v="-24779"/>
    <n v="0"/>
    <n v="0"/>
    <n v="0"/>
    <n v="-709"/>
    <n v="0"/>
    <n v="-399"/>
    <n v="2447"/>
  </r>
  <r>
    <x v="30"/>
    <n v="33290"/>
    <x v="148"/>
    <n v="4825"/>
    <n v="5"/>
    <n v="-15"/>
    <n v="-15"/>
    <n v="278021"/>
    <n v="1336"/>
    <n v="-13898"/>
    <n v="1908"/>
    <n v="12371"/>
    <n v="10676"/>
    <n v="0"/>
    <n v="-300"/>
    <n v="0"/>
    <n v="0"/>
    <n v="0"/>
    <n v="1995"/>
    <n v="0"/>
    <n v="217"/>
    <n v="-598"/>
  </r>
  <r>
    <x v="30"/>
    <n v="33290"/>
    <x v="149"/>
    <n v="4840"/>
    <n v="2"/>
    <n v="65"/>
    <n v="65"/>
    <n v="272793"/>
    <n v="1313"/>
    <n v="-25811"/>
    <n v="43977"/>
    <n v="-17142"/>
    <n v="-16551"/>
    <n v="0"/>
    <n v="-500"/>
    <n v="0"/>
    <n v="0"/>
    <n v="0"/>
    <n v="-91"/>
    <n v="0"/>
    <n v="-1029"/>
    <n v="5"/>
  </r>
  <r>
    <x v="30"/>
    <n v="33290"/>
    <x v="150"/>
    <n v="4775"/>
    <n v="5"/>
    <n v="-15"/>
    <n v="-15"/>
    <n v="255553"/>
    <n v="1226"/>
    <n v="-44652"/>
    <n v="50051"/>
    <n v="-5026"/>
    <n v="3902"/>
    <n v="0"/>
    <n v="-8928"/>
    <n v="0"/>
    <n v="0"/>
    <n v="0"/>
    <n v="0"/>
    <n v="0"/>
    <n v="-782"/>
    <n v="409"/>
  </r>
  <r>
    <x v="30"/>
    <n v="33290"/>
    <x v="151"/>
    <n v="4790"/>
    <n v="2"/>
    <n v="20"/>
    <n v="20"/>
    <n v="310195"/>
    <n v="1480"/>
    <n v="-77720"/>
    <n v="64376"/>
    <n v="13036"/>
    <n v="13497"/>
    <n v="0"/>
    <n v="8"/>
    <n v="0"/>
    <n v="0"/>
    <n v="0"/>
    <n v="-469"/>
    <n v="0"/>
    <n v="-180"/>
    <n v="488"/>
  </r>
  <r>
    <x v="30"/>
    <n v="33290"/>
    <x v="152"/>
    <n v="4770"/>
    <n v="2"/>
    <n v="75"/>
    <n v="75"/>
    <n v="326448"/>
    <n v="1550"/>
    <n v="-37654"/>
    <n v="65351"/>
    <n v="-25320"/>
    <n v="-25070"/>
    <n v="0"/>
    <n v="-138"/>
    <n v="0"/>
    <n v="0"/>
    <n v="0"/>
    <n v="-112"/>
    <n v="0"/>
    <n v="-3205"/>
    <n v="828"/>
  </r>
  <r>
    <x v="30"/>
    <n v="33290"/>
    <x v="153"/>
    <n v="4695"/>
    <n v="2"/>
    <n v="105"/>
    <n v="105"/>
    <n v="278412"/>
    <n v="1300"/>
    <n v="-72920"/>
    <n v="37945"/>
    <n v="35418"/>
    <n v="10237"/>
    <n v="0"/>
    <n v="25407"/>
    <n v="0"/>
    <n v="0"/>
    <n v="0"/>
    <n v="-226"/>
    <n v="0"/>
    <n v="50"/>
    <n v="-493"/>
  </r>
  <r>
    <x v="30"/>
    <n v="33290"/>
    <x v="154"/>
    <n v="4590"/>
    <n v="5"/>
    <n v="-5"/>
    <n v="-5"/>
    <n v="324992"/>
    <n v="1487"/>
    <n v="5385"/>
    <n v="3570"/>
    <n v="-7344"/>
    <n v="-1930"/>
    <n v="0"/>
    <n v="1034"/>
    <n v="0"/>
    <n v="0"/>
    <n v="-4803"/>
    <n v="-1645"/>
    <n v="0"/>
    <n v="-1875"/>
    <n v="264"/>
  </r>
  <r>
    <x v="30"/>
    <n v="33290"/>
    <x v="155"/>
    <n v="4595"/>
    <n v="2"/>
    <n v="15"/>
    <n v="15"/>
    <n v="371459"/>
    <n v="1707"/>
    <n v="38"/>
    <n v="9625"/>
    <n v="-10273"/>
    <n v="-10966"/>
    <n v="0"/>
    <n v="2216"/>
    <n v="0"/>
    <n v="0"/>
    <n v="0"/>
    <n v="-1523"/>
    <n v="0"/>
    <n v="1010"/>
    <n v="-400"/>
  </r>
  <r>
    <x v="30"/>
    <n v="33290"/>
    <x v="156"/>
    <n v="4580"/>
    <n v="5"/>
    <n v="-280"/>
    <n v="-280"/>
    <n v="1422698"/>
    <n v="6560"/>
    <n v="385406"/>
    <n v="-294996"/>
    <n v="-53800"/>
    <n v="-16922"/>
    <n v="0"/>
    <n v="-36733"/>
    <n v="0"/>
    <n v="0"/>
    <n v="0"/>
    <n v="-145"/>
    <n v="0"/>
    <n v="-43113"/>
    <n v="6503"/>
  </r>
  <r>
    <x v="30"/>
    <n v="33290"/>
    <x v="157"/>
    <n v="4860"/>
    <n v="5"/>
    <n v="-130"/>
    <n v="-130"/>
    <n v="625566"/>
    <n v="3066"/>
    <n v="141330"/>
    <n v="-91691"/>
    <n v="-50204"/>
    <n v="-4298"/>
    <n v="0"/>
    <n v="-39637"/>
    <n v="0"/>
    <n v="0"/>
    <n v="0"/>
    <n v="-6269"/>
    <n v="0"/>
    <n v="211"/>
    <n v="354"/>
  </r>
  <r>
    <x v="30"/>
    <n v="33290"/>
    <x v="158"/>
    <n v="4990"/>
    <n v="5"/>
    <n v="-20"/>
    <n v="-20"/>
    <n v="724397"/>
    <n v="3662"/>
    <n v="180475"/>
    <n v="-182755"/>
    <n v="-1209"/>
    <n v="1710"/>
    <n v="0"/>
    <n v="-2780"/>
    <n v="0"/>
    <n v="0"/>
    <n v="0"/>
    <n v="-139"/>
    <n v="0"/>
    <n v="3829"/>
    <n v="-340"/>
  </r>
  <r>
    <x v="30"/>
    <n v="33290"/>
    <x v="159"/>
    <n v="5010"/>
    <n v="2"/>
    <n v="10"/>
    <n v="10"/>
    <n v="794819"/>
    <n v="3949"/>
    <n v="82229"/>
    <n v="-135325"/>
    <n v="66679"/>
    <n v="-13181"/>
    <n v="0"/>
    <n v="79860"/>
    <n v="0"/>
    <n v="0"/>
    <n v="0"/>
    <n v="0"/>
    <n v="0"/>
    <n v="-13653"/>
    <n v="70"/>
  </r>
  <r>
    <x v="30"/>
    <n v="33290"/>
    <x v="160"/>
    <n v="5000"/>
    <n v="5"/>
    <n v="-320"/>
    <n v="-320"/>
    <n v="1985414"/>
    <n v="10117"/>
    <n v="185620"/>
    <n v="-350406"/>
    <n v="179180"/>
    <n v="31462"/>
    <n v="0"/>
    <n v="-12351"/>
    <n v="-1"/>
    <n v="0"/>
    <n v="7372"/>
    <n v="152698"/>
    <n v="0"/>
    <n v="-15091"/>
    <n v="697"/>
  </r>
  <r>
    <x v="30"/>
    <n v="33290"/>
    <x v="161"/>
    <n v="5320"/>
    <n v="2"/>
    <n v="635"/>
    <n v="635"/>
    <n v="2996020"/>
    <n v="15294"/>
    <n v="-94877"/>
    <n v="41136"/>
    <n v="124303"/>
    <n v="-49997"/>
    <n v="0"/>
    <n v="148949"/>
    <n v="0"/>
    <n v="0"/>
    <n v="25902"/>
    <n v="-551"/>
    <n v="0"/>
    <n v="-65165"/>
    <n v="-5397"/>
  </r>
  <r>
    <x v="30"/>
    <n v="33290"/>
    <x v="162"/>
    <n v="4685"/>
    <n v="2"/>
    <n v="305"/>
    <n v="305"/>
    <n v="749396"/>
    <n v="3436"/>
    <n v="-62897"/>
    <n v="60963"/>
    <n v="-2111"/>
    <n v="-8923"/>
    <n v="-6682"/>
    <n v="3823"/>
    <n v="0"/>
    <n v="0"/>
    <n v="10200"/>
    <n v="-529"/>
    <n v="0"/>
    <n v="5165"/>
    <n v="-1120"/>
  </r>
  <r>
    <x v="30"/>
    <n v="33290"/>
    <x v="163"/>
    <n v="4380"/>
    <n v="5"/>
    <n v="-285"/>
    <n v="-285"/>
    <n v="508721"/>
    <n v="2262"/>
    <n v="267419"/>
    <n v="-184472"/>
    <n v="-94131"/>
    <n v="-23936"/>
    <n v="0"/>
    <n v="-39666"/>
    <n v="0"/>
    <n v="0"/>
    <n v="-25429"/>
    <n v="-5100"/>
    <n v="0"/>
    <n v="9044"/>
    <n v="2140"/>
  </r>
  <r>
    <x v="30"/>
    <n v="33290"/>
    <x v="164"/>
    <n v="4665"/>
    <n v="5"/>
    <n v="-45"/>
    <n v="-45"/>
    <n v="198361"/>
    <n v="921"/>
    <n v="27704"/>
    <n v="-70744"/>
    <n v="27095"/>
    <n v="26416"/>
    <n v="0"/>
    <n v="0"/>
    <n v="0"/>
    <n v="0"/>
    <n v="570"/>
    <n v="109"/>
    <n v="0"/>
    <n v="15765"/>
    <n v="180"/>
  </r>
  <r>
    <x v="30"/>
    <n v="33290"/>
    <x v="165"/>
    <n v="4710"/>
    <n v="5"/>
    <n v="-155"/>
    <n v="-155"/>
    <n v="259341"/>
    <n v="1223"/>
    <n v="125078"/>
    <n v="-64564"/>
    <n v="-69719"/>
    <n v="-14310"/>
    <n v="0"/>
    <n v="-55278"/>
    <n v="0"/>
    <n v="0"/>
    <n v="-3346"/>
    <n v="3215"/>
    <n v="0"/>
    <n v="9005"/>
    <n v="200"/>
  </r>
  <r>
    <x v="30"/>
    <n v="33290"/>
    <x v="166"/>
    <n v="4865"/>
    <n v="5"/>
    <n v="-30"/>
    <n v="-30"/>
    <n v="310406"/>
    <n v="1503"/>
    <n v="92994"/>
    <n v="-123612"/>
    <n v="6139"/>
    <n v="6507"/>
    <n v="0"/>
    <n v="-5"/>
    <n v="0"/>
    <n v="0"/>
    <n v="0"/>
    <n v="-363"/>
    <n v="0"/>
    <n v="24976"/>
    <n v="-497"/>
  </r>
  <r>
    <x v="30"/>
    <n v="33290"/>
    <x v="167"/>
    <n v="4895"/>
    <n v="5"/>
    <n v="-25"/>
    <n v="-25"/>
    <n v="344907"/>
    <n v="1683"/>
    <n v="75726"/>
    <n v="-65271"/>
    <n v="-35140"/>
    <n v="-13996"/>
    <n v="0"/>
    <n v="-20303"/>
    <n v="0"/>
    <n v="0"/>
    <n v="0"/>
    <n v="-841"/>
    <n v="0"/>
    <n v="23583"/>
    <n v="1102"/>
  </r>
  <r>
    <x v="30"/>
    <n v="33290"/>
    <x v="168"/>
    <n v="4920"/>
    <n v="2"/>
    <n v="275"/>
    <n v="275"/>
    <n v="1021025"/>
    <n v="4938"/>
    <n v="40591"/>
    <n v="184805"/>
    <n v="-280649"/>
    <n v="56013"/>
    <n v="0"/>
    <n v="-177208"/>
    <n v="0"/>
    <n v="0"/>
    <n v="-157225"/>
    <n v="-2229"/>
    <n v="0"/>
    <n v="60052"/>
    <n v="-4799"/>
  </r>
  <r>
    <x v="30"/>
    <n v="33290"/>
    <x v="169"/>
    <n v="4645"/>
    <n v="2"/>
    <n v="75"/>
    <n v="75"/>
    <n v="486110"/>
    <n v="2235"/>
    <n v="139298"/>
    <n v="129864"/>
    <n v="-269234"/>
    <n v="-30910"/>
    <n v="-91"/>
    <n v="-176324"/>
    <n v="0"/>
    <n v="0"/>
    <n v="0"/>
    <n v="-61909"/>
    <n v="0"/>
    <n v="88"/>
    <n v="-16"/>
  </r>
  <r>
    <x v="30"/>
    <n v="33290"/>
    <x v="170"/>
    <n v="4570"/>
    <n v="2"/>
    <n v="20"/>
    <n v="20"/>
    <n v="222339"/>
    <n v="1017"/>
    <n v="19215"/>
    <n v="67887"/>
    <n v="-98702"/>
    <n v="-15602"/>
    <n v="-100"/>
    <n v="-21155"/>
    <n v="0"/>
    <n v="0"/>
    <n v="62"/>
    <n v="-61907"/>
    <n v="0"/>
    <n v="15000"/>
    <n v="-3400"/>
  </r>
  <r>
    <x v="30"/>
    <n v="33290"/>
    <x v="171"/>
    <n v="4550"/>
    <n v="5"/>
    <n v="-100"/>
    <n v="-100"/>
    <n v="295171"/>
    <n v="1351"/>
    <n v="83976"/>
    <n v="-36426"/>
    <n v="-58630"/>
    <n v="-17858"/>
    <n v="0"/>
    <n v="-6282"/>
    <n v="0"/>
    <n v="0"/>
    <n v="32725"/>
    <n v="-67215"/>
    <n v="0"/>
    <n v="13020"/>
    <n v="-1940"/>
  </r>
  <r>
    <x v="30"/>
    <n v="33290"/>
    <x v="172"/>
    <n v="4650"/>
    <n v="2"/>
    <n v="5"/>
    <n v="5"/>
    <n v="258394"/>
    <n v="1203"/>
    <n v="50197"/>
    <n v="43805"/>
    <n v="-114075"/>
    <n v="21511"/>
    <n v="0"/>
    <n v="-52048"/>
    <n v="0"/>
    <n v="0"/>
    <n v="283"/>
    <n v="-83821"/>
    <n v="0"/>
    <n v="18963"/>
    <n v="1110"/>
  </r>
  <r>
    <x v="30"/>
    <n v="33290"/>
    <x v="173"/>
    <n v="4645"/>
    <n v="5"/>
    <n v="-65"/>
    <n v="-65"/>
    <n v="198507"/>
    <n v="919"/>
    <n v="-12033"/>
    <n v="-20511"/>
    <n v="15550"/>
    <n v="-19050"/>
    <n v="0"/>
    <n v="3057"/>
    <n v="-1"/>
    <n v="0"/>
    <n v="27750"/>
    <n v="3794"/>
    <n v="0"/>
    <n v="15044"/>
    <n v="1950"/>
  </r>
  <r>
    <x v="30"/>
    <n v="33290"/>
    <x v="174"/>
    <n v="4710"/>
    <n v="5"/>
    <n v="-15"/>
    <n v="-15"/>
    <n v="189750"/>
    <n v="898"/>
    <n v="40984"/>
    <n v="-40914"/>
    <n v="-16050"/>
    <n v="-12576"/>
    <n v="0"/>
    <n v="-3000"/>
    <n v="0"/>
    <n v="0"/>
    <n v="0"/>
    <n v="-474"/>
    <n v="0"/>
    <n v="15000"/>
    <n v="980"/>
  </r>
  <r>
    <x v="30"/>
    <n v="33290"/>
    <x v="175"/>
    <n v="4725"/>
    <n v="2"/>
    <n v="45"/>
    <n v="45"/>
    <n v="172671"/>
    <n v="813"/>
    <n v="-24167"/>
    <n v="-11518"/>
    <n v="20625"/>
    <n v="14523"/>
    <n v="0"/>
    <n v="-5000"/>
    <n v="0"/>
    <n v="0"/>
    <n v="12157"/>
    <n v="-1055"/>
    <n v="0"/>
    <n v="15100"/>
    <n v="-40"/>
  </r>
  <r>
    <x v="30"/>
    <n v="33290"/>
    <x v="176"/>
    <n v="4680"/>
    <n v="5"/>
    <n v="-90"/>
    <n v="-90"/>
    <n v="223504"/>
    <n v="1040"/>
    <n v="25698"/>
    <n v="-23724"/>
    <n v="-2024"/>
    <n v="-27082"/>
    <n v="0"/>
    <n v="-2000"/>
    <n v="0"/>
    <n v="0"/>
    <n v="28227"/>
    <n v="-1169"/>
    <n v="0"/>
    <n v="9"/>
    <n v="41"/>
  </r>
  <r>
    <x v="30"/>
    <n v="33290"/>
    <x v="177"/>
    <n v="4770"/>
    <n v="5"/>
    <n v="-85"/>
    <n v="-85"/>
    <n v="201223"/>
    <n v="960"/>
    <n v="84870"/>
    <n v="-99894"/>
    <n v="15973"/>
    <n v="-10757"/>
    <n v="0"/>
    <n v="0"/>
    <n v="0"/>
    <n v="0"/>
    <n v="27425"/>
    <n v="-695"/>
    <n v="0"/>
    <n v="50"/>
    <n v="-999"/>
  </r>
  <r>
    <x v="30"/>
    <n v="33290"/>
    <x v="178"/>
    <n v="4855"/>
    <n v="2"/>
    <n v="55"/>
    <n v="55"/>
    <n v="410202"/>
    <n v="1987"/>
    <n v="28914"/>
    <n v="-39796"/>
    <n v="12122"/>
    <n v="12678"/>
    <n v="0"/>
    <n v="0"/>
    <n v="0"/>
    <n v="0"/>
    <n v="0"/>
    <n v="-556"/>
    <n v="0"/>
    <n v="234"/>
    <n v="-1474"/>
  </r>
  <r>
    <x v="30"/>
    <n v="33290"/>
    <x v="179"/>
    <n v="4800"/>
    <n v="5"/>
    <n v="-5"/>
    <n v="-5"/>
    <n v="373734"/>
    <n v="1796"/>
    <n v="-26206"/>
    <n v="31887"/>
    <n v="-4077"/>
    <n v="-25072"/>
    <n v="0"/>
    <n v="22000"/>
    <n v="0"/>
    <n v="0"/>
    <n v="0"/>
    <n v="-1005"/>
    <n v="0"/>
    <n v="728"/>
    <n v="-2332"/>
  </r>
  <r>
    <x v="30"/>
    <n v="33290"/>
    <x v="180"/>
    <n v="4805"/>
    <n v="2"/>
    <n v="435"/>
    <n v="435"/>
    <n v="1116415"/>
    <n v="5211"/>
    <n v="-275088"/>
    <n v="156857"/>
    <n v="84701"/>
    <n v="-11744"/>
    <n v="0"/>
    <n v="112450"/>
    <n v="0"/>
    <n v="0"/>
    <n v="0"/>
    <n v="-16005"/>
    <n v="0"/>
    <n v="30027"/>
    <n v="3503"/>
  </r>
  <r>
    <x v="30"/>
    <n v="33290"/>
    <x v="181"/>
    <n v="4370"/>
    <n v="5"/>
    <n v="-140"/>
    <n v="-140"/>
    <n v="459100"/>
    <n v="2018"/>
    <n v="112909"/>
    <n v="21099"/>
    <n v="-177773"/>
    <n v="-43216"/>
    <n v="0"/>
    <n v="-120151"/>
    <n v="0"/>
    <n v="0"/>
    <n v="0"/>
    <n v="-14406"/>
    <n v="0"/>
    <n v="43030"/>
    <n v="735"/>
  </r>
  <r>
    <x v="30"/>
    <n v="33290"/>
    <x v="182"/>
    <n v="4510"/>
    <n v="2"/>
    <n v="80"/>
    <n v="80"/>
    <n v="273886"/>
    <n v="1226"/>
    <n v="-30983"/>
    <n v="68036"/>
    <n v="-63834"/>
    <n v="11872"/>
    <n v="0"/>
    <n v="-55000"/>
    <n v="0"/>
    <n v="0"/>
    <n v="0"/>
    <n v="-20706"/>
    <n v="0"/>
    <n v="29041"/>
    <n v="-2260"/>
  </r>
  <r>
    <x v="30"/>
    <n v="33290"/>
    <x v="183"/>
    <n v="4430"/>
    <n v="5"/>
    <n v="-305"/>
    <n v="-305"/>
    <n v="684296"/>
    <n v="3075"/>
    <n v="375573"/>
    <n v="-156948"/>
    <n v="-256400"/>
    <n v="1310"/>
    <n v="0"/>
    <n v="-82597"/>
    <n v="0"/>
    <n v="0"/>
    <n v="-161500"/>
    <n v="-13613"/>
    <n v="0"/>
    <n v="34636"/>
    <n v="3139"/>
  </r>
  <r>
    <x v="30"/>
    <n v="33290"/>
    <x v="184"/>
    <n v="4735"/>
    <n v="5"/>
    <n v="-50"/>
    <n v="-50"/>
    <n v="161410"/>
    <n v="764"/>
    <n v="19018"/>
    <n v="-21034"/>
    <n v="-19984"/>
    <n v="-18733"/>
    <n v="0"/>
    <n v="0"/>
    <n v="0"/>
    <n v="0"/>
    <n v="0"/>
    <n v="-1251"/>
    <n v="0"/>
    <n v="22000"/>
    <n v="0"/>
  </r>
  <r>
    <x v="30"/>
    <n v="33290"/>
    <x v="185"/>
    <n v="4785"/>
    <n v="5"/>
    <n v="-10"/>
    <n v="-10"/>
    <n v="120385"/>
    <n v="575"/>
    <n v="-13836"/>
    <n v="-20157"/>
    <n v="3977"/>
    <n v="4811"/>
    <n v="0"/>
    <n v="0"/>
    <n v="0"/>
    <n v="0"/>
    <n v="0"/>
    <n v="-834"/>
    <n v="0"/>
    <n v="30016"/>
    <n v="0"/>
  </r>
  <r>
    <x v="30"/>
    <n v="33290"/>
    <x v="186"/>
    <n v="4795"/>
    <n v="2"/>
    <n v="70"/>
    <n v="70"/>
    <n v="280521"/>
    <n v="1346"/>
    <n v="-33617"/>
    <n v="54420"/>
    <n v="-48756"/>
    <n v="19627"/>
    <n v="0"/>
    <n v="-53250"/>
    <n v="0"/>
    <n v="0"/>
    <n v="-6057"/>
    <n v="-9076"/>
    <n v="0"/>
    <n v="31986"/>
    <n v="-4033"/>
  </r>
  <r>
    <x v="30"/>
    <n v="33290"/>
    <x v="187"/>
    <n v="4725"/>
    <n v="2"/>
    <n v="45"/>
    <n v="45"/>
    <n v="218317"/>
    <n v="1029"/>
    <n v="-51358"/>
    <n v="51255"/>
    <n v="-27499"/>
    <n v="11968"/>
    <n v="0"/>
    <n v="-38633"/>
    <n v="0"/>
    <n v="0"/>
    <n v="0"/>
    <n v="-834"/>
    <n v="0"/>
    <n v="27602"/>
    <n v="0"/>
  </r>
  <r>
    <x v="30"/>
    <n v="33290"/>
    <x v="188"/>
    <n v="4680"/>
    <n v="5"/>
    <n v="-125"/>
    <n v="-125"/>
    <n v="247884"/>
    <n v="1166"/>
    <n v="66222"/>
    <n v="-56900"/>
    <n v="-42252"/>
    <n v="3284"/>
    <n v="0"/>
    <n v="-44000"/>
    <n v="0"/>
    <n v="0"/>
    <n v="0"/>
    <n v="-1536"/>
    <n v="0"/>
    <n v="32511"/>
    <n v="419"/>
  </r>
  <r>
    <x v="30"/>
    <n v="33290"/>
    <x v="189"/>
    <n v="4805"/>
    <n v="2"/>
    <n v="5"/>
    <n v="5"/>
    <n v="190691"/>
    <n v="913"/>
    <n v="-13894"/>
    <n v="33750"/>
    <n v="-49917"/>
    <n v="-4811"/>
    <n v="0"/>
    <n v="-29998"/>
    <n v="1"/>
    <n v="0"/>
    <n v="0"/>
    <n v="-15109"/>
    <n v="0"/>
    <n v="30009"/>
    <n v="52"/>
  </r>
  <r>
    <x v="30"/>
    <n v="33290"/>
    <x v="190"/>
    <n v="4800"/>
    <n v="2"/>
    <n v="40"/>
    <n v="40"/>
    <n v="232567"/>
    <n v="1113"/>
    <n v="-9672"/>
    <n v="9718"/>
    <n v="-27745"/>
    <n v="13301"/>
    <n v="0"/>
    <n v="-27470"/>
    <n v="0"/>
    <n v="0"/>
    <n v="0"/>
    <n v="-13576"/>
    <n v="0"/>
    <n v="27677"/>
    <n v="22"/>
  </r>
  <r>
    <x v="30"/>
    <n v="33290"/>
    <x v="191"/>
    <n v="4760"/>
    <n v="2"/>
    <n v="90"/>
    <n v="90"/>
    <n v="392139"/>
    <n v="1871"/>
    <n v="-137198"/>
    <n v="150793"/>
    <n v="-41803"/>
    <n v="-14864"/>
    <n v="0"/>
    <n v="-26465"/>
    <n v="0"/>
    <n v="0"/>
    <n v="0"/>
    <n v="-474"/>
    <n v="0"/>
    <n v="28162"/>
    <n v="46"/>
  </r>
  <r>
    <x v="30"/>
    <n v="33290"/>
    <x v="192"/>
    <n v="4670"/>
    <n v="2"/>
    <n v="45"/>
    <n v="45"/>
    <n v="176713"/>
    <n v="820"/>
    <n v="-40627"/>
    <n v="73465"/>
    <n v="-58658"/>
    <n v="-15793"/>
    <n v="0"/>
    <n v="-41720"/>
    <n v="-1"/>
    <n v="0"/>
    <n v="0"/>
    <n v="-1144"/>
    <n v="0"/>
    <n v="25997"/>
    <n v="-177"/>
  </r>
  <r>
    <x v="30"/>
    <n v="33290"/>
    <x v="193"/>
    <n v="4625"/>
    <n v="5"/>
    <n v="-65"/>
    <n v="-65"/>
    <n v="377901"/>
    <n v="1748"/>
    <n v="124642"/>
    <n v="70706"/>
    <n v="-225583"/>
    <n v="-8970"/>
    <n v="0"/>
    <n v="-81000"/>
    <n v="0"/>
    <n v="0"/>
    <n v="-135000"/>
    <n v="-613"/>
    <n v="0"/>
    <n v="30232"/>
    <n v="3"/>
  </r>
  <r>
    <x v="30"/>
    <n v="33290"/>
    <x v="194"/>
    <n v="4690"/>
    <n v="5"/>
    <n v="-65"/>
    <n v="-65"/>
    <n v="337618"/>
    <n v="1589"/>
    <n v="174883"/>
    <n v="2523"/>
    <n v="-187406"/>
    <n v="-2949"/>
    <n v="-1145"/>
    <n v="-131832"/>
    <n v="0"/>
    <n v="0"/>
    <n v="-23250"/>
    <n v="-28230"/>
    <n v="0"/>
    <n v="10000"/>
    <n v="0"/>
  </r>
  <r>
    <x v="30"/>
    <n v="33290"/>
    <x v="195"/>
    <n v="4755"/>
    <n v="2"/>
    <n v="10"/>
    <n v="10"/>
    <n v="153440"/>
    <n v="728"/>
    <n v="-14465"/>
    <n v="-15085"/>
    <n v="1892"/>
    <n v="6841"/>
    <n v="0"/>
    <n v="-4500"/>
    <n v="0"/>
    <n v="0"/>
    <n v="0"/>
    <n v="-449"/>
    <n v="0"/>
    <n v="27542"/>
    <n v="116"/>
  </r>
  <r>
    <x v="30"/>
    <n v="33290"/>
    <x v="196"/>
    <n v="4745"/>
    <n v="2"/>
    <n v="25"/>
    <n v="25"/>
    <n v="203867"/>
    <n v="971"/>
    <n v="-22383"/>
    <n v="34685"/>
    <n v="-35322"/>
    <n v="19959"/>
    <n v="0"/>
    <n v="-30000"/>
    <n v="1"/>
    <n v="0"/>
    <n v="-25225"/>
    <n v="-57"/>
    <n v="0"/>
    <n v="23001"/>
    <n v="19"/>
  </r>
  <r>
    <x v="30"/>
    <n v="33290"/>
    <x v="197"/>
    <n v="4720"/>
    <n v="5"/>
    <n v="-35"/>
    <n v="-35"/>
    <n v="107907"/>
    <n v="511"/>
    <n v="45699"/>
    <n v="-5533"/>
    <n v="-42498"/>
    <n v="1219"/>
    <n v="0"/>
    <n v="-16261"/>
    <n v="0"/>
    <n v="0"/>
    <n v="-5"/>
    <n v="-27451"/>
    <n v="0"/>
    <n v="2332"/>
    <n v="0"/>
  </r>
  <r>
    <x v="30"/>
    <n v="33290"/>
    <x v="198"/>
    <n v="4755"/>
    <n v="2"/>
    <n v="15"/>
    <n v="15"/>
    <n v="110374"/>
    <n v="523"/>
    <n v="-13778"/>
    <n v="-14621"/>
    <n v="-1099"/>
    <n v="-5075"/>
    <n v="0"/>
    <n v="4261"/>
    <n v="0"/>
    <n v="0"/>
    <n v="0"/>
    <n v="-285"/>
    <n v="0"/>
    <n v="29495"/>
    <n v="3"/>
  </r>
  <r>
    <x v="30"/>
    <n v="33290"/>
    <x v="199"/>
    <n v="4740"/>
    <n v="2"/>
    <n v="50"/>
    <n v="50"/>
    <n v="167867"/>
    <n v="792"/>
    <n v="-83506"/>
    <n v="35137"/>
    <n v="20319"/>
    <n v="-1550"/>
    <n v="0"/>
    <n v="13500"/>
    <n v="0"/>
    <n v="0"/>
    <n v="8825"/>
    <n v="-456"/>
    <n v="0"/>
    <n v="28050"/>
    <n v="0"/>
  </r>
  <r>
    <x v="31"/>
    <n v="367000"/>
    <x v="100"/>
    <n v="11270"/>
    <n v="5"/>
    <n v="-330"/>
    <n v="-330"/>
    <n v="17305"/>
    <n v="197"/>
    <n v="-1"/>
    <n v="-699"/>
    <n v="0"/>
    <n v="0"/>
    <n v="0"/>
    <n v="0"/>
    <n v="0"/>
    <n v="0"/>
    <n v="0"/>
    <n v="0"/>
    <n v="0"/>
    <n v="0"/>
    <n v="700"/>
  </r>
  <r>
    <x v="31"/>
    <n v="367000"/>
    <x v="101"/>
    <n v="11600"/>
    <n v="5"/>
    <n v="-380"/>
    <n v="-380"/>
    <n v="31173"/>
    <n v="367"/>
    <n v="5889"/>
    <n v="-5524"/>
    <n v="-165"/>
    <n v="-166"/>
    <n v="0"/>
    <n v="0"/>
    <n v="1"/>
    <n v="0"/>
    <n v="0"/>
    <n v="0"/>
    <n v="0"/>
    <n v="0"/>
    <n v="-200"/>
  </r>
  <r>
    <x v="31"/>
    <n v="367000"/>
    <x v="102"/>
    <n v="11980"/>
    <n v="2"/>
    <n v="40"/>
    <n v="40"/>
    <n v="15768"/>
    <n v="189"/>
    <n v="-1791"/>
    <n v="1791"/>
    <n v="0"/>
    <n v="0"/>
    <n v="0"/>
    <n v="0"/>
    <n v="0"/>
    <n v="0"/>
    <n v="0"/>
    <n v="0"/>
    <n v="0"/>
    <n v="0"/>
    <n v="0"/>
  </r>
  <r>
    <x v="31"/>
    <n v="367000"/>
    <x v="103"/>
    <n v="11940"/>
    <n v="5"/>
    <n v="-40"/>
    <n v="-40"/>
    <n v="14187"/>
    <n v="170"/>
    <n v="1342"/>
    <n v="-1342"/>
    <n v="0"/>
    <n v="0"/>
    <n v="0"/>
    <n v="0"/>
    <n v="0"/>
    <n v="0"/>
    <n v="0"/>
    <n v="0"/>
    <n v="0"/>
    <n v="0"/>
    <n v="0"/>
  </r>
  <r>
    <x v="31"/>
    <n v="367000"/>
    <x v="104"/>
    <n v="11980"/>
    <n v="3"/>
    <n v="0"/>
    <n v="0"/>
    <n v="7154"/>
    <n v="86"/>
    <n v="657"/>
    <n v="-657"/>
    <n v="0"/>
    <n v="0"/>
    <n v="0"/>
    <n v="0"/>
    <n v="0"/>
    <n v="0"/>
    <n v="0"/>
    <n v="0"/>
    <n v="0"/>
    <n v="0"/>
    <n v="0"/>
  </r>
  <r>
    <x v="31"/>
    <n v="367000"/>
    <x v="105"/>
    <n v="11980"/>
    <n v="5"/>
    <n v="-60"/>
    <n v="-60"/>
    <n v="9710"/>
    <n v="116"/>
    <n v="3155"/>
    <n v="-3155"/>
    <n v="0"/>
    <n v="0"/>
    <n v="0"/>
    <n v="0"/>
    <n v="0"/>
    <n v="0"/>
    <n v="0"/>
    <n v="0"/>
    <n v="0"/>
    <n v="0"/>
    <n v="0"/>
  </r>
  <r>
    <x v="31"/>
    <n v="367000"/>
    <x v="106"/>
    <n v="12040"/>
    <n v="2"/>
    <n v="190"/>
    <n v="190"/>
    <n v="13184"/>
    <n v="158"/>
    <n v="-957"/>
    <n v="957"/>
    <n v="0"/>
    <n v="0"/>
    <n v="0"/>
    <n v="0"/>
    <n v="0"/>
    <n v="0"/>
    <n v="0"/>
    <n v="0"/>
    <n v="0"/>
    <n v="0"/>
    <n v="0"/>
  </r>
  <r>
    <x v="31"/>
    <n v="367000"/>
    <x v="107"/>
    <n v="11850"/>
    <n v="5"/>
    <n v="-40"/>
    <n v="-40"/>
    <n v="14709"/>
    <n v="175"/>
    <n v="254"/>
    <n v="-420"/>
    <n v="166"/>
    <n v="166"/>
    <n v="0"/>
    <n v="0"/>
    <n v="0"/>
    <n v="0"/>
    <n v="0"/>
    <n v="0"/>
    <n v="0"/>
    <n v="0"/>
    <n v="0"/>
  </r>
  <r>
    <x v="31"/>
    <n v="367000"/>
    <x v="108"/>
    <n v="11890"/>
    <n v="5"/>
    <n v="-30"/>
    <n v="-30"/>
    <n v="11904"/>
    <n v="142"/>
    <n v="-2419"/>
    <n v="2389"/>
    <n v="0"/>
    <n v="0"/>
    <n v="0"/>
    <n v="0"/>
    <n v="0"/>
    <n v="0"/>
    <n v="0"/>
    <n v="0"/>
    <n v="0"/>
    <n v="0"/>
    <n v="30"/>
  </r>
  <r>
    <x v="31"/>
    <n v="367000"/>
    <x v="109"/>
    <n v="11920"/>
    <n v="5"/>
    <n v="-50"/>
    <n v="-50"/>
    <n v="9147"/>
    <n v="109"/>
    <n v="960"/>
    <n v="-960"/>
    <n v="0"/>
    <n v="0"/>
    <n v="0"/>
    <n v="0"/>
    <n v="0"/>
    <n v="0"/>
    <n v="0"/>
    <n v="0"/>
    <n v="0"/>
    <n v="0"/>
    <n v="0"/>
  </r>
  <r>
    <x v="31"/>
    <n v="367000"/>
    <x v="110"/>
    <n v="11970"/>
    <n v="5"/>
    <n v="-90"/>
    <n v="-90"/>
    <n v="15355"/>
    <n v="185"/>
    <n v="-301"/>
    <n v="333"/>
    <n v="0"/>
    <n v="0"/>
    <n v="0"/>
    <n v="0"/>
    <n v="0"/>
    <n v="0"/>
    <n v="0"/>
    <n v="0"/>
    <n v="0"/>
    <n v="-32"/>
    <n v="0"/>
  </r>
  <r>
    <x v="31"/>
    <n v="367000"/>
    <x v="111"/>
    <n v="12060"/>
    <n v="2"/>
    <n v="220"/>
    <n v="220"/>
    <n v="16201"/>
    <n v="193"/>
    <n v="-4362"/>
    <n v="4862"/>
    <n v="-499"/>
    <n v="0"/>
    <n v="0"/>
    <n v="-499"/>
    <n v="0"/>
    <n v="0"/>
    <n v="0"/>
    <n v="0"/>
    <n v="0"/>
    <n v="-1"/>
    <n v="0"/>
  </r>
  <r>
    <x v="31"/>
    <n v="367000"/>
    <x v="112"/>
    <n v="11840"/>
    <n v="5"/>
    <n v="-290"/>
    <n v="-290"/>
    <n v="13269"/>
    <n v="157"/>
    <n v="2792"/>
    <n v="-2792"/>
    <n v="0"/>
    <n v="0"/>
    <n v="0"/>
    <n v="0"/>
    <n v="0"/>
    <n v="0"/>
    <n v="0"/>
    <n v="0"/>
    <n v="0"/>
    <n v="0"/>
    <n v="0"/>
  </r>
  <r>
    <x v="31"/>
    <n v="367000"/>
    <x v="113"/>
    <n v="12130"/>
    <n v="2"/>
    <n v="30"/>
    <n v="30"/>
    <n v="14184"/>
    <n v="172"/>
    <n v="2499"/>
    <n v="-2499"/>
    <n v="0"/>
    <n v="0"/>
    <n v="0"/>
    <n v="0"/>
    <n v="0"/>
    <n v="0"/>
    <n v="0"/>
    <n v="0"/>
    <n v="0"/>
    <n v="0"/>
    <n v="0"/>
  </r>
  <r>
    <x v="31"/>
    <n v="367000"/>
    <x v="114"/>
    <n v="12100"/>
    <n v="2"/>
    <n v="10"/>
    <n v="10"/>
    <n v="12554"/>
    <n v="151"/>
    <n v="2813"/>
    <n v="-2813"/>
    <n v="0"/>
    <n v="0"/>
    <n v="0"/>
    <n v="0"/>
    <n v="0"/>
    <n v="0"/>
    <n v="0"/>
    <n v="0"/>
    <n v="0"/>
    <n v="0"/>
    <n v="0"/>
  </r>
  <r>
    <x v="31"/>
    <n v="367000"/>
    <x v="115"/>
    <n v="12090"/>
    <n v="2"/>
    <n v="130"/>
    <n v="130"/>
    <n v="14349"/>
    <n v="172"/>
    <n v="1586"/>
    <n v="-1596"/>
    <n v="0"/>
    <n v="0"/>
    <n v="0"/>
    <n v="0"/>
    <n v="0"/>
    <n v="0"/>
    <n v="0"/>
    <n v="0"/>
    <n v="0"/>
    <n v="0"/>
    <n v="10"/>
  </r>
  <r>
    <x v="31"/>
    <n v="367000"/>
    <x v="116"/>
    <n v="11960"/>
    <n v="3"/>
    <n v="0"/>
    <n v="0"/>
    <n v="14297"/>
    <n v="171"/>
    <n v="-3"/>
    <n v="203"/>
    <n v="-200"/>
    <n v="0"/>
    <n v="0"/>
    <n v="-200"/>
    <n v="0"/>
    <n v="0"/>
    <n v="0"/>
    <n v="0"/>
    <n v="0"/>
    <n v="0"/>
    <n v="0"/>
  </r>
  <r>
    <x v="31"/>
    <n v="367000"/>
    <x v="117"/>
    <n v="11960"/>
    <n v="2"/>
    <n v="240"/>
    <n v="240"/>
    <n v="21334"/>
    <n v="256"/>
    <n v="-2409"/>
    <n v="3209"/>
    <n v="-800"/>
    <n v="0"/>
    <n v="0"/>
    <n v="-800"/>
    <n v="0"/>
    <n v="0"/>
    <n v="0"/>
    <n v="0"/>
    <n v="0"/>
    <n v="0"/>
    <n v="0"/>
  </r>
  <r>
    <x v="31"/>
    <n v="367000"/>
    <x v="118"/>
    <n v="11720"/>
    <n v="2"/>
    <n v="150"/>
    <n v="150"/>
    <n v="8892"/>
    <n v="105"/>
    <n v="-1014"/>
    <n v="-824"/>
    <n v="1838"/>
    <n v="1978"/>
    <n v="0"/>
    <n v="-140"/>
    <n v="0"/>
    <n v="0"/>
    <n v="0"/>
    <n v="0"/>
    <n v="0"/>
    <n v="0"/>
    <n v="0"/>
  </r>
  <r>
    <x v="31"/>
    <n v="367000"/>
    <x v="119"/>
    <n v="11570"/>
    <n v="2"/>
    <n v="470"/>
    <n v="470"/>
    <n v="37918"/>
    <n v="436"/>
    <n v="-21116"/>
    <n v="17294"/>
    <n v="3827"/>
    <n v="2328"/>
    <n v="0"/>
    <n v="1499"/>
    <n v="0"/>
    <n v="0"/>
    <n v="0"/>
    <n v="0"/>
    <n v="0"/>
    <n v="0"/>
    <n v="-5"/>
  </r>
  <r>
    <x v="31"/>
    <n v="367000"/>
    <x v="120"/>
    <n v="11100"/>
    <n v="5"/>
    <n v="-70"/>
    <n v="-70"/>
    <n v="22038"/>
    <n v="247"/>
    <n v="-10410"/>
    <n v="5410"/>
    <n v="5000"/>
    <n v="5000"/>
    <n v="0"/>
    <n v="0"/>
    <n v="0"/>
    <n v="0"/>
    <n v="0"/>
    <n v="0"/>
    <n v="0"/>
    <n v="0"/>
    <n v="0"/>
  </r>
  <r>
    <x v="31"/>
    <n v="367000"/>
    <x v="121"/>
    <n v="11170"/>
    <n v="5"/>
    <n v="-650"/>
    <n v="-650"/>
    <n v="30295"/>
    <n v="345"/>
    <n v="696"/>
    <n v="-1368"/>
    <n v="672"/>
    <n v="672"/>
    <n v="0"/>
    <n v="0"/>
    <n v="0"/>
    <n v="0"/>
    <n v="0"/>
    <n v="0"/>
    <n v="0"/>
    <n v="0"/>
    <n v="0"/>
  </r>
  <r>
    <x v="31"/>
    <n v="367000"/>
    <x v="122"/>
    <n v="11820"/>
    <n v="5"/>
    <n v="-70"/>
    <n v="-70"/>
    <n v="11949"/>
    <n v="142"/>
    <n v="4005"/>
    <n v="-4005"/>
    <n v="0"/>
    <n v="0"/>
    <n v="0"/>
    <n v="0"/>
    <n v="0"/>
    <n v="0"/>
    <n v="0"/>
    <n v="0"/>
    <n v="0"/>
    <n v="0"/>
    <n v="0"/>
  </r>
  <r>
    <x v="31"/>
    <n v="367000"/>
    <x v="123"/>
    <n v="11890"/>
    <n v="2"/>
    <n v="130"/>
    <n v="130"/>
    <n v="18102"/>
    <n v="217"/>
    <n v="-890"/>
    <n v="517"/>
    <n v="273"/>
    <n v="273"/>
    <n v="0"/>
    <n v="0"/>
    <n v="0"/>
    <n v="0"/>
    <n v="0"/>
    <n v="0"/>
    <n v="0"/>
    <n v="0"/>
    <n v="100"/>
  </r>
  <r>
    <x v="31"/>
    <n v="367000"/>
    <x v="124"/>
    <n v="11760"/>
    <n v="5"/>
    <n v="-60"/>
    <n v="-60"/>
    <n v="11570"/>
    <n v="137"/>
    <n v="-1071"/>
    <n v="736"/>
    <n v="335"/>
    <n v="837"/>
    <n v="0"/>
    <n v="-1"/>
    <n v="-1"/>
    <n v="0"/>
    <n v="0"/>
    <n v="-500"/>
    <n v="0"/>
    <n v="0"/>
    <n v="0"/>
  </r>
  <r>
    <x v="31"/>
    <n v="367000"/>
    <x v="125"/>
    <n v="11820"/>
    <n v="5"/>
    <n v="-50"/>
    <n v="-50"/>
    <n v="15196"/>
    <n v="179"/>
    <n v="724"/>
    <n v="-2490"/>
    <n v="1766"/>
    <n v="1770"/>
    <n v="0"/>
    <n v="-4"/>
    <n v="0"/>
    <n v="0"/>
    <n v="0"/>
    <n v="0"/>
    <n v="0"/>
    <n v="0"/>
    <n v="0"/>
  </r>
  <r>
    <x v="31"/>
    <n v="367000"/>
    <x v="126"/>
    <n v="11870"/>
    <n v="2"/>
    <n v="130"/>
    <n v="130"/>
    <n v="59565"/>
    <n v="718"/>
    <n v="-16336"/>
    <n v="14299"/>
    <n v="2005"/>
    <n v="2000"/>
    <n v="0"/>
    <n v="5"/>
    <n v="0"/>
    <n v="0"/>
    <n v="0"/>
    <n v="0"/>
    <n v="0"/>
    <n v="32"/>
    <n v="0"/>
  </r>
  <r>
    <x v="31"/>
    <n v="367000"/>
    <x v="127"/>
    <n v="11740"/>
    <n v="5"/>
    <n v="-230"/>
    <n v="-230"/>
    <n v="34197"/>
    <n v="400"/>
    <n v="-8414"/>
    <n v="6242"/>
    <n v="2001"/>
    <n v="2000"/>
    <n v="0"/>
    <n v="0"/>
    <n v="1"/>
    <n v="0"/>
    <n v="0"/>
    <n v="0"/>
    <n v="0"/>
    <n v="1"/>
    <n v="170"/>
  </r>
  <r>
    <x v="31"/>
    <n v="367000"/>
    <x v="128"/>
    <n v="11970"/>
    <n v="5"/>
    <n v="-40"/>
    <n v="-40"/>
    <n v="11528"/>
    <n v="138"/>
    <n v="1724"/>
    <n v="-1715"/>
    <n v="0"/>
    <n v="0"/>
    <n v="0"/>
    <n v="0"/>
    <n v="0"/>
    <n v="0"/>
    <n v="0"/>
    <n v="0"/>
    <n v="0"/>
    <n v="-9"/>
    <n v="0"/>
  </r>
  <r>
    <x v="31"/>
    <n v="367000"/>
    <x v="129"/>
    <n v="12010"/>
    <n v="2"/>
    <n v="260"/>
    <n v="260"/>
    <n v="27325"/>
    <n v="323"/>
    <n v="-11804"/>
    <n v="10109"/>
    <n v="1695"/>
    <n v="1695"/>
    <n v="0"/>
    <n v="0"/>
    <n v="0"/>
    <n v="0"/>
    <n v="0"/>
    <n v="0"/>
    <n v="0"/>
    <n v="0"/>
    <n v="0"/>
  </r>
  <r>
    <x v="31"/>
    <n v="367000"/>
    <x v="130"/>
    <n v="11750"/>
    <n v="5"/>
    <n v="-220"/>
    <n v="-220"/>
    <n v="21042"/>
    <n v="252"/>
    <n v="-1564"/>
    <n v="-1604"/>
    <n v="2000"/>
    <n v="2000"/>
    <n v="0"/>
    <n v="0"/>
    <n v="0"/>
    <n v="0"/>
    <n v="0"/>
    <n v="0"/>
    <n v="0"/>
    <n v="1000"/>
    <n v="168"/>
  </r>
  <r>
    <x v="31"/>
    <n v="367000"/>
    <x v="131"/>
    <n v="11970"/>
    <n v="5"/>
    <n v="-70"/>
    <n v="-70"/>
    <n v="20993"/>
    <n v="248"/>
    <n v="-4861"/>
    <n v="2962"/>
    <n v="1899"/>
    <n v="1899"/>
    <n v="0"/>
    <n v="0"/>
    <n v="0"/>
    <n v="0"/>
    <n v="0"/>
    <n v="0"/>
    <n v="0"/>
    <n v="0"/>
    <n v="0"/>
  </r>
  <r>
    <x v="31"/>
    <n v="367000"/>
    <x v="132"/>
    <n v="12040"/>
    <n v="5"/>
    <n v="-130"/>
    <n v="-130"/>
    <n v="34418"/>
    <n v="418"/>
    <n v="785"/>
    <n v="-1030"/>
    <n v="0"/>
    <n v="0"/>
    <n v="0"/>
    <n v="0"/>
    <n v="0"/>
    <n v="0"/>
    <n v="0"/>
    <n v="0"/>
    <n v="0"/>
    <n v="0"/>
    <n v="245"/>
  </r>
  <r>
    <x v="31"/>
    <n v="367000"/>
    <x v="133"/>
    <n v="12170"/>
    <n v="2"/>
    <n v="80"/>
    <n v="80"/>
    <n v="33782"/>
    <n v="409"/>
    <n v="-4633"/>
    <n v="4784"/>
    <n v="0"/>
    <n v="0"/>
    <n v="0"/>
    <n v="0"/>
    <n v="0"/>
    <n v="0"/>
    <n v="0"/>
    <n v="0"/>
    <n v="0"/>
    <n v="-151"/>
    <n v="0"/>
  </r>
  <r>
    <x v="31"/>
    <n v="367000"/>
    <x v="134"/>
    <n v="12090"/>
    <n v="5"/>
    <n v="-610"/>
    <n v="-610"/>
    <n v="47306"/>
    <n v="581"/>
    <n v="-6772"/>
    <n v="6180"/>
    <n v="592"/>
    <n v="331"/>
    <n v="0"/>
    <n v="0"/>
    <n v="0"/>
    <n v="0"/>
    <n v="0"/>
    <n v="261"/>
    <n v="0"/>
    <n v="0"/>
    <n v="0"/>
  </r>
  <r>
    <x v="31"/>
    <n v="367000"/>
    <x v="135"/>
    <n v="12700"/>
    <n v="5"/>
    <n v="-110"/>
    <n v="-110"/>
    <n v="34712"/>
    <n v="439"/>
    <n v="-6769"/>
    <n v="6769"/>
    <n v="0"/>
    <n v="0"/>
    <n v="0"/>
    <n v="0"/>
    <n v="0"/>
    <n v="0"/>
    <n v="0"/>
    <n v="0"/>
    <n v="0"/>
    <n v="0"/>
    <n v="0"/>
  </r>
  <r>
    <x v="31"/>
    <n v="367000"/>
    <x v="136"/>
    <n v="12810"/>
    <n v="5"/>
    <n v="-550"/>
    <n v="-550"/>
    <n v="50722"/>
    <n v="657"/>
    <n v="22074"/>
    <n v="-22360"/>
    <n v="0"/>
    <n v="0"/>
    <n v="0"/>
    <n v="0"/>
    <n v="0"/>
    <n v="0"/>
    <n v="0"/>
    <n v="0"/>
    <n v="0"/>
    <n v="151"/>
    <n v="135"/>
  </r>
  <r>
    <x v="31"/>
    <n v="367000"/>
    <x v="137"/>
    <n v="13360"/>
    <n v="2"/>
    <n v="180"/>
    <n v="180"/>
    <n v="34087"/>
    <n v="452"/>
    <n v="-10914"/>
    <n v="11454"/>
    <n v="-530"/>
    <n v="-530"/>
    <n v="0"/>
    <n v="0"/>
    <n v="0"/>
    <n v="0"/>
    <n v="0"/>
    <n v="0"/>
    <n v="0"/>
    <n v="0"/>
    <n v="-10"/>
  </r>
  <r>
    <x v="31"/>
    <n v="367000"/>
    <x v="138"/>
    <n v="13180"/>
    <n v="5"/>
    <n v="-420"/>
    <n v="-420"/>
    <n v="43278"/>
    <n v="575"/>
    <n v="8669"/>
    <n v="-8820"/>
    <n v="0"/>
    <n v="0"/>
    <n v="0"/>
    <n v="0"/>
    <n v="0"/>
    <n v="0"/>
    <n v="0"/>
    <n v="0"/>
    <n v="0"/>
    <n v="0"/>
    <n v="151"/>
  </r>
  <r>
    <x v="31"/>
    <n v="367000"/>
    <x v="139"/>
    <n v="13600"/>
    <n v="5"/>
    <n v="-250"/>
    <n v="-250"/>
    <n v="30687"/>
    <n v="418"/>
    <n v="13133"/>
    <n v="-13313"/>
    <n v="0"/>
    <n v="0"/>
    <n v="0"/>
    <n v="0"/>
    <n v="0"/>
    <n v="0"/>
    <n v="0"/>
    <n v="0"/>
    <n v="0"/>
    <n v="0"/>
    <n v="180"/>
  </r>
  <r>
    <x v="31"/>
    <n v="367000"/>
    <x v="140"/>
    <n v="13850"/>
    <n v="2"/>
    <n v="330"/>
    <n v="330"/>
    <n v="48815"/>
    <n v="672"/>
    <n v="-6288"/>
    <n v="6099"/>
    <n v="0"/>
    <n v="0"/>
    <n v="0"/>
    <n v="0"/>
    <n v="0"/>
    <n v="0"/>
    <n v="0"/>
    <n v="0"/>
    <n v="0"/>
    <n v="0"/>
    <n v="189"/>
  </r>
  <r>
    <x v="31"/>
    <n v="367000"/>
    <x v="141"/>
    <n v="13520"/>
    <n v="2"/>
    <n v="180"/>
    <n v="180"/>
    <n v="23516"/>
    <n v="313"/>
    <n v="-1639"/>
    <n v="1578"/>
    <n v="0"/>
    <n v="0"/>
    <n v="0"/>
    <n v="0"/>
    <n v="0"/>
    <n v="0"/>
    <n v="0"/>
    <n v="0"/>
    <n v="0"/>
    <n v="0"/>
    <n v="61"/>
  </r>
  <r>
    <x v="31"/>
    <n v="367000"/>
    <x v="142"/>
    <n v="13340"/>
    <n v="5"/>
    <n v="-60"/>
    <n v="-60"/>
    <n v="47289"/>
    <n v="626"/>
    <n v="-5306"/>
    <n v="5246"/>
    <n v="0"/>
    <n v="0"/>
    <n v="0"/>
    <n v="0"/>
    <n v="0"/>
    <n v="0"/>
    <n v="0"/>
    <n v="0"/>
    <n v="0"/>
    <n v="0"/>
    <n v="60"/>
  </r>
  <r>
    <x v="31"/>
    <n v="367000"/>
    <x v="143"/>
    <n v="13400"/>
    <n v="3"/>
    <n v="0"/>
    <n v="0"/>
    <n v="41859"/>
    <n v="552"/>
    <n v="-6164"/>
    <n v="6016"/>
    <n v="0"/>
    <n v="0"/>
    <n v="0"/>
    <n v="0"/>
    <n v="0"/>
    <n v="0"/>
    <n v="0"/>
    <n v="0"/>
    <n v="0"/>
    <n v="0"/>
    <n v="148"/>
  </r>
  <r>
    <x v="31"/>
    <n v="367000"/>
    <x v="144"/>
    <n v="13400"/>
    <n v="5"/>
    <n v="-210"/>
    <n v="-210"/>
    <n v="68067"/>
    <n v="902"/>
    <n v="-17050"/>
    <n v="16490"/>
    <n v="541"/>
    <n v="302"/>
    <n v="0"/>
    <n v="0"/>
    <n v="0"/>
    <n v="0"/>
    <n v="0"/>
    <n v="239"/>
    <n v="0"/>
    <n v="0"/>
    <n v="19"/>
  </r>
  <r>
    <x v="31"/>
    <n v="367000"/>
    <x v="145"/>
    <n v="13610"/>
    <n v="5"/>
    <n v="-330"/>
    <n v="-330"/>
    <n v="59202"/>
    <n v="814"/>
    <n v="-2066"/>
    <n v="3579"/>
    <n v="0"/>
    <n v="0"/>
    <n v="0"/>
    <n v="0"/>
    <n v="0"/>
    <n v="0"/>
    <n v="0"/>
    <n v="0"/>
    <n v="0"/>
    <n v="-1503"/>
    <n v="-10"/>
  </r>
  <r>
    <x v="31"/>
    <n v="367000"/>
    <x v="146"/>
    <n v="13940"/>
    <n v="5"/>
    <n v="-580"/>
    <n v="-580"/>
    <n v="101409"/>
    <n v="1428"/>
    <n v="-24826"/>
    <n v="24097"/>
    <n v="0"/>
    <n v="0"/>
    <n v="0"/>
    <n v="0"/>
    <n v="0"/>
    <n v="0"/>
    <n v="0"/>
    <n v="0"/>
    <n v="0"/>
    <n v="639"/>
    <n v="90"/>
  </r>
  <r>
    <x v="31"/>
    <n v="367000"/>
    <x v="147"/>
    <n v="14520"/>
    <n v="5"/>
    <n v="-210"/>
    <n v="-210"/>
    <n v="31308"/>
    <n v="452"/>
    <n v="-1342"/>
    <n v="2848"/>
    <n v="0"/>
    <n v="0"/>
    <n v="0"/>
    <n v="0"/>
    <n v="0"/>
    <n v="0"/>
    <n v="0"/>
    <n v="0"/>
    <n v="0"/>
    <n v="-1500"/>
    <n v="-6"/>
  </r>
  <r>
    <x v="31"/>
    <n v="367000"/>
    <x v="148"/>
    <n v="14730"/>
    <n v="2"/>
    <n v="180"/>
    <n v="180"/>
    <n v="51610"/>
    <n v="760"/>
    <n v="-280"/>
    <n v="1161"/>
    <n v="0"/>
    <n v="0"/>
    <n v="0"/>
    <n v="0"/>
    <n v="0"/>
    <n v="0"/>
    <n v="0"/>
    <n v="0"/>
    <n v="0"/>
    <n v="-887"/>
    <n v="6"/>
  </r>
  <r>
    <x v="31"/>
    <n v="367000"/>
    <x v="149"/>
    <n v="14550"/>
    <n v="2"/>
    <n v="160"/>
    <n v="160"/>
    <n v="45523"/>
    <n v="657"/>
    <n v="-17511"/>
    <n v="18247"/>
    <n v="-100"/>
    <n v="0"/>
    <n v="0"/>
    <n v="0"/>
    <n v="-100"/>
    <n v="0"/>
    <n v="0"/>
    <n v="0"/>
    <n v="0"/>
    <n v="0"/>
    <n v="-636"/>
  </r>
  <r>
    <x v="31"/>
    <n v="367000"/>
    <x v="150"/>
    <n v="14390"/>
    <n v="5"/>
    <n v="-520"/>
    <n v="-520"/>
    <n v="75364"/>
    <n v="1095"/>
    <n v="-8278"/>
    <n v="7713"/>
    <n v="0"/>
    <n v="0"/>
    <n v="0"/>
    <n v="0"/>
    <n v="0"/>
    <n v="0"/>
    <n v="0"/>
    <n v="0"/>
    <n v="0"/>
    <n v="0"/>
    <n v="565"/>
  </r>
  <r>
    <x v="31"/>
    <n v="367000"/>
    <x v="151"/>
    <n v="14910"/>
    <n v="5"/>
    <n v="-190"/>
    <n v="-190"/>
    <n v="67571"/>
    <n v="1018"/>
    <n v="1810"/>
    <n v="-1407"/>
    <n v="-470"/>
    <n v="0"/>
    <n v="0"/>
    <n v="-401"/>
    <n v="0"/>
    <n v="0"/>
    <n v="0"/>
    <n v="-69"/>
    <n v="0"/>
    <n v="0"/>
    <n v="67"/>
  </r>
  <r>
    <x v="31"/>
    <n v="367000"/>
    <x v="152"/>
    <n v="15100"/>
    <n v="5"/>
    <n v="-240"/>
    <n v="-240"/>
    <n v="68476"/>
    <n v="1037"/>
    <n v="-6706"/>
    <n v="6939"/>
    <n v="-20"/>
    <n v="0"/>
    <n v="0"/>
    <n v="0"/>
    <n v="-20"/>
    <n v="0"/>
    <n v="0"/>
    <n v="0"/>
    <n v="0"/>
    <n v="0"/>
    <n v="-213"/>
  </r>
  <r>
    <x v="31"/>
    <n v="367000"/>
    <x v="153"/>
    <n v="15340"/>
    <n v="5"/>
    <n v="-260"/>
    <n v="-260"/>
    <n v="54154"/>
    <n v="839"/>
    <n v="-7839"/>
    <n v="7686"/>
    <n v="21"/>
    <n v="1"/>
    <n v="0"/>
    <n v="0"/>
    <n v="20"/>
    <n v="0"/>
    <n v="0"/>
    <n v="0"/>
    <n v="0"/>
    <n v="0"/>
    <n v="132"/>
  </r>
  <r>
    <x v="31"/>
    <n v="367000"/>
    <x v="154"/>
    <n v="15600"/>
    <n v="5"/>
    <n v="-200"/>
    <n v="-200"/>
    <n v="63959"/>
    <n v="993"/>
    <n v="2259"/>
    <n v="-2119"/>
    <n v="-325"/>
    <n v="0"/>
    <n v="0"/>
    <n v="0"/>
    <n v="-325"/>
    <n v="0"/>
    <n v="0"/>
    <n v="0"/>
    <n v="0"/>
    <n v="0"/>
    <n v="185"/>
  </r>
  <r>
    <x v="31"/>
    <n v="367000"/>
    <x v="155"/>
    <n v="15800"/>
    <n v="2"/>
    <n v="200"/>
    <n v="200"/>
    <n v="99797"/>
    <n v="1563"/>
    <n v="-6806"/>
    <n v="6807"/>
    <n v="0"/>
    <n v="0"/>
    <n v="0"/>
    <n v="0"/>
    <n v="0"/>
    <n v="0"/>
    <n v="0"/>
    <n v="0"/>
    <n v="0"/>
    <n v="-1"/>
    <n v="0"/>
  </r>
  <r>
    <x v="31"/>
    <n v="367000"/>
    <x v="156"/>
    <n v="15600"/>
    <n v="2"/>
    <n v="10"/>
    <n v="10"/>
    <n v="108736"/>
    <n v="1697"/>
    <n v="7071"/>
    <n v="-6026"/>
    <n v="0"/>
    <n v="0"/>
    <n v="0"/>
    <n v="0"/>
    <n v="0"/>
    <n v="0"/>
    <n v="0"/>
    <n v="0"/>
    <n v="0"/>
    <n v="-150"/>
    <n v="-895"/>
  </r>
  <r>
    <x v="31"/>
    <n v="367000"/>
    <x v="157"/>
    <n v="15590"/>
    <n v="2"/>
    <n v="440"/>
    <n v="440"/>
    <n v="221029"/>
    <n v="3466"/>
    <n v="-10265"/>
    <n v="12827"/>
    <n v="-3216"/>
    <n v="0"/>
    <n v="0"/>
    <n v="0"/>
    <n v="0"/>
    <n v="0"/>
    <n v="0"/>
    <n v="-3216"/>
    <n v="0"/>
    <n v="1"/>
    <n v="653"/>
  </r>
  <r>
    <x v="31"/>
    <n v="367000"/>
    <x v="158"/>
    <n v="15150"/>
    <n v="5"/>
    <n v="-340"/>
    <n v="-340"/>
    <n v="142896"/>
    <n v="2207"/>
    <n v="-4437"/>
    <n v="7953"/>
    <n v="-3595"/>
    <n v="0"/>
    <n v="0"/>
    <n v="-139"/>
    <n v="0"/>
    <n v="0"/>
    <n v="0"/>
    <n v="-3456"/>
    <n v="0"/>
    <n v="150"/>
    <n v="-71"/>
  </r>
  <r>
    <x v="31"/>
    <n v="367000"/>
    <x v="159"/>
    <n v="15490"/>
    <n v="2"/>
    <n v="720"/>
    <n v="720"/>
    <n v="592278"/>
    <n v="9354"/>
    <n v="82322"/>
    <n v="-85017"/>
    <n v="0"/>
    <n v="0"/>
    <n v="0"/>
    <n v="0"/>
    <n v="0"/>
    <n v="0"/>
    <n v="0"/>
    <n v="0"/>
    <n v="0"/>
    <n v="2700"/>
    <n v="-5"/>
  </r>
  <r>
    <x v="31"/>
    <n v="367000"/>
    <x v="160"/>
    <n v="14770"/>
    <n v="2"/>
    <n v="810"/>
    <n v="810"/>
    <n v="91715"/>
    <n v="1335"/>
    <n v="-19126"/>
    <n v="20513"/>
    <n v="-408"/>
    <n v="0"/>
    <n v="0"/>
    <n v="0"/>
    <n v="0"/>
    <n v="0"/>
    <n v="0"/>
    <n v="-408"/>
    <n v="0"/>
    <n v="-757"/>
    <n v="-222"/>
  </r>
  <r>
    <x v="31"/>
    <n v="367000"/>
    <x v="161"/>
    <n v="13960"/>
    <n v="5"/>
    <n v="-90"/>
    <n v="-90"/>
    <n v="45307"/>
    <n v="630"/>
    <n v="-3989"/>
    <n v="3182"/>
    <n v="0"/>
    <n v="0"/>
    <n v="0"/>
    <n v="0"/>
    <n v="0"/>
    <n v="0"/>
    <n v="0"/>
    <n v="0"/>
    <n v="0"/>
    <n v="757"/>
    <n v="50"/>
  </r>
  <r>
    <x v="31"/>
    <n v="367000"/>
    <x v="162"/>
    <n v="14050"/>
    <n v="2"/>
    <n v="580"/>
    <n v="580"/>
    <n v="58892"/>
    <n v="828"/>
    <n v="-21514"/>
    <n v="17919"/>
    <n v="3595"/>
    <n v="0"/>
    <n v="0"/>
    <n v="116"/>
    <n v="0"/>
    <n v="0"/>
    <n v="0"/>
    <n v="3479"/>
    <n v="0"/>
    <n v="0"/>
    <n v="0"/>
  </r>
  <r>
    <x v="31"/>
    <n v="367000"/>
    <x v="163"/>
    <n v="13470"/>
    <n v="5"/>
    <n v="-670"/>
    <n v="-670"/>
    <n v="63190"/>
    <n v="881"/>
    <n v="8715"/>
    <n v="-9316"/>
    <n v="0"/>
    <n v="0"/>
    <n v="0"/>
    <n v="0"/>
    <n v="0"/>
    <n v="0"/>
    <n v="0"/>
    <n v="0"/>
    <n v="0"/>
    <n v="0"/>
    <n v="601"/>
  </r>
  <r>
    <x v="31"/>
    <n v="367000"/>
    <x v="164"/>
    <n v="14140"/>
    <n v="5"/>
    <n v="-50"/>
    <n v="-50"/>
    <n v="74202"/>
    <n v="1042"/>
    <n v="-14900"/>
    <n v="14902"/>
    <n v="0"/>
    <n v="0"/>
    <n v="0"/>
    <n v="0"/>
    <n v="0"/>
    <n v="0"/>
    <n v="0"/>
    <n v="0"/>
    <n v="0"/>
    <n v="-1"/>
    <n v="-1"/>
  </r>
  <r>
    <x v="31"/>
    <n v="367000"/>
    <x v="165"/>
    <n v="14190"/>
    <n v="5"/>
    <n v="-960"/>
    <n v="-960"/>
    <n v="98321"/>
    <n v="1413"/>
    <n v="-9548"/>
    <n v="9556"/>
    <n v="1"/>
    <n v="0"/>
    <n v="0"/>
    <n v="0"/>
    <n v="1"/>
    <n v="0"/>
    <n v="0"/>
    <n v="0"/>
    <n v="0"/>
    <n v="-9"/>
    <n v="0"/>
  </r>
  <r>
    <x v="31"/>
    <n v="367000"/>
    <x v="166"/>
    <n v="15150"/>
    <n v="2"/>
    <n v="240"/>
    <n v="240"/>
    <n v="112202"/>
    <n v="1707"/>
    <n v="-8746"/>
    <n v="8742"/>
    <n v="0"/>
    <n v="0"/>
    <n v="0"/>
    <n v="0"/>
    <n v="0"/>
    <n v="0"/>
    <n v="0"/>
    <n v="0"/>
    <n v="0"/>
    <n v="0"/>
    <n v="4"/>
  </r>
  <r>
    <x v="31"/>
    <n v="367000"/>
    <x v="167"/>
    <n v="14910"/>
    <n v="5"/>
    <n v="-430"/>
    <n v="-430"/>
    <n v="102256"/>
    <n v="1523"/>
    <n v="-10938"/>
    <n v="11096"/>
    <n v="0"/>
    <n v="0"/>
    <n v="0"/>
    <n v="0"/>
    <n v="0"/>
    <n v="0"/>
    <n v="0"/>
    <n v="0"/>
    <n v="0"/>
    <n v="0"/>
    <n v="-158"/>
  </r>
  <r>
    <x v="31"/>
    <n v="367000"/>
    <x v="168"/>
    <n v="15340"/>
    <n v="5"/>
    <n v="-960"/>
    <n v="-960"/>
    <n v="184310"/>
    <n v="2872"/>
    <n v="17880"/>
    <n v="-17653"/>
    <n v="12"/>
    <n v="0"/>
    <n v="0"/>
    <n v="0"/>
    <n v="12"/>
    <n v="0"/>
    <n v="0"/>
    <n v="0"/>
    <n v="0"/>
    <n v="0"/>
    <n v="-239"/>
  </r>
  <r>
    <x v="31"/>
    <n v="367000"/>
    <x v="169"/>
    <n v="16300"/>
    <n v="5"/>
    <n v="-780"/>
    <n v="-780"/>
    <n v="238629"/>
    <n v="3913"/>
    <n v="80100"/>
    <n v="-74287"/>
    <n v="79"/>
    <n v="0"/>
    <n v="0"/>
    <n v="-233"/>
    <n v="312"/>
    <n v="0"/>
    <n v="0"/>
    <n v="0"/>
    <n v="0"/>
    <n v="-5719"/>
    <n v="-173"/>
  </r>
  <r>
    <x v="31"/>
    <n v="367000"/>
    <x v="170"/>
    <n v="17080"/>
    <n v="2"/>
    <n v="870"/>
    <n v="870"/>
    <n v="399782"/>
    <n v="6778"/>
    <n v="-67834"/>
    <n v="63347"/>
    <n v="-1324"/>
    <n v="-1000"/>
    <n v="0"/>
    <n v="96"/>
    <n v="-420"/>
    <n v="0"/>
    <n v="0"/>
    <n v="0"/>
    <n v="0"/>
    <n v="5669"/>
    <n v="142"/>
  </r>
  <r>
    <x v="31"/>
    <n v="367000"/>
    <x v="171"/>
    <n v="16210"/>
    <n v="5"/>
    <n v="-370"/>
    <n v="-370"/>
    <n v="193702"/>
    <n v="3127"/>
    <n v="-19445"/>
    <n v="18945"/>
    <n v="781"/>
    <n v="671"/>
    <n v="0"/>
    <n v="0"/>
    <n v="110"/>
    <n v="0"/>
    <n v="0"/>
    <n v="0"/>
    <n v="0"/>
    <n v="0"/>
    <n v="-281"/>
  </r>
  <r>
    <x v="31"/>
    <n v="367000"/>
    <x v="172"/>
    <n v="16580"/>
    <n v="5"/>
    <n v="-310"/>
    <n v="-310"/>
    <n v="195923"/>
    <n v="3295"/>
    <n v="5304"/>
    <n v="-2241"/>
    <n v="-3156"/>
    <n v="-111"/>
    <n v="0"/>
    <n v="-1535"/>
    <n v="150"/>
    <n v="0"/>
    <n v="0"/>
    <n v="-1660"/>
    <n v="0"/>
    <n v="0"/>
    <n v="93"/>
  </r>
  <r>
    <x v="31"/>
    <n v="367000"/>
    <x v="173"/>
    <n v="16890"/>
    <n v="5"/>
    <n v="-60"/>
    <n v="-60"/>
    <n v="1087482"/>
    <n v="18747"/>
    <n v="67104"/>
    <n v="-53195"/>
    <n v="-13355"/>
    <n v="-1000"/>
    <n v="0"/>
    <n v="-12615"/>
    <n v="260"/>
    <n v="0"/>
    <n v="0"/>
    <n v="0"/>
    <n v="0"/>
    <n v="-732"/>
    <n v="178"/>
  </r>
  <r>
    <x v="31"/>
    <n v="367000"/>
    <x v="174"/>
    <n v="16950"/>
    <n v="2"/>
    <n v="620"/>
    <n v="620"/>
    <n v="786959"/>
    <n v="13366"/>
    <n v="-40513"/>
    <n v="28189"/>
    <n v="12483"/>
    <n v="-132"/>
    <n v="0"/>
    <n v="12615"/>
    <n v="0"/>
    <n v="0"/>
    <n v="0"/>
    <n v="0"/>
    <n v="0"/>
    <n v="-238"/>
    <n v="79"/>
  </r>
  <r>
    <x v="31"/>
    <n v="367000"/>
    <x v="175"/>
    <n v="16330"/>
    <n v="2"/>
    <n v="1640"/>
    <n v="1640"/>
    <n v="1883898"/>
    <n v="30638"/>
    <n v="-27239"/>
    <n v="21492"/>
    <n v="4767"/>
    <n v="1461"/>
    <n v="0"/>
    <n v="103"/>
    <n v="0"/>
    <n v="0"/>
    <n v="0"/>
    <n v="3203"/>
    <n v="0"/>
    <n v="988"/>
    <n v="-8"/>
  </r>
  <r>
    <x v="31"/>
    <n v="367000"/>
    <x v="176"/>
    <n v="14690"/>
    <n v="5"/>
    <n v="-690"/>
    <n v="-690"/>
    <n v="178884"/>
    <n v="2667"/>
    <n v="-3179"/>
    <n v="3076"/>
    <n v="0"/>
    <n v="0"/>
    <n v="0"/>
    <n v="0"/>
    <n v="0"/>
    <n v="0"/>
    <n v="0"/>
    <n v="0"/>
    <n v="0"/>
    <n v="0"/>
    <n v="103"/>
  </r>
  <r>
    <x v="31"/>
    <n v="367000"/>
    <x v="177"/>
    <n v="15380"/>
    <n v="5"/>
    <n v="-490"/>
    <n v="-490"/>
    <n v="172468"/>
    <n v="2676"/>
    <n v="1064"/>
    <n v="-925"/>
    <n v="-154"/>
    <n v="-154"/>
    <n v="0"/>
    <n v="0"/>
    <n v="0"/>
    <n v="0"/>
    <n v="0"/>
    <n v="0"/>
    <n v="0"/>
    <n v="31"/>
    <n v="-16"/>
  </r>
  <r>
    <x v="31"/>
    <n v="367000"/>
    <x v="178"/>
    <n v="15870"/>
    <n v="2"/>
    <n v="670"/>
    <n v="670"/>
    <n v="1308224"/>
    <n v="21689"/>
    <n v="12690"/>
    <n v="-11773"/>
    <n v="-778"/>
    <n v="-207"/>
    <n v="0"/>
    <n v="0"/>
    <n v="0"/>
    <n v="0"/>
    <n v="0"/>
    <n v="-571"/>
    <n v="0"/>
    <n v="-128"/>
    <n v="-11"/>
  </r>
  <r>
    <x v="31"/>
    <n v="367000"/>
    <x v="179"/>
    <n v="15200"/>
    <n v="5"/>
    <n v="-520"/>
    <n v="-520"/>
    <n v="220443"/>
    <n v="3429"/>
    <n v="-15516"/>
    <n v="15058"/>
    <n v="478"/>
    <n v="188"/>
    <n v="0"/>
    <n v="0"/>
    <n v="0"/>
    <n v="0"/>
    <n v="0"/>
    <n v="290"/>
    <n v="0"/>
    <n v="0"/>
    <n v="-20"/>
  </r>
  <r>
    <x v="31"/>
    <n v="367000"/>
    <x v="180"/>
    <n v="15720"/>
    <n v="5"/>
    <n v="-160"/>
    <n v="-160"/>
    <n v="148773"/>
    <n v="2363"/>
    <n v="-6969"/>
    <n v="7043"/>
    <n v="-200"/>
    <n v="-200"/>
    <n v="0"/>
    <n v="0"/>
    <n v="0"/>
    <n v="0"/>
    <n v="0"/>
    <n v="0"/>
    <n v="0"/>
    <n v="-2"/>
    <n v="128"/>
  </r>
  <r>
    <x v="31"/>
    <n v="367000"/>
    <x v="181"/>
    <n v="15880"/>
    <n v="5"/>
    <n v="-960"/>
    <n v="-960"/>
    <n v="413570"/>
    <n v="6723"/>
    <n v="-28400"/>
    <n v="28244"/>
    <n v="659"/>
    <n v="378"/>
    <n v="0"/>
    <n v="0"/>
    <n v="0"/>
    <n v="0"/>
    <n v="0"/>
    <n v="281"/>
    <n v="0"/>
    <n v="-302"/>
    <n v="-201"/>
  </r>
  <r>
    <x v="31"/>
    <n v="367000"/>
    <x v="182"/>
    <n v="16840"/>
    <n v="5"/>
    <n v="-440"/>
    <n v="-440"/>
    <n v="1368656"/>
    <n v="24293"/>
    <n v="6789"/>
    <n v="-4603"/>
    <n v="-684"/>
    <n v="-584"/>
    <n v="0"/>
    <n v="0"/>
    <n v="0"/>
    <n v="0"/>
    <n v="0"/>
    <n v="-100"/>
    <n v="0"/>
    <n v="-846"/>
    <n v="-656"/>
  </r>
  <r>
    <x v="31"/>
    <n v="367000"/>
    <x v="183"/>
    <n v="17280"/>
    <n v="5"/>
    <n v="-90"/>
    <n v="-90"/>
    <n v="778065"/>
    <n v="13503"/>
    <n v="382"/>
    <n v="3893"/>
    <n v="-2668"/>
    <n v="-223"/>
    <n v="0"/>
    <n v="-2445"/>
    <n v="0"/>
    <n v="0"/>
    <n v="0"/>
    <n v="0"/>
    <n v="0"/>
    <n v="-1131"/>
    <n v="-476"/>
  </r>
  <r>
    <x v="31"/>
    <n v="367000"/>
    <x v="184"/>
    <n v="17370"/>
    <n v="2"/>
    <n v="760"/>
    <n v="760"/>
    <n v="6512963"/>
    <n v="119421"/>
    <n v="210981"/>
    <n v="-9249"/>
    <n v="-2976"/>
    <n v="197"/>
    <n v="0"/>
    <n v="-3173"/>
    <n v="0"/>
    <n v="0"/>
    <n v="0"/>
    <n v="0"/>
    <n v="0"/>
    <n v="-196790"/>
    <n v="-1966"/>
  </r>
  <r>
    <x v="31"/>
    <n v="367000"/>
    <x v="185"/>
    <n v="16610"/>
    <n v="5"/>
    <n v="-90"/>
    <n v="-90"/>
    <n v="2709406"/>
    <n v="46054"/>
    <n v="-3525"/>
    <n v="6214"/>
    <n v="-1249"/>
    <n v="610"/>
    <n v="0"/>
    <n v="-1172"/>
    <n v="0"/>
    <n v="0"/>
    <n v="0"/>
    <n v="-687"/>
    <n v="0"/>
    <n v="-1421"/>
    <n v="-19"/>
  </r>
  <r>
    <x v="31"/>
    <n v="367000"/>
    <x v="186"/>
    <n v="16700"/>
    <n v="1"/>
    <n v="3850"/>
    <n v="3850"/>
    <n v="2943757"/>
    <n v="47410"/>
    <n v="249438"/>
    <n v="-25561"/>
    <n v="-7139"/>
    <n v="0"/>
    <n v="0"/>
    <n v="1172"/>
    <n v="0"/>
    <n v="0"/>
    <n v="0"/>
    <n v="-8311"/>
    <n v="0"/>
    <n v="-215995"/>
    <n v="-743"/>
  </r>
  <r>
    <x v="31"/>
    <n v="367000"/>
    <x v="187"/>
    <n v="12850"/>
    <n v="2"/>
    <n v="520"/>
    <n v="520"/>
    <n v="247965"/>
    <n v="3231"/>
    <n v="-5372"/>
    <n v="4936"/>
    <n v="962"/>
    <n v="962"/>
    <n v="0"/>
    <n v="0"/>
    <n v="0"/>
    <n v="0"/>
    <n v="0"/>
    <n v="0"/>
    <n v="0"/>
    <n v="-536"/>
    <n v="10"/>
  </r>
  <r>
    <x v="31"/>
    <n v="367000"/>
    <x v="188"/>
    <n v="12330"/>
    <n v="5"/>
    <n v="-200"/>
    <n v="-200"/>
    <n v="18737"/>
    <n v="231"/>
    <n v="2437"/>
    <n v="-2507"/>
    <n v="1000"/>
    <n v="1000"/>
    <n v="0"/>
    <n v="0"/>
    <n v="0"/>
    <n v="0"/>
    <n v="0"/>
    <n v="0"/>
    <n v="0"/>
    <n v="-918"/>
    <n v="-12"/>
  </r>
  <r>
    <x v="31"/>
    <n v="367000"/>
    <x v="189"/>
    <n v="12530"/>
    <n v="2"/>
    <n v="180"/>
    <n v="180"/>
    <n v="22667"/>
    <n v="285"/>
    <n v="-3396"/>
    <n v="3332"/>
    <n v="-1"/>
    <n v="-1"/>
    <n v="0"/>
    <n v="0"/>
    <n v="0"/>
    <n v="0"/>
    <n v="0"/>
    <n v="0"/>
    <n v="0"/>
    <n v="-123"/>
    <n v="188"/>
  </r>
  <r>
    <x v="31"/>
    <n v="367000"/>
    <x v="190"/>
    <n v="12350"/>
    <n v="2"/>
    <n v="270"/>
    <n v="270"/>
    <n v="13537"/>
    <n v="166"/>
    <n v="-1904"/>
    <n v="2104"/>
    <n v="0"/>
    <n v="0"/>
    <n v="0"/>
    <n v="0"/>
    <n v="0"/>
    <n v="0"/>
    <n v="0"/>
    <n v="0"/>
    <n v="0"/>
    <n v="-200"/>
    <n v="0"/>
  </r>
  <r>
    <x v="31"/>
    <n v="367000"/>
    <x v="191"/>
    <n v="12080"/>
    <n v="2"/>
    <n v="120"/>
    <n v="120"/>
    <n v="42089"/>
    <n v="519"/>
    <n v="2978"/>
    <n v="-2994"/>
    <n v="0"/>
    <n v="0"/>
    <n v="0"/>
    <n v="0"/>
    <n v="0"/>
    <n v="0"/>
    <n v="0"/>
    <n v="0"/>
    <n v="0"/>
    <n v="0"/>
    <n v="16"/>
  </r>
  <r>
    <x v="31"/>
    <n v="367000"/>
    <x v="192"/>
    <n v="11960"/>
    <n v="5"/>
    <n v="-100"/>
    <n v="-100"/>
    <n v="10623"/>
    <n v="127"/>
    <n v="756"/>
    <n v="144"/>
    <n v="0"/>
    <n v="0"/>
    <n v="0"/>
    <n v="0"/>
    <n v="0"/>
    <n v="0"/>
    <n v="0"/>
    <n v="0"/>
    <n v="0"/>
    <n v="100"/>
    <n v="-1000"/>
  </r>
  <r>
    <x v="31"/>
    <n v="367000"/>
    <x v="193"/>
    <n v="12060"/>
    <n v="2"/>
    <n v="100"/>
    <n v="100"/>
    <n v="55237"/>
    <n v="684"/>
    <n v="4111"/>
    <n v="-3463"/>
    <n v="0"/>
    <n v="0"/>
    <n v="0"/>
    <n v="0"/>
    <n v="0"/>
    <n v="0"/>
    <n v="0"/>
    <n v="0"/>
    <n v="0"/>
    <n v="-148"/>
    <n v="-500"/>
  </r>
  <r>
    <x v="31"/>
    <n v="367000"/>
    <x v="194"/>
    <n v="11960"/>
    <n v="5"/>
    <n v="-40"/>
    <n v="-40"/>
    <n v="11100"/>
    <n v="133"/>
    <n v="1085"/>
    <n v="-1085"/>
    <n v="0"/>
    <n v="0"/>
    <n v="0"/>
    <n v="0"/>
    <n v="0"/>
    <n v="0"/>
    <n v="0"/>
    <n v="0"/>
    <n v="0"/>
    <n v="0"/>
    <n v="0"/>
  </r>
  <r>
    <x v="31"/>
    <n v="367000"/>
    <x v="195"/>
    <n v="12000"/>
    <n v="5"/>
    <n v="-30"/>
    <n v="-30"/>
    <n v="27353"/>
    <n v="330"/>
    <n v="-2132"/>
    <n v="553"/>
    <n v="0"/>
    <n v="0"/>
    <n v="0"/>
    <n v="0"/>
    <n v="0"/>
    <n v="0"/>
    <n v="0"/>
    <n v="0"/>
    <n v="0"/>
    <n v="0"/>
    <n v="1579"/>
  </r>
  <r>
    <x v="31"/>
    <n v="367000"/>
    <x v="196"/>
    <n v="12030"/>
    <n v="2"/>
    <n v="430"/>
    <n v="430"/>
    <n v="44719"/>
    <n v="538"/>
    <n v="-5324"/>
    <n v="1968"/>
    <n v="1000"/>
    <n v="1000"/>
    <n v="0"/>
    <n v="0"/>
    <n v="0"/>
    <n v="0"/>
    <n v="0"/>
    <n v="0"/>
    <n v="0"/>
    <n v="108"/>
    <n v="2248"/>
  </r>
  <r>
    <x v="31"/>
    <n v="367000"/>
    <x v="197"/>
    <n v="11600"/>
    <n v="2"/>
    <n v="250"/>
    <n v="250"/>
    <n v="12373"/>
    <n v="143"/>
    <n v="-923"/>
    <n v="-77"/>
    <n v="1000"/>
    <n v="1000"/>
    <n v="0"/>
    <n v="0"/>
    <n v="0"/>
    <n v="0"/>
    <n v="0"/>
    <n v="0"/>
    <n v="0"/>
    <n v="0"/>
    <n v="0"/>
  </r>
  <r>
    <x v="31"/>
    <n v="367000"/>
    <x v="198"/>
    <n v="11350"/>
    <n v="3"/>
    <n v="0"/>
    <n v="0"/>
    <n v="8027"/>
    <n v="91"/>
    <n v="433"/>
    <n v="-1433"/>
    <n v="1000"/>
    <n v="1000"/>
    <n v="0"/>
    <n v="0"/>
    <n v="0"/>
    <n v="0"/>
    <n v="0"/>
    <n v="0"/>
    <n v="0"/>
    <n v="0"/>
    <n v="0"/>
  </r>
  <r>
    <x v="31"/>
    <n v="367000"/>
    <x v="199"/>
    <n v="11350"/>
    <n v="5"/>
    <n v="-100"/>
    <n v="-100"/>
    <n v="26819"/>
    <n v="308"/>
    <n v="-5224"/>
    <n v="4224"/>
    <n v="1000"/>
    <n v="1000"/>
    <n v="0"/>
    <n v="0"/>
    <n v="0"/>
    <n v="0"/>
    <n v="0"/>
    <n v="0"/>
    <n v="0"/>
    <n v="0"/>
    <n v="0"/>
  </r>
  <r>
    <x v="32"/>
    <n v="39130"/>
    <x v="100"/>
    <n v="52700"/>
    <n v="5"/>
    <n v="-600"/>
    <n v="-600"/>
    <n v="57902"/>
    <n v="3064"/>
    <n v="15661"/>
    <n v="-8162"/>
    <n v="-8045"/>
    <n v="-3600"/>
    <n v="-3"/>
    <n v="26"/>
    <n v="0"/>
    <n v="0"/>
    <n v="-679"/>
    <n v="-3789"/>
    <n v="0"/>
    <n v="213"/>
    <n v="333"/>
  </r>
  <r>
    <x v="32"/>
    <n v="39130"/>
    <x v="101"/>
    <n v="53300"/>
    <n v="5"/>
    <n v="-200"/>
    <n v="-200"/>
    <n v="74771"/>
    <n v="3974"/>
    <n v="12575"/>
    <n v="8906"/>
    <n v="-23849"/>
    <n v="879"/>
    <n v="-4922"/>
    <n v="-9567"/>
    <n v="0"/>
    <n v="0"/>
    <n v="-10105"/>
    <n v="-134"/>
    <n v="0"/>
    <n v="2311"/>
    <n v="57"/>
  </r>
  <r>
    <x v="32"/>
    <n v="39130"/>
    <x v="102"/>
    <n v="53500"/>
    <n v="5"/>
    <n v="-200"/>
    <n v="-200"/>
    <n v="62576"/>
    <n v="3351"/>
    <n v="1362"/>
    <n v="7421"/>
    <n v="-9946"/>
    <n v="4669"/>
    <n v="-10408"/>
    <n v="-1886"/>
    <n v="1"/>
    <n v="0"/>
    <n v="-2298"/>
    <n v="-24"/>
    <n v="0"/>
    <n v="1003"/>
    <n v="160"/>
  </r>
  <r>
    <x v="32"/>
    <n v="39130"/>
    <x v="103"/>
    <n v="53700"/>
    <n v="5"/>
    <n v="-300"/>
    <n v="-300"/>
    <n v="124006"/>
    <n v="6594"/>
    <n v="57188"/>
    <n v="-15702"/>
    <n v="-41522"/>
    <n v="2703"/>
    <n v="-3338"/>
    <n v="-252"/>
    <n v="0"/>
    <n v="0"/>
    <n v="-39435"/>
    <n v="-1200"/>
    <n v="0"/>
    <n v="15"/>
    <n v="21"/>
  </r>
  <r>
    <x v="32"/>
    <n v="39130"/>
    <x v="104"/>
    <n v="54000"/>
    <n v="5"/>
    <n v="-500"/>
    <n v="-500"/>
    <n v="93858"/>
    <n v="5082"/>
    <n v="58516"/>
    <n v="-24660"/>
    <n v="-33037"/>
    <n v="-1509"/>
    <n v="-2072"/>
    <n v="-2113"/>
    <n v="0"/>
    <n v="0"/>
    <n v="-27340"/>
    <n v="-3"/>
    <n v="0"/>
    <n v="-1012"/>
    <n v="193"/>
  </r>
  <r>
    <x v="32"/>
    <n v="39130"/>
    <x v="105"/>
    <n v="54500"/>
    <n v="2"/>
    <n v="100"/>
    <n v="100"/>
    <n v="82225"/>
    <n v="4448"/>
    <n v="7160"/>
    <n v="20475"/>
    <n v="-27541"/>
    <n v="-4088"/>
    <n v="-4928"/>
    <n v="-15706"/>
    <n v="1"/>
    <n v="0"/>
    <n v="-2291"/>
    <n v="-529"/>
    <n v="0"/>
    <n v="4"/>
    <n v="-98"/>
  </r>
  <r>
    <x v="32"/>
    <n v="39130"/>
    <x v="106"/>
    <n v="54400"/>
    <n v="3"/>
    <n v="0"/>
    <n v="0"/>
    <n v="91334"/>
    <n v="4982"/>
    <n v="6131"/>
    <n v="15161"/>
    <n v="-21196"/>
    <n v="9875"/>
    <n v="140"/>
    <n v="-3704"/>
    <n v="1"/>
    <n v="0"/>
    <n v="-27578"/>
    <n v="70"/>
    <n v="0"/>
    <n v="5"/>
    <n v="-101"/>
  </r>
  <r>
    <x v="32"/>
    <n v="39130"/>
    <x v="107"/>
    <n v="54400"/>
    <n v="2"/>
    <n v="1600"/>
    <n v="1600"/>
    <n v="121001"/>
    <n v="6546"/>
    <n v="-37850"/>
    <n v="51839"/>
    <n v="-13657"/>
    <n v="11013"/>
    <n v="-200"/>
    <n v="-1746"/>
    <n v="0"/>
    <n v="0"/>
    <n v="-23919"/>
    <n v="1195"/>
    <n v="0"/>
    <n v="-480"/>
    <n v="148"/>
  </r>
  <r>
    <x v="32"/>
    <n v="39130"/>
    <x v="108"/>
    <n v="52800"/>
    <n v="5"/>
    <n v="-900"/>
    <n v="-900"/>
    <n v="188464"/>
    <n v="9937"/>
    <n v="115197"/>
    <n v="-10203"/>
    <n v="-104598"/>
    <n v="-1909"/>
    <n v="-3549"/>
    <n v="-5009"/>
    <n v="1850"/>
    <n v="-1146"/>
    <n v="-94075"/>
    <n v="-760"/>
    <n v="0"/>
    <n v="-987"/>
    <n v="591"/>
  </r>
  <r>
    <x v="32"/>
    <n v="39130"/>
    <x v="109"/>
    <n v="53700"/>
    <n v="5"/>
    <n v="-900"/>
    <n v="-900"/>
    <n v="97033"/>
    <n v="5230"/>
    <n v="59212"/>
    <n v="-32143"/>
    <n v="-29506"/>
    <n v="-5710"/>
    <n v="-5366"/>
    <n v="-3814"/>
    <n v="5"/>
    <n v="0"/>
    <n v="-12251"/>
    <n v="-2370"/>
    <n v="0"/>
    <n v="2228"/>
    <n v="209"/>
  </r>
  <r>
    <x v="32"/>
    <n v="39130"/>
    <x v="110"/>
    <n v="54600"/>
    <n v="5"/>
    <n v="-500"/>
    <n v="-500"/>
    <n v="118170"/>
    <n v="6444"/>
    <n v="38897"/>
    <n v="4922"/>
    <n v="-43138"/>
    <n v="-8727"/>
    <n v="-5920"/>
    <n v="-9084"/>
    <n v="136"/>
    <n v="0"/>
    <n v="-19759"/>
    <n v="216"/>
    <n v="0"/>
    <n v="-668"/>
    <n v="-13"/>
  </r>
  <r>
    <x v="32"/>
    <n v="39130"/>
    <x v="111"/>
    <n v="55100"/>
    <n v="5"/>
    <n v="-100"/>
    <n v="-100"/>
    <n v="71379"/>
    <n v="3917"/>
    <n v="8973"/>
    <n v="-667"/>
    <n v="-9183"/>
    <n v="1557"/>
    <n v="1906"/>
    <n v="-831"/>
    <n v="0"/>
    <n v="0"/>
    <n v="-2118"/>
    <n v="-9697"/>
    <n v="0"/>
    <n v="534"/>
    <n v="343"/>
  </r>
  <r>
    <x v="32"/>
    <n v="39130"/>
    <x v="112"/>
    <n v="55200"/>
    <n v="2"/>
    <n v="400"/>
    <n v="400"/>
    <n v="58492"/>
    <n v="3205"/>
    <n v="1096"/>
    <n v="15858"/>
    <n v="-17059"/>
    <n v="-2829"/>
    <n v="-142"/>
    <n v="-811"/>
    <n v="1"/>
    <n v="0"/>
    <n v="-2778"/>
    <n v="-10500"/>
    <n v="0"/>
    <n v="103"/>
    <n v="2"/>
  </r>
  <r>
    <x v="32"/>
    <n v="39130"/>
    <x v="113"/>
    <n v="54800"/>
    <n v="5"/>
    <n v="-500"/>
    <n v="-500"/>
    <n v="71116"/>
    <n v="3897"/>
    <n v="29086"/>
    <n v="-3562"/>
    <n v="-25714"/>
    <n v="-9127"/>
    <n v="-1958"/>
    <n v="649"/>
    <n v="-1"/>
    <n v="0"/>
    <n v="-6963"/>
    <n v="-8314"/>
    <n v="0"/>
    <n v="0"/>
    <n v="190"/>
  </r>
  <r>
    <x v="32"/>
    <n v="39130"/>
    <x v="114"/>
    <n v="55300"/>
    <n v="5"/>
    <n v="-500"/>
    <n v="-500"/>
    <n v="96788"/>
    <n v="5333"/>
    <n v="28520"/>
    <n v="24237"/>
    <n v="-53649"/>
    <n v="-2937"/>
    <n v="-7264"/>
    <n v="-6864"/>
    <n v="0"/>
    <n v="0"/>
    <n v="-36623"/>
    <n v="39"/>
    <n v="0"/>
    <n v="891"/>
    <n v="1"/>
  </r>
  <r>
    <x v="32"/>
    <n v="39130"/>
    <x v="115"/>
    <n v="55800"/>
    <n v="5"/>
    <n v="-200"/>
    <n v="-200"/>
    <n v="75226"/>
    <n v="4189"/>
    <n v="17540"/>
    <n v="5905"/>
    <n v="-25043"/>
    <n v="8591"/>
    <n v="-7651"/>
    <n v="-7832"/>
    <n v="-704"/>
    <n v="-1220"/>
    <n v="-15950"/>
    <n v="-277"/>
    <n v="0"/>
    <n v="1400"/>
    <n v="198"/>
  </r>
  <r>
    <x v="32"/>
    <n v="39130"/>
    <x v="116"/>
    <n v="56000"/>
    <n v="2"/>
    <n v="100"/>
    <n v="100"/>
    <n v="58640"/>
    <n v="3282"/>
    <n v="-4559"/>
    <n v="2309"/>
    <n v="2163"/>
    <n v="3465"/>
    <n v="-1412"/>
    <n v="-12"/>
    <n v="0"/>
    <n v="0"/>
    <n v="-351"/>
    <n v="473"/>
    <n v="0"/>
    <n v="-114"/>
    <n v="201"/>
  </r>
  <r>
    <x v="32"/>
    <n v="39130"/>
    <x v="117"/>
    <n v="55900"/>
    <n v="2"/>
    <n v="800"/>
    <n v="800"/>
    <n v="125106"/>
    <n v="6963"/>
    <n v="-43026"/>
    <n v="32174"/>
    <n v="12547"/>
    <n v="6369"/>
    <n v="21120"/>
    <n v="-1981"/>
    <n v="0"/>
    <n v="-180"/>
    <n v="-12810"/>
    <n v="29"/>
    <n v="0"/>
    <n v="-1381"/>
    <n v="-314"/>
  </r>
  <r>
    <x v="32"/>
    <n v="39130"/>
    <x v="118"/>
    <n v="55100"/>
    <n v="5"/>
    <n v="-300"/>
    <n v="-300"/>
    <n v="64794"/>
    <n v="3559"/>
    <n v="21221"/>
    <n v="-2440"/>
    <n v="-19328"/>
    <n v="-2631"/>
    <n v="-6637"/>
    <n v="-2485"/>
    <n v="-1545"/>
    <n v="-787"/>
    <n v="-5181"/>
    <n v="-62"/>
    <n v="0"/>
    <n v="557"/>
    <n v="-10"/>
  </r>
  <r>
    <x v="32"/>
    <n v="39130"/>
    <x v="119"/>
    <n v="55400"/>
    <n v="2"/>
    <n v="1300"/>
    <n v="1300"/>
    <n v="99755"/>
    <n v="5448"/>
    <n v="-10671"/>
    <n v="27421"/>
    <n v="-16657"/>
    <n v="6888"/>
    <n v="-7982"/>
    <n v="-4033"/>
    <n v="-674"/>
    <n v="-597"/>
    <n v="-20875"/>
    <n v="10616"/>
    <n v="0"/>
    <n v="-100"/>
    <n v="7"/>
  </r>
  <r>
    <x v="32"/>
    <n v="39130"/>
    <x v="120"/>
    <n v="54100"/>
    <n v="5"/>
    <n v="-1100"/>
    <n v="-1100"/>
    <n v="84746"/>
    <n v="4608"/>
    <n v="53179"/>
    <n v="-29350"/>
    <n v="-23980"/>
    <n v="-9726"/>
    <n v="-2649"/>
    <n v="-1569"/>
    <n v="0"/>
    <n v="0"/>
    <n v="-2302"/>
    <n v="-7734"/>
    <n v="0"/>
    <n v="0"/>
    <n v="151"/>
  </r>
  <r>
    <x v="32"/>
    <n v="39130"/>
    <x v="121"/>
    <n v="55200"/>
    <n v="3"/>
    <n v="0"/>
    <n v="0"/>
    <n v="62557"/>
    <n v="3412"/>
    <n v="6443"/>
    <n v="6847"/>
    <n v="-13281"/>
    <n v="-2549"/>
    <n v="-3249"/>
    <n v="-2819"/>
    <n v="1"/>
    <n v="0"/>
    <n v="-4617"/>
    <n v="-48"/>
    <n v="0"/>
    <n v="0"/>
    <n v="-9"/>
  </r>
  <r>
    <x v="32"/>
    <n v="39130"/>
    <x v="122"/>
    <n v="55200"/>
    <n v="5"/>
    <n v="-900"/>
    <n v="-900"/>
    <n v="78660"/>
    <n v="4342"/>
    <n v="35757"/>
    <n v="-17091"/>
    <n v="-18393"/>
    <n v="-2370"/>
    <n v="-6761"/>
    <n v="-2631"/>
    <n v="0"/>
    <n v="0"/>
    <n v="-1537"/>
    <n v="-5094"/>
    <n v="0"/>
    <n v="-455"/>
    <n v="182"/>
  </r>
  <r>
    <x v="32"/>
    <n v="39130"/>
    <x v="123"/>
    <n v="56100"/>
    <n v="2"/>
    <n v="300"/>
    <n v="300"/>
    <n v="87030"/>
    <n v="4887"/>
    <n v="-16028"/>
    <n v="3437"/>
    <n v="12436"/>
    <n v="-516"/>
    <n v="13979"/>
    <n v="-178"/>
    <n v="0"/>
    <n v="0"/>
    <n v="-409"/>
    <n v="-440"/>
    <n v="0"/>
    <n v="205"/>
    <n v="-50"/>
  </r>
  <r>
    <x v="32"/>
    <n v="39130"/>
    <x v="124"/>
    <n v="55800"/>
    <n v="2"/>
    <n v="400"/>
    <n v="400"/>
    <n v="61744"/>
    <n v="3440"/>
    <n v="3406"/>
    <n v="8020"/>
    <n v="-13358"/>
    <n v="-1522"/>
    <n v="-2120"/>
    <n v="-1909"/>
    <n v="0"/>
    <n v="0"/>
    <n v="-7074"/>
    <n v="-733"/>
    <n v="0"/>
    <n v="1884"/>
    <n v="48"/>
  </r>
  <r>
    <x v="32"/>
    <n v="39130"/>
    <x v="125"/>
    <n v="55400"/>
    <n v="5"/>
    <n v="-800"/>
    <n v="-800"/>
    <n v="67279"/>
    <n v="3723"/>
    <n v="32678"/>
    <n v="-20886"/>
    <n v="-13058"/>
    <n v="-1424"/>
    <n v="182"/>
    <n v="-3849"/>
    <n v="1"/>
    <n v="0"/>
    <n v="-5457"/>
    <n v="-2511"/>
    <n v="0"/>
    <n v="750"/>
    <n v="516"/>
  </r>
  <r>
    <x v="32"/>
    <n v="39130"/>
    <x v="126"/>
    <n v="56200"/>
    <n v="2"/>
    <n v="400"/>
    <n v="400"/>
    <n v="82706"/>
    <n v="4671"/>
    <n v="-6720"/>
    <n v="5310"/>
    <n v="-369"/>
    <n v="1430"/>
    <n v="-1389"/>
    <n v="799"/>
    <n v="-1"/>
    <n v="0"/>
    <n v="-4581"/>
    <n v="3373"/>
    <n v="0"/>
    <n v="1767"/>
    <n v="12"/>
  </r>
  <r>
    <x v="32"/>
    <n v="39130"/>
    <x v="127"/>
    <n v="55800"/>
    <n v="2"/>
    <n v="1000"/>
    <n v="1000"/>
    <n v="169973"/>
    <n v="9508"/>
    <n v="4538"/>
    <n v="-8737"/>
    <n v="2713"/>
    <n v="8240"/>
    <n v="40"/>
    <n v="-883"/>
    <n v="0"/>
    <n v="-140"/>
    <n v="-8410"/>
    <n v="3866"/>
    <n v="0"/>
    <n v="1834"/>
    <n v="-348"/>
  </r>
  <r>
    <x v="32"/>
    <n v="39130"/>
    <x v="128"/>
    <n v="54800"/>
    <n v="5"/>
    <n v="-1300"/>
    <n v="-1300"/>
    <n v="78648"/>
    <n v="4350"/>
    <n v="30934"/>
    <n v="-23227"/>
    <n v="-7867"/>
    <n v="-3780"/>
    <n v="-1317"/>
    <n v="212"/>
    <n v="-174"/>
    <n v="0"/>
    <n v="-2572"/>
    <n v="-236"/>
    <n v="0"/>
    <n v="-4"/>
    <n v="164"/>
  </r>
  <r>
    <x v="32"/>
    <n v="39130"/>
    <x v="129"/>
    <n v="56100"/>
    <n v="2"/>
    <n v="1100"/>
    <n v="1100"/>
    <n v="94275"/>
    <n v="5249"/>
    <n v="-2320"/>
    <n v="-12377"/>
    <n v="14704"/>
    <n v="8273"/>
    <n v="-172"/>
    <n v="-176"/>
    <n v="0"/>
    <n v="0"/>
    <n v="6834"/>
    <n v="-55"/>
    <n v="0"/>
    <n v="-8"/>
    <n v="1"/>
  </r>
  <r>
    <x v="32"/>
    <n v="39130"/>
    <x v="130"/>
    <n v="55000"/>
    <n v="2"/>
    <n v="300"/>
    <n v="300"/>
    <n v="48567"/>
    <n v="2659"/>
    <n v="-2877"/>
    <n v="6582"/>
    <n v="-3655"/>
    <n v="-4210"/>
    <n v="-33"/>
    <n v="90"/>
    <n v="1"/>
    <n v="0"/>
    <n v="542"/>
    <n v="-45"/>
    <n v="0"/>
    <n v="-63"/>
    <n v="13"/>
  </r>
  <r>
    <x v="32"/>
    <n v="39130"/>
    <x v="131"/>
    <n v="54700"/>
    <n v="5"/>
    <n v="-300"/>
    <n v="-300"/>
    <n v="53217"/>
    <n v="2908"/>
    <n v="21244"/>
    <n v="-12363"/>
    <n v="-8528"/>
    <n v="-1964"/>
    <n v="-3"/>
    <n v="-5332"/>
    <n v="0"/>
    <n v="0"/>
    <n v="-1285"/>
    <n v="56"/>
    <n v="0"/>
    <n v="-375"/>
    <n v="22"/>
  </r>
  <r>
    <x v="32"/>
    <n v="39130"/>
    <x v="132"/>
    <n v="55000"/>
    <n v="5"/>
    <n v="-600"/>
    <n v="-600"/>
    <n v="65411"/>
    <n v="3619"/>
    <n v="-3692"/>
    <n v="4098"/>
    <n v="1587"/>
    <n v="2595"/>
    <n v="-70"/>
    <n v="-743"/>
    <n v="0"/>
    <n v="0"/>
    <n v="-160"/>
    <n v="-35"/>
    <n v="0"/>
    <n v="-2099"/>
    <n v="106"/>
  </r>
  <r>
    <x v="32"/>
    <n v="39130"/>
    <x v="133"/>
    <n v="55600"/>
    <n v="2"/>
    <n v="600"/>
    <n v="600"/>
    <n v="80518"/>
    <n v="4480"/>
    <n v="-3462"/>
    <n v="-8031"/>
    <n v="11602"/>
    <n v="-4448"/>
    <n v="26"/>
    <n v="4357"/>
    <n v="1"/>
    <n v="0"/>
    <n v="11137"/>
    <n v="529"/>
    <n v="0"/>
    <n v="-55"/>
    <n v="-54"/>
  </r>
  <r>
    <x v="32"/>
    <n v="39130"/>
    <x v="134"/>
    <n v="55000"/>
    <n v="5"/>
    <n v="-900"/>
    <n v="-900"/>
    <n v="95505"/>
    <n v="5245"/>
    <n v="11674"/>
    <n v="7852"/>
    <n v="-19042"/>
    <n v="1843"/>
    <n v="-2504"/>
    <n v="-15601"/>
    <n v="-1"/>
    <n v="0"/>
    <n v="-261"/>
    <n v="-2518"/>
    <n v="0"/>
    <n v="-500"/>
    <n v="16"/>
  </r>
  <r>
    <x v="32"/>
    <n v="39130"/>
    <x v="135"/>
    <n v="55900"/>
    <n v="5"/>
    <n v="-1500"/>
    <n v="-1500"/>
    <n v="232073"/>
    <n v="12862"/>
    <n v="100431"/>
    <n v="-20217"/>
    <n v="-79514"/>
    <n v="-12241"/>
    <n v="-10181"/>
    <n v="-31541"/>
    <n v="16"/>
    <n v="0"/>
    <n v="-20785"/>
    <n v="-4782"/>
    <n v="0"/>
    <n v="-793"/>
    <n v="93"/>
  </r>
  <r>
    <x v="32"/>
    <n v="39130"/>
    <x v="136"/>
    <n v="57400"/>
    <n v="5"/>
    <n v="-1100"/>
    <n v="-1100"/>
    <n v="107659"/>
    <n v="6211"/>
    <n v="53916"/>
    <n v="-29475"/>
    <n v="-24332"/>
    <n v="-10905"/>
    <n v="-6866"/>
    <n v="-4388"/>
    <n v="0"/>
    <n v="0"/>
    <n v="-1675"/>
    <n v="-498"/>
    <n v="0"/>
    <n v="-200"/>
    <n v="91"/>
  </r>
  <r>
    <x v="32"/>
    <n v="39130"/>
    <x v="137"/>
    <n v="58500"/>
    <n v="5"/>
    <n v="-100"/>
    <n v="-100"/>
    <n v="59335"/>
    <n v="3471"/>
    <n v="2896"/>
    <n v="2636"/>
    <n v="-5655"/>
    <n v="2438"/>
    <n v="-262"/>
    <n v="-1297"/>
    <n v="0"/>
    <n v="0"/>
    <n v="-6576"/>
    <n v="42"/>
    <n v="0"/>
    <n v="0"/>
    <n v="123"/>
  </r>
  <r>
    <x v="32"/>
    <n v="39130"/>
    <x v="138"/>
    <n v="58600"/>
    <n v="2"/>
    <n v="600"/>
    <n v="600"/>
    <n v="136098"/>
    <n v="7915"/>
    <n v="5407"/>
    <n v="22876"/>
    <n v="-27931"/>
    <n v="6945"/>
    <n v="1467"/>
    <n v="-26834"/>
    <n v="0"/>
    <n v="0"/>
    <n v="-9549"/>
    <n v="40"/>
    <n v="0"/>
    <n v="-300"/>
    <n v="-52"/>
  </r>
  <r>
    <x v="32"/>
    <n v="39130"/>
    <x v="139"/>
    <n v="58000"/>
    <n v="5"/>
    <n v="-900"/>
    <n v="-900"/>
    <n v="148971"/>
    <n v="8638"/>
    <n v="84125"/>
    <n v="-51179"/>
    <n v="-33353"/>
    <n v="-6013"/>
    <n v="-3929"/>
    <n v="-6827"/>
    <n v="1"/>
    <n v="0"/>
    <n v="-16598"/>
    <n v="13"/>
    <n v="0"/>
    <n v="80"/>
    <n v="327"/>
  </r>
  <r>
    <x v="32"/>
    <n v="39130"/>
    <x v="140"/>
    <n v="58900"/>
    <n v="2"/>
    <n v="200"/>
    <n v="200"/>
    <n v="80708"/>
    <n v="4771"/>
    <n v="13038"/>
    <n v="-1461"/>
    <n v="-11024"/>
    <n v="-1239"/>
    <n v="1803"/>
    <n v="-11322"/>
    <n v="0"/>
    <n v="0"/>
    <n v="-49"/>
    <n v="-217"/>
    <n v="0"/>
    <n v="-393"/>
    <n v="-160"/>
  </r>
  <r>
    <x v="32"/>
    <n v="39130"/>
    <x v="141"/>
    <n v="58700"/>
    <n v="5"/>
    <n v="-200"/>
    <n v="-200"/>
    <n v="87280"/>
    <n v="5116"/>
    <n v="29437"/>
    <n v="-10323"/>
    <n v="-19058"/>
    <n v="5908"/>
    <n v="-1385"/>
    <n v="-12384"/>
    <n v="0"/>
    <n v="0"/>
    <n v="-9804"/>
    <n v="-1393"/>
    <n v="0"/>
    <n v="0"/>
    <n v="-56"/>
  </r>
  <r>
    <x v="32"/>
    <n v="39130"/>
    <x v="142"/>
    <n v="58900"/>
    <n v="3"/>
    <n v="0"/>
    <n v="0"/>
    <n v="77072"/>
    <n v="4536"/>
    <n v="24046"/>
    <n v="-18845"/>
    <n v="-5773"/>
    <n v="48"/>
    <n v="-541"/>
    <n v="9"/>
    <n v="0"/>
    <n v="0"/>
    <n v="-5531"/>
    <n v="242"/>
    <n v="0"/>
    <n v="659"/>
    <n v="-87"/>
  </r>
  <r>
    <x v="32"/>
    <n v="39130"/>
    <x v="143"/>
    <n v="58900"/>
    <n v="3"/>
    <n v="0"/>
    <n v="0"/>
    <n v="91246"/>
    <n v="5366"/>
    <n v="7762"/>
    <n v="9195"/>
    <n v="-17614"/>
    <n v="4277"/>
    <n v="-336"/>
    <n v="-13965"/>
    <n v="-108"/>
    <n v="0"/>
    <n v="-1483"/>
    <n v="-5999"/>
    <n v="0"/>
    <n v="646"/>
    <n v="11"/>
  </r>
  <r>
    <x v="32"/>
    <n v="39130"/>
    <x v="144"/>
    <n v="58900"/>
    <n v="5"/>
    <n v="-1100"/>
    <n v="-1100"/>
    <n v="133010"/>
    <n v="7832"/>
    <n v="48112"/>
    <n v="-9517"/>
    <n v="-45711"/>
    <n v="752"/>
    <n v="-9807"/>
    <n v="-21143"/>
    <n v="-63"/>
    <n v="0"/>
    <n v="-13615"/>
    <n v="-1835"/>
    <n v="0"/>
    <n v="6932"/>
    <n v="184"/>
  </r>
  <r>
    <x v="32"/>
    <n v="39130"/>
    <x v="145"/>
    <n v="60000"/>
    <n v="2"/>
    <n v="100"/>
    <n v="100"/>
    <n v="78351"/>
    <n v="4686"/>
    <n v="19881"/>
    <n v="-5048"/>
    <n v="-14696"/>
    <n v="5142"/>
    <n v="-346"/>
    <n v="-1208"/>
    <n v="0"/>
    <n v="0"/>
    <n v="-18972"/>
    <n v="688"/>
    <n v="0"/>
    <n v="-203"/>
    <n v="66"/>
  </r>
  <r>
    <x v="32"/>
    <n v="39130"/>
    <x v="146"/>
    <n v="59900"/>
    <n v="5"/>
    <n v="-1300"/>
    <n v="-1300"/>
    <n v="82555"/>
    <n v="4979"/>
    <n v="32603"/>
    <n v="-5382"/>
    <n v="-26550"/>
    <n v="-4995"/>
    <n v="-6797"/>
    <n v="-12968"/>
    <n v="0"/>
    <n v="0"/>
    <n v="-1834"/>
    <n v="44"/>
    <n v="0"/>
    <n v="-789"/>
    <n v="118"/>
  </r>
  <r>
    <x v="32"/>
    <n v="39130"/>
    <x v="147"/>
    <n v="61200"/>
    <n v="5"/>
    <n v="-200"/>
    <n v="-200"/>
    <n v="93459"/>
    <n v="5747"/>
    <n v="-26254"/>
    <n v="3208"/>
    <n v="23051"/>
    <n v="3638"/>
    <n v="2873"/>
    <n v="780"/>
    <n v="0"/>
    <n v="0"/>
    <n v="15813"/>
    <n v="-53"/>
    <n v="0"/>
    <n v="5"/>
    <n v="-10"/>
  </r>
  <r>
    <x v="32"/>
    <n v="39130"/>
    <x v="148"/>
    <n v="61400"/>
    <n v="5"/>
    <n v="-100"/>
    <n v="-100"/>
    <n v="84513"/>
    <n v="5154"/>
    <n v="-10108"/>
    <n v="-9"/>
    <n v="10471"/>
    <n v="-670"/>
    <n v="750"/>
    <n v="9263"/>
    <n v="159"/>
    <n v="-150"/>
    <n v="-160"/>
    <n v="1279"/>
    <n v="0"/>
    <n v="-136"/>
    <n v="-218"/>
  </r>
  <r>
    <x v="32"/>
    <n v="39130"/>
    <x v="149"/>
    <n v="61500"/>
    <n v="2"/>
    <n v="500"/>
    <n v="500"/>
    <n v="74513"/>
    <n v="4577"/>
    <n v="-15052"/>
    <n v="14770"/>
    <n v="279"/>
    <n v="-3731"/>
    <n v="-52"/>
    <n v="2541"/>
    <n v="0"/>
    <n v="0"/>
    <n v="1681"/>
    <n v="-160"/>
    <n v="0"/>
    <n v="0"/>
    <n v="3"/>
  </r>
  <r>
    <x v="32"/>
    <n v="39130"/>
    <x v="150"/>
    <n v="61000"/>
    <n v="5"/>
    <n v="-200"/>
    <n v="-200"/>
    <n v="64933"/>
    <n v="3970"/>
    <n v="77"/>
    <n v="-1648"/>
    <n v="1456"/>
    <n v="-4299"/>
    <n v="-268"/>
    <n v="5804"/>
    <n v="0"/>
    <n v="0"/>
    <n v="814"/>
    <n v="-595"/>
    <n v="0"/>
    <n v="105"/>
    <n v="10"/>
  </r>
  <r>
    <x v="32"/>
    <n v="39130"/>
    <x v="151"/>
    <n v="61200"/>
    <n v="2"/>
    <n v="500"/>
    <n v="500"/>
    <n v="106209"/>
    <n v="6485"/>
    <n v="-40986"/>
    <n v="12954"/>
    <n v="28090"/>
    <n v="5147"/>
    <n v="3429"/>
    <n v="17916"/>
    <n v="1767"/>
    <n v="0"/>
    <n v="0"/>
    <n v="-169"/>
    <n v="0"/>
    <n v="166"/>
    <n v="-224"/>
  </r>
  <r>
    <x v="32"/>
    <n v="39130"/>
    <x v="152"/>
    <n v="60700"/>
    <n v="2"/>
    <n v="1100"/>
    <n v="1100"/>
    <n v="97538"/>
    <n v="5904"/>
    <n v="-35935"/>
    <n v="24120"/>
    <n v="13502"/>
    <n v="309"/>
    <n v="2326"/>
    <n v="4012"/>
    <n v="0"/>
    <n v="0"/>
    <n v="5788"/>
    <n v="1067"/>
    <n v="0"/>
    <n v="-1088"/>
    <n v="-599"/>
  </r>
  <r>
    <x v="32"/>
    <n v="39130"/>
    <x v="153"/>
    <n v="59600"/>
    <n v="2"/>
    <n v="800"/>
    <n v="800"/>
    <n v="56167"/>
    <n v="3336"/>
    <n v="-18681"/>
    <n v="9697"/>
    <n v="8872"/>
    <n v="8711"/>
    <n v="1330"/>
    <n v="152"/>
    <n v="0"/>
    <n v="-519"/>
    <n v="-764"/>
    <n v="-38"/>
    <n v="0"/>
    <n v="128"/>
    <n v="-16"/>
  </r>
  <r>
    <x v="32"/>
    <n v="39130"/>
    <x v="154"/>
    <n v="58800"/>
    <n v="5"/>
    <n v="-300"/>
    <n v="-300"/>
    <n v="103885"/>
    <n v="6056"/>
    <n v="12738"/>
    <n v="-4469"/>
    <n v="-8151"/>
    <n v="-790"/>
    <n v="-431"/>
    <n v="-2458"/>
    <n v="0"/>
    <n v="0"/>
    <n v="-1096"/>
    <n v="-3376"/>
    <n v="0"/>
    <n v="0"/>
    <n v="-118"/>
  </r>
  <r>
    <x v="32"/>
    <n v="39130"/>
    <x v="155"/>
    <n v="59100"/>
    <n v="3"/>
    <n v="0"/>
    <n v="0"/>
    <n v="91466"/>
    <n v="5361"/>
    <n v="11258"/>
    <n v="9823"/>
    <n v="-22003"/>
    <n v="-1369"/>
    <n v="-2198"/>
    <n v="-787"/>
    <n v="0"/>
    <n v="0"/>
    <n v="-547"/>
    <n v="-17102"/>
    <n v="0"/>
    <n v="501"/>
    <n v="421"/>
  </r>
  <r>
    <x v="32"/>
    <n v="39130"/>
    <x v="156"/>
    <n v="59100"/>
    <n v="5"/>
    <n v="-100"/>
    <n v="-100"/>
    <n v="85544"/>
    <n v="5060"/>
    <n v="1474"/>
    <n v="16351"/>
    <n v="-17536"/>
    <n v="6566"/>
    <n v="-1875"/>
    <n v="-17607"/>
    <n v="0"/>
    <n v="0"/>
    <n v="-4652"/>
    <n v="32"/>
    <n v="0"/>
    <n v="-333"/>
    <n v="44"/>
  </r>
  <r>
    <x v="32"/>
    <n v="39130"/>
    <x v="157"/>
    <n v="59200"/>
    <n v="5"/>
    <n v="-800"/>
    <n v="-800"/>
    <n v="103435"/>
    <n v="6116"/>
    <n v="39928"/>
    <n v="-9644"/>
    <n v="-30664"/>
    <n v="-5122"/>
    <n v="-2880"/>
    <n v="-22876"/>
    <n v="1"/>
    <n v="0"/>
    <n v="-678"/>
    <n v="891"/>
    <n v="0"/>
    <n v="300"/>
    <n v="80"/>
  </r>
  <r>
    <x v="32"/>
    <n v="39130"/>
    <x v="158"/>
    <n v="60000"/>
    <n v="2"/>
    <n v="300"/>
    <n v="300"/>
    <n v="64654"/>
    <n v="3857"/>
    <n v="-5703"/>
    <n v="14475"/>
    <n v="-9354"/>
    <n v="4883"/>
    <n v="-1493"/>
    <n v="-10609"/>
    <n v="0"/>
    <n v="0"/>
    <n v="-1509"/>
    <n v="-626"/>
    <n v="0"/>
    <n v="500"/>
    <n v="82"/>
  </r>
  <r>
    <x v="32"/>
    <n v="39130"/>
    <x v="159"/>
    <n v="59700"/>
    <n v="5"/>
    <n v="-1300"/>
    <n v="-1300"/>
    <n v="98340"/>
    <n v="5909"/>
    <n v="34550"/>
    <n v="-10715"/>
    <n v="-24638"/>
    <n v="-15403"/>
    <n v="615"/>
    <n v="-7400"/>
    <n v="0"/>
    <n v="0"/>
    <n v="-2416"/>
    <n v="-34"/>
    <n v="0"/>
    <n v="497"/>
    <n v="306"/>
  </r>
  <r>
    <x v="32"/>
    <n v="39130"/>
    <x v="160"/>
    <n v="61000"/>
    <n v="2"/>
    <n v="3000"/>
    <n v="3000"/>
    <n v="133656"/>
    <n v="7988"/>
    <n v="-25983"/>
    <n v="44409"/>
    <n v="-17784"/>
    <n v="-8966"/>
    <n v="-2925"/>
    <n v="-7610"/>
    <n v="0"/>
    <n v="0"/>
    <n v="6340"/>
    <n v="-4623"/>
    <n v="0"/>
    <n v="-300"/>
    <n v="-342"/>
  </r>
  <r>
    <x v="32"/>
    <n v="39130"/>
    <x v="161"/>
    <n v="58000"/>
    <n v="5"/>
    <n v="-800"/>
    <n v="-800"/>
    <n v="131729"/>
    <n v="7643"/>
    <n v="26664"/>
    <n v="22484"/>
    <n v="-48249"/>
    <n v="-2541"/>
    <n v="-229"/>
    <n v="-49983"/>
    <n v="0"/>
    <n v="0"/>
    <n v="4772"/>
    <n v="-268"/>
    <n v="0"/>
    <n v="-1477"/>
    <n v="578"/>
  </r>
  <r>
    <x v="32"/>
    <n v="39130"/>
    <x v="162"/>
    <n v="58800"/>
    <n v="5"/>
    <n v="-1100"/>
    <n v="-1100"/>
    <n v="127712"/>
    <n v="7599"/>
    <n v="65640"/>
    <n v="-31800"/>
    <n v="-33018"/>
    <n v="560"/>
    <n v="-3431"/>
    <n v="-34407"/>
    <n v="0"/>
    <n v="0"/>
    <n v="-90"/>
    <n v="4350"/>
    <n v="0"/>
    <n v="-930"/>
    <n v="108"/>
  </r>
  <r>
    <x v="32"/>
    <n v="39130"/>
    <x v="163"/>
    <n v="59900"/>
    <n v="5"/>
    <n v="-1300"/>
    <n v="-1300"/>
    <n v="78664"/>
    <n v="4720"/>
    <n v="18223"/>
    <n v="-16059"/>
    <n v="-2173"/>
    <n v="-3468"/>
    <n v="0"/>
    <n v="676"/>
    <n v="0"/>
    <n v="0"/>
    <n v="1302"/>
    <n v="-683"/>
    <n v="0"/>
    <n v="249"/>
    <n v="-240"/>
  </r>
  <r>
    <x v="32"/>
    <n v="39130"/>
    <x v="164"/>
    <n v="61200"/>
    <n v="2"/>
    <n v="300"/>
    <n v="300"/>
    <n v="79725"/>
    <n v="4859"/>
    <n v="659"/>
    <n v="-11354"/>
    <n v="11842"/>
    <n v="1099"/>
    <n v="460"/>
    <n v="1070"/>
    <n v="0"/>
    <n v="0"/>
    <n v="6003"/>
    <n v="3210"/>
    <n v="0"/>
    <n v="-59"/>
    <n v="-1088"/>
  </r>
  <r>
    <x v="32"/>
    <n v="39130"/>
    <x v="165"/>
    <n v="60900"/>
    <n v="5"/>
    <n v="-2400"/>
    <n v="-2400"/>
    <n v="121218"/>
    <n v="7471"/>
    <n v="73105"/>
    <n v="-60755"/>
    <n v="-11402"/>
    <n v="-9514"/>
    <n v="-93"/>
    <n v="-1209"/>
    <n v="0"/>
    <n v="0"/>
    <n v="1636"/>
    <n v="-2222"/>
    <n v="0"/>
    <n v="-1451"/>
    <n v="503"/>
  </r>
  <r>
    <x v="32"/>
    <n v="39130"/>
    <x v="166"/>
    <n v="63300"/>
    <n v="5"/>
    <n v="-400"/>
    <n v="-400"/>
    <n v="127515"/>
    <n v="8118"/>
    <n v="-19661"/>
    <n v="-1232"/>
    <n v="20692"/>
    <n v="-7822"/>
    <n v="2836"/>
    <n v="12838"/>
    <n v="0"/>
    <n v="0"/>
    <n v="10083"/>
    <n v="2757"/>
    <n v="0"/>
    <n v="79"/>
    <n v="122"/>
  </r>
  <r>
    <x v="32"/>
    <n v="39130"/>
    <x v="167"/>
    <n v="63700"/>
    <n v="2"/>
    <n v="200"/>
    <n v="200"/>
    <n v="147929"/>
    <n v="9459"/>
    <n v="-34183"/>
    <n v="-7826"/>
    <n v="42804"/>
    <n v="2140"/>
    <n v="6750"/>
    <n v="31178"/>
    <n v="6"/>
    <n v="0"/>
    <n v="794"/>
    <n v="1936"/>
    <n v="0"/>
    <n v="-299"/>
    <n v="-496"/>
  </r>
  <r>
    <x v="32"/>
    <n v="39130"/>
    <x v="168"/>
    <n v="63500"/>
    <n v="2"/>
    <n v="100"/>
    <n v="100"/>
    <n v="82672"/>
    <n v="5220"/>
    <n v="2449"/>
    <n v="-10801"/>
    <n v="8003"/>
    <n v="28"/>
    <n v="1343"/>
    <n v="7975"/>
    <n v="12"/>
    <n v="0"/>
    <n v="-2067"/>
    <n v="712"/>
    <n v="0"/>
    <n v="399"/>
    <n v="-50"/>
  </r>
  <r>
    <x v="32"/>
    <n v="39130"/>
    <x v="169"/>
    <n v="63400"/>
    <n v="5"/>
    <n v="-400"/>
    <n v="-400"/>
    <n v="82630"/>
    <n v="5226"/>
    <n v="4653"/>
    <n v="-10941"/>
    <n v="7700"/>
    <n v="8748"/>
    <n v="-72"/>
    <n v="634"/>
    <n v="1"/>
    <n v="0"/>
    <n v="19"/>
    <n v="-1630"/>
    <n v="0"/>
    <n v="-1411"/>
    <n v="-1"/>
  </r>
  <r>
    <x v="32"/>
    <n v="39130"/>
    <x v="170"/>
    <n v="63800"/>
    <n v="5"/>
    <n v="-1300"/>
    <n v="-1300"/>
    <n v="118974"/>
    <n v="7659"/>
    <n v="14846"/>
    <n v="-17146"/>
    <n v="2071"/>
    <n v="2973"/>
    <n v="474"/>
    <n v="100"/>
    <n v="6"/>
    <n v="0"/>
    <n v="-414"/>
    <n v="-1068"/>
    <n v="0"/>
    <n v="-125"/>
    <n v="354"/>
  </r>
  <r>
    <x v="32"/>
    <n v="39130"/>
    <x v="171"/>
    <n v="65100"/>
    <n v="2"/>
    <n v="600"/>
    <n v="600"/>
    <n v="207364"/>
    <n v="13584"/>
    <n v="-32332"/>
    <n v="2309"/>
    <n v="29646"/>
    <n v="-892"/>
    <n v="-1042"/>
    <n v="27864"/>
    <n v="-1"/>
    <n v="60"/>
    <n v="3831"/>
    <n v="-174"/>
    <n v="0"/>
    <n v="520"/>
    <n v="-143"/>
  </r>
  <r>
    <x v="32"/>
    <n v="39130"/>
    <x v="172"/>
    <n v="64500"/>
    <n v="2"/>
    <n v="4100"/>
    <n v="4100"/>
    <n v="354984"/>
    <n v="22627"/>
    <n v="-187716"/>
    <n v="100286"/>
    <n v="84607"/>
    <n v="15553"/>
    <n v="8723"/>
    <n v="20818"/>
    <n v="8568"/>
    <n v="110"/>
    <n v="22464"/>
    <n v="8371"/>
    <n v="0"/>
    <n v="3882"/>
    <n v="-1059"/>
  </r>
  <r>
    <x v="32"/>
    <n v="39130"/>
    <x v="173"/>
    <n v="60400"/>
    <n v="5"/>
    <n v="-500"/>
    <n v="-500"/>
    <n v="78139"/>
    <n v="4684"/>
    <n v="-1038"/>
    <n v="3044"/>
    <n v="-2062"/>
    <n v="2367"/>
    <n v="-1336"/>
    <n v="-2194"/>
    <n v="18"/>
    <n v="0"/>
    <n v="-2406"/>
    <n v="1489"/>
    <n v="0"/>
    <n v="-249"/>
    <n v="305"/>
  </r>
  <r>
    <x v="32"/>
    <n v="39130"/>
    <x v="174"/>
    <n v="60900"/>
    <n v="5"/>
    <n v="-200"/>
    <n v="-200"/>
    <n v="54731"/>
    <n v="3331"/>
    <n v="-8626"/>
    <n v="-4723"/>
    <n v="14135"/>
    <n v="-2152"/>
    <n v="-690"/>
    <n v="12518"/>
    <n v="0"/>
    <n v="150"/>
    <n v="4367"/>
    <n v="-58"/>
    <n v="0"/>
    <n v="-338"/>
    <n v="-448"/>
  </r>
  <r>
    <x v="32"/>
    <n v="39130"/>
    <x v="175"/>
    <n v="61100"/>
    <n v="2"/>
    <n v="500"/>
    <n v="500"/>
    <n v="67530"/>
    <n v="4134"/>
    <n v="-12158"/>
    <n v="13338"/>
    <n v="-1540"/>
    <n v="3466"/>
    <n v="-5876"/>
    <n v="-52"/>
    <n v="0"/>
    <n v="120"/>
    <n v="766"/>
    <n v="36"/>
    <n v="0"/>
    <n v="450"/>
    <n v="-90"/>
  </r>
  <r>
    <x v="32"/>
    <n v="39130"/>
    <x v="176"/>
    <n v="60600"/>
    <n v="5"/>
    <n v="-900"/>
    <n v="-900"/>
    <n v="81543"/>
    <n v="4925"/>
    <n v="15838"/>
    <n v="877"/>
    <n v="-16776"/>
    <n v="-6273"/>
    <n v="-5920"/>
    <n v="-4161"/>
    <n v="0"/>
    <n v="0"/>
    <n v="-255"/>
    <n v="-167"/>
    <n v="0"/>
    <n v="82"/>
    <n v="-21"/>
  </r>
  <r>
    <x v="32"/>
    <n v="39130"/>
    <x v="177"/>
    <n v="61500"/>
    <n v="5"/>
    <n v="-600"/>
    <n v="-600"/>
    <n v="102091"/>
    <n v="6279"/>
    <n v="35333"/>
    <n v="-9847"/>
    <n v="-22887"/>
    <n v="-3834"/>
    <n v="972"/>
    <n v="-13571"/>
    <n v="0"/>
    <n v="45"/>
    <n v="-4144"/>
    <n v="-2355"/>
    <n v="0"/>
    <n v="-2614"/>
    <n v="15"/>
  </r>
  <r>
    <x v="32"/>
    <n v="39130"/>
    <x v="178"/>
    <n v="62100"/>
    <n v="5"/>
    <n v="-200"/>
    <n v="-200"/>
    <n v="56240"/>
    <n v="3495"/>
    <n v="14291"/>
    <n v="-13363"/>
    <n v="-1773"/>
    <n v="-688"/>
    <n v="357"/>
    <n v="-2368"/>
    <n v="0"/>
    <n v="0"/>
    <n v="619"/>
    <n v="307"/>
    <n v="0"/>
    <n v="280"/>
    <n v="565"/>
  </r>
  <r>
    <x v="32"/>
    <n v="39130"/>
    <x v="179"/>
    <n v="62300"/>
    <n v="5"/>
    <n v="-600"/>
    <n v="-600"/>
    <n v="69636"/>
    <n v="4366"/>
    <n v="-14647"/>
    <n v="8466"/>
    <n v="5735"/>
    <n v="-552"/>
    <n v="1837"/>
    <n v="2328"/>
    <n v="1"/>
    <n v="145"/>
    <n v="1812"/>
    <n v="164"/>
    <n v="0"/>
    <n v="234"/>
    <n v="212"/>
  </r>
  <r>
    <x v="32"/>
    <n v="39130"/>
    <x v="180"/>
    <n v="62900"/>
    <n v="2"/>
    <n v="1600"/>
    <n v="1600"/>
    <n v="88301"/>
    <n v="5528"/>
    <n v="-31412"/>
    <n v="6975"/>
    <n v="25160"/>
    <n v="8609"/>
    <n v="5537"/>
    <n v="7834"/>
    <n v="0"/>
    <n v="210"/>
    <n v="2831"/>
    <n v="139"/>
    <n v="0"/>
    <n v="102"/>
    <n v="-825"/>
  </r>
  <r>
    <x v="32"/>
    <n v="39130"/>
    <x v="181"/>
    <n v="61300"/>
    <n v="5"/>
    <n v="-1100"/>
    <n v="-1100"/>
    <n v="125710"/>
    <n v="7748"/>
    <n v="14880"/>
    <n v="18805"/>
    <n v="-27433"/>
    <n v="-8234"/>
    <n v="-8209"/>
    <n v="-7263"/>
    <n v="0"/>
    <n v="0"/>
    <n v="-3624"/>
    <n v="-103"/>
    <n v="0"/>
    <n v="-6000"/>
    <n v="-252"/>
  </r>
  <r>
    <x v="32"/>
    <n v="39130"/>
    <x v="182"/>
    <n v="62400"/>
    <n v="2"/>
    <n v="200"/>
    <n v="200"/>
    <n v="63717"/>
    <n v="3992"/>
    <n v="-12381"/>
    <n v="14933"/>
    <n v="-573"/>
    <n v="2633"/>
    <n v="-5459"/>
    <n v="1947"/>
    <n v="-1"/>
    <n v="2560"/>
    <n v="-1928"/>
    <n v="-325"/>
    <n v="0"/>
    <n v="-56"/>
    <n v="-1923"/>
  </r>
  <r>
    <x v="32"/>
    <n v="39130"/>
    <x v="183"/>
    <n v="62200"/>
    <n v="5"/>
    <n v="-1300"/>
    <n v="-1300"/>
    <n v="103118"/>
    <n v="6430"/>
    <n v="39230"/>
    <n v="-22920"/>
    <n v="-17028"/>
    <n v="-2119"/>
    <n v="-1379"/>
    <n v="-964"/>
    <n v="0"/>
    <n v="0"/>
    <n v="-2283"/>
    <n v="-10283"/>
    <n v="0"/>
    <n v="-1"/>
    <n v="719"/>
  </r>
  <r>
    <x v="32"/>
    <n v="39130"/>
    <x v="184"/>
    <n v="63500"/>
    <n v="2"/>
    <n v="700"/>
    <n v="700"/>
    <n v="153736"/>
    <n v="9767"/>
    <n v="-147"/>
    <n v="6741"/>
    <n v="-5876"/>
    <n v="-8072"/>
    <n v="501"/>
    <n v="-4874"/>
    <n v="0"/>
    <n v="0"/>
    <n v="7306"/>
    <n v="-737"/>
    <n v="0"/>
    <n v="-474"/>
    <n v="-244"/>
  </r>
  <r>
    <x v="32"/>
    <n v="39130"/>
    <x v="185"/>
    <n v="62800"/>
    <n v="2"/>
    <n v="500"/>
    <n v="500"/>
    <n v="138508"/>
    <n v="8742"/>
    <n v="-26493"/>
    <n v="27985"/>
    <n v="-7737"/>
    <n v="1518"/>
    <n v="-1392"/>
    <n v="65"/>
    <n v="0"/>
    <n v="0"/>
    <n v="-2971"/>
    <n v="-4957"/>
    <n v="0"/>
    <n v="6211"/>
    <n v="34"/>
  </r>
  <r>
    <x v="32"/>
    <n v="39130"/>
    <x v="186"/>
    <n v="62300"/>
    <n v="5"/>
    <n v="-1900"/>
    <n v="-1900"/>
    <n v="227048"/>
    <n v="14155"/>
    <n v="61636"/>
    <n v="-13672"/>
    <n v="-48833"/>
    <n v="-4215"/>
    <n v="-11953"/>
    <n v="-11619"/>
    <n v="0"/>
    <n v="0"/>
    <n v="-11289"/>
    <n v="-9757"/>
    <n v="0"/>
    <n v="-1008"/>
    <n v="1877"/>
  </r>
  <r>
    <x v="32"/>
    <n v="39130"/>
    <x v="187"/>
    <n v="64200"/>
    <n v="5"/>
    <n v="-300"/>
    <n v="-300"/>
    <n v="82759"/>
    <n v="5277"/>
    <n v="33736"/>
    <n v="-20447"/>
    <n v="-13030"/>
    <n v="-1733"/>
    <n v="480"/>
    <n v="-756"/>
    <n v="0"/>
    <n v="0"/>
    <n v="-10973"/>
    <n v="-48"/>
    <n v="0"/>
    <n v="-312"/>
    <n v="53"/>
  </r>
  <r>
    <x v="32"/>
    <n v="39130"/>
    <x v="188"/>
    <n v="64500"/>
    <n v="2"/>
    <n v="1500"/>
    <n v="1500"/>
    <n v="134896"/>
    <n v="8660"/>
    <n v="-46838"/>
    <n v="50900"/>
    <n v="-1985"/>
    <n v="-4694"/>
    <n v="3487"/>
    <n v="1143"/>
    <n v="-1"/>
    <n v="0"/>
    <n v="2613"/>
    <n v="-4533"/>
    <n v="0"/>
    <n v="-2064"/>
    <n v="-13"/>
  </r>
  <r>
    <x v="32"/>
    <n v="39130"/>
    <x v="189"/>
    <n v="63000"/>
    <n v="5"/>
    <n v="-600"/>
    <n v="-600"/>
    <n v="89299"/>
    <n v="5613"/>
    <n v="13705"/>
    <n v="9824"/>
    <n v="-22154"/>
    <n v="-6542"/>
    <n v="-1012"/>
    <n v="-405"/>
    <n v="0"/>
    <n v="-2919"/>
    <n v="-10845"/>
    <n v="-431"/>
    <n v="0"/>
    <n v="-458"/>
    <n v="-917"/>
  </r>
  <r>
    <x v="32"/>
    <n v="39130"/>
    <x v="190"/>
    <n v="63600"/>
    <n v="3"/>
    <n v="0"/>
    <n v="0"/>
    <n v="78253"/>
    <n v="4988"/>
    <n v="20471"/>
    <n v="-9342"/>
    <n v="-10999"/>
    <n v="-5451"/>
    <n v="10"/>
    <n v="-3702"/>
    <n v="0"/>
    <n v="0"/>
    <n v="-705"/>
    <n v="-1151"/>
    <n v="0"/>
    <n v="-735"/>
    <n v="605"/>
  </r>
  <r>
    <x v="32"/>
    <n v="39130"/>
    <x v="191"/>
    <n v="63600"/>
    <n v="5"/>
    <n v="-700"/>
    <n v="-700"/>
    <n v="73242"/>
    <n v="4663"/>
    <n v="6652"/>
    <n v="2562"/>
    <n v="-9440"/>
    <n v="457"/>
    <n v="-2548"/>
    <n v="-7573"/>
    <n v="1"/>
    <n v="0"/>
    <n v="563"/>
    <n v="-340"/>
    <n v="0"/>
    <n v="17"/>
    <n v="209"/>
  </r>
  <r>
    <x v="32"/>
    <n v="39130"/>
    <x v="192"/>
    <n v="64300"/>
    <n v="2"/>
    <n v="800"/>
    <n v="800"/>
    <n v="81599"/>
    <n v="5222"/>
    <n v="-19577"/>
    <n v="12235"/>
    <n v="7560"/>
    <n v="1608"/>
    <n v="3"/>
    <n v="-406"/>
    <n v="0"/>
    <n v="0"/>
    <n v="7740"/>
    <n v="-1385"/>
    <n v="0"/>
    <n v="-300"/>
    <n v="82"/>
  </r>
  <r>
    <x v="32"/>
    <n v="39130"/>
    <x v="193"/>
    <n v="63500"/>
    <n v="2"/>
    <n v="100"/>
    <n v="100"/>
    <n v="81853"/>
    <n v="5210"/>
    <n v="-18257"/>
    <n v="6710"/>
    <n v="12343"/>
    <n v="2894"/>
    <n v="21"/>
    <n v="7049"/>
    <n v="0"/>
    <n v="0"/>
    <n v="2650"/>
    <n v="-271"/>
    <n v="0"/>
    <n v="-1663"/>
    <n v="867"/>
  </r>
  <r>
    <x v="32"/>
    <n v="39130"/>
    <x v="194"/>
    <n v="63400"/>
    <n v="2"/>
    <n v="500"/>
    <n v="500"/>
    <n v="90196"/>
    <n v="5734"/>
    <n v="-12828"/>
    <n v="8662"/>
    <n v="4661"/>
    <n v="2425"/>
    <n v="-792"/>
    <n v="7209"/>
    <n v="0"/>
    <n v="0"/>
    <n v="-4253"/>
    <n v="72"/>
    <n v="0"/>
    <n v="0"/>
    <n v="-495"/>
  </r>
  <r>
    <x v="32"/>
    <n v="39130"/>
    <x v="195"/>
    <n v="62900"/>
    <n v="5"/>
    <n v="-500"/>
    <n v="-500"/>
    <n v="125688"/>
    <n v="7940"/>
    <n v="17850"/>
    <n v="-18746"/>
    <n v="1697"/>
    <n v="-829"/>
    <n v="1172"/>
    <n v="-6272"/>
    <n v="0"/>
    <n v="0"/>
    <n v="10774"/>
    <n v="-3148"/>
    <n v="0"/>
    <n v="-1303"/>
    <n v="502"/>
  </r>
  <r>
    <x v="32"/>
    <n v="39130"/>
    <x v="196"/>
    <n v="63400"/>
    <n v="5"/>
    <n v="-1500"/>
    <n v="-1500"/>
    <n v="171796"/>
    <n v="10911"/>
    <n v="67850"/>
    <n v="-59862"/>
    <n v="-5348"/>
    <n v="191"/>
    <n v="-9483"/>
    <n v="-1260"/>
    <n v="1"/>
    <n v="0"/>
    <n v="5288"/>
    <n v="-85"/>
    <n v="0"/>
    <n v="-2532"/>
    <n v="-108"/>
  </r>
  <r>
    <x v="32"/>
    <n v="39130"/>
    <x v="197"/>
    <n v="64900"/>
    <n v="2"/>
    <n v="600"/>
    <n v="600"/>
    <n v="120937"/>
    <n v="7741"/>
    <n v="-10467"/>
    <n v="3604"/>
    <n v="3805"/>
    <n v="2815"/>
    <n v="-8837"/>
    <n v="-1111"/>
    <n v="-1"/>
    <n v="-320"/>
    <n v="16177"/>
    <n v="-4918"/>
    <n v="0"/>
    <n v="2979"/>
    <n v="79"/>
  </r>
  <r>
    <x v="32"/>
    <n v="39130"/>
    <x v="198"/>
    <n v="64300"/>
    <n v="2"/>
    <n v="300"/>
    <n v="300"/>
    <n v="131440"/>
    <n v="8475"/>
    <n v="672"/>
    <n v="-11275"/>
    <n v="10356"/>
    <n v="-3323"/>
    <n v="-6761"/>
    <n v="-2805"/>
    <n v="0"/>
    <n v="0"/>
    <n v="22935"/>
    <n v="310"/>
    <n v="0"/>
    <n v="303"/>
    <n v="-56"/>
  </r>
  <r>
    <x v="32"/>
    <n v="39130"/>
    <x v="199"/>
    <n v="64000"/>
    <n v="2"/>
    <n v="1400"/>
    <n v="1400"/>
    <n v="210697"/>
    <n v="13510"/>
    <n v="-25429"/>
    <n v="4577"/>
    <n v="19135"/>
    <n v="-10526"/>
    <n v="471"/>
    <n v="2081"/>
    <n v="0"/>
    <n v="0"/>
    <n v="25940"/>
    <n v="1169"/>
    <n v="0"/>
    <n v="1943"/>
    <n v="-226"/>
  </r>
  <r>
    <x v="33"/>
    <n v="130660"/>
    <x v="100"/>
    <n v="7640"/>
    <n v="5"/>
    <n v="-10"/>
    <n v="-10"/>
    <n v="50903"/>
    <n v="389"/>
    <n v="6175"/>
    <n v="-4710"/>
    <n v="-1461"/>
    <n v="-23"/>
    <n v="0"/>
    <n v="0"/>
    <n v="0"/>
    <n v="0"/>
    <n v="0"/>
    <n v="-1438"/>
    <n v="0"/>
    <n v="-4"/>
    <n v="0"/>
  </r>
  <r>
    <x v="33"/>
    <n v="130660"/>
    <x v="101"/>
    <n v="7650"/>
    <n v="5"/>
    <n v="-90"/>
    <n v="-90"/>
    <n v="90764"/>
    <n v="699"/>
    <n v="26684"/>
    <n v="-19274"/>
    <n v="-7425"/>
    <n v="-37"/>
    <n v="-58"/>
    <n v="354"/>
    <n v="-7747"/>
    <n v="0"/>
    <n v="0"/>
    <n v="63"/>
    <n v="0"/>
    <n v="-25"/>
    <n v="40"/>
  </r>
  <r>
    <x v="33"/>
    <n v="130660"/>
    <x v="102"/>
    <n v="7740"/>
    <n v="5"/>
    <n v="-40"/>
    <n v="-40"/>
    <n v="74673"/>
    <n v="583"/>
    <n v="16707"/>
    <n v="-1216"/>
    <n v="-15515"/>
    <n v="2236"/>
    <n v="0"/>
    <n v="0"/>
    <n v="-2694"/>
    <n v="0"/>
    <n v="0"/>
    <n v="-15057"/>
    <n v="0"/>
    <n v="-4"/>
    <n v="28"/>
  </r>
  <r>
    <x v="33"/>
    <n v="130660"/>
    <x v="103"/>
    <n v="7780"/>
    <n v="5"/>
    <n v="-130"/>
    <n v="-130"/>
    <n v="76845"/>
    <n v="598"/>
    <n v="26288"/>
    <n v="-23381"/>
    <n v="-2933"/>
    <n v="70"/>
    <n v="-2970"/>
    <n v="0"/>
    <n v="0"/>
    <n v="0"/>
    <n v="-33"/>
    <n v="0"/>
    <n v="0"/>
    <n v="-55"/>
    <n v="81"/>
  </r>
  <r>
    <x v="33"/>
    <n v="130660"/>
    <x v="104"/>
    <n v="7910"/>
    <n v="2"/>
    <n v="180"/>
    <n v="180"/>
    <n v="123432"/>
    <n v="971"/>
    <n v="-27565"/>
    <n v="20831"/>
    <n v="7428"/>
    <n v="-1158"/>
    <n v="48"/>
    <n v="66"/>
    <n v="0"/>
    <n v="0"/>
    <n v="0"/>
    <n v="8472"/>
    <n v="0"/>
    <n v="5"/>
    <n v="-699"/>
  </r>
  <r>
    <x v="33"/>
    <n v="130660"/>
    <x v="105"/>
    <n v="7730"/>
    <n v="5"/>
    <n v="-120"/>
    <n v="-120"/>
    <n v="98131"/>
    <n v="767"/>
    <n v="23586"/>
    <n v="-1980"/>
    <n v="-21486"/>
    <n v="80"/>
    <n v="-6"/>
    <n v="-20195"/>
    <n v="0"/>
    <n v="0"/>
    <n v="-1383"/>
    <n v="18"/>
    <n v="0"/>
    <n v="0"/>
    <n v="-120"/>
  </r>
  <r>
    <x v="33"/>
    <n v="130660"/>
    <x v="106"/>
    <n v="7850"/>
    <n v="5"/>
    <n v="-40"/>
    <n v="-40"/>
    <n v="58353"/>
    <n v="459"/>
    <n v="1489"/>
    <n v="-3134"/>
    <n v="1224"/>
    <n v="-77"/>
    <n v="0"/>
    <n v="0"/>
    <n v="0"/>
    <n v="0"/>
    <n v="1374"/>
    <n v="-73"/>
    <n v="0"/>
    <n v="0"/>
    <n v="421"/>
  </r>
  <r>
    <x v="33"/>
    <n v="130660"/>
    <x v="107"/>
    <n v="7890"/>
    <n v="2"/>
    <n v="120"/>
    <n v="120"/>
    <n v="74512"/>
    <n v="585"/>
    <n v="-11314"/>
    <n v="13235"/>
    <n v="-1851"/>
    <n v="-452"/>
    <n v="-11"/>
    <n v="0"/>
    <n v="0"/>
    <n v="0"/>
    <n v="-1388"/>
    <n v="0"/>
    <n v="0"/>
    <n v="14"/>
    <n v="-84"/>
  </r>
  <r>
    <x v="33"/>
    <n v="130660"/>
    <x v="108"/>
    <n v="7770"/>
    <n v="5"/>
    <n v="-10"/>
    <n v="-10"/>
    <n v="65762"/>
    <n v="510"/>
    <n v="-5448"/>
    <n v="4376"/>
    <n v="1330"/>
    <n v="-40"/>
    <n v="0"/>
    <n v="0"/>
    <n v="0"/>
    <n v="0"/>
    <n v="1370"/>
    <n v="0"/>
    <n v="0"/>
    <n v="-89"/>
    <n v="-169"/>
  </r>
  <r>
    <x v="33"/>
    <n v="130660"/>
    <x v="109"/>
    <n v="7780"/>
    <n v="2"/>
    <n v="100"/>
    <n v="100"/>
    <n v="50817"/>
    <n v="394"/>
    <n v="-6128"/>
    <n v="6427"/>
    <n v="649"/>
    <n v="656"/>
    <n v="0"/>
    <n v="0"/>
    <n v="0"/>
    <n v="0"/>
    <n v="-37"/>
    <n v="30"/>
    <n v="0"/>
    <n v="52"/>
    <n v="-1000"/>
  </r>
  <r>
    <x v="33"/>
    <n v="130660"/>
    <x v="110"/>
    <n v="7680"/>
    <n v="2"/>
    <n v="40"/>
    <n v="40"/>
    <n v="28446"/>
    <n v="218"/>
    <n v="-112"/>
    <n v="-509"/>
    <n v="583"/>
    <n v="669"/>
    <n v="-13"/>
    <n v="0"/>
    <n v="0"/>
    <n v="0"/>
    <n v="-33"/>
    <n v="-40"/>
    <n v="0"/>
    <n v="8"/>
    <n v="30"/>
  </r>
  <r>
    <x v="33"/>
    <n v="130660"/>
    <x v="111"/>
    <n v="7640"/>
    <n v="5"/>
    <n v="-60"/>
    <n v="-60"/>
    <n v="96447"/>
    <n v="739"/>
    <n v="-1037"/>
    <n v="-322"/>
    <n v="-161"/>
    <n v="1306"/>
    <n v="0"/>
    <n v="0"/>
    <n v="0"/>
    <n v="0"/>
    <n v="-1377"/>
    <n v="-90"/>
    <n v="0"/>
    <n v="-10"/>
    <n v="1530"/>
  </r>
  <r>
    <x v="33"/>
    <n v="130660"/>
    <x v="112"/>
    <n v="7700"/>
    <n v="5"/>
    <n v="-70"/>
    <n v="-70"/>
    <n v="108022"/>
    <n v="834"/>
    <n v="10731"/>
    <n v="-10233"/>
    <n v="-321"/>
    <n v="-151"/>
    <n v="-7"/>
    <n v="0"/>
    <n v="0"/>
    <n v="0"/>
    <n v="0"/>
    <n v="-163"/>
    <n v="0"/>
    <n v="-15"/>
    <n v="-162"/>
  </r>
  <r>
    <x v="33"/>
    <n v="130660"/>
    <x v="113"/>
    <n v="7770"/>
    <n v="5"/>
    <n v="-160"/>
    <n v="-160"/>
    <n v="136219"/>
    <n v="1064"/>
    <n v="-10577"/>
    <n v="8127"/>
    <n v="50"/>
    <n v="5"/>
    <n v="0"/>
    <n v="0"/>
    <n v="0"/>
    <n v="0"/>
    <n v="0"/>
    <n v="45"/>
    <n v="0"/>
    <n v="2974"/>
    <n v="-574"/>
  </r>
  <r>
    <x v="33"/>
    <n v="130660"/>
    <x v="114"/>
    <n v="7930"/>
    <n v="5"/>
    <n v="-50"/>
    <n v="-50"/>
    <n v="43668"/>
    <n v="347"/>
    <n v="1048"/>
    <n v="-1779"/>
    <n v="307"/>
    <n v="300"/>
    <n v="0"/>
    <n v="0"/>
    <n v="0"/>
    <n v="0"/>
    <n v="0"/>
    <n v="7"/>
    <n v="0"/>
    <n v="264"/>
    <n v="160"/>
  </r>
  <r>
    <x v="33"/>
    <n v="130660"/>
    <x v="115"/>
    <n v="7980"/>
    <n v="5"/>
    <n v="-60"/>
    <n v="-60"/>
    <n v="41494"/>
    <n v="333"/>
    <n v="5251"/>
    <n v="-4868"/>
    <n v="-373"/>
    <n v="-117"/>
    <n v="0"/>
    <n v="-65"/>
    <n v="0"/>
    <n v="0"/>
    <n v="0"/>
    <n v="-191"/>
    <n v="0"/>
    <n v="0"/>
    <n v="-10"/>
  </r>
  <r>
    <x v="33"/>
    <n v="130660"/>
    <x v="116"/>
    <n v="8040"/>
    <n v="2"/>
    <n v="90"/>
    <n v="90"/>
    <n v="70377"/>
    <n v="565"/>
    <n v="-5524"/>
    <n v="4995"/>
    <n v="174"/>
    <n v="191"/>
    <n v="11"/>
    <n v="-8"/>
    <n v="0"/>
    <n v="0"/>
    <n v="0"/>
    <n v="-20"/>
    <n v="0"/>
    <n v="12"/>
    <n v="343"/>
  </r>
  <r>
    <x v="33"/>
    <n v="130660"/>
    <x v="117"/>
    <n v="7950"/>
    <n v="2"/>
    <n v="80"/>
    <n v="80"/>
    <n v="48946"/>
    <n v="388"/>
    <n v="-13587"/>
    <n v="13975"/>
    <n v="-473"/>
    <n v="-490"/>
    <n v="0"/>
    <n v="-11"/>
    <n v="0"/>
    <n v="0"/>
    <n v="0"/>
    <n v="28"/>
    <n v="0"/>
    <n v="0"/>
    <n v="85"/>
  </r>
  <r>
    <x v="33"/>
    <n v="130660"/>
    <x v="118"/>
    <n v="7870"/>
    <n v="5"/>
    <n v="-20"/>
    <n v="-20"/>
    <n v="67780"/>
    <n v="533"/>
    <n v="-5974"/>
    <n v="3551"/>
    <n v="1937"/>
    <n v="-77"/>
    <n v="-111"/>
    <n v="2174"/>
    <n v="0"/>
    <n v="0"/>
    <n v="0"/>
    <n v="-49"/>
    <n v="0"/>
    <n v="486"/>
    <n v="0"/>
  </r>
  <r>
    <x v="33"/>
    <n v="130660"/>
    <x v="119"/>
    <n v="7890"/>
    <n v="5"/>
    <n v="-20"/>
    <n v="-20"/>
    <n v="53866"/>
    <n v="425"/>
    <n v="1721"/>
    <n v="-2279"/>
    <n v="700"/>
    <n v="814"/>
    <n v="6"/>
    <n v="-125"/>
    <n v="0"/>
    <n v="0"/>
    <n v="0"/>
    <n v="5"/>
    <n v="0"/>
    <n v="-72"/>
    <n v="-70"/>
  </r>
  <r>
    <x v="33"/>
    <n v="130660"/>
    <x v="120"/>
    <n v="7910"/>
    <n v="2"/>
    <n v="40"/>
    <n v="40"/>
    <n v="88239"/>
    <n v="701"/>
    <n v="266"/>
    <n v="-149"/>
    <n v="-28"/>
    <n v="-31"/>
    <n v="0"/>
    <n v="0"/>
    <n v="0"/>
    <n v="0"/>
    <n v="0"/>
    <n v="3"/>
    <n v="0"/>
    <n v="1"/>
    <n v="-90"/>
  </r>
  <r>
    <x v="33"/>
    <n v="130660"/>
    <x v="121"/>
    <n v="7870"/>
    <n v="5"/>
    <n v="-20"/>
    <n v="-20"/>
    <n v="51476"/>
    <n v="405"/>
    <n v="7987"/>
    <n v="-7828"/>
    <n v="41"/>
    <n v="75"/>
    <n v="0"/>
    <n v="-82"/>
    <n v="0"/>
    <n v="0"/>
    <n v="0"/>
    <n v="48"/>
    <n v="0"/>
    <n v="0"/>
    <n v="-200"/>
  </r>
  <r>
    <x v="33"/>
    <n v="130660"/>
    <x v="122"/>
    <n v="7890"/>
    <n v="2"/>
    <n v="20"/>
    <n v="20"/>
    <n v="60837"/>
    <n v="477"/>
    <n v="14588"/>
    <n v="-15302"/>
    <n v="564"/>
    <n v="17"/>
    <n v="-15"/>
    <n v="195"/>
    <n v="0"/>
    <n v="0"/>
    <n v="0"/>
    <n v="367"/>
    <n v="0"/>
    <n v="-50"/>
    <n v="200"/>
  </r>
  <r>
    <x v="33"/>
    <n v="130660"/>
    <x v="123"/>
    <n v="7870"/>
    <n v="2"/>
    <n v="80"/>
    <n v="80"/>
    <n v="61106"/>
    <n v="481"/>
    <n v="-8586"/>
    <n v="7943"/>
    <n v="642"/>
    <n v="28"/>
    <n v="0"/>
    <n v="47"/>
    <n v="0"/>
    <n v="0"/>
    <n v="502"/>
    <n v="65"/>
    <n v="0"/>
    <n v="1"/>
    <n v="0"/>
  </r>
  <r>
    <x v="33"/>
    <n v="130660"/>
    <x v="124"/>
    <n v="7790"/>
    <n v="2"/>
    <n v="10"/>
    <n v="10"/>
    <n v="81023"/>
    <n v="636"/>
    <n v="-6450"/>
    <n v="6357"/>
    <n v="35"/>
    <n v="1"/>
    <n v="-25"/>
    <n v="-1"/>
    <n v="0"/>
    <n v="0"/>
    <n v="0"/>
    <n v="60"/>
    <n v="0"/>
    <n v="47"/>
    <n v="11"/>
  </r>
  <r>
    <x v="33"/>
    <n v="130660"/>
    <x v="125"/>
    <n v="7780"/>
    <n v="5"/>
    <n v="-40"/>
    <n v="-40"/>
    <n v="72375"/>
    <n v="563"/>
    <n v="21232"/>
    <n v="-23178"/>
    <n v="-57"/>
    <n v="-7"/>
    <n v="0"/>
    <n v="-94"/>
    <n v="0"/>
    <n v="0"/>
    <n v="0"/>
    <n v="44"/>
    <n v="0"/>
    <n v="1974"/>
    <n v="29"/>
  </r>
  <r>
    <x v="33"/>
    <n v="130660"/>
    <x v="126"/>
    <n v="7820"/>
    <n v="5"/>
    <n v="-10"/>
    <n v="-10"/>
    <n v="52753"/>
    <n v="414"/>
    <n v="5976"/>
    <n v="-6244"/>
    <n v="-149"/>
    <n v="-68"/>
    <n v="40"/>
    <n v="33"/>
    <n v="0"/>
    <n v="0"/>
    <n v="0"/>
    <n v="-154"/>
    <n v="0"/>
    <n v="-122"/>
    <n v="539"/>
  </r>
  <r>
    <x v="33"/>
    <n v="130660"/>
    <x v="127"/>
    <n v="7830"/>
    <n v="2"/>
    <n v="40"/>
    <n v="40"/>
    <n v="80998"/>
    <n v="638"/>
    <n v="7646"/>
    <n v="-8110"/>
    <n v="507"/>
    <n v="-499"/>
    <n v="0"/>
    <n v="-261"/>
    <n v="0"/>
    <n v="0"/>
    <n v="1332"/>
    <n v="-65"/>
    <n v="0"/>
    <n v="38"/>
    <n v="-81"/>
  </r>
  <r>
    <x v="33"/>
    <n v="130660"/>
    <x v="128"/>
    <n v="7790"/>
    <n v="5"/>
    <n v="-90"/>
    <n v="-90"/>
    <n v="65479"/>
    <n v="513"/>
    <n v="10145"/>
    <n v="-8859"/>
    <n v="-1213"/>
    <n v="-416"/>
    <n v="-12"/>
    <n v="-607"/>
    <n v="0"/>
    <n v="0"/>
    <n v="0"/>
    <n v="-178"/>
    <n v="0"/>
    <n v="-147"/>
    <n v="74"/>
  </r>
  <r>
    <x v="33"/>
    <n v="130660"/>
    <x v="129"/>
    <n v="7880"/>
    <n v="2"/>
    <n v="10"/>
    <n v="10"/>
    <n v="87283"/>
    <n v="686"/>
    <n v="-6675"/>
    <n v="9035"/>
    <n v="-2530"/>
    <n v="-906"/>
    <n v="-3"/>
    <n v="-172"/>
    <n v="0"/>
    <n v="0"/>
    <n v="-1363"/>
    <n v="-86"/>
    <n v="0"/>
    <n v="153"/>
    <n v="17"/>
  </r>
  <r>
    <x v="33"/>
    <n v="130660"/>
    <x v="130"/>
    <n v="7870"/>
    <n v="5"/>
    <n v="-70"/>
    <n v="-70"/>
    <n v="160904"/>
    <n v="1272"/>
    <n v="-21266"/>
    <n v="13791"/>
    <n v="-188"/>
    <n v="-361"/>
    <n v="0"/>
    <n v="44"/>
    <n v="0"/>
    <n v="0"/>
    <n v="0"/>
    <n v="129"/>
    <n v="0"/>
    <n v="9001"/>
    <n v="-1338"/>
  </r>
  <r>
    <x v="33"/>
    <n v="130660"/>
    <x v="131"/>
    <n v="7940"/>
    <n v="5"/>
    <n v="-310"/>
    <n v="-310"/>
    <n v="211273"/>
    <n v="1686"/>
    <n v="-26090"/>
    <n v="25731"/>
    <n v="-897"/>
    <n v="-635"/>
    <n v="0"/>
    <n v="-300"/>
    <n v="0"/>
    <n v="0"/>
    <n v="0"/>
    <n v="38"/>
    <n v="0"/>
    <n v="0"/>
    <n v="1256"/>
  </r>
  <r>
    <x v="33"/>
    <n v="130660"/>
    <x v="132"/>
    <n v="8250"/>
    <n v="5"/>
    <n v="-500"/>
    <n v="-500"/>
    <n v="212116"/>
    <n v="1776"/>
    <n v="21521"/>
    <n v="-22259"/>
    <n v="207"/>
    <n v="760"/>
    <n v="43"/>
    <n v="-637"/>
    <n v="0"/>
    <n v="0"/>
    <n v="41"/>
    <n v="0"/>
    <n v="0"/>
    <n v="100"/>
    <n v="431"/>
  </r>
  <r>
    <x v="33"/>
    <n v="130660"/>
    <x v="133"/>
    <n v="8750"/>
    <n v="2"/>
    <n v="30"/>
    <n v="30"/>
    <n v="359567"/>
    <n v="3152"/>
    <n v="12969"/>
    <n v="-9958"/>
    <n v="-3729"/>
    <n v="380"/>
    <n v="0"/>
    <n v="-4109"/>
    <n v="0"/>
    <n v="0"/>
    <n v="0"/>
    <n v="0"/>
    <n v="0"/>
    <n v="600"/>
    <n v="118"/>
  </r>
  <r>
    <x v="33"/>
    <n v="130660"/>
    <x v="134"/>
    <n v="8720"/>
    <n v="5"/>
    <n v="-250"/>
    <n v="-250"/>
    <n v="207380"/>
    <n v="1816"/>
    <n v="22827"/>
    <n v="-22301"/>
    <n v="-277"/>
    <n v="432"/>
    <n v="0"/>
    <n v="-744"/>
    <n v="0"/>
    <n v="0"/>
    <n v="0"/>
    <n v="35"/>
    <n v="0"/>
    <n v="0"/>
    <n v="-249"/>
  </r>
  <r>
    <x v="33"/>
    <n v="130660"/>
    <x v="135"/>
    <n v="8970"/>
    <n v="2"/>
    <n v="50"/>
    <n v="50"/>
    <n v="342729"/>
    <n v="3052"/>
    <n v="861"/>
    <n v="-377"/>
    <n v="-1171"/>
    <n v="265"/>
    <n v="0"/>
    <n v="-1414"/>
    <n v="0"/>
    <n v="0"/>
    <n v="0"/>
    <n v="-22"/>
    <n v="0"/>
    <n v="10"/>
    <n v="677"/>
  </r>
  <r>
    <x v="33"/>
    <n v="130660"/>
    <x v="136"/>
    <n v="8920"/>
    <n v="2"/>
    <n v="150"/>
    <n v="150"/>
    <n v="598420"/>
    <n v="5348"/>
    <n v="84673"/>
    <n v="-79704"/>
    <n v="-4259"/>
    <n v="327"/>
    <n v="0"/>
    <n v="-3367"/>
    <n v="0"/>
    <n v="0"/>
    <n v="-1219"/>
    <n v="0"/>
    <n v="0"/>
    <n v="-615"/>
    <n v="-95"/>
  </r>
  <r>
    <x v="33"/>
    <n v="130660"/>
    <x v="137"/>
    <n v="8770"/>
    <n v="3"/>
    <n v="0"/>
    <n v="0"/>
    <n v="241103"/>
    <n v="2125"/>
    <n v="12770"/>
    <n v="-12741"/>
    <n v="-809"/>
    <n v="-20"/>
    <n v="-21"/>
    <n v="-691"/>
    <n v="0"/>
    <n v="0"/>
    <n v="0"/>
    <n v="-77"/>
    <n v="0"/>
    <n v="820"/>
    <n v="-40"/>
  </r>
  <r>
    <x v="33"/>
    <n v="130660"/>
    <x v="138"/>
    <n v="8770"/>
    <n v="5"/>
    <n v="-430"/>
    <n v="-430"/>
    <n v="575014"/>
    <n v="5125"/>
    <n v="87862"/>
    <n v="-81741"/>
    <n v="-3488"/>
    <n v="-355"/>
    <n v="0"/>
    <n v="-3046"/>
    <n v="0"/>
    <n v="0"/>
    <n v="0"/>
    <n v="-87"/>
    <n v="0"/>
    <n v="-2863"/>
    <n v="230"/>
  </r>
  <r>
    <x v="33"/>
    <n v="130660"/>
    <x v="139"/>
    <n v="9200"/>
    <n v="2"/>
    <n v="1090"/>
    <n v="1090"/>
    <n v="2636590"/>
    <n v="23518"/>
    <n v="-106533"/>
    <n v="92440"/>
    <n v="12856"/>
    <n v="-3195"/>
    <n v="0"/>
    <n v="16129"/>
    <n v="0"/>
    <n v="0"/>
    <n v="0"/>
    <n v="-78"/>
    <n v="0"/>
    <n v="1117"/>
    <n v="120"/>
  </r>
  <r>
    <x v="33"/>
    <n v="130660"/>
    <x v="140"/>
    <n v="8110"/>
    <n v="2"/>
    <n v="110"/>
    <n v="110"/>
    <n v="200297"/>
    <n v="1621"/>
    <n v="-25334"/>
    <n v="25394"/>
    <n v="-763"/>
    <n v="-606"/>
    <n v="-13"/>
    <n v="8"/>
    <n v="0"/>
    <n v="0"/>
    <n v="0"/>
    <n v="-152"/>
    <n v="0"/>
    <n v="10"/>
    <n v="693"/>
  </r>
  <r>
    <x v="33"/>
    <n v="130660"/>
    <x v="141"/>
    <n v="8000"/>
    <n v="2"/>
    <n v="40"/>
    <n v="40"/>
    <n v="81864"/>
    <n v="653"/>
    <n v="-9189"/>
    <n v="8015"/>
    <n v="1164"/>
    <n v="-22"/>
    <n v="0"/>
    <n v="-91"/>
    <n v="0"/>
    <n v="0"/>
    <n v="1330"/>
    <n v="-53"/>
    <n v="0"/>
    <n v="0"/>
    <n v="10"/>
  </r>
  <r>
    <x v="33"/>
    <n v="130660"/>
    <x v="142"/>
    <n v="7960"/>
    <n v="2"/>
    <n v="170"/>
    <n v="170"/>
    <n v="217077"/>
    <n v="1732"/>
    <n v="-47016"/>
    <n v="57428"/>
    <n v="-7509"/>
    <n v="382"/>
    <n v="-158"/>
    <n v="0"/>
    <n v="0"/>
    <n v="0"/>
    <n v="-7690"/>
    <n v="-43"/>
    <n v="0"/>
    <n v="-2999"/>
    <n v="96"/>
  </r>
  <r>
    <x v="33"/>
    <n v="130660"/>
    <x v="143"/>
    <n v="7790"/>
    <n v="2"/>
    <n v="150"/>
    <n v="150"/>
    <n v="113738"/>
    <n v="880"/>
    <n v="-18659"/>
    <n v="18188"/>
    <n v="542"/>
    <n v="1"/>
    <n v="593"/>
    <n v="5"/>
    <n v="0"/>
    <n v="0"/>
    <n v="0"/>
    <n v="-57"/>
    <n v="0"/>
    <n v="0"/>
    <n v="-71"/>
  </r>
  <r>
    <x v="33"/>
    <n v="130660"/>
    <x v="144"/>
    <n v="7640"/>
    <n v="5"/>
    <n v="-140"/>
    <n v="-140"/>
    <n v="137300"/>
    <n v="1053"/>
    <n v="9138"/>
    <n v="-11500"/>
    <n v="-1147"/>
    <n v="-5"/>
    <n v="-18"/>
    <n v="300"/>
    <n v="0"/>
    <n v="0"/>
    <n v="-1329"/>
    <n v="-95"/>
    <n v="0"/>
    <n v="3500"/>
    <n v="9"/>
  </r>
  <r>
    <x v="33"/>
    <n v="130660"/>
    <x v="145"/>
    <n v="7780"/>
    <n v="5"/>
    <n v="-100"/>
    <n v="-100"/>
    <n v="130923"/>
    <n v="1022"/>
    <n v="27502"/>
    <n v="-27754"/>
    <n v="-33"/>
    <n v="-26"/>
    <n v="-7"/>
    <n v="0"/>
    <n v="0"/>
    <n v="0"/>
    <n v="0"/>
    <n v="0"/>
    <n v="0"/>
    <n v="0"/>
    <n v="285"/>
  </r>
  <r>
    <x v="33"/>
    <n v="130660"/>
    <x v="146"/>
    <n v="7880"/>
    <n v="5"/>
    <n v="-70"/>
    <n v="-70"/>
    <n v="165274"/>
    <n v="1315"/>
    <n v="5630"/>
    <n v="-5071"/>
    <n v="-539"/>
    <n v="-582"/>
    <n v="0"/>
    <n v="0"/>
    <n v="0"/>
    <n v="0"/>
    <n v="0"/>
    <n v="43"/>
    <n v="0"/>
    <n v="0"/>
    <n v="-20"/>
  </r>
  <r>
    <x v="33"/>
    <n v="130660"/>
    <x v="147"/>
    <n v="7950"/>
    <n v="5"/>
    <n v="-220"/>
    <n v="-220"/>
    <n v="130318"/>
    <n v="1041"/>
    <n v="36282"/>
    <n v="-36141"/>
    <n v="-151"/>
    <n v="-136"/>
    <n v="-15"/>
    <n v="0"/>
    <n v="0"/>
    <n v="0"/>
    <n v="0"/>
    <n v="0"/>
    <n v="0"/>
    <n v="0"/>
    <n v="10"/>
  </r>
  <r>
    <x v="33"/>
    <n v="130660"/>
    <x v="148"/>
    <n v="8170"/>
    <n v="2"/>
    <n v="180"/>
    <n v="180"/>
    <n v="171746"/>
    <n v="1396"/>
    <n v="-48772"/>
    <n v="47545"/>
    <n v="1177"/>
    <n v="-517"/>
    <n v="468"/>
    <n v="37"/>
    <n v="0"/>
    <n v="0"/>
    <n v="1281"/>
    <n v="-92"/>
    <n v="0"/>
    <n v="0"/>
    <n v="50"/>
  </r>
  <r>
    <x v="33"/>
    <n v="130660"/>
    <x v="149"/>
    <n v="7990"/>
    <n v="5"/>
    <n v="-150"/>
    <n v="-150"/>
    <n v="173841"/>
    <n v="1403"/>
    <n v="41996"/>
    <n v="-41960"/>
    <n v="-56"/>
    <n v="-56"/>
    <n v="0"/>
    <n v="0"/>
    <n v="0"/>
    <n v="0"/>
    <n v="0"/>
    <n v="0"/>
    <n v="0"/>
    <n v="0"/>
    <n v="20"/>
  </r>
  <r>
    <x v="33"/>
    <n v="130660"/>
    <x v="150"/>
    <n v="8140"/>
    <n v="2"/>
    <n v="280"/>
    <n v="280"/>
    <n v="384056"/>
    <n v="3098"/>
    <n v="-32228"/>
    <n v="32262"/>
    <n v="-34"/>
    <n v="18"/>
    <n v="-30"/>
    <n v="-22"/>
    <n v="0"/>
    <n v="0"/>
    <n v="0"/>
    <n v="0"/>
    <n v="0"/>
    <n v="0"/>
    <n v="0"/>
  </r>
  <r>
    <x v="33"/>
    <n v="130660"/>
    <x v="151"/>
    <n v="7860"/>
    <n v="5"/>
    <n v="-80"/>
    <n v="-80"/>
    <n v="120694"/>
    <n v="950"/>
    <n v="-14491"/>
    <n v="15928"/>
    <n v="-1529"/>
    <n v="6"/>
    <n v="-1535"/>
    <n v="0"/>
    <n v="0"/>
    <n v="0"/>
    <n v="0"/>
    <n v="0"/>
    <n v="0"/>
    <n v="60"/>
    <n v="32"/>
  </r>
  <r>
    <x v="33"/>
    <n v="130660"/>
    <x v="152"/>
    <n v="7940"/>
    <n v="2"/>
    <n v="230"/>
    <n v="230"/>
    <n v="108557"/>
    <n v="844"/>
    <n v="-18376"/>
    <n v="17332"/>
    <n v="1344"/>
    <n v="-166"/>
    <n v="0"/>
    <n v="1686"/>
    <n v="0"/>
    <n v="0"/>
    <n v="0"/>
    <n v="-176"/>
    <n v="0"/>
    <n v="0"/>
    <n v="-300"/>
  </r>
  <r>
    <x v="33"/>
    <n v="130660"/>
    <x v="153"/>
    <n v="7710"/>
    <n v="2"/>
    <n v="30"/>
    <n v="30"/>
    <n v="61162"/>
    <n v="470"/>
    <n v="-6892"/>
    <n v="9299"/>
    <n v="-2406"/>
    <n v="-463"/>
    <n v="-13"/>
    <n v="-1930"/>
    <n v="0"/>
    <n v="0"/>
    <n v="0"/>
    <n v="0"/>
    <n v="0"/>
    <n v="-1"/>
    <n v="0"/>
  </r>
  <r>
    <x v="33"/>
    <n v="130660"/>
    <x v="154"/>
    <n v="7680"/>
    <n v="5"/>
    <n v="-120"/>
    <n v="-120"/>
    <n v="92173"/>
    <n v="705"/>
    <n v="16612"/>
    <n v="-16405"/>
    <n v="-218"/>
    <n v="-218"/>
    <n v="0"/>
    <n v="0"/>
    <n v="0"/>
    <n v="0"/>
    <n v="0"/>
    <n v="0"/>
    <n v="0"/>
    <n v="0"/>
    <n v="11"/>
  </r>
  <r>
    <x v="33"/>
    <n v="130660"/>
    <x v="155"/>
    <n v="7800"/>
    <n v="3"/>
    <n v="0"/>
    <n v="0"/>
    <n v="76648"/>
    <n v="601"/>
    <n v="4094"/>
    <n v="-4159"/>
    <n v="56"/>
    <n v="56"/>
    <n v="0"/>
    <n v="0"/>
    <n v="0"/>
    <n v="0"/>
    <n v="0"/>
    <n v="0"/>
    <n v="0"/>
    <n v="0"/>
    <n v="9"/>
  </r>
  <r>
    <x v="33"/>
    <n v="130660"/>
    <x v="156"/>
    <n v="7800"/>
    <n v="5"/>
    <n v="-80"/>
    <n v="-80"/>
    <n v="114918"/>
    <n v="894"/>
    <n v="-12953"/>
    <n v="12455"/>
    <n v="499"/>
    <n v="-8"/>
    <n v="8"/>
    <n v="991"/>
    <n v="0"/>
    <n v="0"/>
    <n v="-299"/>
    <n v="-193"/>
    <n v="0"/>
    <n v="0"/>
    <n v="-1"/>
  </r>
  <r>
    <x v="33"/>
    <n v="130660"/>
    <x v="157"/>
    <n v="7880"/>
    <n v="5"/>
    <n v="-150"/>
    <n v="-150"/>
    <n v="97611"/>
    <n v="771"/>
    <n v="29230"/>
    <n v="-29807"/>
    <n v="587"/>
    <n v="-27"/>
    <n v="0"/>
    <n v="0"/>
    <n v="0"/>
    <n v="0"/>
    <n v="614"/>
    <n v="0"/>
    <n v="0"/>
    <n v="0"/>
    <n v="-10"/>
  </r>
  <r>
    <x v="33"/>
    <n v="130660"/>
    <x v="158"/>
    <n v="8030"/>
    <n v="5"/>
    <n v="-120"/>
    <n v="-120"/>
    <n v="76612"/>
    <n v="617"/>
    <n v="16967"/>
    <n v="-19539"/>
    <n v="2874"/>
    <n v="-101"/>
    <n v="-10"/>
    <n v="1780"/>
    <n v="0"/>
    <n v="0"/>
    <n v="1205"/>
    <n v="0"/>
    <n v="0"/>
    <n v="5"/>
    <n v="-307"/>
  </r>
  <r>
    <x v="33"/>
    <n v="130660"/>
    <x v="159"/>
    <n v="8150"/>
    <n v="2"/>
    <n v="100"/>
    <n v="100"/>
    <n v="63354"/>
    <n v="513"/>
    <n v="-10866"/>
    <n v="12778"/>
    <n v="-1927"/>
    <n v="-6"/>
    <n v="0"/>
    <n v="-1921"/>
    <n v="0"/>
    <n v="0"/>
    <n v="0"/>
    <n v="0"/>
    <n v="0"/>
    <n v="5"/>
    <n v="10"/>
  </r>
  <r>
    <x v="33"/>
    <n v="130660"/>
    <x v="160"/>
    <n v="8050"/>
    <n v="2"/>
    <n v="120"/>
    <n v="120"/>
    <n v="86113"/>
    <n v="690"/>
    <n v="-20228"/>
    <n v="22397"/>
    <n v="-2169"/>
    <n v="-297"/>
    <n v="0"/>
    <n v="-1839"/>
    <n v="0"/>
    <n v="0"/>
    <n v="0"/>
    <n v="-33"/>
    <n v="0"/>
    <n v="0"/>
    <n v="0"/>
  </r>
  <r>
    <x v="33"/>
    <n v="130660"/>
    <x v="161"/>
    <n v="7930"/>
    <n v="2"/>
    <n v="10"/>
    <n v="10"/>
    <n v="70305"/>
    <n v="555"/>
    <n v="-18467"/>
    <n v="19365"/>
    <n v="-998"/>
    <n v="-1010"/>
    <n v="0"/>
    <n v="12"/>
    <n v="0"/>
    <n v="0"/>
    <n v="0"/>
    <n v="0"/>
    <n v="0"/>
    <n v="0"/>
    <n v="100"/>
  </r>
  <r>
    <x v="33"/>
    <n v="130660"/>
    <x v="162"/>
    <n v="7920"/>
    <n v="2"/>
    <n v="240"/>
    <n v="240"/>
    <n v="92783"/>
    <n v="737"/>
    <n v="-33603"/>
    <n v="33791"/>
    <n v="-188"/>
    <n v="-135"/>
    <n v="-9"/>
    <n v="0"/>
    <n v="0"/>
    <n v="0"/>
    <n v="0"/>
    <n v="-44"/>
    <n v="0"/>
    <n v="0"/>
    <n v="0"/>
  </r>
  <r>
    <x v="33"/>
    <n v="130660"/>
    <x v="163"/>
    <n v="7680"/>
    <n v="5"/>
    <n v="-380"/>
    <n v="-380"/>
    <n v="164704"/>
    <n v="1284"/>
    <n v="24518"/>
    <n v="-21582"/>
    <n v="-454"/>
    <n v="-226"/>
    <n v="0"/>
    <n v="0"/>
    <n v="0"/>
    <n v="0"/>
    <n v="0"/>
    <n v="-228"/>
    <n v="0"/>
    <n v="0"/>
    <n v="-2482"/>
  </r>
  <r>
    <x v="33"/>
    <n v="130660"/>
    <x v="164"/>
    <n v="8060"/>
    <n v="5"/>
    <n v="-120"/>
    <n v="-120"/>
    <n v="131598"/>
    <n v="1059"/>
    <n v="4830"/>
    <n v="-4841"/>
    <n v="-16"/>
    <n v="-22"/>
    <n v="0"/>
    <n v="6"/>
    <n v="0"/>
    <n v="0"/>
    <n v="0"/>
    <n v="0"/>
    <n v="0"/>
    <n v="10"/>
    <n v="17"/>
  </r>
  <r>
    <x v="33"/>
    <n v="130660"/>
    <x v="165"/>
    <n v="8180"/>
    <n v="5"/>
    <n v="-310"/>
    <n v="-310"/>
    <n v="229146"/>
    <n v="1924"/>
    <n v="28143"/>
    <n v="-28716"/>
    <n v="596"/>
    <n v="581"/>
    <n v="0"/>
    <n v="0"/>
    <n v="0"/>
    <n v="0"/>
    <n v="0"/>
    <n v="15"/>
    <n v="0"/>
    <n v="10"/>
    <n v="-33"/>
  </r>
  <r>
    <x v="33"/>
    <n v="130660"/>
    <x v="166"/>
    <n v="8490"/>
    <n v="2"/>
    <n v="140"/>
    <n v="140"/>
    <n v="859104"/>
    <n v="7424"/>
    <n v="43035"/>
    <n v="-34857"/>
    <n v="-147"/>
    <n v="633"/>
    <n v="0"/>
    <n v="-834"/>
    <n v="0"/>
    <n v="0"/>
    <n v="0"/>
    <n v="54"/>
    <n v="0"/>
    <n v="-10496"/>
    <n v="2465"/>
  </r>
  <r>
    <x v="33"/>
    <n v="130660"/>
    <x v="167"/>
    <n v="8350"/>
    <n v="2"/>
    <n v="320"/>
    <n v="320"/>
    <n v="392824"/>
    <n v="3235"/>
    <n v="-38122"/>
    <n v="39446"/>
    <n v="-13"/>
    <n v="-13"/>
    <n v="0"/>
    <n v="0"/>
    <n v="0"/>
    <n v="0"/>
    <n v="0"/>
    <n v="0"/>
    <n v="0"/>
    <n v="10"/>
    <n v="-1321"/>
  </r>
  <r>
    <x v="33"/>
    <n v="130660"/>
    <x v="168"/>
    <n v="8030"/>
    <n v="2"/>
    <n v="60"/>
    <n v="60"/>
    <n v="64225"/>
    <n v="515"/>
    <n v="-14281"/>
    <n v="15668"/>
    <n v="-1741"/>
    <n v="-2201"/>
    <n v="267"/>
    <n v="129"/>
    <n v="0"/>
    <n v="0"/>
    <n v="0"/>
    <n v="64"/>
    <n v="0"/>
    <n v="999"/>
    <n v="-645"/>
  </r>
  <r>
    <x v="33"/>
    <n v="130660"/>
    <x v="169"/>
    <n v="7970"/>
    <n v="2"/>
    <n v="110"/>
    <n v="110"/>
    <n v="64777"/>
    <n v="512"/>
    <n v="-20480"/>
    <n v="18632"/>
    <n v="676"/>
    <n v="13"/>
    <n v="-3"/>
    <n v="675"/>
    <n v="0"/>
    <n v="0"/>
    <n v="0"/>
    <n v="-9"/>
    <n v="0"/>
    <n v="500"/>
    <n v="672"/>
  </r>
  <r>
    <x v="33"/>
    <n v="130660"/>
    <x v="170"/>
    <n v="7860"/>
    <n v="2"/>
    <n v="20"/>
    <n v="20"/>
    <n v="67247"/>
    <n v="526"/>
    <n v="2977"/>
    <n v="-3451"/>
    <n v="467"/>
    <n v="-948"/>
    <n v="0"/>
    <n v="1332"/>
    <n v="0"/>
    <n v="0"/>
    <n v="83"/>
    <n v="0"/>
    <n v="0"/>
    <n v="0"/>
    <n v="7"/>
  </r>
  <r>
    <x v="33"/>
    <n v="130660"/>
    <x v="171"/>
    <n v="7840"/>
    <n v="5"/>
    <n v="-30"/>
    <n v="-30"/>
    <n v="63900"/>
    <n v="503"/>
    <n v="7800"/>
    <n v="-8930"/>
    <n v="1099"/>
    <n v="194"/>
    <n v="0"/>
    <n v="1328"/>
    <n v="0"/>
    <n v="0"/>
    <n v="0"/>
    <n v="-423"/>
    <n v="0"/>
    <n v="0"/>
    <n v="31"/>
  </r>
  <r>
    <x v="33"/>
    <n v="130660"/>
    <x v="172"/>
    <n v="7870"/>
    <n v="5"/>
    <n v="-20"/>
    <n v="-20"/>
    <n v="61005"/>
    <n v="482"/>
    <n v="5333"/>
    <n v="-3853"/>
    <n v="-270"/>
    <n v="-301"/>
    <n v="0"/>
    <n v="0"/>
    <n v="0"/>
    <n v="0"/>
    <n v="0"/>
    <n v="31"/>
    <n v="0"/>
    <n v="-1300"/>
    <n v="90"/>
  </r>
  <r>
    <x v="33"/>
    <n v="130660"/>
    <x v="173"/>
    <n v="7890"/>
    <n v="5"/>
    <n v="-130"/>
    <n v="-130"/>
    <n v="65731"/>
    <n v="519"/>
    <n v="-2007"/>
    <n v="-1651"/>
    <n v="3178"/>
    <n v="65"/>
    <n v="0"/>
    <n v="3059"/>
    <n v="0"/>
    <n v="0"/>
    <n v="0"/>
    <n v="54"/>
    <n v="0"/>
    <n v="0"/>
    <n v="480"/>
  </r>
  <r>
    <x v="33"/>
    <n v="130660"/>
    <x v="174"/>
    <n v="8020"/>
    <n v="5"/>
    <n v="-80"/>
    <n v="-80"/>
    <n v="55507"/>
    <n v="447"/>
    <n v="2059"/>
    <n v="-2072"/>
    <n v="63"/>
    <n v="38"/>
    <n v="-6"/>
    <n v="0"/>
    <n v="0"/>
    <n v="0"/>
    <n v="9"/>
    <n v="22"/>
    <n v="0"/>
    <n v="0"/>
    <n v="-50"/>
  </r>
  <r>
    <x v="33"/>
    <n v="130660"/>
    <x v="175"/>
    <n v="8100"/>
    <n v="2"/>
    <n v="30"/>
    <n v="30"/>
    <n v="74120"/>
    <n v="597"/>
    <n v="-5614"/>
    <n v="5741"/>
    <n v="717"/>
    <n v="585"/>
    <n v="58"/>
    <n v="0"/>
    <n v="0"/>
    <n v="0"/>
    <n v="0"/>
    <n v="74"/>
    <n v="0"/>
    <n v="-854"/>
    <n v="10"/>
  </r>
  <r>
    <x v="33"/>
    <n v="130660"/>
    <x v="176"/>
    <n v="8070"/>
    <n v="5"/>
    <n v="-160"/>
    <n v="-160"/>
    <n v="82111"/>
    <n v="664"/>
    <n v="1819"/>
    <n v="7062"/>
    <n v="1744"/>
    <n v="2519"/>
    <n v="0"/>
    <n v="-796"/>
    <n v="0"/>
    <n v="0"/>
    <n v="-22"/>
    <n v="43"/>
    <n v="0"/>
    <n v="-10524"/>
    <n v="-101"/>
  </r>
  <r>
    <x v="33"/>
    <n v="130660"/>
    <x v="177"/>
    <n v="8230"/>
    <n v="2"/>
    <n v="50"/>
    <n v="50"/>
    <n v="54682"/>
    <n v="449"/>
    <n v="176"/>
    <n v="218"/>
    <n v="-777"/>
    <n v="40"/>
    <n v="0"/>
    <n v="-817"/>
    <n v="0"/>
    <n v="0"/>
    <n v="0"/>
    <n v="0"/>
    <n v="0"/>
    <n v="500"/>
    <n v="-117"/>
  </r>
  <r>
    <x v="33"/>
    <n v="130660"/>
    <x v="178"/>
    <n v="8180"/>
    <n v="2"/>
    <n v="200"/>
    <n v="200"/>
    <n v="75685"/>
    <n v="611"/>
    <n v="-20023"/>
    <n v="18606"/>
    <n v="-476"/>
    <n v="-389"/>
    <n v="0"/>
    <n v="0"/>
    <n v="0"/>
    <n v="0"/>
    <n v="0"/>
    <n v="-87"/>
    <n v="0"/>
    <n v="1850"/>
    <n v="43"/>
  </r>
  <r>
    <x v="33"/>
    <n v="130660"/>
    <x v="179"/>
    <n v="7980"/>
    <n v="5"/>
    <n v="-60"/>
    <n v="-60"/>
    <n v="104110"/>
    <n v="833"/>
    <n v="-4703"/>
    <n v="6574"/>
    <n v="-2330"/>
    <n v="-798"/>
    <n v="0"/>
    <n v="0"/>
    <n v="0"/>
    <n v="0"/>
    <n v="-1262"/>
    <n v="-270"/>
    <n v="0"/>
    <n v="0"/>
    <n v="459"/>
  </r>
  <r>
    <x v="33"/>
    <n v="130660"/>
    <x v="180"/>
    <n v="8040"/>
    <n v="2"/>
    <n v="50"/>
    <n v="50"/>
    <n v="85127"/>
    <n v="684"/>
    <n v="2098"/>
    <n v="-290"/>
    <n v="-1784"/>
    <n v="-575"/>
    <n v="0"/>
    <n v="-1132"/>
    <n v="0"/>
    <n v="0"/>
    <n v="0"/>
    <n v="-77"/>
    <n v="0"/>
    <n v="0"/>
    <n v="-24"/>
  </r>
  <r>
    <x v="33"/>
    <n v="130660"/>
    <x v="181"/>
    <n v="7990"/>
    <n v="5"/>
    <n v="-290"/>
    <n v="-290"/>
    <n v="168899"/>
    <n v="1361"/>
    <n v="22346"/>
    <n v="-17996"/>
    <n v="-10"/>
    <n v="-10"/>
    <n v="0"/>
    <n v="0"/>
    <n v="0"/>
    <n v="0"/>
    <n v="0"/>
    <n v="0"/>
    <n v="0"/>
    <n v="-4470"/>
    <n v="130"/>
  </r>
  <r>
    <x v="33"/>
    <n v="130660"/>
    <x v="182"/>
    <n v="8280"/>
    <n v="3"/>
    <n v="0"/>
    <n v="0"/>
    <n v="62162"/>
    <n v="515"/>
    <n v="1777"/>
    <n v="-1774"/>
    <n v="-125"/>
    <n v="-96"/>
    <n v="-18"/>
    <n v="0"/>
    <n v="0"/>
    <n v="0"/>
    <n v="0"/>
    <n v="-11"/>
    <n v="0"/>
    <n v="0"/>
    <n v="122"/>
  </r>
  <r>
    <x v="33"/>
    <n v="130660"/>
    <x v="183"/>
    <n v="8280"/>
    <n v="2"/>
    <n v="20"/>
    <n v="20"/>
    <n v="70963"/>
    <n v="587"/>
    <n v="-9175"/>
    <n v="9189"/>
    <n v="-14"/>
    <n v="-23"/>
    <n v="0"/>
    <n v="0"/>
    <n v="0"/>
    <n v="0"/>
    <n v="0"/>
    <n v="9"/>
    <n v="0"/>
    <n v="0"/>
    <n v="0"/>
  </r>
  <r>
    <x v="33"/>
    <n v="130660"/>
    <x v="184"/>
    <n v="8260"/>
    <n v="5"/>
    <n v="-230"/>
    <n v="-230"/>
    <n v="114338"/>
    <n v="951"/>
    <n v="6978"/>
    <n v="-7175"/>
    <n v="-6"/>
    <n v="-10"/>
    <n v="0"/>
    <n v="0"/>
    <n v="0"/>
    <n v="0"/>
    <n v="0"/>
    <n v="4"/>
    <n v="0"/>
    <n v="136"/>
    <n v="67"/>
  </r>
  <r>
    <x v="33"/>
    <n v="130660"/>
    <x v="185"/>
    <n v="8490"/>
    <n v="2"/>
    <n v="10"/>
    <n v="10"/>
    <n v="43117"/>
    <n v="366"/>
    <n v="2803"/>
    <n v="-3271"/>
    <n v="463"/>
    <n v="8"/>
    <n v="0"/>
    <n v="0"/>
    <n v="0"/>
    <n v="0"/>
    <n v="486"/>
    <n v="-31"/>
    <n v="0"/>
    <n v="5"/>
    <n v="0"/>
  </r>
  <r>
    <x v="33"/>
    <n v="130660"/>
    <x v="186"/>
    <n v="8480"/>
    <n v="2"/>
    <n v="20"/>
    <n v="20"/>
    <n v="64625"/>
    <n v="551"/>
    <n v="4198"/>
    <n v="-4718"/>
    <n v="29"/>
    <n v="7"/>
    <n v="0"/>
    <n v="0"/>
    <n v="0"/>
    <n v="0"/>
    <n v="0"/>
    <n v="22"/>
    <n v="0"/>
    <n v="491"/>
    <n v="0"/>
  </r>
  <r>
    <x v="33"/>
    <n v="130660"/>
    <x v="187"/>
    <n v="8460"/>
    <n v="5"/>
    <n v="-10"/>
    <n v="-10"/>
    <n v="85880"/>
    <n v="724"/>
    <n v="4066"/>
    <n v="237"/>
    <n v="41"/>
    <n v="34"/>
    <n v="0"/>
    <n v="0"/>
    <n v="0"/>
    <n v="0"/>
    <n v="0"/>
    <n v="7"/>
    <n v="0"/>
    <n v="0"/>
    <n v="-4344"/>
  </r>
  <r>
    <x v="33"/>
    <n v="130660"/>
    <x v="188"/>
    <n v="8470"/>
    <n v="5"/>
    <n v="-170"/>
    <n v="-170"/>
    <n v="83146"/>
    <n v="709"/>
    <n v="965"/>
    <n v="-1278"/>
    <n v="1320"/>
    <n v="863"/>
    <n v="-187"/>
    <n v="0"/>
    <n v="0"/>
    <n v="0"/>
    <n v="0"/>
    <n v="644"/>
    <n v="0"/>
    <n v="-1036"/>
    <n v="29"/>
  </r>
  <r>
    <x v="33"/>
    <n v="130660"/>
    <x v="189"/>
    <n v="8640"/>
    <n v="5"/>
    <n v="-30"/>
    <n v="-30"/>
    <n v="63199"/>
    <n v="547"/>
    <n v="7767"/>
    <n v="-4318"/>
    <n v="-405"/>
    <n v="-8"/>
    <n v="0"/>
    <n v="0"/>
    <n v="0"/>
    <n v="0"/>
    <n v="-53"/>
    <n v="-344"/>
    <n v="0"/>
    <n v="-3084"/>
    <n v="40"/>
  </r>
  <r>
    <x v="33"/>
    <n v="130660"/>
    <x v="190"/>
    <n v="8670"/>
    <n v="3"/>
    <n v="0"/>
    <n v="0"/>
    <n v="74989"/>
    <n v="651"/>
    <n v="6948"/>
    <n v="-7098"/>
    <n v="124"/>
    <n v="82"/>
    <n v="0"/>
    <n v="0"/>
    <n v="0"/>
    <n v="0"/>
    <n v="0"/>
    <n v="42"/>
    <n v="0"/>
    <n v="0"/>
    <n v="26"/>
  </r>
  <r>
    <x v="33"/>
    <n v="130660"/>
    <x v="191"/>
    <n v="8670"/>
    <n v="5"/>
    <n v="-60"/>
    <n v="-60"/>
    <n v="74650"/>
    <n v="650"/>
    <n v="17084"/>
    <n v="-15439"/>
    <n v="-1644"/>
    <n v="-690"/>
    <n v="-6"/>
    <n v="0"/>
    <n v="0"/>
    <n v="0"/>
    <n v="0"/>
    <n v="-948"/>
    <n v="0"/>
    <n v="0"/>
    <n v="-1"/>
  </r>
  <r>
    <x v="33"/>
    <n v="130660"/>
    <x v="192"/>
    <n v="8730"/>
    <n v="5"/>
    <n v="-40"/>
    <n v="-40"/>
    <n v="58842"/>
    <n v="515"/>
    <n v="-3903"/>
    <n v="4156"/>
    <n v="-256"/>
    <n v="-134"/>
    <n v="0"/>
    <n v="0"/>
    <n v="0"/>
    <n v="0"/>
    <n v="0"/>
    <n v="-122"/>
    <n v="0"/>
    <n v="0"/>
    <n v="3"/>
  </r>
  <r>
    <x v="33"/>
    <n v="130660"/>
    <x v="193"/>
    <n v="8770"/>
    <n v="5"/>
    <n v="-90"/>
    <n v="-90"/>
    <n v="90808"/>
    <n v="801"/>
    <n v="-17565"/>
    <n v="17819"/>
    <n v="-264"/>
    <n v="-222"/>
    <n v="0"/>
    <n v="22"/>
    <n v="0"/>
    <n v="0"/>
    <n v="0"/>
    <n v="-64"/>
    <n v="0"/>
    <n v="-1"/>
    <n v="11"/>
  </r>
  <r>
    <x v="33"/>
    <n v="130660"/>
    <x v="194"/>
    <n v="8860"/>
    <n v="3"/>
    <n v="0"/>
    <n v="0"/>
    <n v="110197"/>
    <n v="982"/>
    <n v="5431"/>
    <n v="-5366"/>
    <n v="-21"/>
    <n v="-44"/>
    <n v="-8"/>
    <n v="0"/>
    <n v="0"/>
    <n v="0"/>
    <n v="0"/>
    <n v="31"/>
    <n v="0"/>
    <n v="0"/>
    <n v="-44"/>
  </r>
  <r>
    <x v="33"/>
    <n v="130660"/>
    <x v="195"/>
    <n v="8860"/>
    <n v="2"/>
    <n v="60"/>
    <n v="60"/>
    <n v="73957"/>
    <n v="653"/>
    <n v="-13584"/>
    <n v="13907"/>
    <n v="-335"/>
    <n v="-324"/>
    <n v="-11"/>
    <n v="0"/>
    <n v="0"/>
    <n v="0"/>
    <n v="0"/>
    <n v="0"/>
    <n v="0"/>
    <n v="0"/>
    <n v="12"/>
  </r>
  <r>
    <x v="33"/>
    <n v="130660"/>
    <x v="196"/>
    <n v="8800"/>
    <n v="5"/>
    <n v="-10"/>
    <n v="-10"/>
    <n v="98023"/>
    <n v="864"/>
    <n v="12379"/>
    <n v="1480"/>
    <n v="-1163"/>
    <n v="-1163"/>
    <n v="0"/>
    <n v="0"/>
    <n v="0"/>
    <n v="0"/>
    <n v="0"/>
    <n v="0"/>
    <n v="0"/>
    <n v="-12422"/>
    <n v="-274"/>
  </r>
  <r>
    <x v="33"/>
    <n v="130660"/>
    <x v="197"/>
    <n v="8810"/>
    <n v="2"/>
    <n v="20"/>
    <n v="20"/>
    <n v="60735"/>
    <n v="533"/>
    <n v="-8655"/>
    <n v="8362"/>
    <n v="293"/>
    <n v="77"/>
    <n v="88"/>
    <n v="0"/>
    <n v="0"/>
    <n v="0"/>
    <n v="128"/>
    <n v="0"/>
    <n v="0"/>
    <n v="0"/>
    <n v="0"/>
  </r>
  <r>
    <x v="33"/>
    <n v="130660"/>
    <x v="198"/>
    <n v="8790"/>
    <n v="2"/>
    <n v="100"/>
    <n v="100"/>
    <n v="101812"/>
    <n v="897"/>
    <n v="-11265"/>
    <n v="10132"/>
    <n v="1321"/>
    <n v="216"/>
    <n v="0"/>
    <n v="1105"/>
    <n v="0"/>
    <n v="0"/>
    <n v="0"/>
    <n v="0"/>
    <n v="0"/>
    <n v="0"/>
    <n v="-188"/>
  </r>
  <r>
    <x v="33"/>
    <n v="130660"/>
    <x v="199"/>
    <n v="8690"/>
    <n v="5"/>
    <n v="-100"/>
    <n v="-100"/>
    <n v="76907"/>
    <n v="670"/>
    <n v="-6086"/>
    <n v="7188"/>
    <n v="-1760"/>
    <n v="-1692"/>
    <n v="-31"/>
    <n v="7"/>
    <n v="0"/>
    <n v="0"/>
    <n v="0"/>
    <n v="-44"/>
    <n v="0"/>
    <n v="344"/>
    <n v="314"/>
  </r>
  <r>
    <x v="34"/>
    <n v="88350"/>
    <x v="100"/>
    <n v="2620"/>
    <n v="5"/>
    <n v="-55"/>
    <n v="-55"/>
    <n v="1262730"/>
    <n v="3328"/>
    <n v="13017"/>
    <n v="-104025"/>
    <n v="77094"/>
    <n v="92009"/>
    <n v="2886"/>
    <n v="10901"/>
    <n v="0"/>
    <n v="0"/>
    <n v="6798"/>
    <n v="-35500"/>
    <n v="0"/>
    <n v="14614"/>
    <n v="-700"/>
  </r>
  <r>
    <x v="34"/>
    <n v="88350"/>
    <x v="101"/>
    <n v="2675"/>
    <n v="3"/>
    <n v="0"/>
    <n v="0"/>
    <n v="1483173"/>
    <n v="3935"/>
    <n v="-12128"/>
    <n v="230582"/>
    <n v="-214558"/>
    <n v="-36032"/>
    <n v="746"/>
    <n v="-23432"/>
    <n v="0"/>
    <n v="0"/>
    <n v="-121357"/>
    <n v="-34483"/>
    <n v="0"/>
    <n v="-3314"/>
    <n v="-582"/>
  </r>
  <r>
    <x v="34"/>
    <n v="88350"/>
    <x v="102"/>
    <n v="2675"/>
    <n v="3"/>
    <n v="0"/>
    <n v="0"/>
    <n v="1163296"/>
    <n v="3105"/>
    <n v="-108937"/>
    <n v="19520"/>
    <n v="84332"/>
    <n v="119376"/>
    <n v="-1835"/>
    <n v="5926"/>
    <n v="0"/>
    <n v="0"/>
    <n v="-40287"/>
    <n v="1152"/>
    <n v="0"/>
    <n v="5000"/>
    <n v="85"/>
  </r>
  <r>
    <x v="34"/>
    <n v="88350"/>
    <x v="103"/>
    <n v="2675"/>
    <n v="2"/>
    <n v="15"/>
    <n v="15"/>
    <n v="1288883"/>
    <n v="3448"/>
    <n v="-158454"/>
    <n v="146485"/>
    <n v="17949"/>
    <n v="65076"/>
    <n v="60031"/>
    <n v="-98207"/>
    <n v="0"/>
    <n v="0"/>
    <n v="-8928"/>
    <n v="-23"/>
    <n v="0"/>
    <n v="1000"/>
    <n v="-6980"/>
  </r>
  <r>
    <x v="34"/>
    <n v="88350"/>
    <x v="104"/>
    <n v="2660"/>
    <n v="2"/>
    <n v="20"/>
    <n v="20"/>
    <n v="1550962"/>
    <n v="4129"/>
    <n v="-72461"/>
    <n v="151046"/>
    <n v="-82727"/>
    <n v="-88159"/>
    <n v="388"/>
    <n v="22263"/>
    <n v="0"/>
    <n v="0"/>
    <n v="-52452"/>
    <n v="35233"/>
    <n v="0"/>
    <n v="4787"/>
    <n v="-645"/>
  </r>
  <r>
    <x v="34"/>
    <n v="88350"/>
    <x v="105"/>
    <n v="2640"/>
    <n v="2"/>
    <n v="55"/>
    <n v="55"/>
    <n v="2075455"/>
    <n v="5479"/>
    <n v="-633314"/>
    <n v="513640"/>
    <n v="126252"/>
    <n v="11177"/>
    <n v="33522"/>
    <n v="-8417"/>
    <n v="38"/>
    <n v="0"/>
    <n v="93337"/>
    <n v="-3405"/>
    <n v="0"/>
    <n v="-685"/>
    <n v="-5893"/>
  </r>
  <r>
    <x v="34"/>
    <n v="88350"/>
    <x v="106"/>
    <n v="2585"/>
    <n v="5"/>
    <n v="-10"/>
    <n v="-10"/>
    <n v="1186853"/>
    <n v="3098"/>
    <n v="-17504"/>
    <n v="38973"/>
    <n v="-17626"/>
    <n v="102862"/>
    <n v="4072"/>
    <n v="1058"/>
    <n v="0"/>
    <n v="0"/>
    <n v="-106751"/>
    <n v="-18867"/>
    <n v="0"/>
    <n v="-4000"/>
    <n v="157"/>
  </r>
  <r>
    <x v="34"/>
    <n v="88350"/>
    <x v="107"/>
    <n v="2595"/>
    <n v="2"/>
    <n v="10"/>
    <n v="10"/>
    <n v="1022077"/>
    <n v="2657"/>
    <n v="-87344"/>
    <n v="18099"/>
    <n v="49534"/>
    <n v="66925"/>
    <n v="3064"/>
    <n v="-16833"/>
    <n v="0"/>
    <n v="0"/>
    <n v="-3109"/>
    <n v="-513"/>
    <n v="0"/>
    <n v="13000"/>
    <n v="6711"/>
  </r>
  <r>
    <x v="34"/>
    <n v="88350"/>
    <x v="108"/>
    <n v="2585"/>
    <n v="2"/>
    <n v="35"/>
    <n v="35"/>
    <n v="852377"/>
    <n v="2194"/>
    <n v="-294465"/>
    <n v="341794"/>
    <n v="-42739"/>
    <n v="32946"/>
    <n v="-12462"/>
    <n v="-1434"/>
    <n v="0"/>
    <n v="0"/>
    <n v="-61789"/>
    <n v="0"/>
    <n v="0"/>
    <n v="-3198"/>
    <n v="-1392"/>
  </r>
  <r>
    <x v="34"/>
    <n v="88350"/>
    <x v="109"/>
    <n v="2550"/>
    <n v="2"/>
    <n v="25"/>
    <n v="25"/>
    <n v="852941"/>
    <n v="2172"/>
    <n v="-14716"/>
    <n v="16798"/>
    <n v="2918"/>
    <n v="-129057"/>
    <n v="1400"/>
    <n v="66833"/>
    <n v="0"/>
    <n v="0"/>
    <n v="64085"/>
    <n v="-343"/>
    <n v="0"/>
    <n v="-5000"/>
    <n v="0"/>
  </r>
  <r>
    <x v="34"/>
    <n v="88350"/>
    <x v="110"/>
    <n v="2525"/>
    <n v="3"/>
    <n v="0"/>
    <n v="0"/>
    <n v="2185758"/>
    <n v="5583"/>
    <n v="-14890"/>
    <n v="-72094"/>
    <n v="85510"/>
    <n v="55079"/>
    <n v="2694"/>
    <n v="9585"/>
    <n v="0"/>
    <n v="0"/>
    <n v="-13241"/>
    <n v="31393"/>
    <n v="0"/>
    <n v="35"/>
    <n v="1439"/>
  </r>
  <r>
    <x v="34"/>
    <n v="88350"/>
    <x v="111"/>
    <n v="2525"/>
    <n v="5"/>
    <n v="-50"/>
    <n v="-50"/>
    <n v="1146412"/>
    <n v="2909"/>
    <n v="165328"/>
    <n v="-219157"/>
    <n v="54104"/>
    <n v="63027"/>
    <n v="-2197"/>
    <n v="-926"/>
    <n v="0"/>
    <n v="0"/>
    <n v="-5349"/>
    <n v="-451"/>
    <n v="0"/>
    <n v="-123"/>
    <n v="-152"/>
  </r>
  <r>
    <x v="34"/>
    <n v="88350"/>
    <x v="112"/>
    <n v="2575"/>
    <n v="5"/>
    <n v="-15"/>
    <n v="-15"/>
    <n v="881744"/>
    <n v="2268"/>
    <n v="20223"/>
    <n v="22900"/>
    <n v="-27248"/>
    <n v="-103293"/>
    <n v="-1462"/>
    <n v="4330"/>
    <n v="0"/>
    <n v="0"/>
    <n v="75433"/>
    <n v="-2256"/>
    <n v="0"/>
    <n v="1111"/>
    <n v="-16986"/>
  </r>
  <r>
    <x v="34"/>
    <n v="88350"/>
    <x v="113"/>
    <n v="2590"/>
    <n v="5"/>
    <n v="-5"/>
    <n v="-5"/>
    <n v="1072155"/>
    <n v="2761"/>
    <n v="-254761"/>
    <n v="393423"/>
    <n v="-148174"/>
    <n v="-92225"/>
    <n v="-69"/>
    <n v="971"/>
    <n v="0"/>
    <n v="0"/>
    <n v="-59589"/>
    <n v="2738"/>
    <n v="0"/>
    <n v="8142"/>
    <n v="1370"/>
  </r>
  <r>
    <x v="34"/>
    <n v="88350"/>
    <x v="114"/>
    <n v="2595"/>
    <n v="2"/>
    <n v="30"/>
    <n v="30"/>
    <n v="1255856"/>
    <n v="3241"/>
    <n v="-363844"/>
    <n v="108904"/>
    <n v="270359"/>
    <n v="-93046"/>
    <n v="-20"/>
    <n v="-2667"/>
    <n v="0"/>
    <n v="0"/>
    <n v="334832"/>
    <n v="31260"/>
    <n v="0"/>
    <n v="-6000"/>
    <n v="-9419"/>
  </r>
  <r>
    <x v="34"/>
    <n v="88350"/>
    <x v="115"/>
    <n v="2565"/>
    <n v="3"/>
    <n v="0"/>
    <n v="0"/>
    <n v="1128658"/>
    <n v="2900"/>
    <n v="-275987"/>
    <n v="275328"/>
    <n v="15636"/>
    <n v="24530"/>
    <n v="-80"/>
    <n v="-23554"/>
    <n v="0"/>
    <n v="0"/>
    <n v="19309"/>
    <n v="-4569"/>
    <n v="0"/>
    <n v="-1998"/>
    <n v="-12979"/>
  </r>
  <r>
    <x v="34"/>
    <n v="88350"/>
    <x v="116"/>
    <n v="2565"/>
    <n v="2"/>
    <n v="70"/>
    <n v="70"/>
    <n v="1735460"/>
    <n v="4436"/>
    <n v="-784145"/>
    <n v="580177"/>
    <n v="212933"/>
    <n v="212804"/>
    <n v="-15791"/>
    <n v="-52502"/>
    <n v="-2"/>
    <n v="0"/>
    <n v="0"/>
    <n v="68424"/>
    <n v="0"/>
    <n v="-5972"/>
    <n v="-2993"/>
  </r>
  <r>
    <x v="34"/>
    <n v="88350"/>
    <x v="117"/>
    <n v="2495"/>
    <n v="2"/>
    <n v="5"/>
    <n v="5"/>
    <n v="747918"/>
    <n v="1869"/>
    <n v="-148296"/>
    <n v="-20311"/>
    <n v="168104"/>
    <n v="207459"/>
    <n v="127"/>
    <n v="-40539"/>
    <n v="0"/>
    <n v="0"/>
    <n v="0"/>
    <n v="1057"/>
    <n v="0"/>
    <n v="0"/>
    <n v="503"/>
  </r>
  <r>
    <x v="34"/>
    <n v="88350"/>
    <x v="118"/>
    <n v="2490"/>
    <n v="2"/>
    <n v="5"/>
    <n v="5"/>
    <n v="797639"/>
    <n v="1980"/>
    <n v="225078"/>
    <n v="-188967"/>
    <n v="-38212"/>
    <n v="-43242"/>
    <n v="-1790"/>
    <n v="-47"/>
    <n v="0"/>
    <n v="0"/>
    <n v="7827"/>
    <n v="-960"/>
    <n v="0"/>
    <n v="2001"/>
    <n v="100"/>
  </r>
  <r>
    <x v="34"/>
    <n v="88350"/>
    <x v="119"/>
    <n v="2485"/>
    <n v="2"/>
    <n v="50"/>
    <n v="50"/>
    <n v="1228965"/>
    <n v="3054"/>
    <n v="-406619"/>
    <n v="494358"/>
    <n v="-66854"/>
    <n v="61132"/>
    <n v="116"/>
    <n v="2359"/>
    <n v="0"/>
    <n v="0"/>
    <n v="-139719"/>
    <n v="9258"/>
    <n v="0"/>
    <n v="-26096"/>
    <n v="5211"/>
  </r>
  <r>
    <x v="34"/>
    <n v="88350"/>
    <x v="120"/>
    <n v="2435"/>
    <n v="5"/>
    <n v="-10"/>
    <n v="-10"/>
    <n v="1152767"/>
    <n v="2819"/>
    <n v="335895"/>
    <n v="-273515"/>
    <n v="-94280"/>
    <n v="660"/>
    <n v="-62"/>
    <n v="8538"/>
    <n v="0"/>
    <n v="0"/>
    <n v="-102977"/>
    <n v="-439"/>
    <n v="0"/>
    <n v="23893"/>
    <n v="8007"/>
  </r>
  <r>
    <x v="34"/>
    <n v="88350"/>
    <x v="121"/>
    <n v="2445"/>
    <n v="5"/>
    <n v="-150"/>
    <n v="-150"/>
    <n v="2534147"/>
    <n v="6280"/>
    <n v="1180755"/>
    <n v="-980313"/>
    <n v="-272648"/>
    <n v="-148276"/>
    <n v="-33868"/>
    <n v="-1049"/>
    <n v="1"/>
    <n v="0"/>
    <n v="-99544"/>
    <n v="10088"/>
    <n v="0"/>
    <n v="35080"/>
    <n v="37126"/>
  </r>
  <r>
    <x v="34"/>
    <n v="88350"/>
    <x v="122"/>
    <n v="2595"/>
    <n v="5"/>
    <n v="-5"/>
    <n v="-5"/>
    <n v="2110076"/>
    <n v="5458"/>
    <n v="105258"/>
    <n v="-49195"/>
    <n v="-42982"/>
    <n v="35119"/>
    <n v="-20765"/>
    <n v="153221"/>
    <n v="0"/>
    <n v="0"/>
    <n v="-166763"/>
    <n v="-43794"/>
    <n v="0"/>
    <n v="-22187"/>
    <n v="9106"/>
  </r>
  <r>
    <x v="34"/>
    <n v="88350"/>
    <x v="123"/>
    <n v="2600"/>
    <n v="2"/>
    <n v="10"/>
    <n v="10"/>
    <n v="1861611"/>
    <n v="4866"/>
    <n v="-72262"/>
    <n v="-189654"/>
    <n v="257704"/>
    <n v="-213852"/>
    <n v="5559"/>
    <n v="23389"/>
    <n v="0"/>
    <n v="0"/>
    <n v="22285"/>
    <n v="420323"/>
    <n v="0"/>
    <n v="3788"/>
    <n v="424"/>
  </r>
  <r>
    <x v="34"/>
    <n v="88350"/>
    <x v="124"/>
    <n v="2590"/>
    <n v="2"/>
    <n v="50"/>
    <n v="50"/>
    <n v="3257751"/>
    <n v="8479"/>
    <n v="-564376"/>
    <n v="154177"/>
    <n v="427817"/>
    <n v="-44484"/>
    <n v="42785"/>
    <n v="33874"/>
    <n v="0"/>
    <n v="0"/>
    <n v="79024"/>
    <n v="316618"/>
    <n v="0"/>
    <n v="-37683"/>
    <n v="20065"/>
  </r>
  <r>
    <x v="34"/>
    <n v="88350"/>
    <x v="125"/>
    <n v="2540"/>
    <n v="2"/>
    <n v="40"/>
    <n v="40"/>
    <n v="1815933"/>
    <n v="4578"/>
    <n v="-328688"/>
    <n v="115000"/>
    <n v="219971"/>
    <n v="36892"/>
    <n v="-56"/>
    <n v="17174"/>
    <n v="-1"/>
    <n v="0"/>
    <n v="173954"/>
    <n v="-7992"/>
    <n v="0"/>
    <n v="-997"/>
    <n v="-5286"/>
  </r>
  <r>
    <x v="34"/>
    <n v="88350"/>
    <x v="126"/>
    <n v="2500"/>
    <n v="2"/>
    <n v="55"/>
    <n v="55"/>
    <n v="1397770"/>
    <n v="3473"/>
    <n v="-497927"/>
    <n v="355101"/>
    <n v="156028"/>
    <n v="125457"/>
    <n v="946"/>
    <n v="-5198"/>
    <n v="0"/>
    <n v="0"/>
    <n v="39040"/>
    <n v="-4217"/>
    <n v="0"/>
    <n v="0"/>
    <n v="-13202"/>
  </r>
  <r>
    <x v="34"/>
    <n v="88350"/>
    <x v="127"/>
    <n v="2445"/>
    <n v="5"/>
    <n v="-10"/>
    <n v="-10"/>
    <n v="1267997"/>
    <n v="3072"/>
    <n v="57628"/>
    <n v="262651"/>
    <n v="-309428"/>
    <n v="-96166"/>
    <n v="1385"/>
    <n v="-247579"/>
    <n v="0"/>
    <n v="0"/>
    <n v="33779"/>
    <n v="-847"/>
    <n v="0"/>
    <n v="-18857"/>
    <n v="8006"/>
  </r>
  <r>
    <x v="34"/>
    <n v="88350"/>
    <x v="128"/>
    <n v="2455"/>
    <n v="5"/>
    <n v="-65"/>
    <n v="-65"/>
    <n v="1593369"/>
    <n v="3934"/>
    <n v="701776"/>
    <n v="-34568"/>
    <n v="-658947"/>
    <n v="-133562"/>
    <n v="-10853"/>
    <n v="-103967"/>
    <n v="1"/>
    <n v="0"/>
    <n v="-344702"/>
    <n v="-65864"/>
    <n v="0"/>
    <n v="-12021"/>
    <n v="3760"/>
  </r>
  <r>
    <x v="34"/>
    <n v="88350"/>
    <x v="129"/>
    <n v="2520"/>
    <n v="2"/>
    <n v="40"/>
    <n v="40"/>
    <n v="1651725"/>
    <n v="4138"/>
    <n v="-431449"/>
    <n v="380058"/>
    <n v="71949"/>
    <n v="35040"/>
    <n v="-80"/>
    <n v="1188"/>
    <n v="0"/>
    <n v="0"/>
    <n v="-1138"/>
    <n v="36939"/>
    <n v="0"/>
    <n v="-8778"/>
    <n v="-11780"/>
  </r>
  <r>
    <x v="34"/>
    <n v="88350"/>
    <x v="130"/>
    <n v="2480"/>
    <n v="2"/>
    <n v="75"/>
    <n v="75"/>
    <n v="1614727"/>
    <n v="3952"/>
    <n v="-605727"/>
    <n v="733037"/>
    <n v="-113132"/>
    <n v="-95518"/>
    <n v="115"/>
    <n v="2374"/>
    <n v="0"/>
    <n v="0"/>
    <n v="-2209"/>
    <n v="-17894"/>
    <n v="0"/>
    <n v="12"/>
    <n v="-14190"/>
  </r>
  <r>
    <x v="34"/>
    <n v="88350"/>
    <x v="131"/>
    <n v="2405"/>
    <n v="5"/>
    <n v="-90"/>
    <n v="-90"/>
    <n v="2534969"/>
    <n v="6081"/>
    <n v="963305"/>
    <n v="-681597"/>
    <n v="-318256"/>
    <n v="-59856"/>
    <n v="5249"/>
    <n v="-1745"/>
    <n v="1"/>
    <n v="0"/>
    <n v="-256276"/>
    <n v="-5629"/>
    <n v="0"/>
    <n v="10024"/>
    <n v="26524"/>
  </r>
  <r>
    <x v="34"/>
    <n v="88350"/>
    <x v="132"/>
    <n v="2495"/>
    <n v="2"/>
    <n v="10"/>
    <n v="10"/>
    <n v="1955958"/>
    <n v="4864"/>
    <n v="-244369"/>
    <n v="-111939"/>
    <n v="356079"/>
    <n v="-110771"/>
    <n v="12426"/>
    <n v="265891"/>
    <n v="10000"/>
    <n v="0"/>
    <n v="179295"/>
    <n v="-762"/>
    <n v="0"/>
    <n v="2"/>
    <n v="227"/>
  </r>
  <r>
    <x v="34"/>
    <n v="88350"/>
    <x v="133"/>
    <n v="2485"/>
    <n v="2"/>
    <n v="70"/>
    <n v="70"/>
    <n v="2935552"/>
    <n v="7293"/>
    <n v="-1076530"/>
    <n v="463146"/>
    <n v="629600"/>
    <n v="293785"/>
    <n v="7072"/>
    <n v="109795"/>
    <n v="0"/>
    <n v="0"/>
    <n v="225518"/>
    <n v="-6570"/>
    <n v="0"/>
    <n v="-999"/>
    <n v="-15217"/>
  </r>
  <r>
    <x v="34"/>
    <n v="88350"/>
    <x v="134"/>
    <n v="2415"/>
    <n v="5"/>
    <n v="-50"/>
    <n v="-50"/>
    <n v="1023367"/>
    <n v="2481"/>
    <n v="334552"/>
    <n v="-227876"/>
    <n v="-108331"/>
    <n v="29677"/>
    <n v="40"/>
    <n v="-4063"/>
    <n v="0"/>
    <n v="0"/>
    <n v="-134810"/>
    <n v="825"/>
    <n v="0"/>
    <n v="297"/>
    <n v="1358"/>
  </r>
  <r>
    <x v="34"/>
    <n v="88350"/>
    <x v="135"/>
    <n v="2465"/>
    <n v="5"/>
    <n v="-25"/>
    <n v="-25"/>
    <n v="1199914"/>
    <n v="2954"/>
    <n v="-101300"/>
    <n v="-31310"/>
    <n v="132231"/>
    <n v="123274"/>
    <n v="-636"/>
    <n v="29796"/>
    <n v="0"/>
    <n v="0"/>
    <n v="0"/>
    <n v="-20203"/>
    <n v="0"/>
    <n v="-410"/>
    <n v="789"/>
  </r>
  <r>
    <x v="34"/>
    <n v="88350"/>
    <x v="136"/>
    <n v="2490"/>
    <n v="2"/>
    <n v="20"/>
    <n v="20"/>
    <n v="1244759"/>
    <n v="3078"/>
    <n v="-178429"/>
    <n v="96384"/>
    <n v="97984"/>
    <n v="-42189"/>
    <n v="-19043"/>
    <n v="-92316"/>
    <n v="1"/>
    <n v="0"/>
    <n v="168422"/>
    <n v="83109"/>
    <n v="0"/>
    <n v="-15712"/>
    <n v="-227"/>
  </r>
  <r>
    <x v="34"/>
    <n v="88350"/>
    <x v="137"/>
    <n v="2470"/>
    <n v="2"/>
    <n v="10"/>
    <n v="10"/>
    <n v="1789659"/>
    <n v="4433"/>
    <n v="-179411"/>
    <n v="225935"/>
    <n v="-16241"/>
    <n v="-158132"/>
    <n v="29211"/>
    <n v="55873"/>
    <n v="0"/>
    <n v="0"/>
    <n v="9501"/>
    <n v="47306"/>
    <n v="0"/>
    <n v="-29613"/>
    <n v="-670"/>
  </r>
  <r>
    <x v="34"/>
    <n v="88350"/>
    <x v="138"/>
    <n v="2460"/>
    <n v="2"/>
    <n v="10"/>
    <n v="10"/>
    <n v="1275639"/>
    <n v="3126"/>
    <n v="-180328"/>
    <n v="413896"/>
    <n v="-243533"/>
    <n v="-216135"/>
    <n v="-49779"/>
    <n v="13319"/>
    <n v="0"/>
    <n v="0"/>
    <n v="-226"/>
    <n v="9288"/>
    <n v="0"/>
    <n v="4"/>
    <n v="9961"/>
  </r>
  <r>
    <x v="34"/>
    <n v="88350"/>
    <x v="139"/>
    <n v="2450"/>
    <n v="3"/>
    <n v="0"/>
    <n v="0"/>
    <n v="1137294"/>
    <n v="2770"/>
    <n v="143998"/>
    <n v="108781"/>
    <n v="-245510"/>
    <n v="8392"/>
    <n v="-30"/>
    <n v="-96236"/>
    <n v="0"/>
    <n v="0"/>
    <n v="-158315"/>
    <n v="679"/>
    <n v="0"/>
    <n v="-7800"/>
    <n v="531"/>
  </r>
  <r>
    <x v="34"/>
    <n v="88350"/>
    <x v="140"/>
    <n v="2450"/>
    <n v="5"/>
    <n v="-10"/>
    <n v="-10"/>
    <n v="1269038"/>
    <n v="3111"/>
    <n v="1292"/>
    <n v="95832"/>
    <n v="-97030"/>
    <n v="93723"/>
    <n v="-78567"/>
    <n v="-13271"/>
    <n v="0"/>
    <n v="0"/>
    <n v="-60765"/>
    <n v="-38150"/>
    <n v="0"/>
    <n v="28"/>
    <n v="-122"/>
  </r>
  <r>
    <x v="34"/>
    <n v="88350"/>
    <x v="141"/>
    <n v="2460"/>
    <n v="2"/>
    <n v="60"/>
    <n v="60"/>
    <n v="2998104"/>
    <n v="7318"/>
    <n v="-416324"/>
    <n v="509164"/>
    <n v="-55254"/>
    <n v="116327"/>
    <n v="-59566"/>
    <n v="-8986"/>
    <n v="0"/>
    <n v="0"/>
    <n v="-96899"/>
    <n v="-6130"/>
    <n v="0"/>
    <n v="1772"/>
    <n v="-39358"/>
  </r>
  <r>
    <x v="34"/>
    <n v="88350"/>
    <x v="142"/>
    <n v="2400"/>
    <n v="2"/>
    <n v="5"/>
    <n v="5"/>
    <n v="1084262"/>
    <n v="2602"/>
    <n v="97021"/>
    <n v="231148"/>
    <n v="-320530"/>
    <n v="-83615"/>
    <n v="-2076"/>
    <n v="-525"/>
    <n v="0"/>
    <n v="0"/>
    <n v="-211267"/>
    <n v="-23047"/>
    <n v="0"/>
    <n v="-5190"/>
    <n v="-2449"/>
  </r>
  <r>
    <x v="34"/>
    <n v="88350"/>
    <x v="143"/>
    <n v="2395"/>
    <n v="2"/>
    <n v="55"/>
    <n v="55"/>
    <n v="2060538"/>
    <n v="4909"/>
    <n v="-607441"/>
    <n v="798168"/>
    <n v="-192280"/>
    <n v="44919"/>
    <n v="-109822"/>
    <n v="-1439"/>
    <n v="0"/>
    <n v="0"/>
    <n v="-419472"/>
    <n v="293534"/>
    <n v="0"/>
    <n v="3"/>
    <n v="1550"/>
  </r>
  <r>
    <x v="34"/>
    <n v="88350"/>
    <x v="144"/>
    <n v="2340"/>
    <n v="5"/>
    <n v="-20"/>
    <n v="-20"/>
    <n v="1152227"/>
    <n v="2705"/>
    <n v="241621"/>
    <n v="-22535"/>
    <n v="-224672"/>
    <n v="1107"/>
    <n v="-67202"/>
    <n v="-10367"/>
    <n v="0"/>
    <n v="0"/>
    <n v="-123455"/>
    <n v="-24755"/>
    <n v="0"/>
    <n v="2702"/>
    <n v="2884"/>
  </r>
  <r>
    <x v="34"/>
    <n v="88350"/>
    <x v="145"/>
    <n v="2360"/>
    <n v="2"/>
    <n v="5"/>
    <n v="5"/>
    <n v="1412192"/>
    <n v="3332"/>
    <n v="738958"/>
    <n v="-190309"/>
    <n v="-567383"/>
    <n v="-79480"/>
    <n v="-1157"/>
    <n v="-38089"/>
    <n v="-1"/>
    <n v="0"/>
    <n v="-444092"/>
    <n v="-4564"/>
    <n v="0"/>
    <n v="1556"/>
    <n v="17178"/>
  </r>
  <r>
    <x v="34"/>
    <n v="88350"/>
    <x v="146"/>
    <n v="2355"/>
    <n v="5"/>
    <n v="-120"/>
    <n v="-120"/>
    <n v="2652713"/>
    <n v="6338"/>
    <n v="1420340"/>
    <n v="-229289"/>
    <n v="-1274313"/>
    <n v="-170739"/>
    <n v="-91213"/>
    <n v="-260157"/>
    <n v="0"/>
    <n v="0"/>
    <n v="-505303"/>
    <n v="-246901"/>
    <n v="0"/>
    <n v="58523"/>
    <n v="24739"/>
  </r>
  <r>
    <x v="34"/>
    <n v="88350"/>
    <x v="147"/>
    <n v="2475"/>
    <n v="2"/>
    <n v="20"/>
    <n v="20"/>
    <n v="2040431"/>
    <n v="5075"/>
    <n v="41402"/>
    <n v="-9003"/>
    <n v="-116559"/>
    <n v="67863"/>
    <n v="-73735"/>
    <n v="-75984"/>
    <n v="0"/>
    <n v="0"/>
    <n v="0"/>
    <n v="-34703"/>
    <n v="0"/>
    <n v="99777"/>
    <n v="-15617"/>
  </r>
  <r>
    <x v="34"/>
    <n v="88350"/>
    <x v="148"/>
    <n v="2455"/>
    <n v="2"/>
    <n v="45"/>
    <n v="45"/>
    <n v="1389120"/>
    <n v="3376"/>
    <n v="-444250"/>
    <n v="267787"/>
    <n v="148609"/>
    <n v="37372"/>
    <n v="13334"/>
    <n v="48522"/>
    <n v="0"/>
    <n v="0"/>
    <n v="50184"/>
    <n v="-803"/>
    <n v="0"/>
    <n v="27745"/>
    <n v="109"/>
  </r>
  <r>
    <x v="34"/>
    <n v="88350"/>
    <x v="149"/>
    <n v="2410"/>
    <n v="2"/>
    <n v="10"/>
    <n v="10"/>
    <n v="1637570"/>
    <n v="3943"/>
    <n v="212341"/>
    <n v="-49085"/>
    <n v="-166158"/>
    <n v="-177429"/>
    <n v="-2200"/>
    <n v="9371"/>
    <n v="0"/>
    <n v="0"/>
    <n v="0"/>
    <n v="4100"/>
    <n v="0"/>
    <n v="3012"/>
    <n v="-110"/>
  </r>
  <r>
    <x v="34"/>
    <n v="88350"/>
    <x v="150"/>
    <n v="2400"/>
    <n v="5"/>
    <n v="-10"/>
    <n v="-10"/>
    <n v="1673330"/>
    <n v="4048"/>
    <n v="144640"/>
    <n v="277840"/>
    <n v="-264741"/>
    <n v="97737"/>
    <n v="-275530"/>
    <n v="23601"/>
    <n v="0"/>
    <n v="0"/>
    <n v="-113226"/>
    <n v="2677"/>
    <n v="0"/>
    <n v="-157528"/>
    <n v="-211"/>
  </r>
  <r>
    <x v="34"/>
    <n v="88350"/>
    <x v="151"/>
    <n v="2410"/>
    <n v="5"/>
    <n v="-5"/>
    <n v="-5"/>
    <n v="1856128"/>
    <n v="4454"/>
    <n v="311813"/>
    <n v="208219"/>
    <n v="-534917"/>
    <n v="45983"/>
    <n v="-259"/>
    <n v="-7826"/>
    <n v="0"/>
    <n v="0"/>
    <n v="-497754"/>
    <n v="-75061"/>
    <n v="0"/>
    <n v="5385"/>
    <n v="9500"/>
  </r>
  <r>
    <x v="34"/>
    <n v="88350"/>
    <x v="152"/>
    <n v="2415"/>
    <n v="5"/>
    <n v="-5"/>
    <n v="-5"/>
    <n v="1131961"/>
    <n v="2736"/>
    <n v="-29832"/>
    <n v="99312"/>
    <n v="-74615"/>
    <n v="13052"/>
    <n v="-15057"/>
    <n v="-1693"/>
    <n v="0"/>
    <n v="20000"/>
    <n v="-83133"/>
    <n v="-7784"/>
    <n v="0"/>
    <n v="-3670"/>
    <n v="8805"/>
  </r>
  <r>
    <x v="34"/>
    <n v="88350"/>
    <x v="153"/>
    <n v="2420"/>
    <n v="2"/>
    <n v="35"/>
    <n v="35"/>
    <n v="1162882"/>
    <n v="2797"/>
    <n v="124802"/>
    <n v="-72445"/>
    <n v="-48391"/>
    <n v="185974"/>
    <n v="-45161"/>
    <n v="-19276"/>
    <n v="0"/>
    <n v="0"/>
    <n v="-151471"/>
    <n v="-18457"/>
    <n v="0"/>
    <n v="-4152"/>
    <n v="186"/>
  </r>
  <r>
    <x v="34"/>
    <n v="88350"/>
    <x v="154"/>
    <n v="2385"/>
    <n v="5"/>
    <n v="-5"/>
    <n v="-5"/>
    <n v="1298409"/>
    <n v="3087"/>
    <n v="27308"/>
    <n v="87405"/>
    <n v="-117219"/>
    <n v="77868"/>
    <n v="-1634"/>
    <n v="386"/>
    <n v="0"/>
    <n v="0"/>
    <n v="-38330"/>
    <n v="-155509"/>
    <n v="0"/>
    <n v="1307"/>
    <n v="1199"/>
  </r>
  <r>
    <x v="34"/>
    <n v="88350"/>
    <x v="155"/>
    <n v="2390"/>
    <n v="5"/>
    <n v="-90"/>
    <n v="-90"/>
    <n v="2521355"/>
    <n v="6053"/>
    <n v="862814"/>
    <n v="-305380"/>
    <n v="-559492"/>
    <n v="-104069"/>
    <n v="-4295"/>
    <n v="-56517"/>
    <n v="0"/>
    <n v="0"/>
    <n v="-115488"/>
    <n v="-279123"/>
    <n v="0"/>
    <n v="1805"/>
    <n v="253"/>
  </r>
  <r>
    <x v="34"/>
    <n v="88350"/>
    <x v="156"/>
    <n v="2480"/>
    <n v="5"/>
    <n v="-35"/>
    <n v="-35"/>
    <n v="1262110"/>
    <n v="3143"/>
    <n v="435536"/>
    <n v="-272749"/>
    <n v="-152552"/>
    <n v="26235"/>
    <n v="-8915"/>
    <n v="-4331"/>
    <n v="0"/>
    <n v="0"/>
    <n v="-15776"/>
    <n v="-149765"/>
    <n v="0"/>
    <n v="-12100"/>
    <n v="1865"/>
  </r>
  <r>
    <x v="34"/>
    <n v="88350"/>
    <x v="157"/>
    <n v="2515"/>
    <n v="2"/>
    <n v="45"/>
    <n v="45"/>
    <n v="1564914"/>
    <n v="3943"/>
    <n v="-399890"/>
    <n v="178702"/>
    <n v="220067"/>
    <n v="40146"/>
    <n v="996"/>
    <n v="136492"/>
    <n v="0"/>
    <n v="0"/>
    <n v="-146780"/>
    <n v="189213"/>
    <n v="0"/>
    <n v="12"/>
    <n v="1109"/>
  </r>
  <r>
    <x v="34"/>
    <n v="88350"/>
    <x v="158"/>
    <n v="2470"/>
    <n v="5"/>
    <n v="-10"/>
    <n v="-10"/>
    <n v="1382588"/>
    <n v="3452"/>
    <n v="264532"/>
    <n v="9461"/>
    <n v="-275831"/>
    <n v="47583"/>
    <n v="-40584"/>
    <n v="-12812"/>
    <n v="0"/>
    <n v="0"/>
    <n v="-240736"/>
    <n v="-29282"/>
    <n v="0"/>
    <n v="1000"/>
    <n v="838"/>
  </r>
  <r>
    <x v="34"/>
    <n v="88350"/>
    <x v="159"/>
    <n v="2480"/>
    <n v="5"/>
    <n v="-55"/>
    <n v="-55"/>
    <n v="1818624"/>
    <n v="4544"/>
    <n v="548736"/>
    <n v="-345838"/>
    <n v="-197555"/>
    <n v="-13646"/>
    <n v="-118427"/>
    <n v="-27578"/>
    <n v="0"/>
    <n v="0"/>
    <n v="-152152"/>
    <n v="114248"/>
    <n v="0"/>
    <n v="-5509"/>
    <n v="166"/>
  </r>
  <r>
    <x v="34"/>
    <n v="88350"/>
    <x v="160"/>
    <n v="2535"/>
    <n v="2"/>
    <n v="40"/>
    <n v="40"/>
    <n v="1561728"/>
    <n v="3949"/>
    <n v="52919"/>
    <n v="71194"/>
    <n v="-124692"/>
    <n v="-8386"/>
    <n v="-65218"/>
    <n v="-5839"/>
    <n v="0"/>
    <n v="-10000"/>
    <n v="-24729"/>
    <n v="-10520"/>
    <n v="0"/>
    <n v="611"/>
    <n v="-32"/>
  </r>
  <r>
    <x v="34"/>
    <n v="88350"/>
    <x v="161"/>
    <n v="2495"/>
    <n v="5"/>
    <n v="-125"/>
    <n v="-125"/>
    <n v="2335037"/>
    <n v="5841"/>
    <n v="1035414"/>
    <n v="-614118"/>
    <n v="-416778"/>
    <n v="-95200"/>
    <n v="-5467"/>
    <n v="-65146"/>
    <n v="0"/>
    <n v="0"/>
    <n v="-88509"/>
    <n v="-162456"/>
    <n v="0"/>
    <n v="-5333"/>
    <n v="815"/>
  </r>
  <r>
    <x v="34"/>
    <n v="88350"/>
    <x v="162"/>
    <n v="2620"/>
    <n v="2"/>
    <n v="130"/>
    <n v="130"/>
    <n v="2438837"/>
    <n v="6313"/>
    <n v="-655117"/>
    <n v="685547"/>
    <n v="-23993"/>
    <n v="52673"/>
    <n v="-24468"/>
    <n v="-1919"/>
    <n v="0"/>
    <n v="0"/>
    <n v="-26642"/>
    <n v="-23637"/>
    <n v="0"/>
    <n v="-6296"/>
    <n v="-141"/>
  </r>
  <r>
    <x v="34"/>
    <n v="88350"/>
    <x v="163"/>
    <n v="2490"/>
    <n v="5"/>
    <n v="-155"/>
    <n v="-155"/>
    <n v="2791603"/>
    <n v="7009"/>
    <n v="398735"/>
    <n v="52891"/>
    <n v="-381817"/>
    <n v="-133883"/>
    <n v="-16867"/>
    <n v="-141222"/>
    <n v="0"/>
    <n v="0"/>
    <n v="-8115"/>
    <n v="-81730"/>
    <n v="0"/>
    <n v="-19282"/>
    <n v="-50527"/>
  </r>
  <r>
    <x v="34"/>
    <n v="88350"/>
    <x v="164"/>
    <n v="2645"/>
    <n v="5"/>
    <n v="-10"/>
    <n v="-10"/>
    <n v="2568856"/>
    <n v="6692"/>
    <n v="-456312"/>
    <n v="847716"/>
    <n v="-384451"/>
    <n v="21841"/>
    <n v="-12267"/>
    <n v="-361165"/>
    <n v="0"/>
    <n v="0"/>
    <n v="38285"/>
    <n v="-71145"/>
    <n v="0"/>
    <n v="-7174"/>
    <n v="221"/>
  </r>
  <r>
    <x v="34"/>
    <n v="88350"/>
    <x v="165"/>
    <n v="2655"/>
    <n v="5"/>
    <n v="-160"/>
    <n v="-160"/>
    <n v="3692553"/>
    <n v="9926"/>
    <n v="-291991"/>
    <n v="705558"/>
    <n v="-419166"/>
    <n v="-331948"/>
    <n v="36343"/>
    <n v="-16925"/>
    <n v="0"/>
    <n v="0"/>
    <n v="0"/>
    <n v="-106636"/>
    <n v="0"/>
    <n v="4644"/>
    <n v="955"/>
  </r>
  <r>
    <x v="34"/>
    <n v="88350"/>
    <x v="166"/>
    <n v="2815"/>
    <n v="2"/>
    <n v="165"/>
    <n v="165"/>
    <n v="6505909"/>
    <n v="18224"/>
    <n v="-462756"/>
    <n v="204362"/>
    <n v="328166"/>
    <n v="281218"/>
    <n v="26967"/>
    <n v="116044"/>
    <n v="0"/>
    <n v="0"/>
    <n v="176522"/>
    <n v="-272585"/>
    <n v="0"/>
    <n v="-49358"/>
    <n v="-20414"/>
  </r>
  <r>
    <x v="34"/>
    <n v="88350"/>
    <x v="167"/>
    <n v="2650"/>
    <n v="5"/>
    <n v="-10"/>
    <n v="-10"/>
    <n v="1981512"/>
    <n v="5250"/>
    <n v="578666"/>
    <n v="-1885"/>
    <n v="-608868"/>
    <n v="-306009"/>
    <n v="4852"/>
    <n v="-122708"/>
    <n v="1"/>
    <n v="0"/>
    <n v="16187"/>
    <n v="-201191"/>
    <n v="0"/>
    <n v="43"/>
    <n v="32044"/>
  </r>
  <r>
    <x v="34"/>
    <n v="88350"/>
    <x v="168"/>
    <n v="2660"/>
    <n v="5"/>
    <n v="-10"/>
    <n v="-10"/>
    <n v="1507404"/>
    <n v="4015"/>
    <n v="199250"/>
    <n v="-170705"/>
    <n v="-72730"/>
    <n v="-60432"/>
    <n v="6925"/>
    <n v="-11939"/>
    <n v="0"/>
    <n v="5000"/>
    <n v="14"/>
    <n v="-12298"/>
    <n v="0"/>
    <n v="19437"/>
    <n v="24748"/>
  </r>
  <r>
    <x v="34"/>
    <n v="88350"/>
    <x v="169"/>
    <n v="2670"/>
    <n v="5"/>
    <n v="-25"/>
    <n v="-25"/>
    <n v="2038703"/>
    <n v="5478"/>
    <n v="27863"/>
    <n v="-120030"/>
    <n v="84825"/>
    <n v="125367"/>
    <n v="-10151"/>
    <n v="82800"/>
    <n v="0"/>
    <n v="0"/>
    <n v="-45393"/>
    <n v="-67798"/>
    <n v="0"/>
    <n v="2084"/>
    <n v="5258"/>
  </r>
  <r>
    <x v="34"/>
    <n v="88350"/>
    <x v="170"/>
    <n v="2695"/>
    <n v="5"/>
    <n v="-180"/>
    <n v="-180"/>
    <n v="5555305"/>
    <n v="15170"/>
    <n v="990698"/>
    <n v="622785"/>
    <n v="-1427065"/>
    <n v="92377"/>
    <n v="-113583"/>
    <n v="-524494"/>
    <n v="-209984"/>
    <n v="-91459"/>
    <n v="-413922"/>
    <n v="-166000"/>
    <n v="0"/>
    <n v="-189700"/>
    <n v="3282"/>
  </r>
  <r>
    <x v="34"/>
    <n v="88350"/>
    <x v="171"/>
    <n v="2875"/>
    <n v="5"/>
    <n v="-100"/>
    <n v="-100"/>
    <n v="4271023"/>
    <n v="12350"/>
    <n v="262575"/>
    <n v="828527"/>
    <n v="-1098057"/>
    <n v="134476"/>
    <n v="-1420"/>
    <n v="-787930"/>
    <n v="0"/>
    <n v="0"/>
    <n v="-398100"/>
    <n v="-45083"/>
    <n v="0"/>
    <n v="8838"/>
    <n v="-1883"/>
  </r>
  <r>
    <x v="34"/>
    <n v="88350"/>
    <x v="172"/>
    <n v="2975"/>
    <n v="2"/>
    <n v="10"/>
    <n v="10"/>
    <n v="2545522"/>
    <n v="7558"/>
    <n v="-629200"/>
    <n v="28668"/>
    <n v="631123"/>
    <n v="163307"/>
    <n v="15494"/>
    <n v="434852"/>
    <n v="0"/>
    <n v="0"/>
    <n v="-423"/>
    <n v="17893"/>
    <n v="0"/>
    <n v="-21246"/>
    <n v="-9345"/>
  </r>
  <r>
    <x v="34"/>
    <n v="88350"/>
    <x v="173"/>
    <n v="2965"/>
    <n v="2"/>
    <n v="130"/>
    <n v="130"/>
    <n v="7721932"/>
    <n v="22849"/>
    <n v="-1987175"/>
    <n v="-311276"/>
    <n v="2257255"/>
    <n v="131762"/>
    <n v="155649"/>
    <n v="351189"/>
    <n v="0"/>
    <n v="0"/>
    <n v="1539064"/>
    <n v="79591"/>
    <n v="0"/>
    <n v="-3260"/>
    <n v="44456"/>
  </r>
  <r>
    <x v="34"/>
    <n v="88350"/>
    <x v="174"/>
    <n v="2835"/>
    <n v="2"/>
    <n v="25"/>
    <n v="25"/>
    <n v="4938674"/>
    <n v="13916"/>
    <n v="-895273"/>
    <n v="-114882"/>
    <n v="990685"/>
    <n v="49234"/>
    <n v="260539"/>
    <n v="525561"/>
    <n v="0"/>
    <n v="0"/>
    <n v="198934"/>
    <n v="-43583"/>
    <n v="0"/>
    <n v="10318"/>
    <n v="9152"/>
  </r>
  <r>
    <x v="34"/>
    <n v="88350"/>
    <x v="175"/>
    <n v="2810"/>
    <n v="2"/>
    <n v="340"/>
    <n v="340"/>
    <n v="17042955"/>
    <n v="47176"/>
    <n v="-3540543"/>
    <n v="1624040"/>
    <n v="1839263"/>
    <n v="-270165"/>
    <n v="453972"/>
    <n v="1836910"/>
    <n v="0"/>
    <n v="7532"/>
    <n v="30091"/>
    <n v="-219077"/>
    <n v="0"/>
    <n v="82789"/>
    <n v="-5549"/>
  </r>
  <r>
    <x v="34"/>
    <n v="88350"/>
    <x v="176"/>
    <n v="2470"/>
    <n v="5"/>
    <n v="-30"/>
    <n v="-30"/>
    <n v="1344768"/>
    <n v="3333"/>
    <n v="323089"/>
    <n v="184764"/>
    <n v="-509490"/>
    <n v="-195286"/>
    <n v="4056"/>
    <n v="-60921"/>
    <n v="0"/>
    <n v="0"/>
    <n v="10769"/>
    <n v="-268108"/>
    <n v="0"/>
    <n v="1344"/>
    <n v="293"/>
  </r>
  <r>
    <x v="34"/>
    <n v="88350"/>
    <x v="177"/>
    <n v="2500"/>
    <n v="5"/>
    <n v="-20"/>
    <n v="-20"/>
    <n v="1360698"/>
    <n v="3421"/>
    <n v="290197"/>
    <n v="281652"/>
    <n v="-576002"/>
    <n v="-84450"/>
    <n v="-3833"/>
    <n v="-445"/>
    <n v="0"/>
    <n v="0"/>
    <n v="-580000"/>
    <n v="92726"/>
    <n v="0"/>
    <n v="2267"/>
    <n v="1886"/>
  </r>
  <r>
    <x v="34"/>
    <n v="88350"/>
    <x v="178"/>
    <n v="2520"/>
    <n v="5"/>
    <n v="-10"/>
    <n v="-10"/>
    <n v="870726"/>
    <n v="2185"/>
    <n v="59744"/>
    <n v="-54169"/>
    <n v="-5025"/>
    <n v="68489"/>
    <n v="136"/>
    <n v="-4223"/>
    <n v="0"/>
    <n v="0"/>
    <n v="-17500"/>
    <n v="-51927"/>
    <n v="0"/>
    <n v="106"/>
    <n v="-656"/>
  </r>
  <r>
    <x v="34"/>
    <n v="88350"/>
    <x v="179"/>
    <n v="2530"/>
    <n v="2"/>
    <n v="20"/>
    <n v="20"/>
    <n v="1779371"/>
    <n v="4534"/>
    <n v="38075"/>
    <n v="69215"/>
    <n v="32760"/>
    <n v="45851"/>
    <n v="-1866"/>
    <n v="-4260"/>
    <n v="0"/>
    <n v="0"/>
    <n v="-5261"/>
    <n v="-1704"/>
    <n v="0"/>
    <n v="1004"/>
    <n v="-141054"/>
  </r>
  <r>
    <x v="34"/>
    <n v="88350"/>
    <x v="180"/>
    <n v="2510"/>
    <n v="2"/>
    <n v="5"/>
    <n v="5"/>
    <n v="1594159"/>
    <n v="4007"/>
    <n v="102201"/>
    <n v="-255664"/>
    <n v="202664"/>
    <n v="300955"/>
    <n v="-6306"/>
    <n v="81907"/>
    <n v="0"/>
    <n v="20000"/>
    <n v="-79764"/>
    <n v="-114128"/>
    <n v="0"/>
    <n v="-29024"/>
    <n v="-20177"/>
  </r>
  <r>
    <x v="34"/>
    <n v="88350"/>
    <x v="181"/>
    <n v="2505"/>
    <n v="5"/>
    <n v="-30"/>
    <n v="-30"/>
    <n v="1401623"/>
    <n v="3514"/>
    <n v="43872"/>
    <n v="316452"/>
    <n v="-439033"/>
    <n v="-145178"/>
    <n v="-3882"/>
    <n v="-57625"/>
    <n v="0"/>
    <n v="0"/>
    <n v="5198"/>
    <n v="-237546"/>
    <n v="0"/>
    <n v="-19973"/>
    <n v="98682"/>
  </r>
  <r>
    <x v="34"/>
    <n v="88350"/>
    <x v="182"/>
    <n v="2535"/>
    <n v="2"/>
    <n v="20"/>
    <n v="20"/>
    <n v="1878336"/>
    <n v="4766"/>
    <n v="-54970"/>
    <n v="34061"/>
    <n v="-19525"/>
    <n v="58718"/>
    <n v="-103206"/>
    <n v="109352"/>
    <n v="0"/>
    <n v="0"/>
    <n v="-80939"/>
    <n v="-3450"/>
    <n v="0"/>
    <n v="-234"/>
    <n v="40668"/>
  </r>
  <r>
    <x v="34"/>
    <n v="88350"/>
    <x v="183"/>
    <n v="2515"/>
    <n v="2"/>
    <n v="15"/>
    <n v="15"/>
    <n v="1325859"/>
    <n v="3316"/>
    <n v="139673"/>
    <n v="314371"/>
    <n v="-455566"/>
    <n v="-82501"/>
    <n v="-38856"/>
    <n v="-255930"/>
    <n v="0"/>
    <n v="0"/>
    <n v="-41897"/>
    <n v="-36382"/>
    <n v="0"/>
    <n v="1053"/>
    <n v="469"/>
  </r>
  <r>
    <x v="34"/>
    <n v="88350"/>
    <x v="184"/>
    <n v="2500"/>
    <n v="2"/>
    <n v="10"/>
    <n v="10"/>
    <n v="1650334"/>
    <n v="4117"/>
    <n v="-95486"/>
    <n v="821284"/>
    <n v="-725452"/>
    <n v="-169078"/>
    <n v="-2117"/>
    <n v="-74626"/>
    <n v="0"/>
    <n v="0"/>
    <n v="-232608"/>
    <n v="-247023"/>
    <n v="0"/>
    <n v="-894"/>
    <n v="548"/>
  </r>
  <r>
    <x v="34"/>
    <n v="88350"/>
    <x v="185"/>
    <n v="2490"/>
    <n v="5"/>
    <n v="-85"/>
    <n v="-85"/>
    <n v="2914623"/>
    <n v="7313"/>
    <n v="1013891"/>
    <n v="-68542"/>
    <n v="-969803"/>
    <n v="-366968"/>
    <n v="-366718"/>
    <n v="-292491"/>
    <n v="-17394"/>
    <n v="-8097"/>
    <n v="167656"/>
    <n v="-85791"/>
    <n v="0"/>
    <n v="18992"/>
    <n v="5462"/>
  </r>
  <r>
    <x v="34"/>
    <n v="88350"/>
    <x v="186"/>
    <n v="2575"/>
    <n v="2"/>
    <n v="45"/>
    <n v="45"/>
    <n v="1517204"/>
    <n v="3894"/>
    <n v="-97309"/>
    <n v="-53047"/>
    <n v="144302"/>
    <n v="-102865"/>
    <n v="-1484"/>
    <n v="38002"/>
    <n v="0"/>
    <n v="0"/>
    <n v="212700"/>
    <n v="-2051"/>
    <n v="0"/>
    <n v="5338"/>
    <n v="716"/>
  </r>
  <r>
    <x v="34"/>
    <n v="88350"/>
    <x v="187"/>
    <n v="2530"/>
    <n v="5"/>
    <n v="-40"/>
    <n v="-40"/>
    <n v="2751223"/>
    <n v="6978"/>
    <n v="841121"/>
    <n v="353534"/>
    <n v="-1171477"/>
    <n v="-94409"/>
    <n v="-225"/>
    <n v="-400563"/>
    <n v="0"/>
    <n v="5000"/>
    <n v="-78106"/>
    <n v="-603174"/>
    <n v="0"/>
    <n v="-23913"/>
    <n v="735"/>
  </r>
  <r>
    <x v="34"/>
    <n v="88350"/>
    <x v="188"/>
    <n v="2570"/>
    <n v="5"/>
    <n v="-25"/>
    <n v="-25"/>
    <n v="1973401"/>
    <n v="5071"/>
    <n v="205953"/>
    <n v="370255"/>
    <n v="-601683"/>
    <n v="-136506"/>
    <n v="-41317"/>
    <n v="-51163"/>
    <n v="0"/>
    <n v="0"/>
    <n v="2773"/>
    <n v="-375470"/>
    <n v="0"/>
    <n v="24487"/>
    <n v="988"/>
  </r>
  <r>
    <x v="34"/>
    <n v="88350"/>
    <x v="189"/>
    <n v="2595"/>
    <n v="3"/>
    <n v="0"/>
    <n v="0"/>
    <n v="3450863"/>
    <n v="8936"/>
    <n v="144822"/>
    <n v="306234"/>
    <n v="-457476"/>
    <n v="-8190"/>
    <n v="-224460"/>
    <n v="-477287"/>
    <n v="-11000"/>
    <n v="7798"/>
    <n v="770542"/>
    <n v="-514879"/>
    <n v="0"/>
    <n v="4837"/>
    <n v="1583"/>
  </r>
  <r>
    <x v="34"/>
    <n v="88350"/>
    <x v="190"/>
    <n v="2595"/>
    <n v="5"/>
    <n v="-130"/>
    <n v="-130"/>
    <n v="7367990"/>
    <n v="19215"/>
    <n v="1612437"/>
    <n v="469640"/>
    <n v="-1925001"/>
    <n v="-296645"/>
    <n v="-800972"/>
    <n v="-585946"/>
    <n v="-46292"/>
    <n v="15000"/>
    <n v="-338541"/>
    <n v="128395"/>
    <n v="0"/>
    <n v="-130562"/>
    <n v="-26514"/>
  </r>
  <r>
    <x v="34"/>
    <n v="88350"/>
    <x v="191"/>
    <n v="2725"/>
    <n v="5"/>
    <n v="-15"/>
    <n v="-15"/>
    <n v="2269276"/>
    <n v="6224"/>
    <n v="171198"/>
    <n v="371880"/>
    <n v="-577754"/>
    <n v="-366185"/>
    <n v="-77931"/>
    <n v="-49234"/>
    <n v="0"/>
    <n v="20000"/>
    <n v="94568"/>
    <n v="-198972"/>
    <n v="0"/>
    <n v="32388"/>
    <n v="2288"/>
  </r>
  <r>
    <x v="34"/>
    <n v="88350"/>
    <x v="192"/>
    <n v="2740"/>
    <n v="2"/>
    <n v="20"/>
    <n v="20"/>
    <n v="1839634"/>
    <n v="5062"/>
    <n v="-275767"/>
    <n v="416834"/>
    <n v="-144980"/>
    <n v="70838"/>
    <n v="-125251"/>
    <n v="-67673"/>
    <n v="0"/>
    <n v="0"/>
    <n v="-18171"/>
    <n v="-4723"/>
    <n v="0"/>
    <n v="3567"/>
    <n v="346"/>
  </r>
  <r>
    <x v="34"/>
    <n v="88350"/>
    <x v="193"/>
    <n v="2720"/>
    <n v="5"/>
    <n v="-155"/>
    <n v="-155"/>
    <n v="3313523"/>
    <n v="9112"/>
    <n v="603691"/>
    <n v="-100590"/>
    <n v="-457370"/>
    <n v="-58031"/>
    <n v="-309337"/>
    <n v="-206689"/>
    <n v="0"/>
    <n v="-114388"/>
    <n v="266853"/>
    <n v="-35778"/>
    <n v="0"/>
    <n v="-44878"/>
    <n v="-853"/>
  </r>
  <r>
    <x v="34"/>
    <n v="88350"/>
    <x v="194"/>
    <n v="2875"/>
    <n v="2"/>
    <n v="70"/>
    <n v="70"/>
    <n v="2607294"/>
    <n v="7391"/>
    <n v="-360674"/>
    <n v="509349"/>
    <n v="-176312"/>
    <n v="106148"/>
    <n v="-86186"/>
    <n v="13255"/>
    <n v="0"/>
    <n v="0"/>
    <n v="244533"/>
    <n v="-454062"/>
    <n v="0"/>
    <n v="27296"/>
    <n v="341"/>
  </r>
  <r>
    <x v="34"/>
    <n v="88350"/>
    <x v="195"/>
    <n v="2805"/>
    <n v="5"/>
    <n v="-80"/>
    <n v="-80"/>
    <n v="3202580"/>
    <n v="9049"/>
    <n v="1068959"/>
    <n v="775320"/>
    <n v="-1829113"/>
    <n v="-294568"/>
    <n v="-469893"/>
    <n v="-271442"/>
    <n v="-9415"/>
    <n v="-7512"/>
    <n v="-750110"/>
    <n v="-26173"/>
    <n v="0"/>
    <n v="-15920"/>
    <n v="754"/>
  </r>
  <r>
    <x v="34"/>
    <n v="88350"/>
    <x v="196"/>
    <n v="2885"/>
    <n v="3"/>
    <n v="0"/>
    <n v="0"/>
    <n v="1340399"/>
    <n v="3875"/>
    <n v="242893"/>
    <n v="98237"/>
    <n v="-333716"/>
    <n v="-35501"/>
    <n v="-78421"/>
    <n v="-57324"/>
    <n v="-2311"/>
    <n v="0"/>
    <n v="-5824"/>
    <n v="-154335"/>
    <n v="0"/>
    <n v="-7641"/>
    <n v="227"/>
  </r>
  <r>
    <x v="34"/>
    <n v="88350"/>
    <x v="197"/>
    <n v="2885"/>
    <n v="5"/>
    <n v="-85"/>
    <n v="-85"/>
    <n v="2116382"/>
    <n v="6153"/>
    <n v="670894"/>
    <n v="145640"/>
    <n v="-831778"/>
    <n v="122907"/>
    <n v="-177805"/>
    <n v="-630830"/>
    <n v="0"/>
    <n v="0"/>
    <n v="-22302"/>
    <n v="-123748"/>
    <n v="0"/>
    <n v="14830"/>
    <n v="414"/>
  </r>
  <r>
    <x v="34"/>
    <n v="88350"/>
    <x v="198"/>
    <n v="2970"/>
    <n v="2"/>
    <n v="50"/>
    <n v="50"/>
    <n v="1628173"/>
    <n v="4806"/>
    <n v="-163600"/>
    <n v="-201180"/>
    <n v="261505"/>
    <n v="-47643"/>
    <n v="26935"/>
    <n v="48477"/>
    <n v="-6321"/>
    <n v="0"/>
    <n v="117033"/>
    <n v="123024"/>
    <n v="0"/>
    <n v="103187"/>
    <n v="88"/>
  </r>
  <r>
    <x v="34"/>
    <n v="88350"/>
    <x v="199"/>
    <n v="2920"/>
    <n v="5"/>
    <n v="-10"/>
    <n v="-10"/>
    <n v="899387"/>
    <n v="2617"/>
    <n v="117936"/>
    <n v="-84057"/>
    <n v="-39639"/>
    <n v="-19484"/>
    <n v="53"/>
    <n v="2304"/>
    <n v="0"/>
    <n v="0"/>
    <n v="13376"/>
    <n v="-35888"/>
    <n v="0"/>
    <n v="5026"/>
    <n v="734"/>
  </r>
  <r>
    <x v="35"/>
    <n v="272210"/>
    <x v="100"/>
    <n v="14400"/>
    <n v="5"/>
    <n v="-50"/>
    <n v="-50"/>
    <n v="471411"/>
    <n v="6789"/>
    <n v="24577"/>
    <n v="22094"/>
    <n v="-47309"/>
    <n v="6935"/>
    <n v="788"/>
    <n v="-2243"/>
    <n v="0"/>
    <n v="0"/>
    <n v="-46504"/>
    <n v="-6285"/>
    <n v="0"/>
    <n v="310"/>
    <n v="328"/>
  </r>
  <r>
    <x v="35"/>
    <n v="272210"/>
    <x v="101"/>
    <n v="14450"/>
    <n v="2"/>
    <n v="290"/>
    <n v="290"/>
    <n v="676906"/>
    <n v="9762"/>
    <n v="-156862"/>
    <n v="165966"/>
    <n v="-8208"/>
    <n v="-494"/>
    <n v="-944"/>
    <n v="-4403"/>
    <n v="0"/>
    <n v="0"/>
    <n v="-2808"/>
    <n v="441"/>
    <n v="0"/>
    <n v="40"/>
    <n v="-936"/>
  </r>
  <r>
    <x v="35"/>
    <n v="272210"/>
    <x v="102"/>
    <n v="14160"/>
    <n v="5"/>
    <n v="-140"/>
    <n v="-140"/>
    <n v="584288"/>
    <n v="8269"/>
    <n v="97123"/>
    <n v="-76003"/>
    <n v="-21844"/>
    <n v="-254"/>
    <n v="-3721"/>
    <n v="7444"/>
    <n v="0"/>
    <n v="0"/>
    <n v="-25902"/>
    <n v="589"/>
    <n v="0"/>
    <n v="375"/>
    <n v="349"/>
  </r>
  <r>
    <x v="35"/>
    <n v="272210"/>
    <x v="103"/>
    <n v="14300"/>
    <n v="5"/>
    <n v="-80"/>
    <n v="-80"/>
    <n v="395615"/>
    <n v="5693"/>
    <n v="58174"/>
    <n v="-36910"/>
    <n v="-22170"/>
    <n v="13864"/>
    <n v="-10824"/>
    <n v="-30866"/>
    <n v="0"/>
    <n v="0"/>
    <n v="5661"/>
    <n v="-5"/>
    <n v="0"/>
    <n v="440"/>
    <n v="466"/>
  </r>
  <r>
    <x v="35"/>
    <n v="272210"/>
    <x v="104"/>
    <n v="14380"/>
    <n v="2"/>
    <n v="40"/>
    <n v="40"/>
    <n v="389057"/>
    <n v="5593"/>
    <n v="-68920"/>
    <n v="87977"/>
    <n v="-19922"/>
    <n v="5691"/>
    <n v="-20203"/>
    <n v="9347"/>
    <n v="-1"/>
    <n v="0"/>
    <n v="-16116"/>
    <n v="1360"/>
    <n v="0"/>
    <n v="519"/>
    <n v="346"/>
  </r>
  <r>
    <x v="35"/>
    <n v="272210"/>
    <x v="105"/>
    <n v="14340"/>
    <n v="2"/>
    <n v="30"/>
    <n v="30"/>
    <n v="299867"/>
    <n v="4292"/>
    <n v="-17118"/>
    <n v="-10693"/>
    <n v="27835"/>
    <n v="24489"/>
    <n v="2333"/>
    <n v="-4569"/>
    <n v="-856"/>
    <n v="0"/>
    <n v="8451"/>
    <n v="-2013"/>
    <n v="0"/>
    <n v="152"/>
    <n v="-176"/>
  </r>
  <r>
    <x v="35"/>
    <n v="272210"/>
    <x v="106"/>
    <n v="14310"/>
    <n v="2"/>
    <n v="120"/>
    <n v="120"/>
    <n v="354355"/>
    <n v="5084"/>
    <n v="-141497"/>
    <n v="84373"/>
    <n v="58898"/>
    <n v="45995"/>
    <n v="1903"/>
    <n v="-10421"/>
    <n v="1"/>
    <n v="0"/>
    <n v="32491"/>
    <n v="-11071"/>
    <n v="0"/>
    <n v="-1795"/>
    <n v="21"/>
  </r>
  <r>
    <x v="35"/>
    <n v="272210"/>
    <x v="107"/>
    <n v="14190"/>
    <n v="5"/>
    <n v="-190"/>
    <n v="-190"/>
    <n v="343162"/>
    <n v="4882"/>
    <n v="92143"/>
    <n v="-84469"/>
    <n v="-7487"/>
    <n v="-2423"/>
    <n v="-1678"/>
    <n v="-3330"/>
    <n v="0"/>
    <n v="0"/>
    <n v="0"/>
    <n v="-56"/>
    <n v="0"/>
    <n v="-337"/>
    <n v="150"/>
  </r>
  <r>
    <x v="35"/>
    <n v="272210"/>
    <x v="108"/>
    <n v="14380"/>
    <n v="2"/>
    <n v="330"/>
    <n v="330"/>
    <n v="410289"/>
    <n v="5859"/>
    <n v="-174578"/>
    <n v="154573"/>
    <n v="21388"/>
    <n v="11388"/>
    <n v="-353"/>
    <n v="-44"/>
    <n v="6791"/>
    <n v="0"/>
    <n v="3606"/>
    <n v="0"/>
    <n v="0"/>
    <n v="-504"/>
    <n v="-879"/>
  </r>
  <r>
    <x v="35"/>
    <n v="272210"/>
    <x v="109"/>
    <n v="14050"/>
    <n v="5"/>
    <n v="-30"/>
    <n v="-30"/>
    <n v="326336"/>
    <n v="4609"/>
    <n v="47502"/>
    <n v="-38871"/>
    <n v="-7376"/>
    <n v="-10845"/>
    <n v="-1013"/>
    <n v="207"/>
    <n v="36"/>
    <n v="0"/>
    <n v="1946"/>
    <n v="2293"/>
    <n v="0"/>
    <n v="-1250"/>
    <n v="-5"/>
  </r>
  <r>
    <x v="35"/>
    <n v="272210"/>
    <x v="110"/>
    <n v="14080"/>
    <n v="2"/>
    <n v="80"/>
    <n v="80"/>
    <n v="546601"/>
    <n v="7681"/>
    <n v="-79955"/>
    <n v="96882"/>
    <n v="-17294"/>
    <n v="-1913"/>
    <n v="-226"/>
    <n v="-14340"/>
    <n v="873"/>
    <n v="0"/>
    <n v="-1959"/>
    <n v="271"/>
    <n v="0"/>
    <n v="424"/>
    <n v="-57"/>
  </r>
  <r>
    <x v="35"/>
    <n v="272210"/>
    <x v="111"/>
    <n v="14000"/>
    <n v="2"/>
    <n v="40"/>
    <n v="40"/>
    <n v="394731"/>
    <n v="5548"/>
    <n v="-62435"/>
    <n v="91805"/>
    <n v="-29590"/>
    <n v="-2224"/>
    <n v="-5857"/>
    <n v="-10256"/>
    <n v="0"/>
    <n v="0"/>
    <n v="-12056"/>
    <n v="803"/>
    <n v="0"/>
    <n v="259"/>
    <n v="-39"/>
  </r>
  <r>
    <x v="35"/>
    <n v="272210"/>
    <x v="112"/>
    <n v="13960"/>
    <n v="5"/>
    <n v="-330"/>
    <n v="-330"/>
    <n v="572643"/>
    <n v="8087"/>
    <n v="191496"/>
    <n v="-138136"/>
    <n v="-51992"/>
    <n v="-25651"/>
    <n v="-724"/>
    <n v="240"/>
    <n v="0"/>
    <n v="0"/>
    <n v="-25290"/>
    <n v="-567"/>
    <n v="0"/>
    <n v="-1500"/>
    <n v="132"/>
  </r>
  <r>
    <x v="35"/>
    <n v="272210"/>
    <x v="113"/>
    <n v="14290"/>
    <n v="5"/>
    <n v="-200"/>
    <n v="-200"/>
    <n v="385843"/>
    <n v="5492"/>
    <n v="46559"/>
    <n v="12919"/>
    <n v="-59889"/>
    <n v="-39312"/>
    <n v="-13"/>
    <n v="-90"/>
    <n v="0"/>
    <n v="0"/>
    <n v="-20571"/>
    <n v="97"/>
    <n v="0"/>
    <n v="-533"/>
    <n v="944"/>
  </r>
  <r>
    <x v="35"/>
    <n v="272210"/>
    <x v="114"/>
    <n v="14490"/>
    <n v="2"/>
    <n v="10"/>
    <n v="10"/>
    <n v="329726"/>
    <n v="4767"/>
    <n v="-7549"/>
    <n v="21131"/>
    <n v="-9649"/>
    <n v="-13128"/>
    <n v="-4"/>
    <n v="42"/>
    <n v="0"/>
    <n v="0"/>
    <n v="2142"/>
    <n v="1299"/>
    <n v="0"/>
    <n v="-1788"/>
    <n v="-2145"/>
  </r>
  <r>
    <x v="35"/>
    <n v="272210"/>
    <x v="115"/>
    <n v="14480"/>
    <n v="5"/>
    <n v="-170"/>
    <n v="-170"/>
    <n v="414783"/>
    <n v="6019"/>
    <n v="12036"/>
    <n v="23440"/>
    <n v="-35245"/>
    <n v="32023"/>
    <n v="-7586"/>
    <n v="-27246"/>
    <n v="0"/>
    <n v="0"/>
    <n v="-31623"/>
    <n v="-813"/>
    <n v="0"/>
    <n v="-523"/>
    <n v="292"/>
  </r>
  <r>
    <x v="35"/>
    <n v="272210"/>
    <x v="116"/>
    <n v="14650"/>
    <n v="5"/>
    <n v="-40"/>
    <n v="-40"/>
    <n v="600598"/>
    <n v="8850"/>
    <n v="-22388"/>
    <n v="18582"/>
    <n v="5306"/>
    <n v="16438"/>
    <n v="-2679"/>
    <n v="717"/>
    <n v="0"/>
    <n v="0"/>
    <n v="-9034"/>
    <n v="-136"/>
    <n v="0"/>
    <n v="-1654"/>
    <n v="154"/>
  </r>
  <r>
    <x v="35"/>
    <n v="272210"/>
    <x v="117"/>
    <n v="14690"/>
    <n v="2"/>
    <n v="360"/>
    <n v="360"/>
    <n v="902597"/>
    <n v="13160"/>
    <n v="30832"/>
    <n v="-59642"/>
    <n v="35696"/>
    <n v="28139"/>
    <n v="423"/>
    <n v="-5413"/>
    <n v="-1"/>
    <n v="0"/>
    <n v="11794"/>
    <n v="754"/>
    <n v="0"/>
    <n v="-2346"/>
    <n v="-4540"/>
  </r>
  <r>
    <x v="35"/>
    <n v="272210"/>
    <x v="118"/>
    <n v="14330"/>
    <n v="2"/>
    <n v="660"/>
    <n v="660"/>
    <n v="798800"/>
    <n v="11283"/>
    <n v="-181844"/>
    <n v="115266"/>
    <n v="69317"/>
    <n v="5522"/>
    <n v="-222"/>
    <n v="12187"/>
    <n v="0"/>
    <n v="0"/>
    <n v="30172"/>
    <n v="21658"/>
    <n v="0"/>
    <n v="-2459"/>
    <n v="-280"/>
  </r>
  <r>
    <x v="35"/>
    <n v="272210"/>
    <x v="119"/>
    <n v="13670"/>
    <n v="5"/>
    <n v="-180"/>
    <n v="-180"/>
    <n v="389042"/>
    <n v="5348"/>
    <n v="53436"/>
    <n v="2431"/>
    <n v="-55977"/>
    <n v="-2193"/>
    <n v="-3360"/>
    <n v="-2579"/>
    <n v="0"/>
    <n v="0"/>
    <n v="-33885"/>
    <n v="-13960"/>
    <n v="0"/>
    <n v="5"/>
    <n v="105"/>
  </r>
  <r>
    <x v="35"/>
    <n v="272210"/>
    <x v="120"/>
    <n v="13850"/>
    <n v="5"/>
    <n v="-40"/>
    <n v="-40"/>
    <n v="206838"/>
    <n v="2864"/>
    <n v="7606"/>
    <n v="2749"/>
    <n v="-9476"/>
    <n v="-5321"/>
    <n v="-101"/>
    <n v="350"/>
    <n v="0"/>
    <n v="0"/>
    <n v="-2606"/>
    <n v="-1798"/>
    <n v="0"/>
    <n v="-721"/>
    <n v="-158"/>
  </r>
  <r>
    <x v="35"/>
    <n v="272210"/>
    <x v="121"/>
    <n v="13890"/>
    <n v="5"/>
    <n v="-150"/>
    <n v="-150"/>
    <n v="295102"/>
    <n v="4115"/>
    <n v="15382"/>
    <n v="-30390"/>
    <n v="15721"/>
    <n v="8483"/>
    <n v="4993"/>
    <n v="3976"/>
    <n v="1"/>
    <n v="0"/>
    <n v="-1641"/>
    <n v="-91"/>
    <n v="0"/>
    <n v="-1103"/>
    <n v="390"/>
  </r>
  <r>
    <x v="35"/>
    <n v="272210"/>
    <x v="122"/>
    <n v="14040"/>
    <n v="5"/>
    <n v="-210"/>
    <n v="-210"/>
    <n v="339262"/>
    <n v="4753"/>
    <n v="12023"/>
    <n v="-387"/>
    <n v="-11320"/>
    <n v="-9116"/>
    <n v="-92"/>
    <n v="773"/>
    <n v="1"/>
    <n v="0"/>
    <n v="518"/>
    <n v="-3404"/>
    <n v="0"/>
    <n v="-418"/>
    <n v="102"/>
  </r>
  <r>
    <x v="35"/>
    <n v="272210"/>
    <x v="123"/>
    <n v="14250"/>
    <n v="2"/>
    <n v="440"/>
    <n v="440"/>
    <n v="471848"/>
    <n v="6695"/>
    <n v="-128082"/>
    <n v="53526"/>
    <n v="69700"/>
    <n v="40732"/>
    <n v="2588"/>
    <n v="557"/>
    <n v="0"/>
    <n v="0"/>
    <n v="26781"/>
    <n v="-958"/>
    <n v="0"/>
    <n v="-1777"/>
    <n v="6633"/>
  </r>
  <r>
    <x v="35"/>
    <n v="272210"/>
    <x v="124"/>
    <n v="13810"/>
    <n v="5"/>
    <n v="-240"/>
    <n v="-240"/>
    <n v="387608"/>
    <n v="5401"/>
    <n v="48151"/>
    <n v="24433"/>
    <n v="-66099"/>
    <n v="-41290"/>
    <n v="671"/>
    <n v="339"/>
    <n v="-1"/>
    <n v="0"/>
    <n v="-25023"/>
    <n v="-795"/>
    <n v="0"/>
    <n v="-5860"/>
    <n v="-625"/>
  </r>
  <r>
    <x v="35"/>
    <n v="272210"/>
    <x v="125"/>
    <n v="14050"/>
    <n v="5"/>
    <n v="-180"/>
    <n v="-180"/>
    <n v="401832"/>
    <n v="5652"/>
    <n v="-11639"/>
    <n v="-39549"/>
    <n v="63902"/>
    <n v="-830"/>
    <n v="-99"/>
    <n v="-11569"/>
    <n v="0"/>
    <n v="0"/>
    <n v="79269"/>
    <n v="-2869"/>
    <n v="0"/>
    <n v="-12872"/>
    <n v="158"/>
  </r>
  <r>
    <x v="35"/>
    <n v="272210"/>
    <x v="126"/>
    <n v="14230"/>
    <n v="2"/>
    <n v="80"/>
    <n v="80"/>
    <n v="381077"/>
    <n v="5478"/>
    <n v="-120554"/>
    <n v="61800"/>
    <n v="9810"/>
    <n v="23372"/>
    <n v="708"/>
    <n v="2017"/>
    <n v="1"/>
    <n v="0"/>
    <n v="-16067"/>
    <n v="-221"/>
    <n v="0"/>
    <n v="49278"/>
    <n v="-334"/>
  </r>
  <r>
    <x v="35"/>
    <n v="272210"/>
    <x v="127"/>
    <n v="14150"/>
    <n v="5"/>
    <n v="-150"/>
    <n v="-150"/>
    <n v="353115"/>
    <n v="5017"/>
    <n v="30622"/>
    <n v="-13965"/>
    <n v="-15021"/>
    <n v="-13719"/>
    <n v="-552"/>
    <n v="-225"/>
    <n v="0"/>
    <n v="-446"/>
    <n v="0"/>
    <n v="-79"/>
    <n v="0"/>
    <n v="-1520"/>
    <n v="-116"/>
  </r>
  <r>
    <x v="35"/>
    <n v="272210"/>
    <x v="128"/>
    <n v="14300"/>
    <n v="5"/>
    <n v="-100"/>
    <n v="-100"/>
    <n v="414976"/>
    <n v="5947"/>
    <n v="-64492"/>
    <n v="27352"/>
    <n v="36519"/>
    <n v="-19157"/>
    <n v="1622"/>
    <n v="2816"/>
    <n v="1"/>
    <n v="0"/>
    <n v="69469"/>
    <n v="-18232"/>
    <n v="0"/>
    <n v="616"/>
    <n v="5"/>
  </r>
  <r>
    <x v="35"/>
    <n v="272210"/>
    <x v="129"/>
    <n v="14400"/>
    <n v="2"/>
    <n v="260"/>
    <n v="260"/>
    <n v="387321"/>
    <n v="5552"/>
    <n v="-111119"/>
    <n v="72492"/>
    <n v="44411"/>
    <n v="27467"/>
    <n v="-34"/>
    <n v="-3479"/>
    <n v="0"/>
    <n v="0"/>
    <n v="21053"/>
    <n v="-596"/>
    <n v="0"/>
    <n v="-5868"/>
    <n v="84"/>
  </r>
  <r>
    <x v="35"/>
    <n v="272210"/>
    <x v="130"/>
    <n v="14140"/>
    <n v="5"/>
    <n v="-550"/>
    <n v="-550"/>
    <n v="743001"/>
    <n v="10609"/>
    <n v="28200"/>
    <n v="-89827"/>
    <n v="61256"/>
    <n v="-18270"/>
    <n v="-3820"/>
    <n v="-3766"/>
    <n v="1"/>
    <n v="0"/>
    <n v="91233"/>
    <n v="-4122"/>
    <n v="0"/>
    <n v="649"/>
    <n v="-278"/>
  </r>
  <r>
    <x v="35"/>
    <n v="272210"/>
    <x v="131"/>
    <n v="14690"/>
    <n v="2"/>
    <n v="240"/>
    <n v="240"/>
    <n v="917692"/>
    <n v="13257"/>
    <n v="-162351"/>
    <n v="139914"/>
    <n v="41421"/>
    <n v="-56220"/>
    <n v="-7488"/>
    <n v="-7389"/>
    <n v="0"/>
    <n v="0"/>
    <n v="172770"/>
    <n v="-60252"/>
    <n v="0"/>
    <n v="-14757"/>
    <n v="-4227"/>
  </r>
  <r>
    <x v="35"/>
    <n v="272210"/>
    <x v="132"/>
    <n v="14450"/>
    <n v="5"/>
    <n v="-470"/>
    <n v="-470"/>
    <n v="1228188"/>
    <n v="17652"/>
    <n v="-23760"/>
    <n v="-32722"/>
    <n v="58542"/>
    <n v="69410"/>
    <n v="-27102"/>
    <n v="-105463"/>
    <n v="1"/>
    <n v="0"/>
    <n v="134400"/>
    <n v="-12704"/>
    <n v="0"/>
    <n v="-2839"/>
    <n v="779"/>
  </r>
  <r>
    <x v="35"/>
    <n v="272210"/>
    <x v="133"/>
    <n v="14920"/>
    <n v="2"/>
    <n v="280"/>
    <n v="280"/>
    <n v="1810001"/>
    <n v="27268"/>
    <n v="-98661"/>
    <n v="-127320"/>
    <n v="233708"/>
    <n v="-27488"/>
    <n v="12971"/>
    <n v="-299"/>
    <n v="0"/>
    <n v="0"/>
    <n v="176746"/>
    <n v="71778"/>
    <n v="0"/>
    <n v="-6691"/>
    <n v="-1036"/>
  </r>
  <r>
    <x v="35"/>
    <n v="272210"/>
    <x v="134"/>
    <n v="14640"/>
    <n v="2"/>
    <n v="190"/>
    <n v="190"/>
    <n v="1013218"/>
    <n v="14997"/>
    <n v="-94493"/>
    <n v="11690"/>
    <n v="85070"/>
    <n v="47679"/>
    <n v="-6"/>
    <n v="-7080"/>
    <n v="0"/>
    <n v="0"/>
    <n v="43624"/>
    <n v="853"/>
    <n v="0"/>
    <n v="-1808"/>
    <n v="-459"/>
  </r>
  <r>
    <x v="35"/>
    <n v="272210"/>
    <x v="135"/>
    <n v="14450"/>
    <n v="5"/>
    <n v="-600"/>
    <n v="-600"/>
    <n v="1071273"/>
    <n v="15634"/>
    <n v="-16797"/>
    <n v="104934"/>
    <n v="-61874"/>
    <n v="-35022"/>
    <n v="-10599"/>
    <n v="-38428"/>
    <n v="0"/>
    <n v="0"/>
    <n v="25080"/>
    <n v="-2905"/>
    <n v="0"/>
    <n v="-29098"/>
    <n v="2835"/>
  </r>
  <r>
    <x v="35"/>
    <n v="272210"/>
    <x v="136"/>
    <n v="15050"/>
    <n v="2"/>
    <n v="210"/>
    <n v="210"/>
    <n v="2989097"/>
    <n v="45738"/>
    <n v="-47995"/>
    <n v="129276"/>
    <n v="-47426"/>
    <n v="-115540"/>
    <n v="5943"/>
    <n v="11749"/>
    <n v="0"/>
    <n v="0"/>
    <n v="54059"/>
    <n v="-3637"/>
    <n v="0"/>
    <n v="-35424"/>
    <n v="1569"/>
  </r>
  <r>
    <x v="35"/>
    <n v="272210"/>
    <x v="137"/>
    <n v="14840"/>
    <n v="5"/>
    <n v="-30"/>
    <n v="-30"/>
    <n v="724231"/>
    <n v="10733"/>
    <n v="-94133"/>
    <n v="-24727"/>
    <n v="75345"/>
    <n v="-273"/>
    <n v="548"/>
    <n v="-37526"/>
    <n v="0"/>
    <n v="0"/>
    <n v="116122"/>
    <n v="-3526"/>
    <n v="0"/>
    <n v="47122"/>
    <n v="-3607"/>
  </r>
  <r>
    <x v="35"/>
    <n v="272210"/>
    <x v="138"/>
    <n v="14870"/>
    <n v="2"/>
    <n v="30"/>
    <n v="30"/>
    <n v="1163681"/>
    <n v="17352"/>
    <n v="-77707"/>
    <n v="45136"/>
    <n v="33284"/>
    <n v="-120578"/>
    <n v="2619"/>
    <n v="1282"/>
    <n v="1"/>
    <n v="0"/>
    <n v="169843"/>
    <n v="-19883"/>
    <n v="0"/>
    <n v="783"/>
    <n v="-1496"/>
  </r>
  <r>
    <x v="35"/>
    <n v="272210"/>
    <x v="139"/>
    <n v="14840"/>
    <n v="2"/>
    <n v="370"/>
    <n v="370"/>
    <n v="1021699"/>
    <n v="15081"/>
    <n v="-165698"/>
    <n v="133313"/>
    <n v="37290"/>
    <n v="-16254"/>
    <n v="1754"/>
    <n v="-31559"/>
    <n v="0"/>
    <n v="0"/>
    <n v="60377"/>
    <n v="22972"/>
    <n v="0"/>
    <n v="-5032"/>
    <n v="127"/>
  </r>
  <r>
    <x v="35"/>
    <n v="272210"/>
    <x v="140"/>
    <n v="14470"/>
    <n v="5"/>
    <n v="-230"/>
    <n v="-230"/>
    <n v="773401"/>
    <n v="11166"/>
    <n v="32926"/>
    <n v="14531"/>
    <n v="-33731"/>
    <n v="18329"/>
    <n v="31877"/>
    <n v="-72996"/>
    <n v="0"/>
    <n v="0"/>
    <n v="-13962"/>
    <n v="3021"/>
    <n v="0"/>
    <n v="3697"/>
    <n v="-17423"/>
  </r>
  <r>
    <x v="35"/>
    <n v="272210"/>
    <x v="141"/>
    <n v="14700"/>
    <n v="2"/>
    <n v="170"/>
    <n v="170"/>
    <n v="598690"/>
    <n v="8730"/>
    <n v="-103770"/>
    <n v="-11314"/>
    <n v="113345"/>
    <n v="26599"/>
    <n v="32379"/>
    <n v="22206"/>
    <n v="0"/>
    <n v="0"/>
    <n v="40374"/>
    <n v="-8213"/>
    <n v="0"/>
    <n v="-601"/>
    <n v="2340"/>
  </r>
  <r>
    <x v="35"/>
    <n v="272210"/>
    <x v="142"/>
    <n v="14530"/>
    <n v="2"/>
    <n v="110"/>
    <n v="110"/>
    <n v="755005"/>
    <n v="11012"/>
    <n v="-89480"/>
    <n v="41287"/>
    <n v="48949"/>
    <n v="-4930"/>
    <n v="26941"/>
    <n v="-10085"/>
    <n v="0"/>
    <n v="0"/>
    <n v="36336"/>
    <n v="687"/>
    <n v="0"/>
    <n v="-956"/>
    <n v="200"/>
  </r>
  <r>
    <x v="35"/>
    <n v="272210"/>
    <x v="143"/>
    <n v="14420"/>
    <n v="5"/>
    <n v="-20"/>
    <n v="-20"/>
    <n v="767428"/>
    <n v="10995"/>
    <n v="-90885"/>
    <n v="49196"/>
    <n v="37617"/>
    <n v="-854"/>
    <n v="-3209"/>
    <n v="-12165"/>
    <n v="-695"/>
    <n v="0"/>
    <n v="54654"/>
    <n v="-114"/>
    <n v="0"/>
    <n v="4537"/>
    <n v="-465"/>
  </r>
  <r>
    <x v="35"/>
    <n v="272210"/>
    <x v="144"/>
    <n v="14440"/>
    <n v="2"/>
    <n v="190"/>
    <n v="190"/>
    <n v="842415"/>
    <n v="12084"/>
    <n v="-127800"/>
    <n v="54391"/>
    <n v="75808"/>
    <n v="18858"/>
    <n v="30682"/>
    <n v="472"/>
    <n v="-402"/>
    <n v="0"/>
    <n v="24704"/>
    <n v="1494"/>
    <n v="0"/>
    <n v="-349"/>
    <n v="-2050"/>
  </r>
  <r>
    <x v="35"/>
    <n v="272210"/>
    <x v="145"/>
    <n v="14250"/>
    <n v="3"/>
    <n v="0"/>
    <n v="0"/>
    <n v="857892"/>
    <n v="12142"/>
    <n v="-78932"/>
    <n v="68121"/>
    <n v="7624"/>
    <n v="1930"/>
    <n v="2297"/>
    <n v="-16387"/>
    <n v="727"/>
    <n v="0"/>
    <n v="21000"/>
    <n v="-1943"/>
    <n v="0"/>
    <n v="359"/>
    <n v="2828"/>
  </r>
  <r>
    <x v="35"/>
    <n v="272210"/>
    <x v="146"/>
    <n v="14250"/>
    <n v="5"/>
    <n v="-350"/>
    <n v="-350"/>
    <n v="944085"/>
    <n v="13548"/>
    <n v="27071"/>
    <n v="8717"/>
    <n v="-35513"/>
    <n v="-48240"/>
    <n v="11007"/>
    <n v="37637"/>
    <n v="1448"/>
    <n v="0"/>
    <n v="68764"/>
    <n v="-106129"/>
    <n v="0"/>
    <n v="-263"/>
    <n v="-12"/>
  </r>
  <r>
    <x v="35"/>
    <n v="272210"/>
    <x v="147"/>
    <n v="14600"/>
    <n v="2"/>
    <n v="300"/>
    <n v="300"/>
    <n v="1421166"/>
    <n v="20611"/>
    <n v="-308896"/>
    <n v="43591"/>
    <n v="246355"/>
    <n v="-15022"/>
    <n v="72335"/>
    <n v="56671"/>
    <n v="0"/>
    <n v="0"/>
    <n v="112169"/>
    <n v="20202"/>
    <n v="0"/>
    <n v="19567"/>
    <n v="-617"/>
  </r>
  <r>
    <x v="35"/>
    <n v="272210"/>
    <x v="148"/>
    <n v="14300"/>
    <n v="2"/>
    <n v="170"/>
    <n v="170"/>
    <n v="1765129"/>
    <n v="25548"/>
    <n v="-268811"/>
    <n v="84961"/>
    <n v="185121"/>
    <n v="38811"/>
    <n v="26041"/>
    <n v="4715"/>
    <n v="-1"/>
    <n v="0"/>
    <n v="16783"/>
    <n v="98772"/>
    <n v="0"/>
    <n v="-1772"/>
    <n v="501"/>
  </r>
  <r>
    <x v="35"/>
    <n v="272210"/>
    <x v="149"/>
    <n v="14130"/>
    <n v="2"/>
    <n v="270"/>
    <n v="270"/>
    <n v="1390506"/>
    <n v="19484"/>
    <n v="-388941"/>
    <n v="98436"/>
    <n v="305681"/>
    <n v="-38236"/>
    <n v="31670"/>
    <n v="87121"/>
    <n v="0"/>
    <n v="0"/>
    <n v="223746"/>
    <n v="1380"/>
    <n v="0"/>
    <n v="-7915"/>
    <n v="-7261"/>
  </r>
  <r>
    <x v="35"/>
    <n v="272210"/>
    <x v="150"/>
    <n v="13860"/>
    <n v="2"/>
    <n v="630"/>
    <n v="630"/>
    <n v="2356691"/>
    <n v="32476"/>
    <n v="-448174"/>
    <n v="141428"/>
    <n v="315013"/>
    <n v="31769"/>
    <n v="37619"/>
    <n v="118087"/>
    <n v="1"/>
    <n v="0"/>
    <n v="150360"/>
    <n v="-22823"/>
    <n v="0"/>
    <n v="-4927"/>
    <n v="-3340"/>
  </r>
  <r>
    <x v="35"/>
    <n v="272210"/>
    <x v="151"/>
    <n v="13230"/>
    <n v="2"/>
    <n v="600"/>
    <n v="600"/>
    <n v="1600741"/>
    <n v="20948"/>
    <n v="-549741"/>
    <n v="268510"/>
    <n v="290606"/>
    <n v="-3084"/>
    <n v="33419"/>
    <n v="141757"/>
    <n v="-1"/>
    <n v="0"/>
    <n v="100933"/>
    <n v="17582"/>
    <n v="0"/>
    <n v="-3367"/>
    <n v="-6008"/>
  </r>
  <r>
    <x v="35"/>
    <n v="272210"/>
    <x v="152"/>
    <n v="12630"/>
    <n v="2"/>
    <n v="240"/>
    <n v="240"/>
    <n v="694552"/>
    <n v="8681"/>
    <n v="-122423"/>
    <n v="2176"/>
    <n v="124621"/>
    <n v="4212"/>
    <n v="6619"/>
    <n v="4360"/>
    <n v="0"/>
    <n v="0"/>
    <n v="105522"/>
    <n v="3908"/>
    <n v="0"/>
    <n v="2561"/>
    <n v="-6935"/>
  </r>
  <r>
    <x v="35"/>
    <n v="272210"/>
    <x v="153"/>
    <n v="12390"/>
    <n v="2"/>
    <n v="660"/>
    <n v="660"/>
    <n v="1041308"/>
    <n v="12692"/>
    <n v="-419924"/>
    <n v="298726"/>
    <n v="88478"/>
    <n v="45493"/>
    <n v="-212"/>
    <n v="2978"/>
    <n v="0"/>
    <n v="0"/>
    <n v="38804"/>
    <n v="1415"/>
    <n v="0"/>
    <n v="1017"/>
    <n v="31703"/>
  </r>
  <r>
    <x v="35"/>
    <n v="272210"/>
    <x v="154"/>
    <n v="11730"/>
    <n v="2"/>
    <n v="20"/>
    <n v="20"/>
    <n v="530914"/>
    <n v="6205"/>
    <n v="20332"/>
    <n v="66294"/>
    <n v="-41339"/>
    <n v="-431"/>
    <n v="-103"/>
    <n v="-5980"/>
    <n v="1"/>
    <n v="0"/>
    <n v="-34146"/>
    <n v="-680"/>
    <n v="0"/>
    <n v="-45591"/>
    <n v="304"/>
  </r>
  <r>
    <x v="35"/>
    <n v="272210"/>
    <x v="155"/>
    <n v="11710"/>
    <n v="3"/>
    <n v="0"/>
    <n v="0"/>
    <n v="401638"/>
    <n v="4698"/>
    <n v="31603"/>
    <n v="72943"/>
    <n v="-100011"/>
    <n v="-24684"/>
    <n v="220"/>
    <n v="-65"/>
    <n v="0"/>
    <n v="0"/>
    <n v="-75395"/>
    <n v="-87"/>
    <n v="0"/>
    <n v="-4862"/>
    <n v="327"/>
  </r>
  <r>
    <x v="35"/>
    <n v="272210"/>
    <x v="156"/>
    <n v="11710"/>
    <n v="5"/>
    <n v="-170"/>
    <n v="-170"/>
    <n v="597260"/>
    <n v="7012"/>
    <n v="-4336"/>
    <n v="68754"/>
    <n v="-63166"/>
    <n v="26661"/>
    <n v="-5822"/>
    <n v="9403"/>
    <n v="0"/>
    <n v="0"/>
    <n v="-92567"/>
    <n v="-841"/>
    <n v="0"/>
    <n v="-763"/>
    <n v="-489"/>
  </r>
  <r>
    <x v="35"/>
    <n v="272210"/>
    <x v="157"/>
    <n v="11880"/>
    <n v="5"/>
    <n v="-320"/>
    <n v="-320"/>
    <n v="723616"/>
    <n v="8650"/>
    <n v="258987"/>
    <n v="-186924"/>
    <n v="-67856"/>
    <n v="-9407"/>
    <n v="-24456"/>
    <n v="-3962"/>
    <n v="0"/>
    <n v="0"/>
    <n v="-29766"/>
    <n v="-265"/>
    <n v="0"/>
    <n v="-3663"/>
    <n v="-544"/>
  </r>
  <r>
    <x v="35"/>
    <n v="272210"/>
    <x v="158"/>
    <n v="12200"/>
    <n v="5"/>
    <n v="-30"/>
    <n v="-30"/>
    <n v="341036"/>
    <n v="4181"/>
    <n v="10"/>
    <n v="-3773"/>
    <n v="3047"/>
    <n v="-6945"/>
    <n v="-600"/>
    <n v="-2"/>
    <n v="0"/>
    <n v="0"/>
    <n v="12206"/>
    <n v="-1612"/>
    <n v="0"/>
    <n v="705"/>
    <n v="11"/>
  </r>
  <r>
    <x v="35"/>
    <n v="272210"/>
    <x v="159"/>
    <n v="12230"/>
    <n v="2"/>
    <n v="60"/>
    <n v="60"/>
    <n v="569269"/>
    <n v="7042"/>
    <n v="-12484"/>
    <n v="9062"/>
    <n v="-1908"/>
    <n v="-8226"/>
    <n v="-118"/>
    <n v="0"/>
    <n v="0"/>
    <n v="0"/>
    <n v="6624"/>
    <n v="-188"/>
    <n v="0"/>
    <n v="5335"/>
    <n v="-5"/>
  </r>
  <r>
    <x v="35"/>
    <n v="272210"/>
    <x v="160"/>
    <n v="12170"/>
    <n v="2"/>
    <n v="70"/>
    <n v="70"/>
    <n v="406170"/>
    <n v="4952"/>
    <n v="12814"/>
    <n v="-8484"/>
    <n v="-4191"/>
    <n v="-2249"/>
    <n v="-173"/>
    <n v="-1289"/>
    <n v="0"/>
    <n v="0"/>
    <n v="-99"/>
    <n v="-381"/>
    <n v="0"/>
    <n v="1163"/>
    <n v="-1302"/>
  </r>
  <r>
    <x v="35"/>
    <n v="272210"/>
    <x v="161"/>
    <n v="12100"/>
    <n v="5"/>
    <n v="-60"/>
    <n v="-60"/>
    <n v="397997"/>
    <n v="4780"/>
    <n v="-2379"/>
    <n v="-1657"/>
    <n v="5490"/>
    <n v="-8613"/>
    <n v="89"/>
    <n v="-398"/>
    <n v="0"/>
    <n v="0"/>
    <n v="14950"/>
    <n v="-538"/>
    <n v="0"/>
    <n v="-2008"/>
    <n v="554"/>
  </r>
  <r>
    <x v="35"/>
    <n v="272210"/>
    <x v="162"/>
    <n v="12160"/>
    <n v="2"/>
    <n v="210"/>
    <n v="210"/>
    <n v="416830"/>
    <n v="5067"/>
    <n v="-88001"/>
    <n v="40841"/>
    <n v="47254"/>
    <n v="21138"/>
    <n v="3443"/>
    <n v="8092"/>
    <n v="0"/>
    <n v="0"/>
    <n v="15213"/>
    <n v="-632"/>
    <n v="0"/>
    <n v="84"/>
    <n v="-178"/>
  </r>
  <r>
    <x v="35"/>
    <n v="272210"/>
    <x v="163"/>
    <n v="11950"/>
    <n v="5"/>
    <n v="-310"/>
    <n v="-310"/>
    <n v="560261"/>
    <n v="6750"/>
    <n v="-4492"/>
    <n v="-17580"/>
    <n v="23325"/>
    <n v="15726"/>
    <n v="928"/>
    <n v="-38162"/>
    <n v="0"/>
    <n v="0"/>
    <n v="46718"/>
    <n v="-1885"/>
    <n v="0"/>
    <n v="-917"/>
    <n v="-336"/>
  </r>
  <r>
    <x v="35"/>
    <n v="272210"/>
    <x v="164"/>
    <n v="12260"/>
    <n v="2"/>
    <n v="120"/>
    <n v="120"/>
    <n v="468124"/>
    <n v="5654"/>
    <n v="-21435"/>
    <n v="897"/>
    <n v="19966"/>
    <n v="7226"/>
    <n v="-284"/>
    <n v="-384"/>
    <n v="0"/>
    <n v="0"/>
    <n v="14216"/>
    <n v="-808"/>
    <n v="0"/>
    <n v="653"/>
    <n v="-81"/>
  </r>
  <r>
    <x v="35"/>
    <n v="272210"/>
    <x v="165"/>
    <n v="12140"/>
    <n v="5"/>
    <n v="-270"/>
    <n v="-270"/>
    <n v="487844"/>
    <n v="5943"/>
    <n v="30783"/>
    <n v="-347"/>
    <n v="-31463"/>
    <n v="-14373"/>
    <n v="-7639"/>
    <n v="-19992"/>
    <n v="0"/>
    <n v="0"/>
    <n v="12734"/>
    <n v="-2193"/>
    <n v="0"/>
    <n v="547"/>
    <n v="480"/>
  </r>
  <r>
    <x v="35"/>
    <n v="272210"/>
    <x v="166"/>
    <n v="12410"/>
    <n v="5"/>
    <n v="-20"/>
    <n v="-20"/>
    <n v="460792"/>
    <n v="5713"/>
    <n v="-8280"/>
    <n v="-48314"/>
    <n v="53912"/>
    <n v="38634"/>
    <n v="564"/>
    <n v="-2479"/>
    <n v="0"/>
    <n v="0"/>
    <n v="17273"/>
    <n v="-80"/>
    <n v="0"/>
    <n v="1195"/>
    <n v="1487"/>
  </r>
  <r>
    <x v="35"/>
    <n v="272210"/>
    <x v="167"/>
    <n v="12430"/>
    <n v="5"/>
    <n v="-330"/>
    <n v="-330"/>
    <n v="501677"/>
    <n v="6282"/>
    <n v="104227"/>
    <n v="-68011"/>
    <n v="-38385"/>
    <n v="-49827"/>
    <n v="-1444"/>
    <n v="-17335"/>
    <n v="44"/>
    <n v="0"/>
    <n v="31535"/>
    <n v="-1358"/>
    <n v="0"/>
    <n v="2241"/>
    <n v="-72"/>
  </r>
  <r>
    <x v="35"/>
    <n v="272210"/>
    <x v="168"/>
    <n v="12760"/>
    <n v="2"/>
    <n v="80"/>
    <n v="80"/>
    <n v="739900"/>
    <n v="9483"/>
    <n v="-47488"/>
    <n v="-20961"/>
    <n v="64401"/>
    <n v="-11995"/>
    <n v="2759"/>
    <n v="1574"/>
    <n v="79"/>
    <n v="0"/>
    <n v="71731"/>
    <n v="253"/>
    <n v="0"/>
    <n v="3889"/>
    <n v="159"/>
  </r>
  <r>
    <x v="35"/>
    <n v="272210"/>
    <x v="169"/>
    <n v="12680"/>
    <n v="2"/>
    <n v="190"/>
    <n v="190"/>
    <n v="597611"/>
    <n v="7552"/>
    <n v="17386"/>
    <n v="-90850"/>
    <n v="56303"/>
    <n v="25646"/>
    <n v="-4784"/>
    <n v="1407"/>
    <n v="0"/>
    <n v="0"/>
    <n v="20611"/>
    <n v="13423"/>
    <n v="0"/>
    <n v="17364"/>
    <n v="-203"/>
  </r>
  <r>
    <x v="35"/>
    <n v="272210"/>
    <x v="170"/>
    <n v="12490"/>
    <n v="2"/>
    <n v="140"/>
    <n v="140"/>
    <n v="499373"/>
    <n v="6205"/>
    <n v="-52377"/>
    <n v="18533"/>
    <n v="33617"/>
    <n v="7450"/>
    <n v="4155"/>
    <n v="10560"/>
    <n v="-941"/>
    <n v="0"/>
    <n v="13295"/>
    <n v="-902"/>
    <n v="0"/>
    <n v="-149"/>
    <n v="376"/>
  </r>
  <r>
    <x v="35"/>
    <n v="272210"/>
    <x v="171"/>
    <n v="12350"/>
    <n v="5"/>
    <n v="-20"/>
    <n v="-20"/>
    <n v="549858"/>
    <n v="6814"/>
    <n v="10819"/>
    <n v="63089"/>
    <n v="-73639"/>
    <n v="-27262"/>
    <n v="-15746"/>
    <n v="-5213"/>
    <n v="0"/>
    <n v="0"/>
    <n v="-5396"/>
    <n v="-20022"/>
    <n v="0"/>
    <n v="630"/>
    <n v="-899"/>
  </r>
  <r>
    <x v="35"/>
    <n v="272210"/>
    <x v="172"/>
    <n v="12370"/>
    <n v="5"/>
    <n v="-30"/>
    <n v="-30"/>
    <n v="679059"/>
    <n v="8415"/>
    <n v="87425"/>
    <n v="-69111"/>
    <n v="-18774"/>
    <n v="6474"/>
    <n v="-515"/>
    <n v="-18601"/>
    <n v="0"/>
    <n v="0"/>
    <n v="-6138"/>
    <n v="6"/>
    <n v="0"/>
    <n v="305"/>
    <n v="155"/>
  </r>
  <r>
    <x v="35"/>
    <n v="272210"/>
    <x v="173"/>
    <n v="12400"/>
    <n v="5"/>
    <n v="-180"/>
    <n v="-180"/>
    <n v="955030"/>
    <n v="11778"/>
    <n v="-41009"/>
    <n v="61019"/>
    <n v="-12495"/>
    <n v="-30050"/>
    <n v="-22469"/>
    <n v="-699"/>
    <n v="115"/>
    <n v="0"/>
    <n v="41527"/>
    <n v="-919"/>
    <n v="0"/>
    <n v="-6783"/>
    <n v="-732"/>
  </r>
  <r>
    <x v="35"/>
    <n v="272210"/>
    <x v="174"/>
    <n v="12580"/>
    <n v="5"/>
    <n v="-1150"/>
    <n v="-1150"/>
    <n v="2749428"/>
    <n v="35444"/>
    <n v="1424777"/>
    <n v="-1123712"/>
    <n v="-310736"/>
    <n v="-99270"/>
    <n v="806"/>
    <n v="-116076"/>
    <n v="119"/>
    <n v="0"/>
    <n v="14206"/>
    <n v="-110521"/>
    <n v="0"/>
    <n v="10288"/>
    <n v="-617"/>
  </r>
  <r>
    <x v="35"/>
    <n v="272210"/>
    <x v="175"/>
    <n v="13730"/>
    <n v="2"/>
    <n v="860"/>
    <n v="860"/>
    <n v="1747408"/>
    <n v="23670"/>
    <n v="-634786"/>
    <n v="275210"/>
    <n v="357432"/>
    <n v="133623"/>
    <n v="3597"/>
    <n v="127329"/>
    <n v="0"/>
    <n v="0"/>
    <n v="60080"/>
    <n v="32803"/>
    <n v="0"/>
    <n v="2557"/>
    <n v="-413"/>
  </r>
  <r>
    <x v="35"/>
    <n v="272210"/>
    <x v="176"/>
    <n v="12870"/>
    <n v="5"/>
    <n v="-240"/>
    <n v="-240"/>
    <n v="856217"/>
    <n v="11061"/>
    <n v="-8778"/>
    <n v="265623"/>
    <n v="-257917"/>
    <n v="-54821"/>
    <n v="-190"/>
    <n v="-65614"/>
    <n v="0"/>
    <n v="0"/>
    <n v="45799"/>
    <n v="-183091"/>
    <n v="0"/>
    <n v="271"/>
    <n v="801"/>
  </r>
  <r>
    <x v="35"/>
    <n v="272210"/>
    <x v="177"/>
    <n v="13110"/>
    <n v="5"/>
    <n v="-150"/>
    <n v="-150"/>
    <n v="534982"/>
    <n v="7055"/>
    <n v="38118"/>
    <n v="58032"/>
    <n v="-96602"/>
    <n v="-33439"/>
    <n v="1060"/>
    <n v="-34582"/>
    <n v="0"/>
    <n v="0"/>
    <n v="45248"/>
    <n v="-74889"/>
    <n v="0"/>
    <n v="225"/>
    <n v="227"/>
  </r>
  <r>
    <x v="35"/>
    <n v="272210"/>
    <x v="178"/>
    <n v="13260"/>
    <n v="5"/>
    <n v="-60"/>
    <n v="-60"/>
    <n v="411723"/>
    <n v="5450"/>
    <n v="-59753"/>
    <n v="40636"/>
    <n v="27923"/>
    <n v="6215"/>
    <n v="-277"/>
    <n v="-21009"/>
    <n v="220"/>
    <n v="0"/>
    <n v="49185"/>
    <n v="-6411"/>
    <n v="0"/>
    <n v="-8970"/>
    <n v="164"/>
  </r>
  <r>
    <x v="35"/>
    <n v="272210"/>
    <x v="179"/>
    <n v="13320"/>
    <n v="2"/>
    <n v="70"/>
    <n v="70"/>
    <n v="600637"/>
    <n v="7968"/>
    <n v="-132558"/>
    <n v="220826"/>
    <n v="-84639"/>
    <n v="-17303"/>
    <n v="2722"/>
    <n v="-59481"/>
    <n v="0"/>
    <n v="0"/>
    <n v="62571"/>
    <n v="-73148"/>
    <n v="0"/>
    <n v="-3589"/>
    <n v="-40"/>
  </r>
  <r>
    <x v="35"/>
    <n v="272210"/>
    <x v="180"/>
    <n v="13250"/>
    <n v="2"/>
    <n v="40"/>
    <n v="40"/>
    <n v="835687"/>
    <n v="11088"/>
    <n v="-46672"/>
    <n v="232235"/>
    <n v="-189762"/>
    <n v="54102"/>
    <n v="-192"/>
    <n v="-63215"/>
    <n v="0"/>
    <n v="0"/>
    <n v="45428"/>
    <n v="-225885"/>
    <n v="0"/>
    <n v="3837"/>
    <n v="362"/>
  </r>
  <r>
    <x v="35"/>
    <n v="272210"/>
    <x v="181"/>
    <n v="13210"/>
    <n v="5"/>
    <n v="-460"/>
    <n v="-460"/>
    <n v="912130"/>
    <n v="12195"/>
    <n v="-106445"/>
    <n v="286842"/>
    <n v="-157817"/>
    <n v="-61189"/>
    <n v="7487"/>
    <n v="-29489"/>
    <n v="0"/>
    <n v="0"/>
    <n v="38765"/>
    <n v="-113391"/>
    <n v="0"/>
    <n v="-21818"/>
    <n v="-762"/>
  </r>
  <r>
    <x v="35"/>
    <n v="272210"/>
    <x v="182"/>
    <n v="13670"/>
    <n v="2"/>
    <n v="20"/>
    <n v="20"/>
    <n v="709579"/>
    <n v="9737"/>
    <n v="-53232"/>
    <n v="88193"/>
    <n v="-35079"/>
    <n v="-17851"/>
    <n v="-6475"/>
    <n v="-17630"/>
    <n v="0"/>
    <n v="0"/>
    <n v="84747"/>
    <n v="-77870"/>
    <n v="0"/>
    <n v="137"/>
    <n v="-19"/>
  </r>
  <r>
    <x v="35"/>
    <n v="272210"/>
    <x v="183"/>
    <n v="13650"/>
    <n v="5"/>
    <n v="-130"/>
    <n v="-130"/>
    <n v="653917"/>
    <n v="8905"/>
    <n v="63258"/>
    <n v="-20311"/>
    <n v="-49258"/>
    <n v="-71261"/>
    <n v="6133"/>
    <n v="-5685"/>
    <n v="0"/>
    <n v="0"/>
    <n v="74107"/>
    <n v="-52552"/>
    <n v="0"/>
    <n v="6565"/>
    <n v="-254"/>
  </r>
  <r>
    <x v="35"/>
    <n v="272210"/>
    <x v="184"/>
    <n v="13780"/>
    <n v="2"/>
    <n v="140"/>
    <n v="140"/>
    <n v="1517710"/>
    <n v="21020"/>
    <n v="-291888"/>
    <n v="172370"/>
    <n v="116028"/>
    <n v="249"/>
    <n v="38849"/>
    <n v="1147"/>
    <n v="0"/>
    <n v="0"/>
    <n v="28275"/>
    <n v="47508"/>
    <n v="0"/>
    <n v="3258"/>
    <n v="232"/>
  </r>
  <r>
    <x v="35"/>
    <n v="272210"/>
    <x v="185"/>
    <n v="13640"/>
    <n v="5"/>
    <n v="-100"/>
    <n v="-100"/>
    <n v="821795"/>
    <n v="11280"/>
    <n v="-4795"/>
    <n v="34955"/>
    <n v="-27631"/>
    <n v="7307"/>
    <n v="5445"/>
    <n v="-20650"/>
    <n v="0"/>
    <n v="0"/>
    <n v="57459"/>
    <n v="-77192"/>
    <n v="0"/>
    <n v="-4111"/>
    <n v="1582"/>
  </r>
  <r>
    <x v="35"/>
    <n v="272210"/>
    <x v="186"/>
    <n v="13740"/>
    <n v="2"/>
    <n v="100"/>
    <n v="100"/>
    <n v="649717"/>
    <n v="8885"/>
    <n v="-187198"/>
    <n v="100075"/>
    <n v="86469"/>
    <n v="-915"/>
    <n v="1229"/>
    <n v="-119"/>
    <n v="1"/>
    <n v="0"/>
    <n v="38742"/>
    <n v="47531"/>
    <n v="0"/>
    <n v="765"/>
    <n v="-111"/>
  </r>
  <r>
    <x v="35"/>
    <n v="272210"/>
    <x v="187"/>
    <n v="13640"/>
    <n v="5"/>
    <n v="-160"/>
    <n v="-160"/>
    <n v="717896"/>
    <n v="9830"/>
    <n v="-36814"/>
    <n v="2449"/>
    <n v="38460"/>
    <n v="-19725"/>
    <n v="-6"/>
    <n v="-13613"/>
    <n v="-1"/>
    <n v="0"/>
    <n v="43895"/>
    <n v="27910"/>
    <n v="0"/>
    <n v="-5136"/>
    <n v="1041"/>
  </r>
  <r>
    <x v="35"/>
    <n v="272210"/>
    <x v="188"/>
    <n v="13800"/>
    <n v="2"/>
    <n v="40"/>
    <n v="40"/>
    <n v="924303"/>
    <n v="12758"/>
    <n v="-168909"/>
    <n v="-54705"/>
    <n v="221703"/>
    <n v="-13850"/>
    <n v="25028"/>
    <n v="35906"/>
    <n v="0"/>
    <n v="0"/>
    <n v="96050"/>
    <n v="78569"/>
    <n v="0"/>
    <n v="2568"/>
    <n v="-657"/>
  </r>
  <r>
    <x v="35"/>
    <n v="272210"/>
    <x v="189"/>
    <n v="13760"/>
    <n v="5"/>
    <n v="-140"/>
    <n v="-140"/>
    <n v="1150185"/>
    <n v="15701"/>
    <n v="152468"/>
    <n v="-248465"/>
    <n v="92506"/>
    <n v="5745"/>
    <n v="467"/>
    <n v="-7124"/>
    <n v="0"/>
    <n v="0"/>
    <n v="61901"/>
    <n v="31517"/>
    <n v="0"/>
    <n v="2987"/>
    <n v="504"/>
  </r>
  <r>
    <x v="35"/>
    <n v="272210"/>
    <x v="190"/>
    <n v="13900"/>
    <n v="2"/>
    <n v="440"/>
    <n v="440"/>
    <n v="2059749"/>
    <n v="28550"/>
    <n v="-143338"/>
    <n v="-267633"/>
    <n v="412573"/>
    <n v="-5594"/>
    <n v="11694"/>
    <n v="88019"/>
    <n v="0"/>
    <n v="0"/>
    <n v="48885"/>
    <n v="269569"/>
    <n v="0"/>
    <n v="3881"/>
    <n v="-5483"/>
  </r>
  <r>
    <x v="35"/>
    <n v="272210"/>
    <x v="191"/>
    <n v="13460"/>
    <n v="2"/>
    <n v="110"/>
    <n v="110"/>
    <n v="1424189"/>
    <n v="19078"/>
    <n v="130537"/>
    <n v="-261788"/>
    <n v="117275"/>
    <n v="17980"/>
    <n v="17327"/>
    <n v="-3077"/>
    <n v="641"/>
    <n v="0"/>
    <n v="33259"/>
    <n v="51145"/>
    <n v="0"/>
    <n v="9220"/>
    <n v="4756"/>
  </r>
  <r>
    <x v="35"/>
    <n v="272210"/>
    <x v="192"/>
    <n v="13350"/>
    <n v="2"/>
    <n v="550"/>
    <n v="550"/>
    <n v="1791326"/>
    <n v="23681"/>
    <n v="-212468"/>
    <n v="-36635"/>
    <n v="250868"/>
    <n v="79358"/>
    <n v="8887"/>
    <n v="13829"/>
    <n v="1796"/>
    <n v="0"/>
    <n v="52229"/>
    <n v="94769"/>
    <n v="0"/>
    <n v="12324"/>
    <n v="-14089"/>
  </r>
  <r>
    <x v="35"/>
    <n v="272210"/>
    <x v="193"/>
    <n v="12800"/>
    <n v="2"/>
    <n v="50"/>
    <n v="50"/>
    <n v="1208925"/>
    <n v="15600"/>
    <n v="36707"/>
    <n v="-134792"/>
    <n v="85558"/>
    <n v="-3875"/>
    <n v="77"/>
    <n v="3125"/>
    <n v="0"/>
    <n v="0"/>
    <n v="49552"/>
    <n v="36679"/>
    <n v="0"/>
    <n v="11004"/>
    <n v="1523"/>
  </r>
  <r>
    <x v="35"/>
    <n v="272210"/>
    <x v="194"/>
    <n v="12750"/>
    <n v="2"/>
    <n v="70"/>
    <n v="70"/>
    <n v="1150869"/>
    <n v="14690"/>
    <n v="91319"/>
    <n v="-171309"/>
    <n v="61673"/>
    <n v="-14577"/>
    <n v="440"/>
    <n v="707"/>
    <n v="0"/>
    <n v="0"/>
    <n v="78387"/>
    <n v="-3284"/>
    <n v="0"/>
    <n v="12627"/>
    <n v="5690"/>
  </r>
  <r>
    <x v="35"/>
    <n v="272210"/>
    <x v="195"/>
    <n v="12680"/>
    <n v="2"/>
    <n v="670"/>
    <n v="670"/>
    <n v="1616974"/>
    <n v="20156"/>
    <n v="-209510"/>
    <n v="-37944"/>
    <n v="239582"/>
    <n v="36271"/>
    <n v="1153"/>
    <n v="16785"/>
    <n v="0"/>
    <n v="0"/>
    <n v="146364"/>
    <n v="39009"/>
    <n v="0"/>
    <n v="-113"/>
    <n v="7985"/>
  </r>
  <r>
    <x v="35"/>
    <n v="272210"/>
    <x v="196"/>
    <n v="12010"/>
    <n v="5"/>
    <n v="-190"/>
    <n v="-190"/>
    <n v="1056120"/>
    <n v="12748"/>
    <n v="214565"/>
    <n v="-103222"/>
    <n v="-110759"/>
    <n v="6627"/>
    <n v="30"/>
    <n v="-532"/>
    <n v="0"/>
    <n v="0"/>
    <n v="50331"/>
    <n v="-167215"/>
    <n v="0"/>
    <n v="-190"/>
    <n v="-394"/>
  </r>
  <r>
    <x v="35"/>
    <n v="272210"/>
    <x v="197"/>
    <n v="12200"/>
    <n v="5"/>
    <n v="-50"/>
    <n v="-50"/>
    <n v="699065"/>
    <n v="8490"/>
    <n v="-51759"/>
    <n v="-84123"/>
    <n v="133219"/>
    <n v="11814"/>
    <n v="-3029"/>
    <n v="39783"/>
    <n v="0"/>
    <n v="0"/>
    <n v="44966"/>
    <n v="39685"/>
    <n v="0"/>
    <n v="3539"/>
    <n v="-876"/>
  </r>
  <r>
    <x v="35"/>
    <n v="272210"/>
    <x v="198"/>
    <n v="12250"/>
    <n v="5"/>
    <n v="-50"/>
    <n v="-50"/>
    <n v="1379193"/>
    <n v="16740"/>
    <n v="45744"/>
    <n v="-13063"/>
    <n v="-33834"/>
    <n v="-108081"/>
    <n v="-4482"/>
    <n v="3025"/>
    <n v="0"/>
    <n v="0"/>
    <n v="70477"/>
    <n v="5227"/>
    <n v="0"/>
    <n v="775"/>
    <n v="378"/>
  </r>
  <r>
    <x v="35"/>
    <n v="272210"/>
    <x v="199"/>
    <n v="12300"/>
    <n v="5"/>
    <n v="-450"/>
    <n v="-450"/>
    <n v="2006688"/>
    <n v="24948"/>
    <n v="271805"/>
    <n v="-501010"/>
    <n v="234017"/>
    <n v="31393"/>
    <n v="-550"/>
    <n v="67888"/>
    <n v="0"/>
    <n v="0"/>
    <n v="40351"/>
    <n v="94935"/>
    <n v="0"/>
    <n v="-2159"/>
    <n v="-2653"/>
  </r>
  <r>
    <x v="36"/>
    <n v="12450"/>
    <x v="100"/>
    <n v="111400"/>
    <n v="2"/>
    <n v="700"/>
    <n v="700"/>
    <n v="721893"/>
    <n v="80475"/>
    <n v="-126194"/>
    <n v="93012"/>
    <n v="33401"/>
    <n v="15933"/>
    <n v="522"/>
    <n v="3363"/>
    <n v="0"/>
    <n v="1204"/>
    <n v="13381"/>
    <n v="-1002"/>
    <n v="0"/>
    <n v="-384"/>
    <n v="165"/>
  </r>
  <r>
    <x v="36"/>
    <n v="12450"/>
    <x v="101"/>
    <n v="110700"/>
    <n v="2"/>
    <n v="700"/>
    <n v="700"/>
    <n v="557807"/>
    <n v="61677"/>
    <n v="-56237"/>
    <n v="23206"/>
    <n v="34054"/>
    <n v="-8650"/>
    <n v="123"/>
    <n v="1531"/>
    <n v="0"/>
    <n v="0"/>
    <n v="41185"/>
    <n v="-135"/>
    <n v="0"/>
    <n v="164"/>
    <n v="-1187"/>
  </r>
  <r>
    <x v="36"/>
    <n v="12450"/>
    <x v="102"/>
    <n v="110000"/>
    <n v="2"/>
    <n v="1800"/>
    <n v="1800"/>
    <n v="864825"/>
    <n v="94001"/>
    <n v="-223367"/>
    <n v="217010"/>
    <n v="6402"/>
    <n v="14395"/>
    <n v="672"/>
    <n v="3748"/>
    <n v="-44"/>
    <n v="420"/>
    <n v="-16402"/>
    <n v="3613"/>
    <n v="0"/>
    <n v="41"/>
    <n v="-86"/>
  </r>
  <r>
    <x v="36"/>
    <n v="12450"/>
    <x v="103"/>
    <n v="108200"/>
    <n v="2"/>
    <n v="1100"/>
    <n v="1100"/>
    <n v="637582"/>
    <n v="69468"/>
    <n v="-42324"/>
    <n v="-4056"/>
    <n v="44458"/>
    <n v="35563"/>
    <n v="-531"/>
    <n v="6070"/>
    <n v="0"/>
    <n v="1095"/>
    <n v="1403"/>
    <n v="858"/>
    <n v="0"/>
    <n v="1714"/>
    <n v="208"/>
  </r>
  <r>
    <x v="36"/>
    <n v="12450"/>
    <x v="104"/>
    <n v="107100"/>
    <n v="5"/>
    <n v="-1100"/>
    <n v="-1100"/>
    <n v="421216"/>
    <n v="45271"/>
    <n v="56221"/>
    <n v="-20697"/>
    <n v="-34417"/>
    <n v="1091"/>
    <n v="-8547"/>
    <n v="-33356"/>
    <n v="-79"/>
    <n v="0"/>
    <n v="5517"/>
    <n v="957"/>
    <n v="0"/>
    <n v="-1300"/>
    <n v="193"/>
  </r>
  <r>
    <x v="36"/>
    <n v="12450"/>
    <x v="105"/>
    <n v="108200"/>
    <n v="2"/>
    <n v="400"/>
    <n v="400"/>
    <n v="461623"/>
    <n v="49975"/>
    <n v="-24895"/>
    <n v="37216"/>
    <n v="-12685"/>
    <n v="24973"/>
    <n v="1479"/>
    <n v="-17894"/>
    <n v="4"/>
    <n v="-655"/>
    <n v="-10399"/>
    <n v="-10193"/>
    <n v="0"/>
    <n v="492"/>
    <n v="-128"/>
  </r>
  <r>
    <x v="36"/>
    <n v="12450"/>
    <x v="106"/>
    <n v="107800"/>
    <n v="5"/>
    <n v="-1400"/>
    <n v="-1400"/>
    <n v="515477"/>
    <n v="56020"/>
    <n v="97029"/>
    <n v="-69706"/>
    <n v="-28329"/>
    <n v="9441"/>
    <n v="-4680"/>
    <n v="-4707"/>
    <n v="0"/>
    <n v="0"/>
    <n v="-27417"/>
    <n v="-966"/>
    <n v="0"/>
    <n v="1242"/>
    <n v="-236"/>
  </r>
  <r>
    <x v="36"/>
    <n v="12450"/>
    <x v="107"/>
    <n v="109200"/>
    <n v="5"/>
    <n v="-1600"/>
    <n v="-1600"/>
    <n v="373732"/>
    <n v="41034"/>
    <n v="79481"/>
    <n v="-68966"/>
    <n v="-8709"/>
    <n v="6510"/>
    <n v="-1285"/>
    <n v="6282"/>
    <n v="2"/>
    <n v="2194"/>
    <n v="-19673"/>
    <n v="-2739"/>
    <n v="0"/>
    <n v="-2283"/>
    <n v="477"/>
  </r>
  <r>
    <x v="36"/>
    <n v="12450"/>
    <x v="108"/>
    <n v="110800"/>
    <n v="2"/>
    <n v="2800"/>
    <n v="2800"/>
    <n v="648474"/>
    <n v="71296"/>
    <n v="-217446"/>
    <n v="164668"/>
    <n v="43677"/>
    <n v="25311"/>
    <n v="245"/>
    <n v="1071"/>
    <n v="881"/>
    <n v="2106"/>
    <n v="12019"/>
    <n v="2044"/>
    <n v="0"/>
    <n v="9221"/>
    <n v="-120"/>
  </r>
  <r>
    <x v="36"/>
    <n v="12450"/>
    <x v="109"/>
    <n v="108000"/>
    <n v="2"/>
    <n v="1900"/>
    <n v="1900"/>
    <n v="738235"/>
    <n v="80043"/>
    <n v="-86235"/>
    <n v="150911"/>
    <n v="-62856"/>
    <n v="-19122"/>
    <n v="3272"/>
    <n v="9037"/>
    <n v="3"/>
    <n v="0"/>
    <n v="-56257"/>
    <n v="211"/>
    <n v="0"/>
    <n v="-1881"/>
    <n v="61"/>
  </r>
  <r>
    <x v="36"/>
    <n v="12450"/>
    <x v="110"/>
    <n v="106100"/>
    <n v="2"/>
    <n v="500"/>
    <n v="500"/>
    <n v="3792605"/>
    <n v="402428"/>
    <n v="-6723"/>
    <n v="54821"/>
    <n v="-51334"/>
    <n v="-2836"/>
    <n v="-388"/>
    <n v="71738"/>
    <n v="84"/>
    <n v="-6000"/>
    <n v="-118910"/>
    <n v="4978"/>
    <n v="0"/>
    <n v="3222"/>
    <n v="14"/>
  </r>
  <r>
    <x v="36"/>
    <n v="12450"/>
    <x v="111"/>
    <n v="105600"/>
    <n v="5"/>
    <n v="-900"/>
    <n v="-900"/>
    <n v="610126"/>
    <n v="64917"/>
    <n v="65813"/>
    <n v="-81647"/>
    <n v="15062"/>
    <n v="15196"/>
    <n v="-220"/>
    <n v="-5008"/>
    <n v="0"/>
    <n v="0"/>
    <n v="6983"/>
    <n v="-1889"/>
    <n v="0"/>
    <n v="688"/>
    <n v="84"/>
  </r>
  <r>
    <x v="36"/>
    <n v="12450"/>
    <x v="112"/>
    <n v="106500"/>
    <n v="5"/>
    <n v="-1500"/>
    <n v="-1500"/>
    <n v="656878"/>
    <n v="70826"/>
    <n v="59889"/>
    <n v="-38129"/>
    <n v="-21731"/>
    <n v="-33991"/>
    <n v="-2109"/>
    <n v="-5374"/>
    <n v="1"/>
    <n v="0"/>
    <n v="21850"/>
    <n v="-2108"/>
    <n v="0"/>
    <n v="-941"/>
    <n v="912"/>
  </r>
  <r>
    <x v="36"/>
    <n v="12450"/>
    <x v="113"/>
    <n v="108000"/>
    <n v="5"/>
    <n v="-2700"/>
    <n v="-2700"/>
    <n v="494665"/>
    <n v="53809"/>
    <n v="96665"/>
    <n v="-76985"/>
    <n v="-20209"/>
    <n v="-9341"/>
    <n v="-972"/>
    <n v="-6026"/>
    <n v="900"/>
    <n v="0"/>
    <n v="-6254"/>
    <n v="1484"/>
    <n v="0"/>
    <n v="38"/>
    <n v="491"/>
  </r>
  <r>
    <x v="36"/>
    <n v="12450"/>
    <x v="114"/>
    <n v="110700"/>
    <n v="5"/>
    <n v="-200"/>
    <n v="-200"/>
    <n v="534248"/>
    <n v="58983"/>
    <n v="-5888"/>
    <n v="27880"/>
    <n v="-19426"/>
    <n v="-8110"/>
    <n v="-586"/>
    <n v="-3068"/>
    <n v="0"/>
    <n v="0"/>
    <n v="-8741"/>
    <n v="1079"/>
    <n v="0"/>
    <n v="-2297"/>
    <n v="-269"/>
  </r>
  <r>
    <x v="36"/>
    <n v="12450"/>
    <x v="115"/>
    <n v="110900"/>
    <n v="5"/>
    <n v="-100"/>
    <n v="-100"/>
    <n v="624682"/>
    <n v="68798"/>
    <n v="3273"/>
    <n v="20713"/>
    <n v="-23857"/>
    <n v="17269"/>
    <n v="-1193"/>
    <n v="-28171"/>
    <n v="-40"/>
    <n v="0"/>
    <n v="-24698"/>
    <n v="12976"/>
    <n v="0"/>
    <n v="-646"/>
    <n v="517"/>
  </r>
  <r>
    <x v="36"/>
    <n v="12450"/>
    <x v="116"/>
    <n v="111000"/>
    <n v="2"/>
    <n v="4100"/>
    <n v="4100"/>
    <n v="997093"/>
    <n v="110142"/>
    <n v="-139456"/>
    <n v="153200"/>
    <n v="-13881"/>
    <n v="44082"/>
    <n v="-6068"/>
    <n v="-37514"/>
    <n v="0"/>
    <n v="0"/>
    <n v="-12305"/>
    <n v="-2076"/>
    <n v="0"/>
    <n v="138"/>
    <n v="-1"/>
  </r>
  <r>
    <x v="36"/>
    <n v="12450"/>
    <x v="117"/>
    <n v="106900"/>
    <n v="2"/>
    <n v="3000"/>
    <n v="3000"/>
    <n v="648131"/>
    <n v="68428"/>
    <n v="-160201"/>
    <n v="100096"/>
    <n v="63558"/>
    <n v="26999"/>
    <n v="-278"/>
    <n v="2461"/>
    <n v="0"/>
    <n v="0"/>
    <n v="29786"/>
    <n v="4590"/>
    <n v="0"/>
    <n v="-3554"/>
    <n v="101"/>
  </r>
  <r>
    <x v="36"/>
    <n v="12450"/>
    <x v="118"/>
    <n v="103900"/>
    <n v="5"/>
    <n v="-200"/>
    <n v="-200"/>
    <n v="532144"/>
    <n v="55652"/>
    <n v="97708"/>
    <n v="-35779"/>
    <n v="-63604"/>
    <n v="-14136"/>
    <n v="-1508"/>
    <n v="-2979"/>
    <n v="-900"/>
    <n v="0"/>
    <n v="-28821"/>
    <n v="-15260"/>
    <n v="0"/>
    <n v="1699"/>
    <n v="-24"/>
  </r>
  <r>
    <x v="36"/>
    <n v="12450"/>
    <x v="119"/>
    <n v="104100"/>
    <n v="2"/>
    <n v="600"/>
    <n v="600"/>
    <n v="514464"/>
    <n v="53098"/>
    <n v="-87112"/>
    <n v="75128"/>
    <n v="12543"/>
    <n v="4466"/>
    <n v="-147"/>
    <n v="-5495"/>
    <n v="0"/>
    <n v="0"/>
    <n v="24402"/>
    <n v="-10683"/>
    <n v="0"/>
    <n v="-462"/>
    <n v="-97"/>
  </r>
  <r>
    <x v="36"/>
    <n v="12450"/>
    <x v="120"/>
    <n v="103500"/>
    <n v="5"/>
    <n v="-100"/>
    <n v="-100"/>
    <n v="345873"/>
    <n v="35755"/>
    <n v="-26404"/>
    <n v="67421"/>
    <n v="-41731"/>
    <n v="-980"/>
    <n v="-197"/>
    <n v="-8793"/>
    <n v="0"/>
    <n v="0"/>
    <n v="-17656"/>
    <n v="-14105"/>
    <n v="0"/>
    <n v="665"/>
    <n v="49"/>
  </r>
  <r>
    <x v="36"/>
    <n v="12450"/>
    <x v="121"/>
    <n v="103600"/>
    <n v="2"/>
    <n v="600"/>
    <n v="600"/>
    <n v="386000"/>
    <n v="39795"/>
    <n v="-18310"/>
    <n v="13174"/>
    <n v="5745"/>
    <n v="-624"/>
    <n v="-2384"/>
    <n v="-4193"/>
    <n v="0"/>
    <n v="-217"/>
    <n v="17457"/>
    <n v="-4294"/>
    <n v="0"/>
    <n v="-477"/>
    <n v="-132"/>
  </r>
  <r>
    <x v="36"/>
    <n v="12450"/>
    <x v="122"/>
    <n v="103000"/>
    <n v="5"/>
    <n v="-3500"/>
    <n v="-3500"/>
    <n v="895265"/>
    <n v="92621"/>
    <n v="327800"/>
    <n v="-197882"/>
    <n v="-134099"/>
    <n v="-65559"/>
    <n v="-25737"/>
    <n v="-23381"/>
    <n v="1"/>
    <n v="0"/>
    <n v="-2268"/>
    <n v="-17155"/>
    <n v="0"/>
    <n v="3862"/>
    <n v="319"/>
  </r>
  <r>
    <x v="36"/>
    <n v="12450"/>
    <x v="123"/>
    <n v="106500"/>
    <n v="2"/>
    <n v="3400"/>
    <n v="3400"/>
    <n v="826180"/>
    <n v="87368"/>
    <n v="-166361"/>
    <n v="135996"/>
    <n v="28671"/>
    <n v="55723"/>
    <n v="466"/>
    <n v="-11427"/>
    <n v="1300"/>
    <n v="0"/>
    <n v="-3001"/>
    <n v="-14390"/>
    <n v="0"/>
    <n v="1912"/>
    <n v="-218"/>
  </r>
  <r>
    <x v="36"/>
    <n v="12450"/>
    <x v="124"/>
    <n v="103100"/>
    <n v="2"/>
    <n v="1100"/>
    <n v="1100"/>
    <n v="431547"/>
    <n v="44611"/>
    <n v="-25518"/>
    <n v="87525"/>
    <n v="-61725"/>
    <n v="8116"/>
    <n v="-16841"/>
    <n v="-300"/>
    <n v="4768"/>
    <n v="0"/>
    <n v="-37675"/>
    <n v="-19793"/>
    <n v="0"/>
    <n v="-316"/>
    <n v="34"/>
  </r>
  <r>
    <x v="36"/>
    <n v="12450"/>
    <x v="125"/>
    <n v="102000"/>
    <n v="5"/>
    <n v="-3000"/>
    <n v="-3000"/>
    <n v="585009"/>
    <n v="60054"/>
    <n v="143613"/>
    <n v="-13659"/>
    <n v="-126422"/>
    <n v="-39708"/>
    <n v="-9472"/>
    <n v="-23748"/>
    <n v="1"/>
    <n v="0"/>
    <n v="-8828"/>
    <n v="-44667"/>
    <n v="0"/>
    <n v="-3723"/>
    <n v="191"/>
  </r>
  <r>
    <x v="36"/>
    <n v="12450"/>
    <x v="126"/>
    <n v="105000"/>
    <n v="5"/>
    <n v="-100"/>
    <n v="-100"/>
    <n v="441171"/>
    <n v="46575"/>
    <n v="25854"/>
    <n v="50965"/>
    <n v="-74904"/>
    <n v="-13039"/>
    <n v="-7870"/>
    <n v="-7872"/>
    <n v="18"/>
    <n v="0"/>
    <n v="-29336"/>
    <n v="-16805"/>
    <n v="0"/>
    <n v="-1708"/>
    <n v="-207"/>
  </r>
  <r>
    <x v="36"/>
    <n v="12450"/>
    <x v="127"/>
    <n v="105100"/>
    <n v="5"/>
    <n v="-1800"/>
    <n v="-1800"/>
    <n v="578503"/>
    <n v="60757"/>
    <n v="88025"/>
    <n v="20319"/>
    <n v="-98800"/>
    <n v="-17378"/>
    <n v="-16535"/>
    <n v="-47097"/>
    <n v="0"/>
    <n v="-50"/>
    <n v="-10823"/>
    <n v="-6917"/>
    <n v="0"/>
    <n v="-10045"/>
    <n v="501"/>
  </r>
  <r>
    <x v="36"/>
    <n v="12450"/>
    <x v="128"/>
    <n v="106900"/>
    <n v="5"/>
    <n v="-700"/>
    <n v="-700"/>
    <n v="734506"/>
    <n v="79864"/>
    <n v="1735"/>
    <n v="44095"/>
    <n v="-56143"/>
    <n v="-6001"/>
    <n v="-5902"/>
    <n v="-1922"/>
    <n v="1601"/>
    <n v="-8"/>
    <n v="-10277"/>
    <n v="-33634"/>
    <n v="0"/>
    <n v="10732"/>
    <n v="-419"/>
  </r>
  <r>
    <x v="36"/>
    <n v="12450"/>
    <x v="129"/>
    <n v="107600"/>
    <n v="2"/>
    <n v="4900"/>
    <n v="4900"/>
    <n v="1168016"/>
    <n v="124900"/>
    <n v="-434871"/>
    <n v="477934"/>
    <n v="-49468"/>
    <n v="19463"/>
    <n v="-453"/>
    <n v="-9109"/>
    <n v="-1"/>
    <n v="0"/>
    <n v="-920"/>
    <n v="-58448"/>
    <n v="0"/>
    <n v="6471"/>
    <n v="-66"/>
  </r>
  <r>
    <x v="36"/>
    <n v="12450"/>
    <x v="130"/>
    <n v="102700"/>
    <n v="5"/>
    <n v="-8300"/>
    <n v="-8300"/>
    <n v="1931998"/>
    <n v="201665"/>
    <n v="522740"/>
    <n v="-418625"/>
    <n v="-104471"/>
    <n v="-64785"/>
    <n v="7404"/>
    <n v="-15413"/>
    <n v="787"/>
    <n v="-3625"/>
    <n v="23277"/>
    <n v="-52116"/>
    <n v="0"/>
    <n v="-414"/>
    <n v="770"/>
  </r>
  <r>
    <x v="36"/>
    <n v="12450"/>
    <x v="131"/>
    <n v="111000"/>
    <n v="2"/>
    <n v="3100"/>
    <n v="3100"/>
    <n v="1995126"/>
    <n v="217058"/>
    <n v="-49730"/>
    <n v="36088"/>
    <n v="13021"/>
    <n v="-23582"/>
    <n v="9225"/>
    <n v="40105"/>
    <n v="8832"/>
    <n v="-248"/>
    <n v="-6562"/>
    <n v="-14749"/>
    <n v="0"/>
    <n v="516"/>
    <n v="105"/>
  </r>
  <r>
    <x v="36"/>
    <n v="12450"/>
    <x v="132"/>
    <n v="107900"/>
    <n v="5"/>
    <n v="-2600"/>
    <n v="-2600"/>
    <n v="1505333"/>
    <n v="160147"/>
    <n v="27145"/>
    <n v="-183290"/>
    <n v="152575"/>
    <n v="-8093"/>
    <n v="-70"/>
    <n v="55846"/>
    <n v="-927"/>
    <n v="2699"/>
    <n v="-18745"/>
    <n v="121865"/>
    <n v="0"/>
    <n v="3190"/>
    <n v="380"/>
  </r>
  <r>
    <x v="36"/>
    <n v="12450"/>
    <x v="133"/>
    <n v="110500"/>
    <n v="2"/>
    <n v="4200"/>
    <n v="4200"/>
    <n v="1780880"/>
    <n v="195813"/>
    <n v="-72918"/>
    <n v="-99060"/>
    <n v="164846"/>
    <n v="3280"/>
    <n v="8888"/>
    <n v="35500"/>
    <n v="0"/>
    <n v="-1500"/>
    <n v="-19739"/>
    <n v="138417"/>
    <n v="0"/>
    <n v="7369"/>
    <n v="-237"/>
  </r>
  <r>
    <x v="36"/>
    <n v="12450"/>
    <x v="134"/>
    <n v="106300"/>
    <n v="5"/>
    <n v="-200"/>
    <n v="-200"/>
    <n v="1725336"/>
    <n v="189828"/>
    <n v="67004"/>
    <n v="7710"/>
    <n v="-70621"/>
    <n v="24644"/>
    <n v="-6170"/>
    <n v="6573"/>
    <n v="1055"/>
    <n v="85"/>
    <n v="-90222"/>
    <n v="-6586"/>
    <n v="0"/>
    <n v="-4841"/>
    <n v="748"/>
  </r>
  <r>
    <x v="36"/>
    <n v="12450"/>
    <x v="135"/>
    <n v="106500"/>
    <n v="5"/>
    <n v="-1200"/>
    <n v="-1200"/>
    <n v="626358"/>
    <n v="66423"/>
    <n v="21161"/>
    <n v="-7463"/>
    <n v="-14766"/>
    <n v="1284"/>
    <n v="-163"/>
    <n v="-5650"/>
    <n v="1"/>
    <n v="499"/>
    <n v="6209"/>
    <n v="-16946"/>
    <n v="0"/>
    <n v="1431"/>
    <n v="-363"/>
  </r>
  <r>
    <x v="36"/>
    <n v="12450"/>
    <x v="136"/>
    <n v="107700"/>
    <n v="5"/>
    <n v="-600"/>
    <n v="-600"/>
    <n v="1056030"/>
    <n v="115799"/>
    <n v="130945"/>
    <n v="-94511"/>
    <n v="-41083"/>
    <n v="273"/>
    <n v="-417"/>
    <n v="-8017"/>
    <n v="0"/>
    <n v="0"/>
    <n v="-15772"/>
    <n v="-17150"/>
    <n v="0"/>
    <n v="4309"/>
    <n v="340"/>
  </r>
  <r>
    <x v="36"/>
    <n v="12450"/>
    <x v="137"/>
    <n v="108300"/>
    <n v="5"/>
    <n v="-600"/>
    <n v="-600"/>
    <n v="546569"/>
    <n v="59207"/>
    <n v="31094"/>
    <n v="54230"/>
    <n v="-85043"/>
    <n v="-7976"/>
    <n v="-5883"/>
    <n v="-37916"/>
    <n v="0"/>
    <n v="2370"/>
    <n v="-22213"/>
    <n v="-13425"/>
    <n v="0"/>
    <n v="-295"/>
    <n v="14"/>
  </r>
  <r>
    <x v="36"/>
    <n v="12450"/>
    <x v="138"/>
    <n v="108900"/>
    <n v="5"/>
    <n v="-1400"/>
    <n v="-1400"/>
    <n v="569886"/>
    <n v="62347"/>
    <n v="54370"/>
    <n v="17409"/>
    <n v="-76239"/>
    <n v="-38554"/>
    <n v="-1269"/>
    <n v="-16853"/>
    <n v="4830"/>
    <n v="6650"/>
    <n v="-14508"/>
    <n v="-16535"/>
    <n v="0"/>
    <n v="4456"/>
    <n v="4"/>
  </r>
  <r>
    <x v="36"/>
    <n v="12450"/>
    <x v="139"/>
    <n v="110300"/>
    <n v="2"/>
    <n v="2500"/>
    <n v="2500"/>
    <n v="655707"/>
    <n v="72262"/>
    <n v="-44994"/>
    <n v="118263"/>
    <n v="-67386"/>
    <n v="4391"/>
    <n v="873"/>
    <n v="-33343"/>
    <n v="0"/>
    <n v="997"/>
    <n v="-29362"/>
    <n v="-10942"/>
    <n v="0"/>
    <n v="19"/>
    <n v="-5902"/>
  </r>
  <r>
    <x v="36"/>
    <n v="12450"/>
    <x v="140"/>
    <n v="107800"/>
    <n v="5"/>
    <n v="-4000"/>
    <n v="-4000"/>
    <n v="1054600"/>
    <n v="114154"/>
    <n v="139663"/>
    <n v="74389"/>
    <n v="-194087"/>
    <n v="14255"/>
    <n v="-11491"/>
    <n v="-81911"/>
    <n v="1"/>
    <n v="1487"/>
    <n v="-71625"/>
    <n v="-44803"/>
    <n v="0"/>
    <n v="-26471"/>
    <n v="6506"/>
  </r>
  <r>
    <x v="36"/>
    <n v="12450"/>
    <x v="141"/>
    <n v="111800"/>
    <n v="5"/>
    <n v="-800"/>
    <n v="-800"/>
    <n v="724967"/>
    <n v="80778"/>
    <n v="33507"/>
    <n v="-28645"/>
    <n v="-8360"/>
    <n v="36457"/>
    <n v="-995"/>
    <n v="-9049"/>
    <n v="-5000"/>
    <n v="0"/>
    <n v="-1036"/>
    <n v="-28737"/>
    <n v="0"/>
    <n v="3441"/>
    <n v="57"/>
  </r>
  <r>
    <x v="36"/>
    <n v="12450"/>
    <x v="142"/>
    <n v="112600"/>
    <n v="2"/>
    <n v="100"/>
    <n v="100"/>
    <n v="780334"/>
    <n v="88807"/>
    <n v="57860"/>
    <n v="21059"/>
    <n v="-82722"/>
    <n v="-8289"/>
    <n v="-596"/>
    <n v="-19825"/>
    <n v="1"/>
    <n v="-905"/>
    <n v="-30531"/>
    <n v="-22577"/>
    <n v="0"/>
    <n v="3863"/>
    <n v="-60"/>
  </r>
  <r>
    <x v="36"/>
    <n v="12450"/>
    <x v="143"/>
    <n v="112500"/>
    <n v="5"/>
    <n v="-4800"/>
    <n v="-4800"/>
    <n v="1247293"/>
    <n v="141536"/>
    <n v="246489"/>
    <n v="-145758"/>
    <n v="-105777"/>
    <n v="5770"/>
    <n v="-4602"/>
    <n v="-37843"/>
    <n v="-621"/>
    <n v="2088"/>
    <n v="-13439"/>
    <n v="-57130"/>
    <n v="0"/>
    <n v="4531"/>
    <n v="515"/>
  </r>
  <r>
    <x v="36"/>
    <n v="12450"/>
    <x v="144"/>
    <n v="117300"/>
    <n v="2"/>
    <n v="6400"/>
    <n v="6400"/>
    <n v="925624"/>
    <n v="105999"/>
    <n v="-74143"/>
    <n v="115147"/>
    <n v="-48581"/>
    <n v="-18259"/>
    <n v="1901"/>
    <n v="-12084"/>
    <n v="-30"/>
    <n v="-783"/>
    <n v="11896"/>
    <n v="-31222"/>
    <n v="0"/>
    <n v="7633"/>
    <n v="-56"/>
  </r>
  <r>
    <x v="36"/>
    <n v="12450"/>
    <x v="145"/>
    <n v="110900"/>
    <n v="5"/>
    <n v="-2300"/>
    <n v="-2300"/>
    <n v="630559"/>
    <n v="69725"/>
    <n v="82763"/>
    <n v="31928"/>
    <n v="-115350"/>
    <n v="-10741"/>
    <n v="-363"/>
    <n v="-24099"/>
    <n v="-1689"/>
    <n v="-127"/>
    <n v="-18003"/>
    <n v="-60328"/>
    <n v="0"/>
    <n v="477"/>
    <n v="182"/>
  </r>
  <r>
    <x v="36"/>
    <n v="12450"/>
    <x v="146"/>
    <n v="113200"/>
    <n v="2"/>
    <n v="1200"/>
    <n v="1200"/>
    <n v="633948"/>
    <n v="71383"/>
    <n v="-345"/>
    <n v="87163"/>
    <n v="-86881"/>
    <n v="-8312"/>
    <n v="-1426"/>
    <n v="-8704"/>
    <n v="94"/>
    <n v="1757"/>
    <n v="-30361"/>
    <n v="-39929"/>
    <n v="0"/>
    <n v="284"/>
    <n v="-221"/>
  </r>
  <r>
    <x v="36"/>
    <n v="12450"/>
    <x v="147"/>
    <n v="112000"/>
    <n v="2"/>
    <n v="4500"/>
    <n v="4500"/>
    <n v="1327487"/>
    <n v="148505"/>
    <n v="-1180"/>
    <n v="57379"/>
    <n v="-54465"/>
    <n v="14135"/>
    <n v="2310"/>
    <n v="-13884"/>
    <n v="0"/>
    <n v="-936"/>
    <n v="-15059"/>
    <n v="-41031"/>
    <n v="0"/>
    <n v="-2006"/>
    <n v="272"/>
  </r>
  <r>
    <x v="36"/>
    <n v="12450"/>
    <x v="148"/>
    <n v="107500"/>
    <n v="2"/>
    <n v="4900"/>
    <n v="4900"/>
    <n v="1031591"/>
    <n v="110806"/>
    <n v="46454"/>
    <n v="51467"/>
    <n v="-98311"/>
    <n v="3434"/>
    <n v="-1599"/>
    <n v="1495"/>
    <n v="-32"/>
    <n v="-936"/>
    <n v="-60858"/>
    <n v="-39815"/>
    <n v="0"/>
    <n v="464"/>
    <n v="-74"/>
  </r>
  <r>
    <x v="36"/>
    <n v="12450"/>
    <x v="149"/>
    <n v="102600"/>
    <n v="2"/>
    <n v="3400"/>
    <n v="3400"/>
    <n v="647755"/>
    <n v="66166"/>
    <n v="-73552"/>
    <n v="137743"/>
    <n v="-60183"/>
    <n v="-3979"/>
    <n v="-2782"/>
    <n v="-6332"/>
    <n v="0"/>
    <n v="-468"/>
    <n v="-8490"/>
    <n v="-38132"/>
    <n v="0"/>
    <n v="-3404"/>
    <n v="-604"/>
  </r>
  <r>
    <x v="36"/>
    <n v="12450"/>
    <x v="150"/>
    <n v="99200"/>
    <n v="2"/>
    <n v="2600"/>
    <n v="2600"/>
    <n v="743242"/>
    <n v="73474"/>
    <n v="-150169"/>
    <n v="163498"/>
    <n v="-11558"/>
    <n v="21750"/>
    <n v="3357"/>
    <n v="4122"/>
    <n v="0"/>
    <n v="-622"/>
    <n v="-10286"/>
    <n v="-29879"/>
    <n v="0"/>
    <n v="-1299"/>
    <n v="-472"/>
  </r>
  <r>
    <x v="36"/>
    <n v="12450"/>
    <x v="151"/>
    <n v="96600"/>
    <n v="2"/>
    <n v="1800"/>
    <n v="1800"/>
    <n v="622123"/>
    <n v="60049"/>
    <n v="-128682"/>
    <n v="186422"/>
    <n v="-54227"/>
    <n v="18330"/>
    <n v="2716"/>
    <n v="3268"/>
    <n v="-11890"/>
    <n v="-6000"/>
    <n v="-6530"/>
    <n v="-54121"/>
    <n v="0"/>
    <n v="-3631"/>
    <n v="118"/>
  </r>
  <r>
    <x v="36"/>
    <n v="12450"/>
    <x v="152"/>
    <n v="94800"/>
    <n v="5"/>
    <n v="-500"/>
    <n v="-500"/>
    <n v="385700"/>
    <n v="36460"/>
    <n v="28422"/>
    <n v="15751"/>
    <n v="-44481"/>
    <n v="2324"/>
    <n v="271"/>
    <n v="-7053"/>
    <n v="0"/>
    <n v="216"/>
    <n v="11153"/>
    <n v="-51392"/>
    <n v="0"/>
    <n v="235"/>
    <n v="73"/>
  </r>
  <r>
    <x v="36"/>
    <n v="12450"/>
    <x v="153"/>
    <n v="95300"/>
    <n v="2"/>
    <n v="2400"/>
    <n v="2400"/>
    <n v="694025"/>
    <n v="66014"/>
    <n v="-153198"/>
    <n v="238887"/>
    <n v="-86340"/>
    <n v="15539"/>
    <n v="-1693"/>
    <n v="-7434"/>
    <n v="0"/>
    <n v="-750"/>
    <n v="-23422"/>
    <n v="-68580"/>
    <n v="0"/>
    <n v="604"/>
    <n v="47"/>
  </r>
  <r>
    <x v="36"/>
    <n v="12450"/>
    <x v="154"/>
    <n v="92900"/>
    <n v="2"/>
    <n v="1200"/>
    <n v="1200"/>
    <n v="590882"/>
    <n v="54631"/>
    <n v="-111782"/>
    <n v="172195"/>
    <n v="-59067"/>
    <n v="6017"/>
    <n v="-73"/>
    <n v="-6999"/>
    <n v="1"/>
    <n v="0"/>
    <n v="2160"/>
    <n v="-60173"/>
    <n v="0"/>
    <n v="-1359"/>
    <n v="13"/>
  </r>
  <r>
    <x v="36"/>
    <n v="12450"/>
    <x v="155"/>
    <n v="91700"/>
    <n v="5"/>
    <n v="-400"/>
    <n v="-400"/>
    <n v="630188"/>
    <n v="57848"/>
    <n v="8558"/>
    <n v="61174"/>
    <n v="-68756"/>
    <n v="-29700"/>
    <n v="-1220"/>
    <n v="-11402"/>
    <n v="0"/>
    <n v="662"/>
    <n v="-92"/>
    <n v="-27004"/>
    <n v="0"/>
    <n v="-906"/>
    <n v="-70"/>
  </r>
  <r>
    <x v="36"/>
    <n v="12450"/>
    <x v="156"/>
    <n v="92100"/>
    <n v="2"/>
    <n v="1200"/>
    <n v="1200"/>
    <n v="875835"/>
    <n v="80906"/>
    <n v="-220261"/>
    <n v="298810"/>
    <n v="-74398"/>
    <n v="8986"/>
    <n v="-2000"/>
    <n v="-23355"/>
    <n v="-2256"/>
    <n v="0"/>
    <n v="-19933"/>
    <n v="-35840"/>
    <n v="0"/>
    <n v="-2556"/>
    <n v="-1595"/>
  </r>
  <r>
    <x v="36"/>
    <n v="12450"/>
    <x v="157"/>
    <n v="90900"/>
    <n v="5"/>
    <n v="-6500"/>
    <n v="-6500"/>
    <n v="2152452"/>
    <n v="196678"/>
    <n v="432102"/>
    <n v="-30121"/>
    <n v="-400756"/>
    <n v="-38245"/>
    <n v="-24675"/>
    <n v="-179439"/>
    <n v="10343"/>
    <n v="-3917"/>
    <n v="-55726"/>
    <n v="-109097"/>
    <n v="0"/>
    <n v="-2646"/>
    <n v="1421"/>
  </r>
  <r>
    <x v="36"/>
    <n v="12450"/>
    <x v="158"/>
    <n v="97400"/>
    <n v="2"/>
    <n v="1700"/>
    <n v="1700"/>
    <n v="493406"/>
    <n v="48041"/>
    <n v="-116762"/>
    <n v="166393"/>
    <n v="-50020"/>
    <n v="-2869"/>
    <n v="219"/>
    <n v="-2636"/>
    <n v="0"/>
    <n v="0"/>
    <n v="-20170"/>
    <n v="-24564"/>
    <n v="0"/>
    <n v="315"/>
    <n v="74"/>
  </r>
  <r>
    <x v="36"/>
    <n v="12450"/>
    <x v="159"/>
    <n v="95700"/>
    <n v="2"/>
    <n v="600"/>
    <n v="600"/>
    <n v="540229"/>
    <n v="52013"/>
    <n v="-42045"/>
    <n v="129069"/>
    <n v="-85571"/>
    <n v="-3161"/>
    <n v="-929"/>
    <n v="-860"/>
    <n v="0"/>
    <n v="-100"/>
    <n v="-34841"/>
    <n v="-45680"/>
    <n v="0"/>
    <n v="-1443"/>
    <n v="-10"/>
  </r>
  <r>
    <x v="36"/>
    <n v="12450"/>
    <x v="160"/>
    <n v="95100"/>
    <n v="5"/>
    <n v="-700"/>
    <n v="-700"/>
    <n v="828993"/>
    <n v="79650"/>
    <n v="63851"/>
    <n v="49779"/>
    <n v="-115210"/>
    <n v="-16402"/>
    <n v="-2202"/>
    <n v="-16940"/>
    <n v="0"/>
    <n v="0"/>
    <n v="-32484"/>
    <n v="-47182"/>
    <n v="0"/>
    <n v="1723"/>
    <n v="-143"/>
  </r>
  <r>
    <x v="36"/>
    <n v="12450"/>
    <x v="161"/>
    <n v="95800"/>
    <n v="5"/>
    <n v="-3500"/>
    <n v="-3500"/>
    <n v="795177"/>
    <n v="76527"/>
    <n v="157216"/>
    <n v="-135556"/>
    <n v="-20602"/>
    <n v="-16852"/>
    <n v="3769"/>
    <n v="-3740"/>
    <n v="0"/>
    <n v="3100"/>
    <n v="-4210"/>
    <n v="-2669"/>
    <n v="0"/>
    <n v="-835"/>
    <n v="-223"/>
  </r>
  <r>
    <x v="36"/>
    <n v="12450"/>
    <x v="162"/>
    <n v="99300"/>
    <n v="2"/>
    <n v="4300"/>
    <n v="4300"/>
    <n v="741996"/>
    <n v="73183"/>
    <n v="-148356"/>
    <n v="154035"/>
    <n v="-4837"/>
    <n v="11045"/>
    <n v="805"/>
    <n v="17386"/>
    <n v="0"/>
    <n v="-315"/>
    <n v="-6873"/>
    <n v="-26885"/>
    <n v="0"/>
    <n v="-55"/>
    <n v="-787"/>
  </r>
  <r>
    <x v="36"/>
    <n v="12450"/>
    <x v="163"/>
    <n v="95000"/>
    <n v="5"/>
    <n v="-600"/>
    <n v="-600"/>
    <n v="602698"/>
    <n v="57590"/>
    <n v="-19595"/>
    <n v="50448"/>
    <n v="-30961"/>
    <n v="-2276"/>
    <n v="3715"/>
    <n v="613"/>
    <n v="239"/>
    <n v="0"/>
    <n v="-22420"/>
    <n v="-10832"/>
    <n v="0"/>
    <n v="37"/>
    <n v="71"/>
  </r>
  <r>
    <x v="36"/>
    <n v="12450"/>
    <x v="164"/>
    <n v="95600"/>
    <n v="3"/>
    <n v="0"/>
    <n v="0"/>
    <n v="609113"/>
    <n v="57305"/>
    <n v="-66546"/>
    <n v="103870"/>
    <n v="-36327"/>
    <n v="8950"/>
    <n v="-781"/>
    <n v="-25152"/>
    <n v="-8200"/>
    <n v="0"/>
    <n v="16092"/>
    <n v="-27236"/>
    <n v="0"/>
    <n v="-469"/>
    <n v="-528"/>
  </r>
  <r>
    <x v="36"/>
    <n v="12450"/>
    <x v="165"/>
    <n v="95600"/>
    <n v="5"/>
    <n v="-1600"/>
    <n v="-1600"/>
    <n v="443432"/>
    <n v="42681"/>
    <n v="8556"/>
    <n v="34870"/>
    <n v="-42111"/>
    <n v="-35651"/>
    <n v="-2800"/>
    <n v="14499"/>
    <n v="0"/>
    <n v="0"/>
    <n v="-7566"/>
    <n v="-10593"/>
    <n v="0"/>
    <n v="-1727"/>
    <n v="412"/>
  </r>
  <r>
    <x v="36"/>
    <n v="12450"/>
    <x v="166"/>
    <n v="97200"/>
    <n v="2"/>
    <n v="900"/>
    <n v="900"/>
    <n v="478336"/>
    <n v="46309"/>
    <n v="716"/>
    <n v="2304"/>
    <n v="-2686"/>
    <n v="17728"/>
    <n v="-6640"/>
    <n v="-3739"/>
    <n v="2150"/>
    <n v="568"/>
    <n v="13361"/>
    <n v="-26114"/>
    <n v="0"/>
    <n v="-30"/>
    <n v="-304"/>
  </r>
  <r>
    <x v="36"/>
    <n v="12450"/>
    <x v="167"/>
    <n v="96300"/>
    <n v="5"/>
    <n v="-1000"/>
    <n v="-1000"/>
    <n v="475960"/>
    <n v="46036"/>
    <n v="58051"/>
    <n v="21316"/>
    <n v="-78316"/>
    <n v="-38823"/>
    <n v="-2265"/>
    <n v="-19101"/>
    <n v="17"/>
    <n v="0"/>
    <n v="12173"/>
    <n v="-30317"/>
    <n v="0"/>
    <n v="-17"/>
    <n v="-1034"/>
  </r>
  <r>
    <x v="36"/>
    <n v="12450"/>
    <x v="168"/>
    <n v="97300"/>
    <n v="2"/>
    <n v="900"/>
    <n v="900"/>
    <n v="484358"/>
    <n v="47012"/>
    <n v="-53862"/>
    <n v="79759"/>
    <n v="-20548"/>
    <n v="-9040"/>
    <n v="-4050"/>
    <n v="-21342"/>
    <n v="29"/>
    <n v="2188"/>
    <n v="24724"/>
    <n v="-13057"/>
    <n v="0"/>
    <n v="-5299"/>
    <n v="-50"/>
  </r>
  <r>
    <x v="36"/>
    <n v="12450"/>
    <x v="169"/>
    <n v="96400"/>
    <n v="2"/>
    <n v="2700"/>
    <n v="2700"/>
    <n v="727745"/>
    <n v="70158"/>
    <n v="-5985"/>
    <n v="3232"/>
    <n v="3493"/>
    <n v="7127"/>
    <n v="7079"/>
    <n v="-9702"/>
    <n v="72"/>
    <n v="-610"/>
    <n v="6463"/>
    <n v="-6936"/>
    <n v="0"/>
    <n v="-353"/>
    <n v="-387"/>
  </r>
  <r>
    <x v="36"/>
    <n v="12450"/>
    <x v="170"/>
    <n v="93700"/>
    <n v="2"/>
    <n v="2800"/>
    <n v="2800"/>
    <n v="736845"/>
    <n v="68565"/>
    <n v="-181911"/>
    <n v="177511"/>
    <n v="3755"/>
    <n v="-213"/>
    <n v="340"/>
    <n v="-304"/>
    <n v="14"/>
    <n v="0"/>
    <n v="22965"/>
    <n v="-19047"/>
    <n v="0"/>
    <n v="690"/>
    <n v="-45"/>
  </r>
  <r>
    <x v="36"/>
    <n v="12450"/>
    <x v="171"/>
    <n v="90900"/>
    <n v="2"/>
    <n v="900"/>
    <n v="900"/>
    <n v="581801"/>
    <n v="52631"/>
    <n v="-99472"/>
    <n v="129588"/>
    <n v="-30513"/>
    <n v="-28878"/>
    <n v="151"/>
    <n v="2083"/>
    <n v="0"/>
    <n v="0"/>
    <n v="-2791"/>
    <n v="-1078"/>
    <n v="0"/>
    <n v="487"/>
    <n v="-90"/>
  </r>
  <r>
    <x v="36"/>
    <n v="12450"/>
    <x v="172"/>
    <n v="90000"/>
    <n v="2"/>
    <n v="1000"/>
    <n v="1000"/>
    <n v="693508"/>
    <n v="62647"/>
    <n v="-107722"/>
    <n v="89827"/>
    <n v="31322"/>
    <n v="29705"/>
    <n v="-3492"/>
    <n v="15093"/>
    <n v="69"/>
    <n v="0"/>
    <n v="-30830"/>
    <n v="20777"/>
    <n v="0"/>
    <n v="-13510"/>
    <n v="83"/>
  </r>
  <r>
    <x v="36"/>
    <n v="12450"/>
    <x v="173"/>
    <n v="89000"/>
    <n v="5"/>
    <n v="-3200"/>
    <n v="-3200"/>
    <n v="1224091"/>
    <n v="108666"/>
    <n v="316245"/>
    <n v="-298697"/>
    <n v="-20131"/>
    <n v="-45840"/>
    <n v="-10089"/>
    <n v="8189"/>
    <n v="864"/>
    <n v="0"/>
    <n v="25"/>
    <n v="26720"/>
    <n v="0"/>
    <n v="2402"/>
    <n v="181"/>
  </r>
  <r>
    <x v="36"/>
    <n v="12450"/>
    <x v="174"/>
    <n v="92200"/>
    <n v="2"/>
    <n v="3200"/>
    <n v="3200"/>
    <n v="959293"/>
    <n v="87511"/>
    <n v="-277951"/>
    <n v="121457"/>
    <n v="157950"/>
    <n v="30173"/>
    <n v="-3330"/>
    <n v="58610"/>
    <n v="-2088"/>
    <n v="0"/>
    <n v="11312"/>
    <n v="63273"/>
    <n v="0"/>
    <n v="-145"/>
    <n v="-1311"/>
  </r>
  <r>
    <x v="36"/>
    <n v="12450"/>
    <x v="175"/>
    <n v="89000"/>
    <n v="2"/>
    <n v="2400"/>
    <n v="2400"/>
    <n v="503174"/>
    <n v="44348"/>
    <n v="-101633"/>
    <n v="125888"/>
    <n v="-24215"/>
    <n v="8944"/>
    <n v="1189"/>
    <n v="-23655"/>
    <n v="-272"/>
    <n v="0"/>
    <n v="-12941"/>
    <n v="2520"/>
    <n v="0"/>
    <n v="325"/>
    <n v="-365"/>
  </r>
  <r>
    <x v="36"/>
    <n v="12450"/>
    <x v="176"/>
    <n v="86600"/>
    <n v="5"/>
    <n v="-1200"/>
    <n v="-1200"/>
    <n v="1063145"/>
    <n v="94119"/>
    <n v="68333"/>
    <n v="-8754"/>
    <n v="-58435"/>
    <n v="-13350"/>
    <n v="181"/>
    <n v="4851"/>
    <n v="52"/>
    <n v="119"/>
    <n v="-24072"/>
    <n v="-26216"/>
    <n v="0"/>
    <n v="-988"/>
    <n v="-156"/>
  </r>
  <r>
    <x v="36"/>
    <n v="12450"/>
    <x v="177"/>
    <n v="87800"/>
    <n v="2"/>
    <n v="400"/>
    <n v="400"/>
    <n v="458648"/>
    <n v="40210"/>
    <n v="-63580"/>
    <n v="141215"/>
    <n v="-77349"/>
    <n v="-26810"/>
    <n v="-1602"/>
    <n v="-6835"/>
    <n v="-176"/>
    <n v="0"/>
    <n v="-35416"/>
    <n v="-6510"/>
    <n v="0"/>
    <n v="-165"/>
    <n v="-121"/>
  </r>
  <r>
    <x v="36"/>
    <n v="12450"/>
    <x v="178"/>
    <n v="87400"/>
    <n v="5"/>
    <n v="-800"/>
    <n v="-800"/>
    <n v="540262"/>
    <n v="47410"/>
    <n v="32904"/>
    <n v="54369"/>
    <n v="-86141"/>
    <n v="16547"/>
    <n v="-10441"/>
    <n v="-18115"/>
    <n v="1"/>
    <n v="0"/>
    <n v="-40033"/>
    <n v="-34100"/>
    <n v="0"/>
    <n v="-1537"/>
    <n v="405"/>
  </r>
  <r>
    <x v="36"/>
    <n v="12450"/>
    <x v="179"/>
    <n v="88200"/>
    <n v="2"/>
    <n v="500"/>
    <n v="500"/>
    <n v="463264"/>
    <n v="40647"/>
    <n v="-76160"/>
    <n v="100414"/>
    <n v="-21998"/>
    <n v="-2770"/>
    <n v="-4021"/>
    <n v="3526"/>
    <n v="0"/>
    <n v="7115"/>
    <n v="-157"/>
    <n v="-25691"/>
    <n v="0"/>
    <n v="-2171"/>
    <n v="-85"/>
  </r>
  <r>
    <x v="36"/>
    <n v="12450"/>
    <x v="180"/>
    <n v="87700"/>
    <n v="2"/>
    <n v="600"/>
    <n v="600"/>
    <n v="581021"/>
    <n v="50816"/>
    <n v="-31580"/>
    <n v="86757"/>
    <n v="-52269"/>
    <n v="36602"/>
    <n v="-12849"/>
    <n v="-23809"/>
    <n v="-62"/>
    <n v="6212"/>
    <n v="-36697"/>
    <n v="-21666"/>
    <n v="0"/>
    <n v="-2004"/>
    <n v="-904"/>
  </r>
  <r>
    <x v="36"/>
    <n v="12450"/>
    <x v="181"/>
    <n v="87100"/>
    <n v="5"/>
    <n v="-1900"/>
    <n v="-1900"/>
    <n v="647806"/>
    <n v="56776"/>
    <n v="-87825"/>
    <n v="141860"/>
    <n v="-48435"/>
    <n v="-2394"/>
    <n v="-6221"/>
    <n v="5287"/>
    <n v="0"/>
    <n v="0"/>
    <n v="6760"/>
    <n v="-51867"/>
    <n v="0"/>
    <n v="-5290"/>
    <n v="-310"/>
  </r>
  <r>
    <x v="36"/>
    <n v="12450"/>
    <x v="182"/>
    <n v="89000"/>
    <n v="2"/>
    <n v="1500"/>
    <n v="1500"/>
    <n v="775412"/>
    <n v="68929"/>
    <n v="-57997"/>
    <n v="105503"/>
    <n v="-47247"/>
    <n v="12179"/>
    <n v="-2388"/>
    <n v="13434"/>
    <n v="-2000"/>
    <n v="1651"/>
    <n v="-22441"/>
    <n v="-47682"/>
    <n v="0"/>
    <n v="-473"/>
    <n v="214"/>
  </r>
  <r>
    <x v="36"/>
    <n v="12450"/>
    <x v="183"/>
    <n v="87500"/>
    <n v="5"/>
    <n v="-400"/>
    <n v="-400"/>
    <n v="687968"/>
    <n v="60440"/>
    <n v="-25245"/>
    <n v="111080"/>
    <n v="-85819"/>
    <n v="-12352"/>
    <n v="-8530"/>
    <n v="-16051"/>
    <n v="0"/>
    <n v="0"/>
    <n v="8489"/>
    <n v="-57375"/>
    <n v="0"/>
    <n v="-189"/>
    <n v="173"/>
  </r>
  <r>
    <x v="36"/>
    <n v="12450"/>
    <x v="184"/>
    <n v="87900"/>
    <n v="2"/>
    <n v="3300"/>
    <n v="3300"/>
    <n v="1247021"/>
    <n v="108246"/>
    <n v="-256731"/>
    <n v="164339"/>
    <n v="86618"/>
    <n v="-22096"/>
    <n v="5845"/>
    <n v="58120"/>
    <n v="-31649"/>
    <n v="-30"/>
    <n v="21067"/>
    <n v="55361"/>
    <n v="0"/>
    <n v="5952"/>
    <n v="-178"/>
  </r>
  <r>
    <x v="36"/>
    <n v="12450"/>
    <x v="185"/>
    <n v="84600"/>
    <n v="2"/>
    <n v="700"/>
    <n v="700"/>
    <n v="677743"/>
    <n v="57518"/>
    <n v="-112668"/>
    <n v="84852"/>
    <n v="15330"/>
    <n v="10437"/>
    <n v="-4342"/>
    <n v="3736"/>
    <n v="7869"/>
    <n v="-43"/>
    <n v="-5555"/>
    <n v="3228"/>
    <n v="0"/>
    <n v="12679"/>
    <n v="-193"/>
  </r>
  <r>
    <x v="36"/>
    <n v="12450"/>
    <x v="186"/>
    <n v="83900"/>
    <n v="2"/>
    <n v="500"/>
    <n v="500"/>
    <n v="444883"/>
    <n v="37313"/>
    <n v="-34226"/>
    <n v="40764"/>
    <n v="-8734"/>
    <n v="-24588"/>
    <n v="-565"/>
    <n v="12267"/>
    <n v="1"/>
    <n v="0"/>
    <n v="-12270"/>
    <n v="16421"/>
    <n v="0"/>
    <n v="1979"/>
    <n v="217"/>
  </r>
  <r>
    <x v="36"/>
    <n v="12450"/>
    <x v="187"/>
    <n v="83400"/>
    <n v="3"/>
    <n v="0"/>
    <n v="0"/>
    <n v="776864"/>
    <n v="64932"/>
    <n v="25270"/>
    <n v="-25749"/>
    <n v="7688"/>
    <n v="-12320"/>
    <n v="2878"/>
    <n v="12772"/>
    <n v="3980"/>
    <n v="370"/>
    <n v="-17066"/>
    <n v="17074"/>
    <n v="0"/>
    <n v="-6703"/>
    <n v="-506"/>
  </r>
  <r>
    <x v="36"/>
    <n v="12450"/>
    <x v="188"/>
    <n v="83400"/>
    <n v="2"/>
    <n v="2000"/>
    <n v="2000"/>
    <n v="1067542"/>
    <n v="88596"/>
    <n v="-250179"/>
    <n v="131020"/>
    <n v="113680"/>
    <n v="340"/>
    <n v="10612"/>
    <n v="50145"/>
    <n v="8500"/>
    <n v="0"/>
    <n v="8285"/>
    <n v="35798"/>
    <n v="0"/>
    <n v="5539"/>
    <n v="-60"/>
  </r>
  <r>
    <x v="36"/>
    <n v="12450"/>
    <x v="189"/>
    <n v="81400"/>
    <n v="2"/>
    <n v="900"/>
    <n v="900"/>
    <n v="698632"/>
    <n v="56565"/>
    <n v="-140219"/>
    <n v="145143"/>
    <n v="-7848"/>
    <n v="-21799"/>
    <n v="467"/>
    <n v="2679"/>
    <n v="-430"/>
    <n v="130"/>
    <n v="8750"/>
    <n v="2355"/>
    <n v="0"/>
    <n v="2764"/>
    <n v="160"/>
  </r>
  <r>
    <x v="36"/>
    <n v="12450"/>
    <x v="190"/>
    <n v="80500"/>
    <n v="5"/>
    <n v="-300"/>
    <n v="-300"/>
    <n v="633973"/>
    <n v="51044"/>
    <n v="44902"/>
    <n v="57151"/>
    <n v="-107038"/>
    <n v="-16586"/>
    <n v="-1590"/>
    <n v="-22661"/>
    <n v="1"/>
    <n v="0"/>
    <n v="-38783"/>
    <n v="-27419"/>
    <n v="0"/>
    <n v="4731"/>
    <n v="254"/>
  </r>
  <r>
    <x v="36"/>
    <n v="12450"/>
    <x v="191"/>
    <n v="80800"/>
    <n v="2"/>
    <n v="400"/>
    <n v="400"/>
    <n v="770969"/>
    <n v="62212"/>
    <n v="15383"/>
    <n v="11021"/>
    <n v="-23337"/>
    <n v="-2759"/>
    <n v="876"/>
    <n v="16970"/>
    <n v="10384"/>
    <n v="0"/>
    <n v="-26713"/>
    <n v="-22095"/>
    <n v="0"/>
    <n v="-3019"/>
    <n v="-48"/>
  </r>
  <r>
    <x v="36"/>
    <n v="12450"/>
    <x v="192"/>
    <n v="80400"/>
    <n v="2"/>
    <n v="3300"/>
    <n v="3300"/>
    <n v="978439"/>
    <n v="77775"/>
    <n v="-266414"/>
    <n v="176429"/>
    <n v="89093"/>
    <n v="24644"/>
    <n v="9100"/>
    <n v="21056"/>
    <n v="0"/>
    <n v="0"/>
    <n v="27552"/>
    <n v="6741"/>
    <n v="0"/>
    <n v="2085"/>
    <n v="-1193"/>
  </r>
  <r>
    <x v="36"/>
    <n v="12450"/>
    <x v="193"/>
    <n v="77100"/>
    <n v="5"/>
    <n v="-400"/>
    <n v="-400"/>
    <n v="1138773"/>
    <n v="89020"/>
    <n v="-56093"/>
    <n v="23030"/>
    <n v="30819"/>
    <n v="-25789"/>
    <n v="666"/>
    <n v="4915"/>
    <n v="139"/>
    <n v="-622"/>
    <n v="-13028"/>
    <n v="64538"/>
    <n v="0"/>
    <n v="2495"/>
    <n v="-251"/>
  </r>
  <r>
    <x v="36"/>
    <n v="12450"/>
    <x v="194"/>
    <n v="77500"/>
    <n v="5"/>
    <n v="-100"/>
    <n v="-100"/>
    <n v="628559"/>
    <n v="48613"/>
    <n v="-78560"/>
    <n v="93010"/>
    <n v="-20016"/>
    <n v="22515"/>
    <n v="2791"/>
    <n v="-6974"/>
    <n v="-1500"/>
    <n v="0"/>
    <n v="-19539"/>
    <n v="-17309"/>
    <n v="0"/>
    <n v="5579"/>
    <n v="-13"/>
  </r>
  <r>
    <x v="36"/>
    <n v="12450"/>
    <x v="195"/>
    <n v="77600"/>
    <n v="2"/>
    <n v="3000"/>
    <n v="3000"/>
    <n v="904656"/>
    <n v="69039"/>
    <n v="-38448"/>
    <n v="73141"/>
    <n v="-35815"/>
    <n v="27910"/>
    <n v="6761"/>
    <n v="-6004"/>
    <n v="11680"/>
    <n v="-38"/>
    <n v="-14061"/>
    <n v="-62063"/>
    <n v="0"/>
    <n v="1160"/>
    <n v="-38"/>
  </r>
  <r>
    <x v="36"/>
    <n v="12450"/>
    <x v="196"/>
    <n v="74600"/>
    <n v="5"/>
    <n v="-1500"/>
    <n v="-1500"/>
    <n v="849026"/>
    <n v="63689"/>
    <n v="244429"/>
    <n v="-22868"/>
    <n v="-222159"/>
    <n v="-19892"/>
    <n v="-29002"/>
    <n v="-50564"/>
    <n v="-407"/>
    <n v="-20"/>
    <n v="-12086"/>
    <n v="-110188"/>
    <n v="0"/>
    <n v="-1153"/>
    <n v="1751"/>
  </r>
  <r>
    <x v="36"/>
    <n v="12450"/>
    <x v="197"/>
    <n v="76100"/>
    <n v="2"/>
    <n v="600"/>
    <n v="600"/>
    <n v="723686"/>
    <n v="54686"/>
    <n v="95954"/>
    <n v="-3913"/>
    <n v="-95372"/>
    <n v="-26017"/>
    <n v="-6690"/>
    <n v="-46036"/>
    <n v="1"/>
    <n v="-240"/>
    <n v="-13447"/>
    <n v="-2943"/>
    <n v="0"/>
    <n v="3207"/>
    <n v="124"/>
  </r>
  <r>
    <x v="36"/>
    <n v="12450"/>
    <x v="198"/>
    <n v="75500"/>
    <n v="5"/>
    <n v="-1700"/>
    <n v="-1700"/>
    <n v="765210"/>
    <n v="58191"/>
    <n v="81464"/>
    <n v="100534"/>
    <n v="-182178"/>
    <n v="-29504"/>
    <n v="-7579"/>
    <n v="-41407"/>
    <n v="-41"/>
    <n v="0"/>
    <n v="-30828"/>
    <n v="-72819"/>
    <n v="0"/>
    <n v="302"/>
    <n v="-122"/>
  </r>
  <r>
    <x v="36"/>
    <n v="12450"/>
    <x v="199"/>
    <n v="77200"/>
    <n v="5"/>
    <n v="-3700"/>
    <n v="-3700"/>
    <n v="1094588"/>
    <n v="85478"/>
    <n v="76542"/>
    <n v="-14088"/>
    <n v="-46955"/>
    <n v="24407"/>
    <n v="-22231"/>
    <n v="-38779"/>
    <n v="1"/>
    <n v="0"/>
    <n v="-31163"/>
    <n v="20810"/>
    <n v="0"/>
    <n v="-15190"/>
    <n v="-3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daypiv" cacheId="16" applyNumberFormats="0" applyBorderFormats="0" applyFontFormats="0" applyPatternFormats="0" applyAlignmentFormats="0" applyWidthHeightFormats="1" dataCaption="값" updatedVersion="8" minRefreshableVersion="3" useAutoFormatting="1" itemPrintTitles="1" createdVersion="6" indent="0" outline="1" outlineData="1" multipleFieldFilters="0" chartFormat="14">
  <location ref="A3:T104" firstHeaderRow="0" firstDataRow="1" firstDataCol="1" rowPageCount="1" colPageCount="1"/>
  <pivotFields count="22">
    <pivotField axis="axisPage" showAll="0">
      <items count="70">
        <item x="0"/>
        <item x="1"/>
        <item m="1" x="61"/>
        <item m="1" x="37"/>
        <item x="3"/>
        <item m="1" x="41"/>
        <item x="6"/>
        <item m="1" x="40"/>
        <item m="1" x="62"/>
        <item m="1" x="67"/>
        <item m="1" x="66"/>
        <item m="1" x="43"/>
        <item x="12"/>
        <item x="17"/>
        <item m="1" x="64"/>
        <item x="21"/>
        <item m="1" x="63"/>
        <item m="1" x="54"/>
        <item m="1" x="65"/>
        <item x="24"/>
        <item x="27"/>
        <item m="1" x="49"/>
        <item x="28"/>
        <item x="30"/>
        <item m="1" x="52"/>
        <item m="1" x="59"/>
        <item x="36"/>
        <item m="1" x="46"/>
        <item m="1" x="60"/>
        <item x="9"/>
        <item x="20"/>
        <item m="1" x="44"/>
        <item m="1" x="57"/>
        <item x="32"/>
        <item m="1" x="47"/>
        <item m="1" x="48"/>
        <item m="1" x="51"/>
        <item x="26"/>
        <item m="1" x="38"/>
        <item x="5"/>
        <item m="1" x="55"/>
        <item m="1" x="42"/>
        <item x="15"/>
        <item x="8"/>
        <item x="23"/>
        <item x="31"/>
        <item x="11"/>
        <item x="35"/>
        <item x="4"/>
        <item x="7"/>
        <item x="2"/>
        <item m="1" x="45"/>
        <item m="1" x="53"/>
        <item x="10"/>
        <item x="18"/>
        <item x="29"/>
        <item x="13"/>
        <item x="25"/>
        <item x="16"/>
        <item x="34"/>
        <item x="33"/>
        <item m="1" x="58"/>
        <item x="19"/>
        <item m="1" x="50"/>
        <item m="1" x="39"/>
        <item m="1" x="56"/>
        <item m="1" x="68"/>
        <item x="14"/>
        <item x="22"/>
        <item t="default"/>
      </items>
    </pivotField>
    <pivotField showAll="0"/>
    <pivotField axis="axisRow" numFmtId="14" showAll="0" sortType="ascending">
      <items count="1142">
        <item m="1" x="930"/>
        <item m="1" x="965"/>
        <item m="1" x="985"/>
        <item m="1" x="1006"/>
        <item m="1" x="1024"/>
        <item m="1" x="1048"/>
        <item m="1" x="1088"/>
        <item m="1" x="1106"/>
        <item m="1" x="1125"/>
        <item m="1" x="203"/>
        <item m="1" x="219"/>
        <item m="1" x="248"/>
        <item m="1" x="265"/>
        <item m="1" x="282"/>
        <item m="1" x="298"/>
        <item m="1" x="316"/>
        <item m="1" x="344"/>
        <item m="1" x="363"/>
        <item m="1" x="381"/>
        <item m="1" x="399"/>
        <item m="1" x="418"/>
        <item m="1" x="456"/>
        <item m="1" x="476"/>
        <item m="1" x="494"/>
        <item m="1" x="512"/>
        <item m="1" x="567"/>
        <item m="1" x="588"/>
        <item m="1" x="608"/>
        <item m="1" x="672"/>
        <item m="1" x="686"/>
        <item m="1" x="701"/>
        <item m="1" x="715"/>
        <item m="1" x="730"/>
        <item m="1" x="760"/>
        <item m="1" x="777"/>
        <item m="1" x="789"/>
        <item m="1" x="802"/>
        <item m="1" x="820"/>
        <item m="1" x="850"/>
        <item m="1" x="872"/>
        <item m="1" x="890"/>
        <item m="1" x="909"/>
        <item m="1" x="927"/>
        <item m="1" x="964"/>
        <item m="1" x="983"/>
        <item m="1" x="1005"/>
        <item m="1" x="1022"/>
        <item m="1" x="1046"/>
        <item m="1" x="1087"/>
        <item m="1" x="1105"/>
        <item m="1" x="1124"/>
        <item m="1" x="202"/>
        <item m="1" x="218"/>
        <item m="1" x="246"/>
        <item m="1" x="263"/>
        <item m="1" x="280"/>
        <item m="1" x="342"/>
        <item m="1" x="361"/>
        <item m="1" x="379"/>
        <item m="1" x="397"/>
        <item m="1" x="417"/>
        <item m="1" x="455"/>
        <item m="1" x="474"/>
        <item m="1" x="493"/>
        <item m="1" x="510"/>
        <item m="1" x="529"/>
        <item m="1" x="587"/>
        <item m="1" x="606"/>
        <item m="1" x="625"/>
        <item m="1" x="641"/>
        <item m="1" x="671"/>
        <item m="1" x="685"/>
        <item m="1" x="700"/>
        <item m="1" x="714"/>
        <item m="1" x="728"/>
        <item m="1" x="758"/>
        <item m="1" x="775"/>
        <item m="1" x="787"/>
        <item m="1" x="800"/>
        <item m="1" x="818"/>
        <item m="1" x="849"/>
        <item m="1" x="870"/>
        <item m="1" x="888"/>
        <item m="1" x="907"/>
        <item m="1" x="926"/>
        <item m="1" x="962"/>
        <item m="1" x="982"/>
        <item m="1" x="1002"/>
        <item m="1" x="1021"/>
        <item m="1" x="1043"/>
        <item m="1" x="1086"/>
        <item m="1" x="1104"/>
        <item m="1" x="1123"/>
        <item m="1" x="201"/>
        <item m="1" x="217"/>
        <item m="1" x="245"/>
        <item m="1" x="261"/>
        <item m="1" x="279"/>
        <item m="1" x="296"/>
        <item m="1" x="313"/>
        <item m="1" x="340"/>
        <item m="1" x="359"/>
        <item m="1" x="377"/>
        <item m="1" x="396"/>
        <item m="1" x="416"/>
        <item m="1" x="453"/>
        <item m="1" x="473"/>
        <item m="1" x="490"/>
        <item m="1" x="509"/>
        <item m="1" x="527"/>
        <item m="1" x="565"/>
        <item m="1" x="584"/>
        <item m="1" x="623"/>
        <item m="1" x="640"/>
        <item m="1" x="670"/>
        <item m="1" x="684"/>
        <item m="1" x="699"/>
        <item m="1" x="713"/>
        <item m="1" x="727"/>
        <item m="1" x="756"/>
        <item m="1" x="773"/>
        <item m="1" x="799"/>
        <item m="1" x="816"/>
        <item m="1" x="847"/>
        <item m="1" x="868"/>
        <item m="1" x="886"/>
        <item m="1" x="905"/>
        <item m="1" x="925"/>
        <item m="1" x="961"/>
        <item m="1" x="980"/>
        <item m="1" x="1001"/>
        <item m="1" x="1019"/>
        <item m="1" x="1042"/>
        <item m="1" x="1084"/>
        <item m="1" x="1103"/>
        <item m="1" x="1122"/>
        <item m="1" x="200"/>
        <item m="1" x="216"/>
        <item m="1" x="244"/>
        <item m="1" x="260"/>
        <item m="1" x="277"/>
        <item m="1" x="294"/>
        <item m="1" x="310"/>
        <item m="1" x="338"/>
        <item m="1" x="357"/>
        <item m="1" x="376"/>
        <item m="1" x="395"/>
        <item m="1" x="414"/>
        <item m="1" x="452"/>
        <item m="1" x="472"/>
        <item m="1" x="489"/>
        <item m="1" x="507"/>
        <item m="1" x="526"/>
        <item m="1" x="563"/>
        <item m="1" x="583"/>
        <item m="1" x="603"/>
        <item m="1" x="844"/>
        <item m="1" x="864"/>
        <item m="1" x="882"/>
        <item m="1" x="903"/>
        <item m="1" x="923"/>
        <item m="1" x="957"/>
        <item m="1" x="978"/>
        <item m="1" x="998"/>
        <item m="1" x="1017"/>
        <item m="1" x="1039"/>
        <item m="1" x="1081"/>
        <item m="1" x="1100"/>
        <item m="1" x="1119"/>
        <item m="1" x="1139"/>
        <item m="1" x="215"/>
        <item m="1" x="243"/>
        <item m="1" x="259"/>
        <item m="1" x="276"/>
        <item m="1" x="293"/>
        <item m="1" x="307"/>
        <item m="1" x="335"/>
        <item m="1" x="354"/>
        <item m="1" x="374"/>
        <item m="1" x="391"/>
        <item m="1" x="450"/>
        <item m="1" x="469"/>
        <item m="1" x="486"/>
        <item m="1" x="505"/>
        <item m="1" x="523"/>
        <item m="1" x="561"/>
        <item m="1" x="579"/>
        <item m="1" x="600"/>
        <item m="1" x="619"/>
        <item m="1" x="636"/>
        <item m="1" x="668"/>
        <item m="1" x="683"/>
        <item m="1" x="698"/>
        <item m="1" x="712"/>
        <item m="1" x="726"/>
        <item m="1" x="753"/>
        <item m="1" x="768"/>
        <item m="1" x="784"/>
        <item m="1" x="795"/>
        <item m="1" x="811"/>
        <item m="1" x="902"/>
        <item m="1" x="921"/>
        <item m="1" x="956"/>
        <item m="1" x="977"/>
        <item m="1" x="997"/>
        <item m="1" x="1015"/>
        <item m="1" x="1038"/>
        <item m="1" x="1078"/>
        <item m="1" x="1099"/>
        <item m="1" x="1117"/>
        <item m="1" x="1137"/>
        <item m="1" x="214"/>
        <item m="1" x="242"/>
        <item m="1" x="258"/>
        <item m="1" x="275"/>
        <item m="1" x="292"/>
        <item m="1" x="306"/>
        <item m="1" x="333"/>
        <item m="1" x="372"/>
        <item m="1" x="389"/>
        <item m="1" x="409"/>
        <item m="1" x="449"/>
        <item m="1" x="467"/>
        <item m="1" x="504"/>
        <item m="1" x="522"/>
        <item m="1" x="558"/>
        <item m="1" x="578"/>
        <item m="1" x="598"/>
        <item m="1" x="618"/>
        <item m="1" x="634"/>
        <item m="1" x="666"/>
        <item m="1" x="682"/>
        <item m="1" x="697"/>
        <item m="1" x="711"/>
        <item m="1" x="725"/>
        <item m="1" x="752"/>
        <item m="1" x="767"/>
        <item m="1" x="783"/>
        <item m="1" x="794"/>
        <item m="1" x="809"/>
        <item m="1" x="841"/>
        <item m="1" x="862"/>
        <item m="1" x="881"/>
        <item m="1" x="900"/>
        <item m="1" x="919"/>
        <item m="1" x="955"/>
        <item m="1" x="976"/>
        <item m="1" x="995"/>
        <item m="1" x="1014"/>
        <item m="1" x="1035"/>
        <item m="1" x="1077"/>
        <item m="1" x="1097"/>
        <item m="1" x="1116"/>
        <item m="1" x="1135"/>
        <item m="1" x="212"/>
        <item m="1" x="241"/>
        <item m="1" x="257"/>
        <item m="1" x="274"/>
        <item m="1" x="291"/>
        <item m="1" x="305"/>
        <item m="1" x="331"/>
        <item m="1" x="351"/>
        <item m="1" x="370"/>
        <item m="1" x="407"/>
        <item m="1" x="447"/>
        <item m="1" x="465"/>
        <item m="1" x="483"/>
        <item m="1" x="502"/>
        <item m="1" x="520"/>
        <item m="1" x="557"/>
        <item m="1" x="576"/>
        <item m="1" x="597"/>
        <item m="1" x="615"/>
        <item m="1" x="633"/>
        <item m="1" x="664"/>
        <item m="1" x="681"/>
        <item m="1" x="695"/>
        <item m="1" x="710"/>
        <item m="1" x="724"/>
        <item m="1" x="751"/>
        <item m="1" x="766"/>
        <item m="1" x="793"/>
        <item m="1" x="807"/>
        <item m="1" x="860"/>
        <item m="1" x="879"/>
        <item m="1" x="898"/>
        <item m="1" x="917"/>
        <item m="1" x="954"/>
        <item m="1" x="974"/>
        <item m="1" x="994"/>
        <item m="1" x="1012"/>
        <item m="1" x="1034"/>
        <item m="1" x="1075"/>
        <item m="1" x="1096"/>
        <item m="1" x="1113"/>
        <item m="1" x="1134"/>
        <item m="1" x="209"/>
        <item m="1" x="240"/>
        <item m="1" x="256"/>
        <item m="1" x="273"/>
        <item m="1" x="290"/>
        <item m="1" x="304"/>
        <item m="1" x="330"/>
        <item m="1" x="349"/>
        <item m="1" x="369"/>
        <item m="1" x="388"/>
        <item m="1" x="405"/>
        <item m="1" x="445"/>
        <item m="1" x="463"/>
        <item m="1" x="481"/>
        <item m="1" x="501"/>
        <item m="1" x="519"/>
        <item m="1" x="554"/>
        <item m="1" x="575"/>
        <item m="1" x="594"/>
        <item m="1" x="614"/>
        <item m="1" x="631"/>
        <item m="1" x="663"/>
        <item m="1" x="678"/>
        <item m="1" x="693"/>
        <item m="1" x="708"/>
        <item m="1" x="723"/>
        <item m="1" x="750"/>
        <item m="1" x="765"/>
        <item m="1" x="782"/>
        <item m="1" x="792"/>
        <item m="1" x="806"/>
        <item m="1" x="839"/>
        <item m="1" x="858"/>
        <item m="1" x="878"/>
        <item m="1" x="896"/>
        <item m="1" x="915"/>
        <item m="1" x="972"/>
        <item m="1" x="992"/>
        <item m="1" x="1011"/>
        <item m="1" x="1032"/>
        <item m="1" x="1074"/>
        <item m="1" x="1093"/>
        <item m="1" x="1112"/>
        <item m="1" x="1132"/>
        <item m="1" x="208"/>
        <item m="1" x="238"/>
        <item m="1" x="255"/>
        <item m="1" x="272"/>
        <item m="1" x="289"/>
        <item m="1" x="303"/>
        <item m="1" x="329"/>
        <item m="1" x="348"/>
        <item m="1" x="367"/>
        <item m="1" x="386"/>
        <item m="1" x="461"/>
        <item m="1" x="480"/>
        <item m="1" x="500"/>
        <item m="1" x="517"/>
        <item m="1" x="553"/>
        <item m="1" x="573"/>
        <item m="1" x="593"/>
        <item m="1" x="612"/>
        <item m="1" x="630"/>
        <item m="1" x="660"/>
        <item m="1" x="677"/>
        <item m="1" x="691"/>
        <item m="1" x="706"/>
        <item m="1" x="722"/>
        <item m="1" x="764"/>
        <item m="1" x="781"/>
        <item m="1" x="791"/>
        <item m="1" x="805"/>
        <item m="1" x="856"/>
        <item m="1" x="876"/>
        <item m="1" x="894"/>
        <item m="1" x="913"/>
        <item m="1" x="952"/>
        <item m="1" x="970"/>
        <item m="1" x="990"/>
        <item m="1" x="1010"/>
        <item m="1" x="1031"/>
        <item m="1" x="1071"/>
        <item m="1" x="1092"/>
        <item m="1" x="1110"/>
        <item m="1" x="1131"/>
        <item m="1" x="206"/>
        <item m="1" x="236"/>
        <item m="1" x="254"/>
        <item m="1" x="271"/>
        <item m="1" x="288"/>
        <item m="1" x="302"/>
        <item m="1" x="328"/>
        <item m="1" x="347"/>
        <item m="1" x="366"/>
        <item m="1" x="385"/>
        <item m="1" x="402"/>
        <item m="1" x="442"/>
        <item m="1" x="460"/>
        <item m="1" x="479"/>
        <item m="1" x="498"/>
        <item m="1" x="515"/>
        <item m="1" x="552"/>
        <item m="1" x="572"/>
        <item m="1" x="591"/>
        <item m="1" x="611"/>
        <item m="1" x="627"/>
        <item m="1" x="659"/>
        <item m="1" x="675"/>
        <item m="1" x="690"/>
        <item m="1" x="704"/>
        <item m="1" x="720"/>
        <item m="1" x="749"/>
        <item m="1" x="763"/>
        <item m="1" x="780"/>
        <item m="1" x="790"/>
        <item m="1" x="804"/>
        <item m="1" x="836"/>
        <item m="1" x="854"/>
        <item m="1" x="874"/>
        <item m="1" x="893"/>
        <item m="1" x="911"/>
        <item m="1" x="950"/>
        <item m="1" x="968"/>
        <item m="1" x="988"/>
        <item m="1" x="1008"/>
        <item m="1" x="1029"/>
        <item m="1" x="1070"/>
        <item m="1" x="1090"/>
        <item m="1" x="1109"/>
        <item m="1" x="1128"/>
        <item m="1" x="234"/>
        <item m="1" x="253"/>
        <item m="1" x="269"/>
        <item m="1" x="287"/>
        <item m="1" x="301"/>
        <item m="1" x="327"/>
        <item m="1" x="346"/>
        <item m="1" x="365"/>
        <item m="1" x="384"/>
        <item m="1" x="400"/>
        <item m="1" x="440"/>
        <item m="1" x="458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m="1" x="536"/>
        <item m="1" x="555"/>
        <item m="1" x="1033"/>
        <item m="1" x="574"/>
        <item m="1" x="1051"/>
        <item m="1" x="609"/>
        <item m="1" x="1068"/>
        <item m="1" x="626"/>
        <item m="1" x="1089"/>
        <item m="1" x="642"/>
        <item m="1" x="1126"/>
        <item m="1" x="928"/>
        <item m="1" x="475"/>
        <item m="1" x="937"/>
        <item m="1" x="491"/>
        <item m="1" x="959"/>
        <item m="1" x="524"/>
        <item m="1" x="979"/>
        <item m="1" x="538"/>
        <item m="1" x="999"/>
        <item m="1" x="559"/>
        <item m="1" x="1036"/>
        <item m="1" x="577"/>
        <item m="1" x="1053"/>
        <item m="1" x="595"/>
        <item m="1" x="1072"/>
        <item m="1" x="628"/>
        <item m="1" x="1091"/>
        <item m="1" x="643"/>
        <item m="1" x="1107"/>
        <item m="1" x="657"/>
        <item m="1" x="204"/>
        <item m="1" x="981"/>
        <item m="1" x="539"/>
        <item m="1" x="1000"/>
        <item m="1" x="548"/>
        <item m="1" x="580"/>
        <item m="1" x="1054"/>
        <item m="1" x="599"/>
        <item m="1" x="1061"/>
        <item m="1" x="616"/>
        <item m="1" x="1094"/>
        <item m="1" x="644"/>
        <item m="1" x="1111"/>
        <item m="1" x="650"/>
        <item m="1" x="1129"/>
        <item m="1" x="673"/>
        <item m="1" x="220"/>
        <item m="1" x="687"/>
        <item m="1" x="225"/>
        <item m="1" x="702"/>
        <item m="1" x="540"/>
        <item m="1" x="1003"/>
        <item m="1" x="549"/>
        <item m="1" x="1020"/>
        <item m="1" x="564"/>
        <item m="1" x="1055"/>
        <item m="1" x="601"/>
        <item m="1" x="1063"/>
        <item m="1" x="620"/>
        <item m="1" x="1079"/>
        <item m="1" x="645"/>
        <item m="1" x="1114"/>
        <item m="1" x="652"/>
        <item m="1" x="1133"/>
        <item m="1" x="661"/>
        <item m="1" x="221"/>
        <item m="1" x="688"/>
        <item m="1" x="226"/>
        <item m="1" x="703"/>
        <item m="1" x="232"/>
        <item m="1" x="734"/>
        <item m="1" x="1023"/>
        <item m="1" x="566"/>
        <item m="1" x="1044"/>
        <item m="1" x="585"/>
        <item m="1" x="1064"/>
        <item m="1" x="621"/>
        <item m="1" x="1082"/>
        <item m="1" x="637"/>
        <item m="1" x="1101"/>
        <item m="1" x="653"/>
        <item m="1" x="1136"/>
        <item m="1" x="665"/>
        <item m="1" x="210"/>
        <item m="1" x="679"/>
        <item m="1" x="227"/>
        <item m="1" x="705"/>
        <item m="1" x="235"/>
        <item m="1" x="718"/>
        <item m="1" x="742"/>
        <item m="1" x="284"/>
        <item m="1" x="747"/>
        <item m="1" x="247"/>
        <item m="1" x="729"/>
        <item m="1" x="262"/>
        <item m="1" x="738"/>
        <item m="1" x="278"/>
        <item m="1" x="754"/>
        <item m="1" x="308"/>
        <item m="1" x="769"/>
        <item m="1" x="318"/>
        <item m="1" x="785"/>
        <item m="1" x="332"/>
        <item m="1" x="808"/>
        <item m="1" x="350"/>
        <item m="1" x="823"/>
        <item m="1" x="368"/>
        <item m="1" x="837"/>
        <item m="1" x="401"/>
        <item m="1" x="853"/>
        <item m="1" x="420"/>
        <item m="1" x="873"/>
        <item m="1" x="732"/>
        <item m="1" x="266"/>
        <item m="1" x="740"/>
        <item m="1" x="281"/>
        <item m="1" x="745"/>
        <item m="1" x="311"/>
        <item m="1" x="771"/>
        <item m="1" x="320"/>
        <item m="1" x="812"/>
        <item m="1" x="353"/>
        <item m="1" x="825"/>
        <item m="1" x="371"/>
        <item m="1" x="829"/>
        <item m="1" x="404"/>
        <item m="1" x="857"/>
        <item m="1" x="422"/>
        <item m="1" x="875"/>
        <item m="1" x="430"/>
        <item m="1" x="299"/>
        <item m="1" x="761"/>
        <item m="1" x="315"/>
        <item m="1" x="776"/>
        <item m="1" x="324"/>
        <item m="1" x="798"/>
        <item m="1" x="337"/>
        <item m="1" x="814"/>
        <item m="1" x="356"/>
        <item m="1" x="830"/>
        <item m="1" x="390"/>
        <item m="1" x="842"/>
        <item m="1" x="408"/>
        <item m="1" x="861"/>
        <item m="1" x="431"/>
        <item m="1" x="895"/>
        <item m="1" x="443"/>
        <item m="1" x="912"/>
        <item m="1" x="459"/>
        <item m="1" x="938"/>
        <item m="1" x="495"/>
        <item m="1" x="947"/>
        <item m="1" x="778"/>
        <item m="1" x="322"/>
        <item m="1" x="801"/>
        <item m="1" x="341"/>
        <item m="1" x="817"/>
        <item m="1" x="358"/>
        <item m="1" x="827"/>
        <item m="1" x="393"/>
        <item m="1" x="845"/>
        <item m="1" x="411"/>
        <item m="1" x="863"/>
        <item m="1" x="424"/>
        <item m="1" x="899"/>
        <item m="1" x="446"/>
        <item m="1" x="916"/>
        <item m="1" x="462"/>
        <item m="1" x="932"/>
        <item m="1" x="497"/>
        <item m="1" x="949"/>
        <item m="1" x="513"/>
        <item m="1" x="966"/>
        <item m="1" x="531"/>
        <item m="1" x="821"/>
        <item m="1" x="362"/>
        <item m="1" x="378"/>
        <item m="1" x="833"/>
        <item m="1" x="413"/>
        <item m="1" x="866"/>
        <item m="1" x="425"/>
        <item m="1" x="883"/>
        <item m="1" x="434"/>
        <item m="1" x="920"/>
        <item m="1" x="466"/>
        <item m="1" x="482"/>
        <item m="1" x="941"/>
        <item m="1" x="516"/>
        <item m="1" x="969"/>
        <item m="1" x="532"/>
        <item m="1" x="987"/>
        <item m="1" x="543"/>
        <item m="1" x="1027"/>
        <item m="1" x="828"/>
        <item m="1" x="382"/>
        <item m="1" x="834"/>
        <item m="1" x="398"/>
        <item m="1" x="869"/>
        <item m="1" x="427"/>
        <item m="1" x="885"/>
        <item m="1" x="435"/>
        <item m="1" x="904"/>
        <item m="1" x="470"/>
        <item m="1" x="934"/>
        <item m="1" x="485"/>
        <item m="1" x="942"/>
        <item m="1" x="503"/>
        <item m="1" x="973"/>
        <item m="1" x="534"/>
        <item m="1" x="991"/>
        <item m="1" x="544"/>
        <item m="1" x="1009"/>
        <item m="1" x="570"/>
        <item m="1" x="1049"/>
        <item m="1" x="589"/>
        <item m="1" x="851"/>
        <item m="1" x="419"/>
        <item m="1" x="889"/>
        <item m="1" x="437"/>
        <item m="1" x="906"/>
        <item m="1" x="251"/>
        <item m="1" x="735"/>
        <item m="1" x="1025"/>
        <item m="1" x="568"/>
        <item m="1" x="1047"/>
        <item m="1" x="605"/>
        <item m="1" x="1066"/>
        <item m="1" x="622"/>
        <item m="1" x="1083"/>
        <item m="1" x="639"/>
        <item m="1" x="1120"/>
        <item m="1" x="655"/>
        <item m="1" x="1138"/>
        <item m="1" x="667"/>
        <item m="1" x="213"/>
        <item m="1" x="694"/>
        <item m="1" x="229"/>
        <item m="1" x="707"/>
        <item m="1" x="237"/>
        <item m="1" x="721"/>
        <item m="1" x="268"/>
        <item m="1" x="743"/>
        <item m="1" x="285"/>
        <item m="1" x="748"/>
        <item m="1" x="716"/>
        <item m="1" x="249"/>
        <item m="1" x="731"/>
        <item m="1" x="264"/>
        <item m="1" x="739"/>
        <item m="1" x="295"/>
        <item m="1" x="755"/>
        <item m="1" x="309"/>
        <item m="1" x="770"/>
        <item m="1" x="319"/>
        <item m="1" x="796"/>
        <item m="1" x="334"/>
        <item m="1" x="810"/>
        <item m="1" x="352"/>
        <item m="1" x="824"/>
        <item m="1" x="387"/>
        <item m="1" x="838"/>
        <item m="1" x="403"/>
        <item m="1" x="855"/>
        <item m="1" x="421"/>
        <item m="1" x="741"/>
        <item m="1" x="283"/>
        <item m="1" x="759"/>
        <item m="1" x="314"/>
        <item m="1" x="774"/>
        <item m="1" x="321"/>
        <item m="1" x="786"/>
        <item m="1" x="336"/>
        <item m="1" x="813"/>
        <item m="1" x="355"/>
        <item m="1" x="826"/>
        <item m="1" x="373"/>
        <item m="1" x="840"/>
        <item m="1" x="406"/>
        <item m="1" x="859"/>
        <item m="1" x="423"/>
        <item m="1" x="877"/>
        <item m="1" x="441"/>
        <item m="1" x="300"/>
        <item m="1" x="762"/>
        <item m="1" x="317"/>
        <item m="1" x="788"/>
        <item m="1" x="325"/>
        <item m="1" x="339"/>
        <item m="1" x="815"/>
        <item m="1" x="375"/>
        <item m="1" x="831"/>
        <item m="1" x="392"/>
        <item m="1" x="843"/>
        <item m="1" x="410"/>
        <item m="1" x="880"/>
        <item m="1" x="432"/>
        <item m="1" x="897"/>
        <item m="1" x="444"/>
        <item m="1" x="914"/>
        <item m="1" x="478"/>
        <item m="1" x="939"/>
        <item m="1" x="496"/>
        <item m="1" x="948"/>
        <item m="1" x="779"/>
        <item m="1" x="326"/>
        <item m="1" x="803"/>
        <item m="1" x="343"/>
        <item m="1" x="819"/>
        <item m="1" x="360"/>
        <item m="1" x="832"/>
        <item m="1" x="394"/>
        <item m="1" x="846"/>
        <item m="1" x="412"/>
        <item m="1" x="865"/>
        <item m="1" x="433"/>
        <item m="1" x="901"/>
        <item m="1" x="448"/>
        <item m="1" x="918"/>
        <item m="1" x="464"/>
        <item m="1" x="940"/>
        <item m="1" x="499"/>
        <item m="1" x="951"/>
        <item m="1" x="514"/>
        <item m="1" x="967"/>
        <item m="1" x="345"/>
        <item m="1" x="822"/>
        <item m="1" x="364"/>
        <item m="1" x="380"/>
        <item m="1" x="848"/>
        <item m="1" x="415"/>
        <item m="1" x="867"/>
        <item m="1" x="426"/>
        <item m="1" x="884"/>
        <item m="1" x="451"/>
        <item m="1" x="922"/>
        <item m="1" x="468"/>
        <item m="1" x="933"/>
        <item m="1" x="484"/>
        <item m="1" x="953"/>
        <item m="1" x="518"/>
        <item m="1" x="971"/>
        <item m="1" x="533"/>
        <item m="1" x="989"/>
        <item m="1" x="551"/>
        <item m="1" x="1028"/>
        <item m="1" x="383"/>
        <item m="1" x="835"/>
        <item m="1" x="871"/>
        <item m="1" x="428"/>
        <item m="1" x="887"/>
        <item m="1" x="436"/>
        <item m="1" x="924"/>
        <item m="1" x="471"/>
        <item m="1" x="935"/>
        <item m="1" x="487"/>
        <item m="1" x="943"/>
        <item m="1" x="521"/>
        <item m="1" x="975"/>
        <item m="1" x="535"/>
        <item m="1" x="993"/>
        <item m="1" x="545"/>
        <item m="1" x="1030"/>
        <item m="1" x="571"/>
        <item m="1" x="1050"/>
        <item m="1" x="590"/>
        <item m="1" x="852"/>
        <item m="1" x="429"/>
        <item m="1" x="891"/>
        <item m="1" x="438"/>
        <item m="1" x="908"/>
        <item m="1" x="454"/>
        <item m="1" x="936"/>
        <item m="1" x="488"/>
        <item m="1" x="944"/>
        <item m="1" x="506"/>
        <item m="1" x="958"/>
        <item m="1" x="537"/>
        <item m="1" x="996"/>
        <item m="1" x="546"/>
        <item m="1" x="1013"/>
        <item m="1" x="556"/>
        <item m="1" x="1052"/>
        <item m="1" x="592"/>
        <item m="1" x="1059"/>
        <item m="1" x="610"/>
        <item m="1" x="1069"/>
        <item m="1" x="892"/>
        <item m="1" x="439"/>
        <item m="1" x="910"/>
        <item m="1" x="457"/>
        <item m="1" x="929"/>
        <item m="1" x="492"/>
        <item m="1" x="945"/>
        <item m="1" x="508"/>
        <item m="1" x="960"/>
        <item m="1" x="525"/>
        <item m="1" x="547"/>
        <item m="1" x="1016"/>
        <item m="1" x="560"/>
        <item m="1" x="1037"/>
        <item m="1" x="596"/>
        <item m="1" x="1060"/>
        <item m="1" x="613"/>
        <item m="1" x="1073"/>
        <item m="1" x="629"/>
        <item m="1" x="1108"/>
        <item m="1" x="649"/>
        <item m="1" x="1127"/>
        <item m="1" x="931"/>
        <item m="1" x="477"/>
        <item m="1" x="946"/>
        <item m="1" x="511"/>
        <item m="1" x="963"/>
        <item m="1" x="528"/>
        <item m="1" x="1018"/>
        <item m="1" x="562"/>
        <item m="1" x="1040"/>
        <item m="1" x="581"/>
        <item m="1" x="1062"/>
        <item m="1" x="617"/>
        <item m="1" x="1076"/>
        <item m="1" x="632"/>
        <item m="1" x="1095"/>
        <item m="1" x="651"/>
        <item m="1" x="1130"/>
        <item m="1" x="658"/>
        <item m="1" x="205"/>
        <item m="1" x="674"/>
        <item m="1" x="530"/>
        <item m="1" x="984"/>
        <item m="1" x="541"/>
        <item m="1" x="1004"/>
        <item m="1" x="1041"/>
        <item m="1" x="582"/>
        <item m="1" x="1056"/>
        <item m="1" x="602"/>
        <item m="1" x="1080"/>
        <item m="1" x="635"/>
        <item m="1" x="1098"/>
        <item m="1" x="646"/>
        <item m="1" x="1115"/>
        <item m="1" x="662"/>
        <item m="1" x="207"/>
        <item m="1" x="676"/>
        <item m="1" x="222"/>
        <item m="1" x="689"/>
        <item m="1" x="233"/>
        <item m="1" x="986"/>
        <item m="1" x="542"/>
        <item m="1" x="1007"/>
        <item m="1" x="550"/>
        <item m="1" x="1045"/>
        <item m="1" x="586"/>
        <item m="1" x="1057"/>
        <item m="1" x="604"/>
        <item m="1" x="1065"/>
        <item m="1" x="638"/>
        <item m="1" x="1102"/>
        <item m="1" x="647"/>
        <item m="1" x="1118"/>
        <item m="1" x="654"/>
        <item m="1" x="211"/>
        <item m="1" x="680"/>
        <item m="1" x="223"/>
        <item m="1" x="692"/>
        <item m="1" x="228"/>
        <item m="1" x="719"/>
        <item m="1" x="252"/>
        <item m="1" x="736"/>
        <item m="1" x="1026"/>
        <item m="1" x="569"/>
        <item m="1" x="1058"/>
        <item m="1" x="607"/>
        <item m="1" x="1067"/>
        <item m="1" x="624"/>
        <item m="1" x="1085"/>
        <item m="1" x="648"/>
        <item m="1" x="1121"/>
        <item m="1" x="656"/>
        <item m="1" x="1140"/>
        <item m="1" x="669"/>
        <item m="1" x="224"/>
        <item m="1" x="696"/>
        <item m="1" x="230"/>
        <item m="1" x="709"/>
        <item m="1" x="239"/>
        <item m="1" x="737"/>
        <item m="1" x="270"/>
        <item m="1" x="744"/>
        <item m="1" x="286"/>
        <item m="1" x="231"/>
        <item m="1" x="717"/>
        <item m="1" x="250"/>
        <item m="1" x="733"/>
        <item m="1" x="267"/>
        <item m="1" x="746"/>
        <item m="1" x="297"/>
        <item m="1" x="757"/>
        <item m="1" x="312"/>
        <item m="1" x="772"/>
        <item m="1" x="323"/>
        <item m="1" x="797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101"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 t="grand">
      <x/>
    </i>
  </rowItems>
  <colFields count="1">
    <field x="-2"/>
  </colFields>
  <colItems count="1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</colItems>
  <pageFields count="1">
    <pageField fld="0" item="47" hier="-1"/>
  </pageFields>
  <dataFields count="19">
    <dataField name="합계 : 현재가" fld="3" baseField="0" baseItem="0"/>
    <dataField name="합계 : 대비기호" fld="4" baseField="0" baseItem="0"/>
    <dataField name="합계 : 전일대비" fld="5" baseField="0" baseItem="0"/>
    <dataField name="합계 : 등락율" fld="6" baseField="0" baseItem="0"/>
    <dataField name="합계 : 누적거래량" fld="7" baseField="0" baseItem="0"/>
    <dataField name="합계 : 누적거래대금" fld="8" baseField="0" baseItem="0"/>
    <dataField name="합계 : 개인투자자" fld="9" baseField="0" baseItem="0"/>
    <dataField name="합계 : 외국인투자자" fld="10" baseField="0" baseItem="0"/>
    <dataField name="합계 : 기관계" fld="11" baseField="0" baseItem="0"/>
    <dataField name="합계 : 금융투자" fld="12" baseField="0" baseItem="0"/>
    <dataField name="합계 : 보험" fld="13" baseField="0" baseItem="0"/>
    <dataField name="합계 : 투신" fld="14" baseField="0" baseItem="0"/>
    <dataField name="합계 : 기타금융" fld="15" baseField="0" baseItem="0"/>
    <dataField name="합계 : 은행" fld="16" baseField="0" baseItem="0"/>
    <dataField name="합계 : 연기금등" fld="17" baseField="0" baseItem="0"/>
    <dataField name="합계 : 사모펀드" fld="18" baseField="0" baseItem="0"/>
    <dataField name="합계 : 국가" fld="19" baseField="0" baseItem="0"/>
    <dataField name="합계 : 기타법인" fld="20" baseField="0" baseItem="0"/>
    <dataField name="합계 : 내외국인" fld="21" baseField="0" baseItem="0"/>
  </dataFields>
  <formats count="3">
    <format dxfId="2">
      <pivotArea field="2" type="button" dataOnly="0" labelOnly="1" outline="0" axis="axisRow" fieldPosition="0"/>
    </format>
    <format dxfId="1">
      <pivotArea collapsedLevelsAreSubtotals="1" fieldPosition="0">
        <references count="2">
          <reference field="4294967294" count="1" selected="0">
            <x v="17"/>
          </reference>
          <reference field="2" count="18"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7"/>
          </reference>
          <reference field="2" count="19"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</reference>
        </references>
      </pivotArea>
    </format>
  </formats>
  <chartFormats count="57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6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6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6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6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27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4" format="28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4" format="30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4" format="31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4" format="32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4" format="33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4" format="35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4" format="36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4" format="37" series="1">
      <pivotArea type="data" outline="0" fieldPosition="0">
        <references count="1">
          <reference field="4294967294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00000000-0016-0000-0500-000000000000}" autoFormatId="16" applyNumberFormats="0" applyBorderFormats="0" applyFontFormats="1" applyPatternFormats="1" applyAlignmentFormats="0" applyWidthHeightFormats="0">
  <queryTableRefresh preserveSortFilterLayout="0" nextId="44">
    <queryTableFields count="43">
      <queryTableField id="1" name="종목명" tableColumnId="44"/>
      <queryTableField id="2" name="code" tableColumnId="45"/>
      <queryTableField id="3" name="기준일" tableColumnId="46"/>
      <queryTableField id="4" name="현재가" tableColumnId="47"/>
      <queryTableField id="5" name="기호" tableColumnId="48"/>
      <queryTableField id="6" name="전일비" tableColumnId="49"/>
      <queryTableField id="7" name="전일%" tableColumnId="50"/>
      <queryTableField id="8" name="거래량" tableColumnId="51"/>
      <queryTableField id="9" name="거래%" tableColumnId="52"/>
      <queryTableField id="10" name="기준가" tableColumnId="53"/>
      <queryTableField id="11" name="시작가" tableColumnId="54"/>
      <queryTableField id="12" name="최고가" tableColumnId="55"/>
      <queryTableField id="13" name="최저가" tableColumnId="56"/>
      <queryTableField id="14" name="상한가" tableColumnId="57"/>
      <queryTableField id="15" name="하한가" tableColumnId="58"/>
      <queryTableField id="16" name="52최고" tableColumnId="59"/>
      <queryTableField id="17" name="52최저" tableColumnId="60"/>
      <queryTableField id="18" name="52최고일" tableColumnId="61"/>
      <queryTableField id="19" name="52최고비" tableColumnId="62"/>
      <queryTableField id="20" name="52최저일" tableColumnId="63"/>
      <queryTableField id="21" name="52최저비" tableColumnId="64"/>
      <queryTableField id="22" name="유통주" tableColumnId="65"/>
      <queryTableField id="23" name="유통비" tableColumnId="66"/>
      <queryTableField id="24" name="예상가" tableColumnId="67"/>
      <queryTableField id="25" name="예상수량" tableColumnId="68"/>
      <queryTableField id="26" name="결산월" tableColumnId="69"/>
      <queryTableField id="27" name="액면가" tableColumnId="70"/>
      <queryTableField id="28" name="자본금" tableColumnId="71"/>
      <queryTableField id="29" name="상장주" tableColumnId="72"/>
      <queryTableField id="30" name="신용율" tableColumnId="73"/>
      <queryTableField id="31" name="년최고" tableColumnId="74"/>
      <queryTableField id="32" name="년최저" tableColumnId="75"/>
      <queryTableField id="33" name="시가총액" tableColumnId="76"/>
      <queryTableField id="34" name="외국%" tableColumnId="77"/>
      <queryTableField id="35" name="매출액" tableColumnId="78"/>
      <queryTableField id="36" name="영업이익" tableColumnId="79"/>
      <queryTableField id="37" name="세전이익" tableColumnId="80"/>
      <queryTableField id="38" name="per" tableColumnId="81"/>
      <queryTableField id="39" name="EPS" tableColumnId="82"/>
      <queryTableField id="40" name="ROE" tableColumnId="83"/>
      <queryTableField id="41" name="PBR" tableColumnId="84"/>
      <queryTableField id="42" name="EV" tableColumnId="85"/>
      <queryTableField id="43" name="BPS" tableColumnId="8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600-000001000000}" autoFormatId="16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종목명" tableColumnId="23"/>
      <queryTableField id="2" name="code" tableColumnId="24"/>
      <queryTableField id="3" name="일자" tableColumnId="25"/>
      <queryTableField id="4" name="현재가" tableColumnId="26"/>
      <queryTableField id="5" name="대비기호" tableColumnId="27"/>
      <queryTableField id="6" name="전일대비" tableColumnId="28"/>
      <queryTableField id="7" name="등락율" tableColumnId="29"/>
      <queryTableField id="8" name="누적거래량" tableColumnId="30"/>
      <queryTableField id="9" name="누적거래대금" tableColumnId="31"/>
      <queryTableField id="10" name="개인투자자" tableColumnId="32"/>
      <queryTableField id="11" name="외국인투자자" tableColumnId="33"/>
      <queryTableField id="12" name="기관계" tableColumnId="34"/>
      <queryTableField id="13" name="금융투자" tableColumnId="35"/>
      <queryTableField id="14" name="보험" tableColumnId="36"/>
      <queryTableField id="15" name="투신" tableColumnId="37"/>
      <queryTableField id="16" name="기타금융" tableColumnId="38"/>
      <queryTableField id="17" name="은행" tableColumnId="39"/>
      <queryTableField id="18" name="연기금등" tableColumnId="40"/>
      <queryTableField id="19" name="사모펀드" tableColumnId="41"/>
      <queryTableField id="20" name="국가" tableColumnId="42"/>
      <queryTableField id="21" name="기타법인" tableColumnId="43"/>
      <queryTableField id="22" name="내외국인" tableColumnId="4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종목명1" xr10:uid="{00000000-0013-0000-FFFF-FFFF01000000}" sourceName="종목명">
  <pivotTables>
    <pivotTable tabId="52" name="daypiv"/>
  </pivotTables>
  <data>
    <tabular pivotCacheId="1">
      <items count="69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 s="1"/>
        <i x="36"/>
        <i x="42" nd="1"/>
        <i x="50" nd="1"/>
        <i x="61" nd="1"/>
        <i x="37" nd="1"/>
        <i x="57" nd="1"/>
        <i x="41" nd="1"/>
        <i x="40" nd="1"/>
        <i x="68" nd="1"/>
        <i x="62" nd="1"/>
        <i x="39" nd="1"/>
        <i x="48" nd="1"/>
        <i x="67" nd="1"/>
        <i x="60" nd="1"/>
        <i x="51" nd="1"/>
        <i x="66" nd="1"/>
        <i x="43" nd="1"/>
        <i x="44" nd="1"/>
        <i x="55" nd="1"/>
        <i x="64" nd="1"/>
        <i x="63" nd="1"/>
        <i x="54" nd="1"/>
        <i x="45" nd="1"/>
        <i x="65" nd="1"/>
        <i x="58" nd="1"/>
        <i x="49" nd="1"/>
        <i x="56" nd="1"/>
        <i x="38" nd="1"/>
        <i x="53" nd="1"/>
        <i x="47" nd="1"/>
        <i x="52" nd="1"/>
        <i x="59" nd="1"/>
        <i x="4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종목명 2" xr10:uid="{00000000-0014-0000-FFFF-FFFF01000000}" cache="슬라이서_종목명1" caption="종목명" startItem="3" rowHeight="2730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종목명" xr10:uid="{00000000-0014-0000-FFFF-FFFF02000000}" cache="슬라이서_종목명1" caption="종목명" rowHeight="2730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data01_2" displayName="data01_2" ref="A1:AQ38" tableType="queryTable" totalsRowShown="0">
  <autoFilter ref="A1:AQ38" xr:uid="{00000000-000C-0000-FFFF-FFFF00000000}"/>
  <tableColumns count="43">
    <tableColumn id="44" xr3:uid="{DB94C34D-10E8-48D2-A526-A28A791B3D36}" uniqueName="44" name="종목명" queryTableFieldId="1"/>
    <tableColumn id="45" xr3:uid="{7DE05A5B-D1D2-49EA-8FEC-9BA3A1C5DE91}" uniqueName="45" name="code" queryTableFieldId="2"/>
    <tableColumn id="46" xr3:uid="{DA1359F7-0B06-41F7-978F-9FE70BED524A}" uniqueName="46" name="기준일" queryTableFieldId="3"/>
    <tableColumn id="47" xr3:uid="{693E150D-3A9F-4F8C-914B-17D06CDCBC18}" uniqueName="47" name="현재가" queryTableFieldId="4"/>
    <tableColumn id="48" xr3:uid="{C942194F-6757-4E14-96A9-76A4B6F49F0B}" uniqueName="48" name="기호" queryTableFieldId="5"/>
    <tableColumn id="49" xr3:uid="{731605E0-91D1-48E8-B018-61DA0A6F1AEF}" uniqueName="49" name="전일비" queryTableFieldId="6"/>
    <tableColumn id="50" xr3:uid="{1AD19CE6-33DD-4D6E-9D02-077E451C60BA}" uniqueName="50" name="전일%" queryTableFieldId="7"/>
    <tableColumn id="51" xr3:uid="{8322F68B-D118-4F7C-8519-A8E53E839709}" uniqueName="51" name="거래량" queryTableFieldId="8"/>
    <tableColumn id="52" xr3:uid="{84AE21CC-D0CD-412C-8CF9-932F25D33F57}" uniqueName="52" name="거래%" queryTableFieldId="9"/>
    <tableColumn id="53" xr3:uid="{90BFFE64-89E1-47FB-BF04-05B0D638E8FD}" uniqueName="53" name="기준가" queryTableFieldId="10"/>
    <tableColumn id="54" xr3:uid="{E66597DA-15B2-4293-9FFF-5822DC48A565}" uniqueName="54" name="시작가" queryTableFieldId="11"/>
    <tableColumn id="55" xr3:uid="{49995037-D430-45C0-98B0-75309F7CEFAF}" uniqueName="55" name="최고가" queryTableFieldId="12"/>
    <tableColumn id="56" xr3:uid="{7122E808-D2F8-448E-B9E4-6F82DACCD2B5}" uniqueName="56" name="최저가" queryTableFieldId="13"/>
    <tableColumn id="57" xr3:uid="{E1017662-EB58-4CF4-BFD1-80E1AD172E62}" uniqueName="57" name="상한가" queryTableFieldId="14"/>
    <tableColumn id="58" xr3:uid="{7D52F92D-E09D-4872-BEF8-04CEFC58CBE9}" uniqueName="58" name="하한가" queryTableFieldId="15"/>
    <tableColumn id="59" xr3:uid="{2DAAEE80-1B98-4902-9445-F8C6FDC3598B}" uniqueName="59" name="52최고" queryTableFieldId="16"/>
    <tableColumn id="60" xr3:uid="{A3F33497-89BC-4581-9DB2-40F14B89405B}" uniqueName="60" name="52최저" queryTableFieldId="17"/>
    <tableColumn id="61" xr3:uid="{E63E0AA5-5222-407E-B672-F301B8145C3C}" uniqueName="61" name="52최고일" queryTableFieldId="18"/>
    <tableColumn id="62" xr3:uid="{B1725F5E-2FF7-40CE-BD96-8E06A5EA42E3}" uniqueName="62" name="52최고비" queryTableFieldId="19"/>
    <tableColumn id="63" xr3:uid="{73223643-B857-4ABC-A6FD-5258ABF0F39F}" uniqueName="63" name="52최저일" queryTableFieldId="20"/>
    <tableColumn id="64" xr3:uid="{1A3CB067-14DC-4CA3-BC08-3981104BFDE7}" uniqueName="64" name="52최저비" queryTableFieldId="21"/>
    <tableColumn id="65" xr3:uid="{0F8A8092-677D-4FE2-BB59-5E79EF828006}" uniqueName="65" name="유통주" queryTableFieldId="22"/>
    <tableColumn id="66" xr3:uid="{905F4A99-44AE-42DC-96C6-A3D0FB570510}" uniqueName="66" name="유통비" queryTableFieldId="23"/>
    <tableColumn id="67" xr3:uid="{68BE746B-5001-4BBD-9039-D9A8B24C1CCE}" uniqueName="67" name="예상가" queryTableFieldId="24"/>
    <tableColumn id="68" xr3:uid="{94C4ED49-28FA-4A3D-8B58-E81BA20B130C}" uniqueName="68" name="예상수량" queryTableFieldId="25"/>
    <tableColumn id="69" xr3:uid="{59299C81-9857-4A4A-9567-F56CD40CC748}" uniqueName="69" name="결산월" queryTableFieldId="26"/>
    <tableColumn id="70" xr3:uid="{0CBB901C-F7DB-40E1-BA7D-91DC7737ED7F}" uniqueName="70" name="액면가" queryTableFieldId="27"/>
    <tableColumn id="71" xr3:uid="{AA6DA567-1BB4-446D-8678-0EF8856F2098}" uniqueName="71" name="자본금" queryTableFieldId="28"/>
    <tableColumn id="72" xr3:uid="{814154C1-6170-4C24-9730-889AC887A7E1}" uniqueName="72" name="상장주" queryTableFieldId="29"/>
    <tableColumn id="73" xr3:uid="{7A61FA5A-3A15-4329-BA43-B10F57E6F0B6}" uniqueName="73" name="신용율" queryTableFieldId="30"/>
    <tableColumn id="74" xr3:uid="{2F27F443-FCD4-4CD0-9C27-0ED88EF94E2E}" uniqueName="74" name="년최고" queryTableFieldId="31"/>
    <tableColumn id="75" xr3:uid="{00DBC6E5-734D-4256-8A88-4C3F888AD24F}" uniqueName="75" name="년최저" queryTableFieldId="32"/>
    <tableColumn id="76" xr3:uid="{DD7ADC0B-3F79-484E-83FE-AFBAEC862828}" uniqueName="76" name="시가총액" queryTableFieldId="33"/>
    <tableColumn id="77" xr3:uid="{B7FDD85F-1593-4C6A-AE54-6B653276F7E5}" uniqueName="77" name="외국%" queryTableFieldId="34"/>
    <tableColumn id="78" xr3:uid="{6101009F-724A-4660-A5B0-BF2EF7ABE7B4}" uniqueName="78" name="매출액" queryTableFieldId="35"/>
    <tableColumn id="79" xr3:uid="{3489364C-A619-4199-A5EE-3AF16E5A314A}" uniqueName="79" name="영업이익" queryTableFieldId="36"/>
    <tableColumn id="80" xr3:uid="{D5D1C268-D8FE-444E-B018-2AE209FA71DC}" uniqueName="80" name="세전이익" queryTableFieldId="37"/>
    <tableColumn id="81" xr3:uid="{12D512BB-67EF-4841-9473-895B7A441186}" uniqueName="81" name="per" queryTableFieldId="38"/>
    <tableColumn id="82" xr3:uid="{580F6A98-AF64-4C26-8C87-4D3DEA5ADFCC}" uniqueName="82" name="EPS" queryTableFieldId="39"/>
    <tableColumn id="83" xr3:uid="{E934FAF2-3F3A-4B1F-831B-973B5AF38919}" uniqueName="83" name="ROE" queryTableFieldId="40"/>
    <tableColumn id="84" xr3:uid="{EE7A0CB4-1FF7-48DD-8E61-8DCA4E900372}" uniqueName="84" name="PBR" queryTableFieldId="41"/>
    <tableColumn id="85" xr3:uid="{1E6C132A-EA4D-424E-A0C2-3AD6580A8DD4}" uniqueName="85" name="EV" queryTableFieldId="42"/>
    <tableColumn id="86" xr3:uid="{C0DAB2C1-3AD3-4654-887E-21464CA21FEE}" uniqueName="86" name="BPS" queryTableFieldId="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02__2" displayName="data02__2" ref="A1:V3701" tableType="queryTable" totalsRowShown="0">
  <autoFilter ref="A1:V3701" xr:uid="{00000000-000C-0000-FFFF-FFFF01000000}"/>
  <tableColumns count="22">
    <tableColumn id="23" xr3:uid="{705C38A4-3B68-4FC0-BB62-31616D0D1C3D}" uniqueName="23" name="종목명" queryTableFieldId="1"/>
    <tableColumn id="24" xr3:uid="{02C3E675-C0DF-46A3-BFC9-3CC32EC95C35}" uniqueName="24" name="code" queryTableFieldId="2"/>
    <tableColumn id="25" xr3:uid="{65FFA248-737C-4416-B827-C6A8CD3C78CC}" uniqueName="25" name="일자" queryTableFieldId="3"/>
    <tableColumn id="26" xr3:uid="{F73A021F-E6D0-4DD7-BCB4-BF8C209F026A}" uniqueName="26" name="현재가" queryTableFieldId="4"/>
    <tableColumn id="27" xr3:uid="{566DF357-C5D7-4662-8722-404F54C53BA1}" uniqueName="27" name="대비기호" queryTableFieldId="5"/>
    <tableColumn id="28" xr3:uid="{BAA331F2-05E4-4D09-A507-5061670EB3A8}" uniqueName="28" name="전일대비" queryTableFieldId="6"/>
    <tableColumn id="29" xr3:uid="{E67181EF-AC6C-41C3-8CC0-A1CCAE296492}" uniqueName="29" name="등락율" queryTableFieldId="7"/>
    <tableColumn id="30" xr3:uid="{1312AC43-03A1-4381-848F-F15144052AE4}" uniqueName="30" name="누적거래량" queryTableFieldId="8"/>
    <tableColumn id="31" xr3:uid="{1DBBC622-D796-4ABA-ADD2-96AF6F336581}" uniqueName="31" name="누적거래대금" queryTableFieldId="9"/>
    <tableColumn id="32" xr3:uid="{91925A24-B0A7-4664-8904-92FDB58FC528}" uniqueName="32" name="개인투자자" queryTableFieldId="10"/>
    <tableColumn id="33" xr3:uid="{2731203F-151C-444A-A271-77C0F5550357}" uniqueName="33" name="외국인투자자" queryTableFieldId="11"/>
    <tableColumn id="34" xr3:uid="{D167F3EB-E474-44AC-A77E-2DDF098FB6D3}" uniqueName="34" name="기관계" queryTableFieldId="12"/>
    <tableColumn id="35" xr3:uid="{D1D52672-523E-473A-B95A-A631DE57AB72}" uniqueName="35" name="금융투자" queryTableFieldId="13"/>
    <tableColumn id="36" xr3:uid="{B972C555-3B89-4ADE-9820-38F8A0645E31}" uniqueName="36" name="보험" queryTableFieldId="14"/>
    <tableColumn id="37" xr3:uid="{586B0700-4264-48CB-A6E3-F5BDA85D134B}" uniqueName="37" name="투신" queryTableFieldId="15"/>
    <tableColumn id="38" xr3:uid="{3DE5B35D-0BDB-4B69-8E62-1EBE23605D29}" uniqueName="38" name="기타금융" queryTableFieldId="16"/>
    <tableColumn id="39" xr3:uid="{7A21620C-1E29-4083-B925-DC6C58A47910}" uniqueName="39" name="은행" queryTableFieldId="17"/>
    <tableColumn id="40" xr3:uid="{896BE38E-8347-49D9-84D9-64CE167880C1}" uniqueName="40" name="연기금등" queryTableFieldId="18"/>
    <tableColumn id="41" xr3:uid="{D9FD58B4-3E5B-4144-A545-E7DC7780298C}" uniqueName="41" name="사모펀드" queryTableFieldId="19"/>
    <tableColumn id="42" xr3:uid="{A54C0CE2-3501-4C3A-9EA9-3F10EE7B862E}" uniqueName="42" name="국가" queryTableFieldId="20"/>
    <tableColumn id="43" xr3:uid="{329B375C-E420-4106-8419-3432A0574799}" uniqueName="43" name="기타법인" queryTableFieldId="21"/>
    <tableColumn id="44" xr3:uid="{3F9B49B1-5F5D-4F2D-B007-CC6B4D6CDFB9}" uniqueName="44" name="내외국인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microsoft.com/office/2007/relationships/slicer" Target="../slicers/slicer1.xml"/><Relationship Id="rId4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4"/>
  <dimension ref="A1:J14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4" t="e">
        <f>INDEX(#REF!,$J$1+2,A1)</f>
        <v>#REF!</v>
      </c>
      <c r="D1" s="54"/>
      <c r="E1" s="54"/>
      <c r="F1" s="54"/>
      <c r="I1" t="s">
        <v>4</v>
      </c>
      <c r="J1">
        <v>23</v>
      </c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F5" s="12" t="e">
        <f>INDEX(#REF!,1,A5+11)</f>
        <v>#REF!</v>
      </c>
      <c r="G5" s="13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7</v>
      </c>
      <c r="F6" s="23" t="e">
        <f>INDEX(#REF!,1,A6+11)</f>
        <v>#REF!</v>
      </c>
      <c r="G6" s="18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8</v>
      </c>
      <c r="F7" s="14" t="e">
        <f>INDEX(#REF!,1,A7+11)</f>
        <v>#REF!</v>
      </c>
      <c r="G7" s="15" t="e">
        <f>INDEX(#REF!,$J$1+2,A7+11)</f>
        <v>#REF!</v>
      </c>
      <c r="I7" s="2" t="e">
        <f>INDEX(#REF!,1,A7+21)</f>
        <v>#REF!</v>
      </c>
      <c r="J7" s="20" t="e">
        <f>INDEX(#REF!,$J$1+2,A7+21)</f>
        <v>#REF!</v>
      </c>
    </row>
    <row r="8" spans="1:10" ht="18" thickBot="1" x14ac:dyDescent="0.35">
      <c r="A8">
        <v>10</v>
      </c>
      <c r="C8" s="9"/>
      <c r="D8" s="10"/>
      <c r="F8" s="24" t="e">
        <f>INDEX(#REF!,1,A8+11)</f>
        <v>#REF!</v>
      </c>
      <c r="G8" s="19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2" t="e">
        <f>INDEX(#REF!,$J$1+2,A9)</f>
        <v>#REF!</v>
      </c>
      <c r="D9" s="53"/>
      <c r="E9" s="11"/>
      <c r="F9" s="16"/>
      <c r="G9" s="17"/>
      <c r="I9" s="2" t="e">
        <f>INDEX(#REF!,1,A9+13)</f>
        <v>#REF!</v>
      </c>
      <c r="J9" s="20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2" t="e">
        <f>INDEX(#REF!,$J$1+2,A10)</f>
        <v>#REF!</v>
      </c>
      <c r="D10" s="53"/>
      <c r="E10" s="11"/>
      <c r="F10" s="21" t="e">
        <f>INDEX(#REF!,1,A10+22)</f>
        <v>#REF!</v>
      </c>
      <c r="G10" s="22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2" t="e">
        <f>INDEX(#REF!,$J$1+2,A11)</f>
        <v>#REF!</v>
      </c>
      <c r="D11" s="53"/>
      <c r="E11" s="11"/>
      <c r="F11" s="2" t="e">
        <f>INDEX(#REF!,1,A11+22)</f>
        <v>#REF!</v>
      </c>
      <c r="G11" s="20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2" t="e">
        <f>INDEX(#REF!,$J$1+2,A12)</f>
        <v>#REF!</v>
      </c>
      <c r="D12" s="53"/>
      <c r="E12" s="11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2" t="e">
        <f>INDEX(#REF!,$J$1+2,A13)</f>
        <v>#REF!</v>
      </c>
      <c r="D13" s="53"/>
      <c r="E13" s="11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2" t="e">
        <f>INDEX(#REF!,$J$1+2,A14)</f>
        <v>#REF!</v>
      </c>
      <c r="D14" s="53"/>
      <c r="E14" s="11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1:J14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4" t="e">
        <f>INDEX(#REF!,$J$1+2,A1)</f>
        <v>#REF!</v>
      </c>
      <c r="D1" s="54"/>
      <c r="E1" s="54"/>
      <c r="F1" s="54"/>
      <c r="I1" t="s">
        <v>0</v>
      </c>
      <c r="J1">
        <v>24</v>
      </c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F5" s="12" t="e">
        <f>INDEX(#REF!,1,A5+11)</f>
        <v>#REF!</v>
      </c>
      <c r="G5" s="13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F6" s="23" t="e">
        <f>INDEX(#REF!,1,A6+11)</f>
        <v>#REF!</v>
      </c>
      <c r="G6" s="18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F7" s="14" t="e">
        <f>INDEX(#REF!,1,A7+11)</f>
        <v>#REF!</v>
      </c>
      <c r="G7" s="15" t="e">
        <f>INDEX(#REF!,$J$1+2,A7+11)</f>
        <v>#REF!</v>
      </c>
      <c r="I7" s="2" t="e">
        <f>INDEX(#REF!,1,A7+21)</f>
        <v>#REF!</v>
      </c>
      <c r="J7" s="20" t="e">
        <f>INDEX(#REF!,$J$1+2,A7+21)</f>
        <v>#REF!</v>
      </c>
    </row>
    <row r="8" spans="1:10" ht="18" thickBot="1" x14ac:dyDescent="0.35">
      <c r="A8">
        <v>10</v>
      </c>
      <c r="C8" s="9"/>
      <c r="D8" s="10"/>
      <c r="F8" s="24" t="e">
        <f>INDEX(#REF!,1,A8+11)</f>
        <v>#REF!</v>
      </c>
      <c r="G8" s="19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2" t="e">
        <f>INDEX(#REF!,$J$1+2,A9)</f>
        <v>#REF!</v>
      </c>
      <c r="D9" s="53"/>
      <c r="E9" s="11"/>
      <c r="F9" s="16"/>
      <c r="G9" s="17"/>
      <c r="I9" s="2" t="e">
        <f>INDEX(#REF!,1,A9+13)</f>
        <v>#REF!</v>
      </c>
      <c r="J9" s="20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2" t="e">
        <f>INDEX(#REF!,$J$1+2,A10)</f>
        <v>#REF!</v>
      </c>
      <c r="D10" s="53"/>
      <c r="E10" s="11"/>
      <c r="F10" s="21" t="e">
        <f>INDEX(#REF!,1,A10+22)</f>
        <v>#REF!</v>
      </c>
      <c r="G10" s="22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2" t="e">
        <f>INDEX(#REF!,$J$1+2,A11)</f>
        <v>#REF!</v>
      </c>
      <c r="D11" s="53"/>
      <c r="E11" s="11"/>
      <c r="F11" s="2" t="e">
        <f>INDEX(#REF!,1,A11+22)</f>
        <v>#REF!</v>
      </c>
      <c r="G11" s="20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2" t="e">
        <f>INDEX(#REF!,$J$1+2,A12)</f>
        <v>#REF!</v>
      </c>
      <c r="D12" s="53"/>
      <c r="E12" s="11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2" t="e">
        <f>INDEX(#REF!,$J$1+2,A13)</f>
        <v>#REF!</v>
      </c>
      <c r="D13" s="53"/>
      <c r="E13" s="11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2" t="e">
        <f>INDEX(#REF!,$J$1+2,A14)</f>
        <v>#REF!</v>
      </c>
      <c r="D14" s="53"/>
      <c r="E14" s="11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Q38"/>
  <sheetViews>
    <sheetView workbookViewId="0"/>
  </sheetViews>
  <sheetFormatPr defaultRowHeight="16.5" x14ac:dyDescent="0.3"/>
  <cols>
    <col min="1" max="1" width="19.25" bestFit="1" customWidth="1"/>
    <col min="2" max="2" width="7.875" bestFit="1" customWidth="1"/>
    <col min="3" max="3" width="11.125" bestFit="1" customWidth="1"/>
    <col min="4" max="4" width="9.375" bestFit="1" customWidth="1"/>
    <col min="5" max="5" width="7.5" bestFit="1" customWidth="1"/>
    <col min="6" max="6" width="9.375" bestFit="1" customWidth="1"/>
    <col min="7" max="7" width="9.125" bestFit="1" customWidth="1"/>
    <col min="8" max="8" width="9.5" bestFit="1" customWidth="1"/>
    <col min="9" max="9" width="9.125" bestFit="1" customWidth="1"/>
    <col min="10" max="15" width="9.375" bestFit="1" customWidth="1"/>
    <col min="16" max="17" width="9.75" bestFit="1" customWidth="1"/>
    <col min="18" max="21" width="11.625" bestFit="1" customWidth="1"/>
    <col min="22" max="24" width="9.375" bestFit="1" customWidth="1"/>
    <col min="25" max="25" width="11.25" bestFit="1" customWidth="1"/>
    <col min="26" max="32" width="9.375" bestFit="1" customWidth="1"/>
    <col min="33" max="33" width="11.25" bestFit="1" customWidth="1"/>
    <col min="34" max="34" width="9.125" bestFit="1" customWidth="1"/>
    <col min="35" max="35" width="9.375" bestFit="1" customWidth="1"/>
    <col min="36" max="37" width="11.25" bestFit="1" customWidth="1"/>
    <col min="38" max="38" width="7.5" bestFit="1" customWidth="1"/>
    <col min="39" max="39" width="7.25" bestFit="1" customWidth="1"/>
    <col min="40" max="40" width="7.5" bestFit="1" customWidth="1"/>
    <col min="41" max="41" width="7.375" bestFit="1" customWidth="1"/>
    <col min="42" max="42" width="6.5" bestFit="1" customWidth="1"/>
    <col min="43" max="43" width="7.5" bestFit="1" customWidth="1"/>
  </cols>
  <sheetData>
    <row r="1" spans="1:43" x14ac:dyDescent="0.3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53</v>
      </c>
      <c r="AA1" t="s">
        <v>54</v>
      </c>
      <c r="AB1" t="s">
        <v>55</v>
      </c>
      <c r="AC1" t="s">
        <v>56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63</v>
      </c>
      <c r="AK1" t="s">
        <v>64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</row>
    <row r="2" spans="1:43" x14ac:dyDescent="0.3">
      <c r="A2" t="s">
        <v>76</v>
      </c>
      <c r="B2">
        <v>990</v>
      </c>
      <c r="C2" s="48">
        <v>45092</v>
      </c>
      <c r="D2">
        <v>64200</v>
      </c>
      <c r="E2">
        <v>2</v>
      </c>
      <c r="F2">
        <v>2300</v>
      </c>
      <c r="G2">
        <v>3.72</v>
      </c>
      <c r="H2">
        <v>1227824</v>
      </c>
      <c r="I2">
        <v>164.43</v>
      </c>
      <c r="J2">
        <v>61900</v>
      </c>
      <c r="K2">
        <v>62300</v>
      </c>
      <c r="L2">
        <v>64600</v>
      </c>
      <c r="M2">
        <v>-62300</v>
      </c>
      <c r="N2">
        <v>80400</v>
      </c>
      <c r="O2">
        <v>43400</v>
      </c>
      <c r="P2">
        <v>83600</v>
      </c>
      <c r="Q2">
        <v>34800</v>
      </c>
      <c r="R2" s="48">
        <v>45020</v>
      </c>
      <c r="S2">
        <v>-23.21</v>
      </c>
      <c r="T2" s="48">
        <v>44834</v>
      </c>
      <c r="U2">
        <v>84.48</v>
      </c>
      <c r="V2">
        <v>34292</v>
      </c>
      <c r="W2">
        <v>77.2</v>
      </c>
      <c r="X2">
        <v>64400</v>
      </c>
      <c r="Y2">
        <v>2154</v>
      </c>
      <c r="Z2">
        <v>12</v>
      </c>
      <c r="AA2">
        <v>5000</v>
      </c>
      <c r="AB2">
        <v>2220</v>
      </c>
      <c r="AC2">
        <v>44399</v>
      </c>
      <c r="AD2">
        <v>3.73</v>
      </c>
      <c r="AE2">
        <v>83600</v>
      </c>
      <c r="AF2">
        <v>-35800</v>
      </c>
      <c r="AG2">
        <v>28504</v>
      </c>
      <c r="AH2">
        <v>18.62</v>
      </c>
      <c r="AI2">
        <v>16753</v>
      </c>
      <c r="AJ2">
        <v>7687</v>
      </c>
      <c r="AK2">
        <v>5588</v>
      </c>
      <c r="AL2">
        <v>5.1100000000000003</v>
      </c>
      <c r="AM2">
        <v>12555</v>
      </c>
      <c r="AN2">
        <v>40.700000000000003</v>
      </c>
      <c r="AO2">
        <v>1.72</v>
      </c>
      <c r="AP2">
        <v>2.27</v>
      </c>
      <c r="AQ2">
        <v>37259</v>
      </c>
    </row>
    <row r="3" spans="1:43" x14ac:dyDescent="0.3">
      <c r="A3" t="s">
        <v>80</v>
      </c>
      <c r="B3">
        <v>11200</v>
      </c>
      <c r="C3" s="48">
        <v>45092</v>
      </c>
      <c r="D3">
        <v>19150</v>
      </c>
      <c r="E3">
        <v>2</v>
      </c>
      <c r="F3">
        <v>270</v>
      </c>
      <c r="G3">
        <v>1.43</v>
      </c>
      <c r="H3">
        <v>1364383</v>
      </c>
      <c r="I3">
        <v>115.21</v>
      </c>
      <c r="J3">
        <v>18880</v>
      </c>
      <c r="K3">
        <v>19050</v>
      </c>
      <c r="L3">
        <v>19340</v>
      </c>
      <c r="M3">
        <v>-18970</v>
      </c>
      <c r="N3">
        <v>24500</v>
      </c>
      <c r="O3">
        <v>13220</v>
      </c>
      <c r="P3">
        <v>29450</v>
      </c>
      <c r="Q3">
        <v>17000</v>
      </c>
      <c r="R3" s="48">
        <v>44725</v>
      </c>
      <c r="S3">
        <v>-34.97</v>
      </c>
      <c r="T3" s="48">
        <v>44846</v>
      </c>
      <c r="U3">
        <v>12.65</v>
      </c>
      <c r="V3">
        <v>387595</v>
      </c>
      <c r="W3">
        <v>79.3</v>
      </c>
      <c r="X3">
        <v>19160</v>
      </c>
      <c r="Y3">
        <v>410</v>
      </c>
      <c r="Z3">
        <v>12</v>
      </c>
      <c r="AA3">
        <v>5000</v>
      </c>
      <c r="AB3">
        <v>24452</v>
      </c>
      <c r="AC3">
        <v>489039</v>
      </c>
      <c r="AD3">
        <v>0.67</v>
      </c>
      <c r="AE3">
        <v>24250</v>
      </c>
      <c r="AF3">
        <v>-17130</v>
      </c>
      <c r="AG3">
        <v>93651</v>
      </c>
      <c r="AH3">
        <v>10.48</v>
      </c>
      <c r="AI3">
        <v>185828</v>
      </c>
      <c r="AJ3">
        <v>99516</v>
      </c>
      <c r="AK3">
        <v>100854</v>
      </c>
      <c r="AL3">
        <v>0.93</v>
      </c>
      <c r="AM3">
        <v>20623</v>
      </c>
      <c r="AN3">
        <v>65</v>
      </c>
      <c r="AO3">
        <v>0.45</v>
      </c>
      <c r="AP3">
        <v>0.04</v>
      </c>
      <c r="AQ3">
        <v>42300</v>
      </c>
    </row>
    <row r="4" spans="1:43" x14ac:dyDescent="0.3">
      <c r="A4" t="s">
        <v>150</v>
      </c>
      <c r="B4">
        <v>373220</v>
      </c>
      <c r="C4" s="48">
        <v>45092</v>
      </c>
      <c r="D4">
        <v>585000</v>
      </c>
      <c r="E4">
        <v>5</v>
      </c>
      <c r="F4">
        <v>-4000</v>
      </c>
      <c r="G4">
        <v>-0.68</v>
      </c>
      <c r="H4">
        <v>338260</v>
      </c>
      <c r="I4">
        <v>112.44</v>
      </c>
      <c r="J4">
        <v>589000</v>
      </c>
      <c r="K4">
        <v>594000</v>
      </c>
      <c r="L4">
        <v>600000</v>
      </c>
      <c r="M4">
        <v>581000</v>
      </c>
      <c r="N4">
        <v>765000</v>
      </c>
      <c r="O4">
        <v>413000</v>
      </c>
      <c r="P4">
        <v>629000</v>
      </c>
      <c r="Q4">
        <v>352000</v>
      </c>
      <c r="R4" s="48">
        <v>44876</v>
      </c>
      <c r="S4">
        <v>-7</v>
      </c>
      <c r="T4" s="48">
        <v>44746</v>
      </c>
      <c r="U4">
        <v>66.19</v>
      </c>
      <c r="V4">
        <v>34615</v>
      </c>
      <c r="W4">
        <v>14.8</v>
      </c>
      <c r="X4">
        <v>587000</v>
      </c>
      <c r="Y4">
        <v>270</v>
      </c>
      <c r="Z4">
        <v>12</v>
      </c>
      <c r="AA4">
        <v>500</v>
      </c>
      <c r="AB4">
        <v>1170</v>
      </c>
      <c r="AC4">
        <v>234000</v>
      </c>
      <c r="AD4">
        <v>0.05</v>
      </c>
      <c r="AE4">
        <v>614000</v>
      </c>
      <c r="AF4">
        <v>-421000</v>
      </c>
      <c r="AG4">
        <v>1368900</v>
      </c>
      <c r="AH4">
        <v>5.6</v>
      </c>
      <c r="AI4">
        <v>255986</v>
      </c>
      <c r="AJ4">
        <v>12137</v>
      </c>
      <c r="AK4">
        <v>7798</v>
      </c>
      <c r="AL4">
        <v>176.93</v>
      </c>
      <c r="AM4">
        <v>3306</v>
      </c>
      <c r="AN4">
        <v>5.8</v>
      </c>
      <c r="AO4">
        <v>7.31</v>
      </c>
      <c r="AP4">
        <v>45.49</v>
      </c>
      <c r="AQ4">
        <v>80052</v>
      </c>
    </row>
    <row r="5" spans="1:43" x14ac:dyDescent="0.3">
      <c r="A5" t="s">
        <v>151</v>
      </c>
      <c r="B5">
        <v>51910</v>
      </c>
      <c r="C5" s="48">
        <v>45092</v>
      </c>
      <c r="D5">
        <v>722000</v>
      </c>
      <c r="E5">
        <v>2</v>
      </c>
      <c r="F5">
        <v>3000</v>
      </c>
      <c r="G5">
        <v>0.42</v>
      </c>
      <c r="H5">
        <v>248874</v>
      </c>
      <c r="I5">
        <v>-93.76</v>
      </c>
      <c r="J5">
        <v>719000</v>
      </c>
      <c r="K5">
        <v>721000</v>
      </c>
      <c r="L5">
        <v>730000</v>
      </c>
      <c r="M5">
        <v>708000</v>
      </c>
      <c r="N5">
        <v>934000</v>
      </c>
      <c r="O5">
        <v>504000</v>
      </c>
      <c r="P5">
        <v>857000</v>
      </c>
      <c r="Q5">
        <v>497500</v>
      </c>
      <c r="R5" s="48">
        <v>45027</v>
      </c>
      <c r="S5">
        <v>-15.75</v>
      </c>
      <c r="T5" s="48">
        <v>44746</v>
      </c>
      <c r="U5">
        <v>45.13</v>
      </c>
      <c r="V5">
        <v>47037</v>
      </c>
      <c r="W5">
        <v>66.599999999999994</v>
      </c>
      <c r="X5">
        <v>723000</v>
      </c>
      <c r="Y5">
        <v>20</v>
      </c>
      <c r="Z5">
        <v>12</v>
      </c>
      <c r="AA5">
        <v>5000</v>
      </c>
      <c r="AB5">
        <v>3530</v>
      </c>
      <c r="AC5">
        <v>70592</v>
      </c>
      <c r="AD5">
        <v>0.18</v>
      </c>
      <c r="AE5">
        <v>857000</v>
      </c>
      <c r="AF5">
        <v>-575000</v>
      </c>
      <c r="AG5">
        <v>509677</v>
      </c>
      <c r="AH5">
        <v>47.76</v>
      </c>
      <c r="AI5">
        <v>518649</v>
      </c>
      <c r="AJ5">
        <v>29957</v>
      </c>
      <c r="AK5">
        <v>21955</v>
      </c>
      <c r="AL5">
        <v>30.63</v>
      </c>
      <c r="AM5">
        <v>23574</v>
      </c>
      <c r="AN5">
        <v>6.9</v>
      </c>
      <c r="AO5">
        <v>1.8</v>
      </c>
      <c r="AP5">
        <v>9.1199999999999992</v>
      </c>
      <c r="AQ5">
        <v>401768</v>
      </c>
    </row>
    <row r="6" spans="1:43" x14ac:dyDescent="0.3">
      <c r="A6" t="s">
        <v>148</v>
      </c>
      <c r="B6">
        <v>79550</v>
      </c>
      <c r="C6" s="48">
        <v>45092</v>
      </c>
      <c r="D6">
        <v>81300</v>
      </c>
      <c r="E6">
        <v>5</v>
      </c>
      <c r="F6">
        <v>-100</v>
      </c>
      <c r="G6">
        <v>-0.12</v>
      </c>
      <c r="H6">
        <v>95086</v>
      </c>
      <c r="I6">
        <v>106.16</v>
      </c>
      <c r="J6">
        <v>81400</v>
      </c>
      <c r="K6">
        <v>81400</v>
      </c>
      <c r="L6">
        <v>82000</v>
      </c>
      <c r="M6">
        <v>80300</v>
      </c>
      <c r="N6">
        <v>105800</v>
      </c>
      <c r="O6">
        <v>57000</v>
      </c>
      <c r="P6">
        <v>114000</v>
      </c>
      <c r="Q6">
        <v>65200</v>
      </c>
      <c r="R6" s="48">
        <v>44811</v>
      </c>
      <c r="S6">
        <v>-28.68</v>
      </c>
      <c r="T6" s="48">
        <v>44755</v>
      </c>
      <c r="U6">
        <v>24.69</v>
      </c>
      <c r="V6">
        <v>12023</v>
      </c>
      <c r="W6">
        <v>54.7</v>
      </c>
      <c r="X6">
        <v>81300</v>
      </c>
      <c r="Y6">
        <v>10</v>
      </c>
      <c r="Z6">
        <v>12</v>
      </c>
      <c r="AA6">
        <v>5000</v>
      </c>
      <c r="AB6">
        <v>1100</v>
      </c>
      <c r="AC6">
        <v>22000</v>
      </c>
      <c r="AD6">
        <v>1.39</v>
      </c>
      <c r="AE6">
        <v>93800</v>
      </c>
      <c r="AF6">
        <v>-67100</v>
      </c>
      <c r="AG6">
        <v>17886</v>
      </c>
      <c r="AH6">
        <v>12.7</v>
      </c>
      <c r="AI6">
        <v>22208</v>
      </c>
      <c r="AJ6">
        <v>1791</v>
      </c>
      <c r="AK6">
        <v>1229</v>
      </c>
      <c r="AL6">
        <v>14.55</v>
      </c>
      <c r="AM6">
        <v>5588</v>
      </c>
      <c r="AN6">
        <v>14.5</v>
      </c>
      <c r="AO6">
        <v>1.9</v>
      </c>
      <c r="AP6">
        <v>8.08</v>
      </c>
      <c r="AQ6">
        <v>42750</v>
      </c>
    </row>
    <row r="7" spans="1:43" x14ac:dyDescent="0.3">
      <c r="A7" t="s">
        <v>140</v>
      </c>
      <c r="B7">
        <v>35420</v>
      </c>
      <c r="C7" s="48">
        <v>45092</v>
      </c>
      <c r="D7">
        <v>200500</v>
      </c>
      <c r="E7">
        <v>2</v>
      </c>
      <c r="F7">
        <v>1300</v>
      </c>
      <c r="G7">
        <v>0.65</v>
      </c>
      <c r="H7">
        <v>524988</v>
      </c>
      <c r="I7">
        <v>-78.790000000000006</v>
      </c>
      <c r="J7">
        <v>199200</v>
      </c>
      <c r="K7">
        <v>200000</v>
      </c>
      <c r="L7">
        <v>202500</v>
      </c>
      <c r="M7">
        <v>-199900</v>
      </c>
      <c r="N7">
        <v>258500</v>
      </c>
      <c r="O7">
        <v>139500</v>
      </c>
      <c r="P7">
        <v>281000</v>
      </c>
      <c r="Q7">
        <v>155000</v>
      </c>
      <c r="R7" s="48">
        <v>44778</v>
      </c>
      <c r="S7">
        <v>-28.65</v>
      </c>
      <c r="T7" s="48">
        <v>44847</v>
      </c>
      <c r="U7">
        <v>29.35</v>
      </c>
      <c r="V7">
        <v>136646</v>
      </c>
      <c r="W7">
        <v>83.3</v>
      </c>
      <c r="X7">
        <v>201000</v>
      </c>
      <c r="Y7">
        <v>430</v>
      </c>
      <c r="Z7">
        <v>12</v>
      </c>
      <c r="AA7">
        <v>100</v>
      </c>
      <c r="AB7">
        <v>165</v>
      </c>
      <c r="AC7">
        <v>164049</v>
      </c>
      <c r="AD7">
        <v>0.45</v>
      </c>
      <c r="AE7">
        <v>232000</v>
      </c>
      <c r="AF7">
        <v>-173500</v>
      </c>
      <c r="AG7">
        <v>328918</v>
      </c>
      <c r="AH7">
        <v>47.89</v>
      </c>
      <c r="AI7">
        <v>82201</v>
      </c>
      <c r="AJ7">
        <v>13047</v>
      </c>
      <c r="AK7">
        <v>6732</v>
      </c>
      <c r="AL7">
        <v>43.26</v>
      </c>
      <c r="AM7">
        <v>4634</v>
      </c>
      <c r="AN7">
        <v>3.3</v>
      </c>
      <c r="AO7">
        <v>1.38</v>
      </c>
      <c r="AP7">
        <v>17.36</v>
      </c>
      <c r="AQ7">
        <v>144841</v>
      </c>
    </row>
    <row r="8" spans="1:43" x14ac:dyDescent="0.3">
      <c r="A8" t="s">
        <v>73</v>
      </c>
      <c r="B8">
        <v>285130</v>
      </c>
      <c r="C8" s="48">
        <v>45092</v>
      </c>
      <c r="D8">
        <v>72800</v>
      </c>
      <c r="E8">
        <v>5</v>
      </c>
      <c r="F8">
        <v>-500</v>
      </c>
      <c r="G8">
        <v>-0.68</v>
      </c>
      <c r="H8">
        <v>34106</v>
      </c>
      <c r="I8">
        <v>107.22</v>
      </c>
      <c r="J8">
        <v>73300</v>
      </c>
      <c r="K8">
        <v>-73200</v>
      </c>
      <c r="L8">
        <v>73500</v>
      </c>
      <c r="M8">
        <v>72400</v>
      </c>
      <c r="N8">
        <v>95200</v>
      </c>
      <c r="O8">
        <v>51400</v>
      </c>
      <c r="P8">
        <v>119000</v>
      </c>
      <c r="Q8">
        <v>70600</v>
      </c>
      <c r="R8" s="48">
        <v>44725</v>
      </c>
      <c r="S8">
        <v>-38.82</v>
      </c>
      <c r="T8" s="48">
        <v>45043</v>
      </c>
      <c r="U8">
        <v>3.12</v>
      </c>
      <c r="V8">
        <v>9862</v>
      </c>
      <c r="W8">
        <v>57.2</v>
      </c>
      <c r="X8">
        <v>-72500</v>
      </c>
      <c r="Y8">
        <v>1</v>
      </c>
      <c r="Z8">
        <v>12</v>
      </c>
      <c r="AA8">
        <v>5000</v>
      </c>
      <c r="AB8">
        <v>882</v>
      </c>
      <c r="AC8">
        <v>17254</v>
      </c>
      <c r="AD8">
        <v>1.19</v>
      </c>
      <c r="AE8">
        <v>86700</v>
      </c>
      <c r="AF8">
        <v>-70600</v>
      </c>
      <c r="AG8">
        <v>12561</v>
      </c>
      <c r="AH8">
        <v>14.01</v>
      </c>
      <c r="AI8">
        <v>18292</v>
      </c>
      <c r="AJ8">
        <v>2305</v>
      </c>
      <c r="AK8">
        <v>2315</v>
      </c>
      <c r="AL8">
        <v>7.48</v>
      </c>
      <c r="AM8">
        <v>9736</v>
      </c>
      <c r="AN8">
        <v>9.1</v>
      </c>
      <c r="AO8">
        <v>0.65</v>
      </c>
      <c r="AP8">
        <v>0.79</v>
      </c>
      <c r="AQ8">
        <v>111291</v>
      </c>
    </row>
    <row r="9" spans="1:43" x14ac:dyDescent="0.3">
      <c r="A9" t="s">
        <v>149</v>
      </c>
      <c r="B9">
        <v>2100</v>
      </c>
      <c r="C9" s="48">
        <v>45092</v>
      </c>
      <c r="D9">
        <v>10400</v>
      </c>
      <c r="E9">
        <v>5</v>
      </c>
      <c r="F9">
        <v>-70</v>
      </c>
      <c r="G9">
        <v>-0.67</v>
      </c>
      <c r="H9">
        <v>22205</v>
      </c>
      <c r="I9">
        <v>-91.19</v>
      </c>
      <c r="J9">
        <v>10470</v>
      </c>
      <c r="K9">
        <v>10470</v>
      </c>
      <c r="L9">
        <v>10600</v>
      </c>
      <c r="M9">
        <v>10370</v>
      </c>
      <c r="N9">
        <v>13610</v>
      </c>
      <c r="O9">
        <v>7330</v>
      </c>
      <c r="P9">
        <v>13600</v>
      </c>
      <c r="Q9">
        <v>8540</v>
      </c>
      <c r="R9" s="48">
        <v>44725</v>
      </c>
      <c r="S9">
        <v>-23.53</v>
      </c>
      <c r="T9" s="48">
        <v>44847</v>
      </c>
      <c r="U9">
        <v>21.78</v>
      </c>
      <c r="V9">
        <v>4537</v>
      </c>
      <c r="W9">
        <v>23.2</v>
      </c>
      <c r="X9">
        <v>0</v>
      </c>
      <c r="Y9">
        <v>0</v>
      </c>
      <c r="Z9">
        <v>12</v>
      </c>
      <c r="AA9">
        <v>500</v>
      </c>
      <c r="AB9">
        <v>108</v>
      </c>
      <c r="AC9">
        <v>19523</v>
      </c>
      <c r="AD9">
        <v>0.72</v>
      </c>
      <c r="AE9">
        <v>11200</v>
      </c>
      <c r="AF9">
        <v>-9500</v>
      </c>
      <c r="AG9">
        <v>2030</v>
      </c>
      <c r="AH9">
        <v>0.86</v>
      </c>
      <c r="AI9">
        <v>3616</v>
      </c>
      <c r="AJ9">
        <v>410</v>
      </c>
      <c r="AK9">
        <v>309</v>
      </c>
      <c r="AL9">
        <v>7.56</v>
      </c>
      <c r="AM9">
        <v>1375</v>
      </c>
      <c r="AN9">
        <v>12.1</v>
      </c>
      <c r="AO9">
        <v>0.87</v>
      </c>
      <c r="AP9">
        <v>5.46</v>
      </c>
      <c r="AQ9">
        <v>12019</v>
      </c>
    </row>
    <row r="10" spans="1:43" x14ac:dyDescent="0.3">
      <c r="A10" t="s">
        <v>143</v>
      </c>
      <c r="B10">
        <v>950220</v>
      </c>
      <c r="C10" s="48">
        <v>45092</v>
      </c>
      <c r="D10">
        <v>2640</v>
      </c>
      <c r="E10">
        <v>5</v>
      </c>
      <c r="F10">
        <v>-260</v>
      </c>
      <c r="G10">
        <v>-8.9700000000000006</v>
      </c>
      <c r="H10">
        <v>810845</v>
      </c>
      <c r="I10">
        <v>172.54</v>
      </c>
      <c r="J10">
        <v>2900</v>
      </c>
      <c r="K10">
        <v>-2880</v>
      </c>
      <c r="L10">
        <v>2905</v>
      </c>
      <c r="M10">
        <v>2600</v>
      </c>
      <c r="N10">
        <v>3770</v>
      </c>
      <c r="O10">
        <v>2030</v>
      </c>
      <c r="P10">
        <v>5690</v>
      </c>
      <c r="Q10">
        <v>2600</v>
      </c>
      <c r="R10" s="48">
        <v>44762</v>
      </c>
      <c r="S10">
        <v>-53.6</v>
      </c>
      <c r="T10" s="48">
        <v>45092</v>
      </c>
      <c r="U10">
        <v>1.54</v>
      </c>
      <c r="V10">
        <v>72038</v>
      </c>
      <c r="W10">
        <v>72.900000000000006</v>
      </c>
      <c r="X10">
        <v>2640</v>
      </c>
      <c r="Y10">
        <v>978</v>
      </c>
      <c r="Z10">
        <v>12</v>
      </c>
      <c r="AA10">
        <v>0</v>
      </c>
      <c r="AB10">
        <v>0</v>
      </c>
      <c r="AC10">
        <v>98827</v>
      </c>
      <c r="AD10">
        <v>1.83</v>
      </c>
      <c r="AE10">
        <v>4160</v>
      </c>
      <c r="AF10">
        <v>-2600</v>
      </c>
      <c r="AG10">
        <v>2609</v>
      </c>
      <c r="AH10">
        <v>3.69</v>
      </c>
      <c r="AI10">
        <v>0</v>
      </c>
      <c r="AJ10">
        <v>-582</v>
      </c>
      <c r="AK10">
        <v>-604</v>
      </c>
      <c r="AL10">
        <v>0</v>
      </c>
      <c r="AM10">
        <v>-612</v>
      </c>
      <c r="AN10">
        <v>-42.9</v>
      </c>
      <c r="AO10">
        <v>2.1800000000000002</v>
      </c>
      <c r="AP10">
        <v>0</v>
      </c>
      <c r="AQ10">
        <v>1211</v>
      </c>
    </row>
    <row r="11" spans="1:43" x14ac:dyDescent="0.3">
      <c r="A11" t="s">
        <v>135</v>
      </c>
      <c r="B11">
        <v>17650</v>
      </c>
      <c r="C11" s="48">
        <v>45092</v>
      </c>
      <c r="D11">
        <v>9310</v>
      </c>
      <c r="E11">
        <v>5</v>
      </c>
      <c r="F11">
        <v>-10</v>
      </c>
      <c r="G11">
        <v>-0.11</v>
      </c>
      <c r="H11">
        <v>21762</v>
      </c>
      <c r="I11">
        <v>147.32</v>
      </c>
      <c r="J11">
        <v>9320</v>
      </c>
      <c r="K11">
        <v>-9300</v>
      </c>
      <c r="L11">
        <v>9450</v>
      </c>
      <c r="M11">
        <v>9260</v>
      </c>
      <c r="N11">
        <v>12110</v>
      </c>
      <c r="O11">
        <v>6530</v>
      </c>
      <c r="P11">
        <v>9950</v>
      </c>
      <c r="Q11">
        <v>7490</v>
      </c>
      <c r="R11" s="48">
        <v>45040</v>
      </c>
      <c r="S11">
        <v>-6.43</v>
      </c>
      <c r="T11" s="48">
        <v>44847</v>
      </c>
      <c r="U11">
        <v>24.3</v>
      </c>
      <c r="V11">
        <v>2979</v>
      </c>
      <c r="W11">
        <v>33.1</v>
      </c>
      <c r="X11">
        <v>0</v>
      </c>
      <c r="Y11">
        <v>0</v>
      </c>
      <c r="Z11">
        <v>12</v>
      </c>
      <c r="AA11">
        <v>500</v>
      </c>
      <c r="AB11">
        <v>45</v>
      </c>
      <c r="AC11">
        <v>9000</v>
      </c>
      <c r="AD11">
        <v>0.82</v>
      </c>
      <c r="AE11">
        <v>9950</v>
      </c>
      <c r="AF11">
        <v>-8240</v>
      </c>
      <c r="AG11">
        <v>838</v>
      </c>
      <c r="AH11">
        <v>2.04</v>
      </c>
      <c r="AI11">
        <v>1874</v>
      </c>
      <c r="AJ11">
        <v>292</v>
      </c>
      <c r="AK11">
        <v>244</v>
      </c>
      <c r="AL11">
        <v>3.43</v>
      </c>
      <c r="AM11">
        <v>2713</v>
      </c>
      <c r="AN11">
        <v>10.8</v>
      </c>
      <c r="AO11">
        <v>0.34</v>
      </c>
      <c r="AP11">
        <v>1.2</v>
      </c>
      <c r="AQ11">
        <v>27627</v>
      </c>
    </row>
    <row r="12" spans="1:43" x14ac:dyDescent="0.3">
      <c r="A12" t="s">
        <v>152</v>
      </c>
      <c r="B12">
        <v>3490</v>
      </c>
      <c r="C12" s="48">
        <v>45092</v>
      </c>
      <c r="D12">
        <v>23150</v>
      </c>
      <c r="E12">
        <v>5</v>
      </c>
      <c r="F12">
        <v>-200</v>
      </c>
      <c r="G12">
        <v>-0.86</v>
      </c>
      <c r="H12">
        <v>987412</v>
      </c>
      <c r="I12">
        <v>-71.97</v>
      </c>
      <c r="J12">
        <v>23350</v>
      </c>
      <c r="K12">
        <v>23400</v>
      </c>
      <c r="L12">
        <v>23500</v>
      </c>
      <c r="M12">
        <v>23100</v>
      </c>
      <c r="N12">
        <v>30350</v>
      </c>
      <c r="O12">
        <v>16350</v>
      </c>
      <c r="P12">
        <v>27900</v>
      </c>
      <c r="Q12">
        <v>20400</v>
      </c>
      <c r="R12" s="48">
        <v>44726</v>
      </c>
      <c r="S12">
        <v>-17.03</v>
      </c>
      <c r="T12" s="48">
        <v>44851</v>
      </c>
      <c r="U12">
        <v>13.48</v>
      </c>
      <c r="V12">
        <v>241167</v>
      </c>
      <c r="W12">
        <v>65.5</v>
      </c>
      <c r="X12">
        <v>23250</v>
      </c>
      <c r="Y12">
        <v>119</v>
      </c>
      <c r="Z12">
        <v>12</v>
      </c>
      <c r="AA12">
        <v>5000</v>
      </c>
      <c r="AB12">
        <v>18411</v>
      </c>
      <c r="AC12">
        <v>368221</v>
      </c>
      <c r="AD12">
        <v>0.62</v>
      </c>
      <c r="AE12">
        <v>24950</v>
      </c>
      <c r="AF12">
        <v>-21650</v>
      </c>
      <c r="AG12">
        <v>85243</v>
      </c>
      <c r="AH12">
        <v>29.96</v>
      </c>
      <c r="AI12">
        <v>140961</v>
      </c>
      <c r="AJ12">
        <v>28306</v>
      </c>
      <c r="AK12">
        <v>17295</v>
      </c>
      <c r="AL12">
        <v>4.95</v>
      </c>
      <c r="AM12">
        <v>4680</v>
      </c>
      <c r="AN12">
        <v>22</v>
      </c>
      <c r="AO12">
        <v>0.95</v>
      </c>
      <c r="AP12">
        <v>3.04</v>
      </c>
      <c r="AQ12">
        <v>24353</v>
      </c>
    </row>
    <row r="13" spans="1:43" x14ac:dyDescent="0.3">
      <c r="A13" t="s">
        <v>146</v>
      </c>
      <c r="B13">
        <v>34020</v>
      </c>
      <c r="C13" s="48">
        <v>45092</v>
      </c>
      <c r="D13">
        <v>18750</v>
      </c>
      <c r="E13">
        <v>3</v>
      </c>
      <c r="F13">
        <v>0</v>
      </c>
      <c r="G13">
        <v>0</v>
      </c>
      <c r="H13">
        <v>6214247</v>
      </c>
      <c r="I13">
        <v>-90.24</v>
      </c>
      <c r="J13">
        <v>18750</v>
      </c>
      <c r="K13">
        <v>18820</v>
      </c>
      <c r="L13">
        <v>19060</v>
      </c>
      <c r="M13">
        <v>18640</v>
      </c>
      <c r="N13">
        <v>24350</v>
      </c>
      <c r="O13">
        <v>13130</v>
      </c>
      <c r="P13">
        <v>23050</v>
      </c>
      <c r="Q13">
        <v>12450</v>
      </c>
      <c r="R13" s="48">
        <v>44799</v>
      </c>
      <c r="S13">
        <v>-18.66</v>
      </c>
      <c r="T13" s="48">
        <v>44847</v>
      </c>
      <c r="U13">
        <v>50.6</v>
      </c>
      <c r="V13">
        <v>429223</v>
      </c>
      <c r="W13">
        <v>67</v>
      </c>
      <c r="X13">
        <v>-18710</v>
      </c>
      <c r="Y13">
        <v>4906</v>
      </c>
      <c r="Z13">
        <v>12</v>
      </c>
      <c r="AA13">
        <v>5000</v>
      </c>
      <c r="AB13">
        <v>32028</v>
      </c>
      <c r="AC13">
        <v>640561</v>
      </c>
      <c r="AD13">
        <v>1.49</v>
      </c>
      <c r="AE13">
        <v>19480</v>
      </c>
      <c r="AF13">
        <v>-14750</v>
      </c>
      <c r="AG13">
        <v>120105</v>
      </c>
      <c r="AH13">
        <v>13.65</v>
      </c>
      <c r="AI13">
        <v>154211</v>
      </c>
      <c r="AJ13">
        <v>11061</v>
      </c>
      <c r="AK13">
        <v>-4532</v>
      </c>
      <c r="AL13">
        <v>0</v>
      </c>
      <c r="AM13">
        <v>-1245</v>
      </c>
      <c r="AN13">
        <v>-11.7</v>
      </c>
      <c r="AO13">
        <v>1.68</v>
      </c>
      <c r="AP13">
        <v>9.93</v>
      </c>
      <c r="AQ13">
        <v>11147</v>
      </c>
    </row>
    <row r="14" spans="1:43" x14ac:dyDescent="0.3">
      <c r="A14" t="s">
        <v>77</v>
      </c>
      <c r="B14">
        <v>23530</v>
      </c>
      <c r="C14" s="48">
        <v>45092</v>
      </c>
      <c r="D14">
        <v>79800</v>
      </c>
      <c r="E14">
        <v>5</v>
      </c>
      <c r="F14">
        <v>-400</v>
      </c>
      <c r="G14">
        <v>-0.5</v>
      </c>
      <c r="H14">
        <v>50120</v>
      </c>
      <c r="I14">
        <v>118.99</v>
      </c>
      <c r="J14">
        <v>80200</v>
      </c>
      <c r="K14">
        <v>80700</v>
      </c>
      <c r="L14">
        <v>80700</v>
      </c>
      <c r="M14">
        <v>79700</v>
      </c>
      <c r="N14">
        <v>104200</v>
      </c>
      <c r="O14">
        <v>56200</v>
      </c>
      <c r="P14">
        <v>105000</v>
      </c>
      <c r="Q14">
        <v>77600</v>
      </c>
      <c r="R14" s="48">
        <v>44743</v>
      </c>
      <c r="S14">
        <v>-24</v>
      </c>
      <c r="T14" s="48">
        <v>45001</v>
      </c>
      <c r="U14">
        <v>2.84</v>
      </c>
      <c r="V14">
        <v>10946</v>
      </c>
      <c r="W14">
        <v>38.700000000000003</v>
      </c>
      <c r="X14">
        <v>0</v>
      </c>
      <c r="Y14">
        <v>0</v>
      </c>
      <c r="Z14">
        <v>12</v>
      </c>
      <c r="AA14">
        <v>5000</v>
      </c>
      <c r="AB14">
        <v>1414</v>
      </c>
      <c r="AC14">
        <v>28289</v>
      </c>
      <c r="AD14">
        <v>0.68</v>
      </c>
      <c r="AE14">
        <v>102000</v>
      </c>
      <c r="AF14">
        <v>-77600</v>
      </c>
      <c r="AG14">
        <v>22574</v>
      </c>
      <c r="AH14">
        <v>10.24</v>
      </c>
      <c r="AI14">
        <v>154760</v>
      </c>
      <c r="AJ14">
        <v>3862</v>
      </c>
      <c r="AK14">
        <v>-3187</v>
      </c>
      <c r="AL14">
        <v>0</v>
      </c>
      <c r="AM14">
        <v>-11473</v>
      </c>
      <c r="AN14">
        <v>-3.3</v>
      </c>
      <c r="AO14">
        <v>0.24</v>
      </c>
      <c r="AP14">
        <v>8.64</v>
      </c>
      <c r="AQ14">
        <v>338348</v>
      </c>
    </row>
    <row r="15" spans="1:43" x14ac:dyDescent="0.3">
      <c r="A15" t="s">
        <v>155</v>
      </c>
      <c r="B15">
        <v>6400</v>
      </c>
      <c r="C15" s="48">
        <v>45092</v>
      </c>
      <c r="D15">
        <v>727000</v>
      </c>
      <c r="E15">
        <v>5</v>
      </c>
      <c r="F15">
        <v>-4000</v>
      </c>
      <c r="G15">
        <v>-0.55000000000000004</v>
      </c>
      <c r="H15">
        <v>172194</v>
      </c>
      <c r="I15">
        <v>-86.9</v>
      </c>
      <c r="J15">
        <v>731000</v>
      </c>
      <c r="K15">
        <v>-727000</v>
      </c>
      <c r="L15">
        <v>735000</v>
      </c>
      <c r="M15">
        <v>719000</v>
      </c>
      <c r="N15">
        <v>950000</v>
      </c>
      <c r="O15">
        <v>512000</v>
      </c>
      <c r="P15">
        <v>801000</v>
      </c>
      <c r="Q15">
        <v>501000</v>
      </c>
      <c r="R15" s="48">
        <v>44992</v>
      </c>
      <c r="S15">
        <v>-9.24</v>
      </c>
      <c r="T15" s="48">
        <v>44746</v>
      </c>
      <c r="U15">
        <v>45.11</v>
      </c>
      <c r="V15">
        <v>50306</v>
      </c>
      <c r="W15">
        <v>73.2</v>
      </c>
      <c r="X15">
        <v>-726000</v>
      </c>
      <c r="Y15">
        <v>15</v>
      </c>
      <c r="Z15">
        <v>12</v>
      </c>
      <c r="AA15">
        <v>5000</v>
      </c>
      <c r="AB15">
        <v>3485</v>
      </c>
      <c r="AC15">
        <v>68765</v>
      </c>
      <c r="AD15">
        <v>0.21</v>
      </c>
      <c r="AE15">
        <v>801000</v>
      </c>
      <c r="AF15">
        <v>-574000</v>
      </c>
      <c r="AG15">
        <v>499918</v>
      </c>
      <c r="AH15">
        <v>49.6</v>
      </c>
      <c r="AI15">
        <v>201241</v>
      </c>
      <c r="AJ15">
        <v>18080</v>
      </c>
      <c r="AK15">
        <v>20394</v>
      </c>
      <c r="AL15">
        <v>26.21</v>
      </c>
      <c r="AM15">
        <v>27736</v>
      </c>
      <c r="AN15">
        <v>12.5</v>
      </c>
      <c r="AO15">
        <v>3.04</v>
      </c>
      <c r="AP15">
        <v>15.9</v>
      </c>
      <c r="AQ15">
        <v>239134</v>
      </c>
    </row>
    <row r="16" spans="1:43" x14ac:dyDescent="0.3">
      <c r="A16" t="s">
        <v>166</v>
      </c>
      <c r="B16">
        <v>28260</v>
      </c>
      <c r="C16" s="48">
        <v>45092</v>
      </c>
      <c r="D16">
        <v>107500</v>
      </c>
      <c r="E16">
        <v>5</v>
      </c>
      <c r="F16">
        <v>-700</v>
      </c>
      <c r="G16">
        <v>-0.65</v>
      </c>
      <c r="H16">
        <v>242703</v>
      </c>
      <c r="I16">
        <v>115.92</v>
      </c>
      <c r="J16">
        <v>108200</v>
      </c>
      <c r="K16">
        <v>108300</v>
      </c>
      <c r="L16">
        <v>108300</v>
      </c>
      <c r="M16">
        <v>107200</v>
      </c>
      <c r="N16">
        <v>140600</v>
      </c>
      <c r="O16">
        <v>75800</v>
      </c>
      <c r="P16">
        <v>127000</v>
      </c>
      <c r="Q16">
        <v>102000</v>
      </c>
      <c r="R16" s="48">
        <v>44882</v>
      </c>
      <c r="S16">
        <v>-15.35</v>
      </c>
      <c r="T16" s="48">
        <v>44832</v>
      </c>
      <c r="U16">
        <v>5.39</v>
      </c>
      <c r="V16">
        <v>98198</v>
      </c>
      <c r="W16">
        <v>52.9</v>
      </c>
      <c r="X16">
        <v>107600</v>
      </c>
      <c r="Y16">
        <v>2</v>
      </c>
      <c r="Z16">
        <v>12</v>
      </c>
      <c r="AA16">
        <v>100</v>
      </c>
      <c r="AB16">
        <v>186</v>
      </c>
      <c r="AC16">
        <v>185592</v>
      </c>
      <c r="AD16">
        <v>0.22</v>
      </c>
      <c r="AE16">
        <v>121500</v>
      </c>
      <c r="AF16">
        <v>-105500</v>
      </c>
      <c r="AG16">
        <v>199511</v>
      </c>
      <c r="AH16">
        <v>18.27</v>
      </c>
      <c r="AI16">
        <v>431617</v>
      </c>
      <c r="AJ16">
        <v>25285</v>
      </c>
      <c r="AK16">
        <v>25450</v>
      </c>
      <c r="AL16">
        <v>9.91</v>
      </c>
      <c r="AM16">
        <v>10843</v>
      </c>
      <c r="AN16">
        <v>7.2</v>
      </c>
      <c r="AO16">
        <v>0.71</v>
      </c>
      <c r="AP16">
        <v>6.14</v>
      </c>
      <c r="AQ16">
        <v>152474</v>
      </c>
    </row>
    <row r="17" spans="1:43" x14ac:dyDescent="0.3">
      <c r="A17" t="s">
        <v>142</v>
      </c>
      <c r="B17">
        <v>207940</v>
      </c>
      <c r="C17" s="48">
        <v>45092</v>
      </c>
      <c r="D17">
        <v>778000</v>
      </c>
      <c r="E17">
        <v>5</v>
      </c>
      <c r="F17">
        <v>-6000</v>
      </c>
      <c r="G17">
        <v>-0.77</v>
      </c>
      <c r="H17">
        <v>49901</v>
      </c>
      <c r="I17">
        <v>105.32</v>
      </c>
      <c r="J17">
        <v>784000</v>
      </c>
      <c r="K17">
        <v>785000</v>
      </c>
      <c r="L17">
        <v>789000</v>
      </c>
      <c r="M17">
        <v>777000</v>
      </c>
      <c r="N17">
        <v>1019000</v>
      </c>
      <c r="O17">
        <v>549000</v>
      </c>
      <c r="P17">
        <v>922000</v>
      </c>
      <c r="Q17">
        <v>740000</v>
      </c>
      <c r="R17" s="48">
        <v>44789</v>
      </c>
      <c r="S17">
        <v>-15.62</v>
      </c>
      <c r="T17" s="48">
        <v>44831</v>
      </c>
      <c r="U17">
        <v>5.14</v>
      </c>
      <c r="V17">
        <v>17624</v>
      </c>
      <c r="W17">
        <v>24.8</v>
      </c>
      <c r="X17">
        <v>780000</v>
      </c>
      <c r="Y17">
        <v>3</v>
      </c>
      <c r="Z17">
        <v>12</v>
      </c>
      <c r="AA17">
        <v>2500</v>
      </c>
      <c r="AB17">
        <v>1779</v>
      </c>
      <c r="AC17">
        <v>71174</v>
      </c>
      <c r="AD17">
        <v>0.05</v>
      </c>
      <c r="AE17">
        <v>833000</v>
      </c>
      <c r="AF17">
        <v>-756000</v>
      </c>
      <c r="AG17">
        <v>553734</v>
      </c>
      <c r="AH17">
        <v>10.74</v>
      </c>
      <c r="AI17">
        <v>30013</v>
      </c>
      <c r="AJ17">
        <v>9836</v>
      </c>
      <c r="AK17">
        <v>7981</v>
      </c>
      <c r="AL17">
        <v>68.290000000000006</v>
      </c>
      <c r="AM17">
        <v>11392</v>
      </c>
      <c r="AN17">
        <v>11.4</v>
      </c>
      <c r="AO17">
        <v>6.16</v>
      </c>
      <c r="AP17">
        <v>42.33</v>
      </c>
      <c r="AQ17">
        <v>126233</v>
      </c>
    </row>
    <row r="18" spans="1:43" x14ac:dyDescent="0.3">
      <c r="A18" t="s">
        <v>157</v>
      </c>
      <c r="B18">
        <v>9150</v>
      </c>
      <c r="C18" s="48">
        <v>45092</v>
      </c>
      <c r="D18">
        <v>148000</v>
      </c>
      <c r="E18">
        <v>2</v>
      </c>
      <c r="F18">
        <v>700</v>
      </c>
      <c r="G18">
        <v>0.48</v>
      </c>
      <c r="H18">
        <v>263392</v>
      </c>
      <c r="I18">
        <v>120.27</v>
      </c>
      <c r="J18">
        <v>147300</v>
      </c>
      <c r="K18">
        <v>147800</v>
      </c>
      <c r="L18">
        <v>149100</v>
      </c>
      <c r="M18">
        <v>146800</v>
      </c>
      <c r="N18">
        <v>191400</v>
      </c>
      <c r="O18">
        <v>103200</v>
      </c>
      <c r="P18">
        <v>158000</v>
      </c>
      <c r="Q18">
        <v>108500</v>
      </c>
      <c r="R18" s="48">
        <v>45021</v>
      </c>
      <c r="S18">
        <v>-6.33</v>
      </c>
      <c r="T18" s="48">
        <v>44834</v>
      </c>
      <c r="U18">
        <v>36.409999999999997</v>
      </c>
      <c r="V18">
        <v>54893</v>
      </c>
      <c r="W18">
        <v>73.5</v>
      </c>
      <c r="X18">
        <v>148100</v>
      </c>
      <c r="Y18">
        <v>4</v>
      </c>
      <c r="Z18">
        <v>12</v>
      </c>
      <c r="AA18">
        <v>5000</v>
      </c>
      <c r="AB18">
        <v>3735</v>
      </c>
      <c r="AC18">
        <v>74694</v>
      </c>
      <c r="AD18">
        <v>0.54</v>
      </c>
      <c r="AE18">
        <v>158000</v>
      </c>
      <c r="AF18">
        <v>-130500</v>
      </c>
      <c r="AG18">
        <v>110547</v>
      </c>
      <c r="AH18">
        <v>30.69</v>
      </c>
      <c r="AI18">
        <v>94246</v>
      </c>
      <c r="AJ18">
        <v>11828</v>
      </c>
      <c r="AK18">
        <v>9935</v>
      </c>
      <c r="AL18">
        <v>11.71</v>
      </c>
      <c r="AM18">
        <v>12636</v>
      </c>
      <c r="AN18">
        <v>13.8</v>
      </c>
      <c r="AO18">
        <v>1.49</v>
      </c>
      <c r="AP18">
        <v>5.25</v>
      </c>
      <c r="AQ18">
        <v>99035</v>
      </c>
    </row>
    <row r="19" spans="1:43" x14ac:dyDescent="0.3">
      <c r="A19" t="s">
        <v>75</v>
      </c>
      <c r="B19">
        <v>5930</v>
      </c>
      <c r="C19" s="48">
        <v>45092</v>
      </c>
      <c r="D19">
        <v>71500</v>
      </c>
      <c r="E19">
        <v>5</v>
      </c>
      <c r="F19">
        <v>-400</v>
      </c>
      <c r="G19">
        <v>-0.56000000000000005</v>
      </c>
      <c r="H19">
        <v>13127073</v>
      </c>
      <c r="I19">
        <v>104.67</v>
      </c>
      <c r="J19">
        <v>71900</v>
      </c>
      <c r="K19">
        <v>72100</v>
      </c>
      <c r="L19">
        <v>72300</v>
      </c>
      <c r="M19">
        <v>71300</v>
      </c>
      <c r="N19">
        <v>93400</v>
      </c>
      <c r="O19">
        <v>50400</v>
      </c>
      <c r="P19">
        <v>72700</v>
      </c>
      <c r="Q19">
        <v>51800</v>
      </c>
      <c r="R19" s="48">
        <v>45082</v>
      </c>
      <c r="S19">
        <v>-1.65</v>
      </c>
      <c r="T19" s="48">
        <v>44834</v>
      </c>
      <c r="U19">
        <v>38.03</v>
      </c>
      <c r="V19">
        <v>4526954</v>
      </c>
      <c r="W19">
        <v>75.8</v>
      </c>
      <c r="X19">
        <v>-71400</v>
      </c>
      <c r="Y19">
        <v>5182</v>
      </c>
      <c r="Z19">
        <v>12</v>
      </c>
      <c r="AA19">
        <v>100</v>
      </c>
      <c r="AB19">
        <v>7780</v>
      </c>
      <c r="AC19">
        <v>5969783</v>
      </c>
      <c r="AD19">
        <v>0.06</v>
      </c>
      <c r="AE19">
        <v>72700</v>
      </c>
      <c r="AF19">
        <v>-54500</v>
      </c>
      <c r="AG19">
        <v>4268395</v>
      </c>
      <c r="AH19">
        <v>52.55</v>
      </c>
      <c r="AI19">
        <v>3022314</v>
      </c>
      <c r="AJ19">
        <v>433766</v>
      </c>
      <c r="AK19">
        <v>556541</v>
      </c>
      <c r="AL19">
        <v>8.8699999999999992</v>
      </c>
      <c r="AM19">
        <v>8057</v>
      </c>
      <c r="AN19">
        <v>17.100000000000001</v>
      </c>
      <c r="AO19">
        <v>1.41</v>
      </c>
      <c r="AP19">
        <v>3.9</v>
      </c>
      <c r="AQ19">
        <v>50817</v>
      </c>
    </row>
    <row r="20" spans="1:43" x14ac:dyDescent="0.3">
      <c r="A20" t="s">
        <v>153</v>
      </c>
      <c r="B20">
        <v>1360</v>
      </c>
      <c r="C20" s="48">
        <v>45092</v>
      </c>
      <c r="D20">
        <v>3050</v>
      </c>
      <c r="E20">
        <v>5</v>
      </c>
      <c r="F20">
        <v>-70</v>
      </c>
      <c r="G20">
        <v>-2.2400000000000002</v>
      </c>
      <c r="H20">
        <v>393524</v>
      </c>
      <c r="I20">
        <v>-89.02</v>
      </c>
      <c r="J20">
        <v>3120</v>
      </c>
      <c r="K20">
        <v>3140</v>
      </c>
      <c r="L20">
        <v>3160</v>
      </c>
      <c r="M20">
        <v>3035</v>
      </c>
      <c r="N20">
        <v>4055</v>
      </c>
      <c r="O20">
        <v>2185</v>
      </c>
      <c r="P20">
        <v>4580</v>
      </c>
      <c r="Q20">
        <v>2460</v>
      </c>
      <c r="R20" s="48">
        <v>44726</v>
      </c>
      <c r="S20">
        <v>-33.409999999999997</v>
      </c>
      <c r="T20" s="48">
        <v>45001</v>
      </c>
      <c r="U20">
        <v>23.98</v>
      </c>
      <c r="V20">
        <v>59955</v>
      </c>
      <c r="W20">
        <v>89.3</v>
      </c>
      <c r="X20">
        <v>-3035</v>
      </c>
      <c r="Y20">
        <v>500</v>
      </c>
      <c r="Z20">
        <v>12</v>
      </c>
      <c r="AA20">
        <v>500</v>
      </c>
      <c r="AB20">
        <v>336</v>
      </c>
      <c r="AC20">
        <v>67162</v>
      </c>
      <c r="AD20">
        <v>0.84</v>
      </c>
      <c r="AE20">
        <v>4195</v>
      </c>
      <c r="AF20">
        <v>-2460</v>
      </c>
      <c r="AG20">
        <v>2048</v>
      </c>
      <c r="AH20">
        <v>4.71</v>
      </c>
      <c r="AI20">
        <v>518</v>
      </c>
      <c r="AJ20">
        <v>-140</v>
      </c>
      <c r="AK20">
        <v>-251</v>
      </c>
      <c r="AL20">
        <v>0</v>
      </c>
      <c r="AM20">
        <v>-374</v>
      </c>
      <c r="AN20">
        <v>-21.8</v>
      </c>
      <c r="AO20">
        <v>1.99</v>
      </c>
      <c r="AP20">
        <v>0</v>
      </c>
      <c r="AQ20">
        <v>1530</v>
      </c>
    </row>
    <row r="21" spans="1:43" x14ac:dyDescent="0.3">
      <c r="A21" t="s">
        <v>160</v>
      </c>
      <c r="B21">
        <v>10140</v>
      </c>
      <c r="C21" s="48">
        <v>45092</v>
      </c>
      <c r="D21">
        <v>6770</v>
      </c>
      <c r="E21">
        <v>2</v>
      </c>
      <c r="F21">
        <v>200</v>
      </c>
      <c r="G21">
        <v>3.04</v>
      </c>
      <c r="H21">
        <v>12362310</v>
      </c>
      <c r="I21">
        <v>204.72</v>
      </c>
      <c r="J21">
        <v>6570</v>
      </c>
      <c r="K21">
        <v>6570</v>
      </c>
      <c r="L21">
        <v>6820</v>
      </c>
      <c r="M21">
        <v>-6570</v>
      </c>
      <c r="N21">
        <v>8540</v>
      </c>
      <c r="O21">
        <v>4600</v>
      </c>
      <c r="P21">
        <v>6820</v>
      </c>
      <c r="Q21">
        <v>4790</v>
      </c>
      <c r="R21" s="48">
        <v>45092</v>
      </c>
      <c r="S21">
        <v>-0.73</v>
      </c>
      <c r="T21" s="48">
        <v>44932</v>
      </c>
      <c r="U21">
        <v>41.34</v>
      </c>
      <c r="V21">
        <v>644348</v>
      </c>
      <c r="W21">
        <v>73.2</v>
      </c>
      <c r="X21">
        <v>6790</v>
      </c>
      <c r="Y21">
        <v>5075</v>
      </c>
      <c r="Z21">
        <v>12</v>
      </c>
      <c r="AA21">
        <v>1000</v>
      </c>
      <c r="AB21">
        <v>8800</v>
      </c>
      <c r="AC21">
        <v>880000</v>
      </c>
      <c r="AD21">
        <v>0.91</v>
      </c>
      <c r="AE21">
        <v>6820</v>
      </c>
      <c r="AF21">
        <v>-4790</v>
      </c>
      <c r="AG21">
        <v>59576</v>
      </c>
      <c r="AH21">
        <v>17.21</v>
      </c>
      <c r="AI21">
        <v>59447</v>
      </c>
      <c r="AJ21">
        <v>-8544</v>
      </c>
      <c r="AK21">
        <v>-6274</v>
      </c>
      <c r="AL21">
        <v>0</v>
      </c>
      <c r="AM21">
        <v>-704</v>
      </c>
      <c r="AN21">
        <v>-16.100000000000001</v>
      </c>
      <c r="AO21">
        <v>1.31</v>
      </c>
      <c r="AP21">
        <v>0</v>
      </c>
      <c r="AQ21">
        <v>5187</v>
      </c>
    </row>
    <row r="22" spans="1:43" x14ac:dyDescent="0.3">
      <c r="A22" t="s">
        <v>136</v>
      </c>
      <c r="B22">
        <v>253450</v>
      </c>
      <c r="C22" s="48">
        <v>45092</v>
      </c>
      <c r="D22">
        <v>61200</v>
      </c>
      <c r="E22">
        <v>5</v>
      </c>
      <c r="F22">
        <v>-1700</v>
      </c>
      <c r="G22">
        <v>-2.7</v>
      </c>
      <c r="H22">
        <v>247441</v>
      </c>
      <c r="I22">
        <v>129.91999999999999</v>
      </c>
      <c r="J22">
        <v>62900</v>
      </c>
      <c r="K22">
        <v>63100</v>
      </c>
      <c r="L22">
        <v>63100</v>
      </c>
      <c r="M22">
        <v>60500</v>
      </c>
      <c r="N22">
        <v>81700</v>
      </c>
      <c r="O22">
        <v>44100</v>
      </c>
      <c r="P22">
        <v>89400</v>
      </c>
      <c r="Q22">
        <v>59100</v>
      </c>
      <c r="R22" s="48">
        <v>44917</v>
      </c>
      <c r="S22">
        <v>-31.54</v>
      </c>
      <c r="T22" s="48">
        <v>44847</v>
      </c>
      <c r="U22">
        <v>3.55</v>
      </c>
      <c r="V22">
        <v>13590</v>
      </c>
      <c r="W22">
        <v>45.2</v>
      </c>
      <c r="X22">
        <v>-61100</v>
      </c>
      <c r="Y22">
        <v>79</v>
      </c>
      <c r="Z22">
        <v>12</v>
      </c>
      <c r="AA22">
        <v>500</v>
      </c>
      <c r="AB22">
        <v>150</v>
      </c>
      <c r="AC22">
        <v>30058</v>
      </c>
      <c r="AD22">
        <v>1.48</v>
      </c>
      <c r="AE22">
        <v>89000</v>
      </c>
      <c r="AF22">
        <v>-60500</v>
      </c>
      <c r="AG22">
        <v>18396</v>
      </c>
      <c r="AH22">
        <v>8.27</v>
      </c>
      <c r="AI22">
        <v>6979</v>
      </c>
      <c r="AJ22">
        <v>652</v>
      </c>
      <c r="AK22">
        <v>506</v>
      </c>
      <c r="AL22">
        <v>36.33</v>
      </c>
      <c r="AM22">
        <v>1684</v>
      </c>
      <c r="AN22">
        <v>7.5</v>
      </c>
      <c r="AO22">
        <v>2.78</v>
      </c>
      <c r="AP22">
        <v>8.61</v>
      </c>
      <c r="AQ22">
        <v>21982</v>
      </c>
    </row>
    <row r="23" spans="1:43" x14ac:dyDescent="0.3">
      <c r="A23" t="s">
        <v>78</v>
      </c>
      <c r="B23">
        <v>4170</v>
      </c>
      <c r="C23" s="48">
        <v>45092</v>
      </c>
      <c r="D23">
        <v>184300</v>
      </c>
      <c r="E23">
        <v>5</v>
      </c>
      <c r="F23">
        <v>-3700</v>
      </c>
      <c r="G23">
        <v>-1.97</v>
      </c>
      <c r="H23">
        <v>97866</v>
      </c>
      <c r="I23">
        <v>101.06</v>
      </c>
      <c r="J23">
        <v>188000</v>
      </c>
      <c r="K23">
        <v>-187600</v>
      </c>
      <c r="L23">
        <v>188800</v>
      </c>
      <c r="M23">
        <v>183900</v>
      </c>
      <c r="N23">
        <v>244000</v>
      </c>
      <c r="O23">
        <v>131600</v>
      </c>
      <c r="P23">
        <v>252500</v>
      </c>
      <c r="Q23">
        <v>183900</v>
      </c>
      <c r="R23" s="48">
        <v>44725</v>
      </c>
      <c r="S23">
        <v>-27.01</v>
      </c>
      <c r="T23" s="48">
        <v>45092</v>
      </c>
      <c r="U23">
        <v>0.22</v>
      </c>
      <c r="V23">
        <v>6624</v>
      </c>
      <c r="W23">
        <v>67.3</v>
      </c>
      <c r="X23">
        <v>184400</v>
      </c>
      <c r="Y23">
        <v>9</v>
      </c>
      <c r="Z23">
        <v>12</v>
      </c>
      <c r="AA23">
        <v>5000</v>
      </c>
      <c r="AB23">
        <v>492</v>
      </c>
      <c r="AC23">
        <v>9845</v>
      </c>
      <c r="AD23">
        <v>1.24</v>
      </c>
      <c r="AE23">
        <v>241000</v>
      </c>
      <c r="AF23">
        <v>-183900</v>
      </c>
      <c r="AG23">
        <v>18145</v>
      </c>
      <c r="AH23">
        <v>14.65</v>
      </c>
      <c r="AI23">
        <v>78128</v>
      </c>
      <c r="AJ23">
        <v>6454</v>
      </c>
      <c r="AK23">
        <v>5476</v>
      </c>
      <c r="AL23">
        <v>4.47</v>
      </c>
      <c r="AM23">
        <v>41245</v>
      </c>
      <c r="AN23">
        <v>10.3</v>
      </c>
      <c r="AO23">
        <v>0.44</v>
      </c>
      <c r="AP23">
        <v>4.34</v>
      </c>
      <c r="AQ23">
        <v>418199</v>
      </c>
    </row>
    <row r="24" spans="1:43" x14ac:dyDescent="0.3">
      <c r="A24" t="s">
        <v>167</v>
      </c>
      <c r="B24">
        <v>52020</v>
      </c>
      <c r="C24" s="48">
        <v>45092</v>
      </c>
      <c r="D24">
        <v>15800</v>
      </c>
      <c r="E24">
        <v>5</v>
      </c>
      <c r="F24">
        <v>-250</v>
      </c>
      <c r="G24">
        <v>-1.56</v>
      </c>
      <c r="H24">
        <v>514428</v>
      </c>
      <c r="I24">
        <v>117.06</v>
      </c>
      <c r="J24">
        <v>16050</v>
      </c>
      <c r="K24">
        <v>16150</v>
      </c>
      <c r="L24">
        <v>16200</v>
      </c>
      <c r="M24">
        <v>15290</v>
      </c>
      <c r="N24">
        <v>20850</v>
      </c>
      <c r="O24">
        <v>11240</v>
      </c>
      <c r="P24">
        <v>28500</v>
      </c>
      <c r="Q24">
        <v>4745</v>
      </c>
      <c r="R24" s="48">
        <v>44832</v>
      </c>
      <c r="S24">
        <v>-44.56</v>
      </c>
      <c r="T24" s="48">
        <v>44736</v>
      </c>
      <c r="U24">
        <v>232.98</v>
      </c>
      <c r="V24">
        <v>43660</v>
      </c>
      <c r="W24">
        <v>94.3</v>
      </c>
      <c r="X24">
        <v>-15730</v>
      </c>
      <c r="Y24">
        <v>50</v>
      </c>
      <c r="Z24">
        <v>12</v>
      </c>
      <c r="AA24">
        <v>500</v>
      </c>
      <c r="AB24">
        <v>231</v>
      </c>
      <c r="AC24">
        <v>46279</v>
      </c>
      <c r="AD24">
        <v>0.85</v>
      </c>
      <c r="AE24">
        <v>23150</v>
      </c>
      <c r="AF24">
        <v>-11900</v>
      </c>
      <c r="AG24">
        <v>7312</v>
      </c>
      <c r="AH24">
        <v>3.65</v>
      </c>
      <c r="AI24">
        <v>63</v>
      </c>
      <c r="AJ24">
        <v>-189</v>
      </c>
      <c r="AK24">
        <v>-189</v>
      </c>
      <c r="AL24">
        <v>0</v>
      </c>
      <c r="AM24">
        <v>-467</v>
      </c>
      <c r="AN24">
        <v>-56.1</v>
      </c>
      <c r="AO24">
        <v>13.74</v>
      </c>
      <c r="AP24">
        <v>0</v>
      </c>
      <c r="AQ24">
        <v>1150</v>
      </c>
    </row>
    <row r="25" spans="1:43" x14ac:dyDescent="0.3">
      <c r="A25" t="s">
        <v>144</v>
      </c>
      <c r="B25">
        <v>241790</v>
      </c>
      <c r="C25" s="48">
        <v>45092</v>
      </c>
      <c r="D25">
        <v>17000</v>
      </c>
      <c r="E25">
        <v>2</v>
      </c>
      <c r="F25">
        <v>350</v>
      </c>
      <c r="G25">
        <v>2.1</v>
      </c>
      <c r="H25">
        <v>247801</v>
      </c>
      <c r="I25">
        <v>173.67</v>
      </c>
      <c r="J25">
        <v>16650</v>
      </c>
      <c r="K25">
        <v>16700</v>
      </c>
      <c r="L25">
        <v>17380</v>
      </c>
      <c r="M25">
        <v>-16690</v>
      </c>
      <c r="N25">
        <v>21600</v>
      </c>
      <c r="O25">
        <v>11660</v>
      </c>
      <c r="P25">
        <v>17380</v>
      </c>
      <c r="Q25">
        <v>10150</v>
      </c>
      <c r="R25" s="48">
        <v>45092</v>
      </c>
      <c r="S25">
        <v>-2.19</v>
      </c>
      <c r="T25" s="48">
        <v>44746</v>
      </c>
      <c r="U25">
        <v>67.489999999999995</v>
      </c>
      <c r="V25">
        <v>6359</v>
      </c>
      <c r="W25">
        <v>63.6</v>
      </c>
      <c r="X25">
        <v>0</v>
      </c>
      <c r="Y25">
        <v>0</v>
      </c>
      <c r="Z25">
        <v>12</v>
      </c>
      <c r="AA25">
        <v>500</v>
      </c>
      <c r="AB25">
        <v>50</v>
      </c>
      <c r="AC25">
        <v>10003</v>
      </c>
      <c r="AD25">
        <v>2.69</v>
      </c>
      <c r="AE25">
        <v>17380</v>
      </c>
      <c r="AF25">
        <v>-12350</v>
      </c>
      <c r="AG25">
        <v>1700</v>
      </c>
      <c r="AH25">
        <v>3.61</v>
      </c>
      <c r="AI25">
        <v>1650</v>
      </c>
      <c r="AJ25">
        <v>228</v>
      </c>
      <c r="AK25">
        <v>158</v>
      </c>
      <c r="AL25">
        <v>11.78</v>
      </c>
      <c r="AM25">
        <v>1443</v>
      </c>
      <c r="AN25">
        <v>16.2</v>
      </c>
      <c r="AO25">
        <v>1.72</v>
      </c>
      <c r="AP25">
        <v>5.51</v>
      </c>
      <c r="AQ25">
        <v>9893</v>
      </c>
    </row>
    <row r="26" spans="1:43" x14ac:dyDescent="0.3">
      <c r="A26" t="s">
        <v>72</v>
      </c>
      <c r="B26">
        <v>65680</v>
      </c>
      <c r="C26" s="48">
        <v>45092</v>
      </c>
      <c r="D26">
        <v>16940</v>
      </c>
      <c r="E26">
        <v>2</v>
      </c>
      <c r="F26">
        <v>440</v>
      </c>
      <c r="G26">
        <v>2.67</v>
      </c>
      <c r="H26">
        <v>89292</v>
      </c>
      <c r="I26">
        <v>-77.150000000000006</v>
      </c>
      <c r="J26">
        <v>16500</v>
      </c>
      <c r="K26">
        <v>16510</v>
      </c>
      <c r="L26">
        <v>17190</v>
      </c>
      <c r="M26">
        <v>-16510</v>
      </c>
      <c r="N26">
        <v>21450</v>
      </c>
      <c r="O26">
        <v>11550</v>
      </c>
      <c r="P26">
        <v>28150</v>
      </c>
      <c r="Q26">
        <v>11210</v>
      </c>
      <c r="R26" s="48">
        <v>44725</v>
      </c>
      <c r="S26">
        <v>-39.82</v>
      </c>
      <c r="T26" s="48">
        <v>45063</v>
      </c>
      <c r="U26">
        <v>51.12</v>
      </c>
      <c r="V26">
        <v>5293</v>
      </c>
      <c r="W26">
        <v>55.5</v>
      </c>
      <c r="X26">
        <v>0</v>
      </c>
      <c r="Y26">
        <v>0</v>
      </c>
      <c r="Z26">
        <v>12</v>
      </c>
      <c r="AA26">
        <v>500</v>
      </c>
      <c r="AB26">
        <v>50</v>
      </c>
      <c r="AC26">
        <v>9530</v>
      </c>
      <c r="AD26">
        <v>4.0199999999999996</v>
      </c>
      <c r="AE26">
        <v>17590</v>
      </c>
      <c r="AF26">
        <v>-11210</v>
      </c>
      <c r="AG26">
        <v>1614</v>
      </c>
      <c r="AH26">
        <v>5.25</v>
      </c>
      <c r="AI26">
        <v>1872</v>
      </c>
      <c r="AJ26">
        <v>178</v>
      </c>
      <c r="AK26">
        <v>122</v>
      </c>
      <c r="AL26">
        <v>13.76</v>
      </c>
      <c r="AM26">
        <v>1231</v>
      </c>
      <c r="AN26">
        <v>5.5</v>
      </c>
      <c r="AO26">
        <v>0.67</v>
      </c>
      <c r="AP26">
        <v>1.8</v>
      </c>
      <c r="AQ26">
        <v>25413</v>
      </c>
    </row>
    <row r="27" spans="1:43" x14ac:dyDescent="0.3">
      <c r="A27" t="s">
        <v>156</v>
      </c>
      <c r="B27">
        <v>139480</v>
      </c>
      <c r="C27" s="48">
        <v>45092</v>
      </c>
      <c r="D27">
        <v>81000</v>
      </c>
      <c r="E27">
        <v>5</v>
      </c>
      <c r="F27">
        <v>-200</v>
      </c>
      <c r="G27">
        <v>-0.25</v>
      </c>
      <c r="H27">
        <v>244074</v>
      </c>
      <c r="I27">
        <v>-93.65</v>
      </c>
      <c r="J27">
        <v>81200</v>
      </c>
      <c r="K27">
        <v>81300</v>
      </c>
      <c r="L27">
        <v>82200</v>
      </c>
      <c r="M27">
        <v>80500</v>
      </c>
      <c r="N27">
        <v>105500</v>
      </c>
      <c r="O27">
        <v>56900</v>
      </c>
      <c r="P27">
        <v>119900</v>
      </c>
      <c r="Q27">
        <v>80200</v>
      </c>
      <c r="R27" s="48">
        <v>44980</v>
      </c>
      <c r="S27">
        <v>-32.44</v>
      </c>
      <c r="T27" s="48">
        <v>45089</v>
      </c>
      <c r="U27">
        <v>1</v>
      </c>
      <c r="V27">
        <v>18828</v>
      </c>
      <c r="W27">
        <v>67.5</v>
      </c>
      <c r="X27">
        <v>-80900</v>
      </c>
      <c r="Y27">
        <v>62</v>
      </c>
      <c r="Z27">
        <v>12</v>
      </c>
      <c r="AA27">
        <v>5000</v>
      </c>
      <c r="AB27">
        <v>1394</v>
      </c>
      <c r="AC27">
        <v>27876</v>
      </c>
      <c r="AD27">
        <v>0.7</v>
      </c>
      <c r="AE27">
        <v>119900</v>
      </c>
      <c r="AF27">
        <v>-80200</v>
      </c>
      <c r="AG27">
        <v>22579</v>
      </c>
      <c r="AH27">
        <v>28.24</v>
      </c>
      <c r="AI27">
        <v>293324</v>
      </c>
      <c r="AJ27">
        <v>1357</v>
      </c>
      <c r="AK27">
        <v>10077</v>
      </c>
      <c r="AL27">
        <v>2.19</v>
      </c>
      <c r="AM27">
        <v>36924</v>
      </c>
      <c r="AN27">
        <v>9.6</v>
      </c>
      <c r="AO27">
        <v>0.2</v>
      </c>
      <c r="AP27">
        <v>6.71</v>
      </c>
      <c r="AQ27">
        <v>407239</v>
      </c>
    </row>
    <row r="28" spans="1:43" x14ac:dyDescent="0.3">
      <c r="A28" t="s">
        <v>139</v>
      </c>
      <c r="B28">
        <v>49070</v>
      </c>
      <c r="C28" s="48">
        <v>45092</v>
      </c>
      <c r="D28">
        <v>36450</v>
      </c>
      <c r="E28">
        <v>2</v>
      </c>
      <c r="F28">
        <v>50</v>
      </c>
      <c r="G28">
        <v>0.14000000000000001</v>
      </c>
      <c r="H28">
        <v>167305</v>
      </c>
      <c r="I28">
        <v>-59.52</v>
      </c>
      <c r="J28">
        <v>36400</v>
      </c>
      <c r="K28">
        <v>-36100</v>
      </c>
      <c r="L28">
        <v>37250</v>
      </c>
      <c r="M28">
        <v>36000</v>
      </c>
      <c r="N28">
        <v>47300</v>
      </c>
      <c r="O28">
        <v>25500</v>
      </c>
      <c r="P28">
        <v>44750</v>
      </c>
      <c r="Q28">
        <v>24650</v>
      </c>
      <c r="R28" s="48">
        <v>45021</v>
      </c>
      <c r="S28">
        <v>-18.55</v>
      </c>
      <c r="T28" s="48">
        <v>44746</v>
      </c>
      <c r="U28">
        <v>47.87</v>
      </c>
      <c r="V28">
        <v>9608</v>
      </c>
      <c r="W28">
        <v>55.9</v>
      </c>
      <c r="X28">
        <v>36550</v>
      </c>
      <c r="Y28">
        <v>28</v>
      </c>
      <c r="Z28">
        <v>12</v>
      </c>
      <c r="AA28">
        <v>500</v>
      </c>
      <c r="AB28">
        <v>86</v>
      </c>
      <c r="AC28">
        <v>17200</v>
      </c>
      <c r="AD28">
        <v>6.06</v>
      </c>
      <c r="AE28">
        <v>44750</v>
      </c>
      <c r="AF28">
        <v>-26800</v>
      </c>
      <c r="AG28">
        <v>6269</v>
      </c>
      <c r="AH28">
        <v>8.2200000000000006</v>
      </c>
      <c r="AI28">
        <v>11142</v>
      </c>
      <c r="AJ28">
        <v>1420</v>
      </c>
      <c r="AK28">
        <v>1182</v>
      </c>
      <c r="AL28">
        <v>6.25</v>
      </c>
      <c r="AM28">
        <v>5836</v>
      </c>
      <c r="AN28">
        <v>17.399999999999999</v>
      </c>
      <c r="AO28">
        <v>0.98</v>
      </c>
      <c r="AP28">
        <v>1.82</v>
      </c>
      <c r="AQ28">
        <v>37290</v>
      </c>
    </row>
    <row r="29" spans="1:43" x14ac:dyDescent="0.3">
      <c r="A29" t="s">
        <v>79</v>
      </c>
      <c r="B29">
        <v>95700</v>
      </c>
      <c r="C29" s="48">
        <v>45092</v>
      </c>
      <c r="D29">
        <v>11030</v>
      </c>
      <c r="E29">
        <v>5</v>
      </c>
      <c r="F29">
        <v>-400</v>
      </c>
      <c r="G29">
        <v>-3.5</v>
      </c>
      <c r="H29">
        <v>388284</v>
      </c>
      <c r="I29">
        <v>115.84</v>
      </c>
      <c r="J29">
        <v>11430</v>
      </c>
      <c r="K29">
        <v>11450</v>
      </c>
      <c r="L29">
        <v>11530</v>
      </c>
      <c r="M29">
        <v>10960</v>
      </c>
      <c r="N29">
        <v>14850</v>
      </c>
      <c r="O29">
        <v>8010</v>
      </c>
      <c r="P29">
        <v>35650</v>
      </c>
      <c r="Q29">
        <v>10960</v>
      </c>
      <c r="R29" s="48">
        <v>44755</v>
      </c>
      <c r="S29">
        <v>-69.06</v>
      </c>
      <c r="T29" s="48">
        <v>45092</v>
      </c>
      <c r="U29">
        <v>0.64</v>
      </c>
      <c r="V29">
        <v>35455</v>
      </c>
      <c r="W29">
        <v>85.4</v>
      </c>
      <c r="X29">
        <v>-10970</v>
      </c>
      <c r="Y29">
        <v>600</v>
      </c>
      <c r="Z29">
        <v>12</v>
      </c>
      <c r="AA29">
        <v>500</v>
      </c>
      <c r="AB29">
        <v>208</v>
      </c>
      <c r="AC29">
        <v>41511</v>
      </c>
      <c r="AD29">
        <v>1.73</v>
      </c>
      <c r="AE29">
        <v>19400</v>
      </c>
      <c r="AF29">
        <v>-10960</v>
      </c>
      <c r="AG29">
        <v>4579</v>
      </c>
      <c r="AH29">
        <v>7.9</v>
      </c>
      <c r="AI29">
        <v>161</v>
      </c>
      <c r="AJ29">
        <v>-337</v>
      </c>
      <c r="AK29">
        <v>-571</v>
      </c>
      <c r="AL29">
        <v>0</v>
      </c>
      <c r="AM29">
        <v>-1652</v>
      </c>
      <c r="AN29">
        <v>-14.2</v>
      </c>
      <c r="AO29">
        <v>1.36</v>
      </c>
      <c r="AP29">
        <v>0</v>
      </c>
      <c r="AQ29">
        <v>8093</v>
      </c>
    </row>
    <row r="30" spans="1:43" x14ac:dyDescent="0.3">
      <c r="A30" t="s">
        <v>122</v>
      </c>
      <c r="B30">
        <v>35720</v>
      </c>
      <c r="C30" s="48">
        <v>45092</v>
      </c>
      <c r="D30">
        <v>53900</v>
      </c>
      <c r="E30">
        <v>5</v>
      </c>
      <c r="F30">
        <v>-1800</v>
      </c>
      <c r="G30">
        <v>-3.23</v>
      </c>
      <c r="H30">
        <v>2690093</v>
      </c>
      <c r="I30">
        <v>131.13999999999999</v>
      </c>
      <c r="J30">
        <v>55700</v>
      </c>
      <c r="K30">
        <v>55700</v>
      </c>
      <c r="L30">
        <v>56100</v>
      </c>
      <c r="M30">
        <v>53700</v>
      </c>
      <c r="N30">
        <v>72400</v>
      </c>
      <c r="O30">
        <v>39000</v>
      </c>
      <c r="P30">
        <v>84300</v>
      </c>
      <c r="Q30">
        <v>46500</v>
      </c>
      <c r="R30" s="48">
        <v>44784</v>
      </c>
      <c r="S30">
        <v>-36.06</v>
      </c>
      <c r="T30" s="48">
        <v>44851</v>
      </c>
      <c r="U30">
        <v>15.91</v>
      </c>
      <c r="V30">
        <v>329678</v>
      </c>
      <c r="W30">
        <v>74.3</v>
      </c>
      <c r="X30">
        <v>53900</v>
      </c>
      <c r="Y30">
        <v>1268</v>
      </c>
      <c r="Z30">
        <v>12</v>
      </c>
      <c r="AA30">
        <v>100</v>
      </c>
      <c r="AB30">
        <v>445</v>
      </c>
      <c r="AC30">
        <v>444104</v>
      </c>
      <c r="AD30">
        <v>0.75</v>
      </c>
      <c r="AE30">
        <v>71300</v>
      </c>
      <c r="AF30">
        <v>-51400</v>
      </c>
      <c r="AG30">
        <v>239372</v>
      </c>
      <c r="AH30">
        <v>25.79</v>
      </c>
      <c r="AI30">
        <v>71068</v>
      </c>
      <c r="AJ30">
        <v>5803</v>
      </c>
      <c r="AK30">
        <v>10626</v>
      </c>
      <c r="AL30">
        <v>17.75</v>
      </c>
      <c r="AM30">
        <v>3037</v>
      </c>
      <c r="AN30">
        <v>13.5</v>
      </c>
      <c r="AO30">
        <v>2.4</v>
      </c>
      <c r="AP30">
        <v>18.52</v>
      </c>
      <c r="AQ30">
        <v>22447</v>
      </c>
    </row>
    <row r="31" spans="1:43" x14ac:dyDescent="0.3">
      <c r="A31" t="s">
        <v>154</v>
      </c>
      <c r="B31">
        <v>32500</v>
      </c>
      <c r="C31" s="48">
        <v>45092</v>
      </c>
      <c r="D31">
        <v>17000</v>
      </c>
      <c r="E31">
        <v>5</v>
      </c>
      <c r="F31">
        <v>-490</v>
      </c>
      <c r="G31">
        <v>-2.8</v>
      </c>
      <c r="H31">
        <v>253360</v>
      </c>
      <c r="I31">
        <v>-96.68</v>
      </c>
      <c r="J31">
        <v>17490</v>
      </c>
      <c r="K31">
        <v>17620</v>
      </c>
      <c r="L31">
        <v>17640</v>
      </c>
      <c r="M31">
        <v>16720</v>
      </c>
      <c r="N31">
        <v>22700</v>
      </c>
      <c r="O31">
        <v>12250</v>
      </c>
      <c r="P31">
        <v>36200</v>
      </c>
      <c r="Q31">
        <v>16720</v>
      </c>
      <c r="R31" s="48">
        <v>44812</v>
      </c>
      <c r="S31">
        <v>-53.04</v>
      </c>
      <c r="T31" s="48">
        <v>45092</v>
      </c>
      <c r="U31">
        <v>1.67</v>
      </c>
      <c r="V31">
        <v>25134</v>
      </c>
      <c r="W31">
        <v>63.1</v>
      </c>
      <c r="X31">
        <v>17000</v>
      </c>
      <c r="Y31">
        <v>31</v>
      </c>
      <c r="Z31">
        <v>12</v>
      </c>
      <c r="AA31">
        <v>500</v>
      </c>
      <c r="AB31">
        <v>199</v>
      </c>
      <c r="AC31">
        <v>39821</v>
      </c>
      <c r="AD31">
        <v>2.0499999999999998</v>
      </c>
      <c r="AE31">
        <v>29100</v>
      </c>
      <c r="AF31">
        <v>-16720</v>
      </c>
      <c r="AG31">
        <v>6770</v>
      </c>
      <c r="AH31">
        <v>7.44</v>
      </c>
      <c r="AI31">
        <v>1795</v>
      </c>
      <c r="AJ31">
        <v>-450</v>
      </c>
      <c r="AK31">
        <v>-267</v>
      </c>
      <c r="AL31">
        <v>0</v>
      </c>
      <c r="AM31">
        <v>-670</v>
      </c>
      <c r="AN31">
        <v>-10.9</v>
      </c>
      <c r="AO31">
        <v>2.82</v>
      </c>
      <c r="AP31">
        <v>0</v>
      </c>
      <c r="AQ31">
        <v>6034</v>
      </c>
    </row>
    <row r="32" spans="1:43" x14ac:dyDescent="0.3">
      <c r="A32" t="s">
        <v>71</v>
      </c>
      <c r="B32">
        <v>33290</v>
      </c>
      <c r="C32">
        <v>45092</v>
      </c>
      <c r="D32">
        <v>4425</v>
      </c>
      <c r="E32">
        <v>5</v>
      </c>
      <c r="F32">
        <v>-80</v>
      </c>
      <c r="G32">
        <v>-1.78</v>
      </c>
      <c r="H32">
        <v>362629</v>
      </c>
      <c r="I32">
        <v>203.75</v>
      </c>
      <c r="J32">
        <v>4505</v>
      </c>
      <c r="K32">
        <v>4505</v>
      </c>
      <c r="L32">
        <v>4510</v>
      </c>
      <c r="M32">
        <v>4400</v>
      </c>
      <c r="N32">
        <v>5850</v>
      </c>
      <c r="O32">
        <v>3155</v>
      </c>
      <c r="P32">
        <v>6890</v>
      </c>
      <c r="Q32">
        <v>4275</v>
      </c>
      <c r="R32">
        <v>44771</v>
      </c>
      <c r="S32">
        <v>-35.78</v>
      </c>
      <c r="T32">
        <v>44929</v>
      </c>
      <c r="U32">
        <v>3.51</v>
      </c>
      <c r="V32">
        <v>21299</v>
      </c>
      <c r="W32">
        <v>24.1</v>
      </c>
      <c r="X32">
        <v>0</v>
      </c>
      <c r="Y32">
        <v>0</v>
      </c>
      <c r="Z32">
        <v>12</v>
      </c>
      <c r="AA32">
        <v>500</v>
      </c>
      <c r="AB32">
        <v>465</v>
      </c>
      <c r="AC32">
        <v>88500</v>
      </c>
      <c r="AD32">
        <v>1.29</v>
      </c>
      <c r="AE32">
        <v>5480</v>
      </c>
      <c r="AF32">
        <v>-4275</v>
      </c>
      <c r="AG32">
        <v>3916</v>
      </c>
      <c r="AH32">
        <v>1.27</v>
      </c>
      <c r="AI32">
        <v>11933</v>
      </c>
      <c r="AJ32">
        <v>1017</v>
      </c>
      <c r="AK32">
        <v>649</v>
      </c>
      <c r="AL32">
        <v>6.35</v>
      </c>
      <c r="AM32">
        <v>696</v>
      </c>
      <c r="AN32">
        <v>13.3</v>
      </c>
      <c r="AO32">
        <v>0.78</v>
      </c>
      <c r="AP32">
        <v>5</v>
      </c>
      <c r="AQ32">
        <v>5702</v>
      </c>
    </row>
    <row r="33" spans="1:43" x14ac:dyDescent="0.3">
      <c r="A33" t="s">
        <v>145</v>
      </c>
      <c r="B33">
        <v>367000</v>
      </c>
      <c r="C33">
        <v>45092</v>
      </c>
      <c r="D33">
        <v>11270</v>
      </c>
      <c r="E33">
        <v>5</v>
      </c>
      <c r="F33">
        <v>-330</v>
      </c>
      <c r="G33">
        <v>-2.84</v>
      </c>
      <c r="H33">
        <v>17305</v>
      </c>
      <c r="I33">
        <v>-55.51</v>
      </c>
      <c r="J33">
        <v>11600</v>
      </c>
      <c r="K33">
        <v>-11510</v>
      </c>
      <c r="L33">
        <v>11690</v>
      </c>
      <c r="M33">
        <v>11250</v>
      </c>
      <c r="N33">
        <v>15080</v>
      </c>
      <c r="O33">
        <v>8120</v>
      </c>
      <c r="P33">
        <v>20750</v>
      </c>
      <c r="Q33">
        <v>8550</v>
      </c>
      <c r="R33">
        <v>44967</v>
      </c>
      <c r="S33">
        <v>-45.69</v>
      </c>
      <c r="T33">
        <v>44847</v>
      </c>
      <c r="U33">
        <v>31.81</v>
      </c>
      <c r="V33">
        <v>4520</v>
      </c>
      <c r="W33">
        <v>54.3</v>
      </c>
      <c r="X33">
        <v>0</v>
      </c>
      <c r="Y33">
        <v>0</v>
      </c>
      <c r="Z33">
        <v>12</v>
      </c>
      <c r="AA33">
        <v>500</v>
      </c>
      <c r="AB33">
        <v>42</v>
      </c>
      <c r="AC33">
        <v>8331</v>
      </c>
      <c r="AD33">
        <v>3.75</v>
      </c>
      <c r="AE33">
        <v>20750</v>
      </c>
      <c r="AF33">
        <v>-9830</v>
      </c>
      <c r="AG33">
        <v>939</v>
      </c>
      <c r="AH33">
        <v>2.0299999999999998</v>
      </c>
      <c r="AI33">
        <v>500</v>
      </c>
      <c r="AJ33">
        <v>32</v>
      </c>
      <c r="AK33">
        <v>40</v>
      </c>
      <c r="AL33">
        <v>23.51</v>
      </c>
      <c r="AM33">
        <v>479</v>
      </c>
      <c r="AN33">
        <v>8.8000000000000007</v>
      </c>
      <c r="AO33">
        <v>1.98</v>
      </c>
      <c r="AP33">
        <v>17.89</v>
      </c>
      <c r="AQ33">
        <v>5698</v>
      </c>
    </row>
    <row r="34" spans="1:43" x14ac:dyDescent="0.3">
      <c r="A34" t="s">
        <v>137</v>
      </c>
      <c r="B34">
        <v>39130</v>
      </c>
      <c r="C34">
        <v>45092</v>
      </c>
      <c r="D34">
        <v>52700</v>
      </c>
      <c r="E34">
        <v>5</v>
      </c>
      <c r="F34">
        <v>-600</v>
      </c>
      <c r="G34">
        <v>-1.1299999999999999</v>
      </c>
      <c r="H34">
        <v>57902</v>
      </c>
      <c r="I34">
        <v>-77.44</v>
      </c>
      <c r="J34">
        <v>53300</v>
      </c>
      <c r="K34">
        <v>53300</v>
      </c>
      <c r="L34">
        <v>53700</v>
      </c>
      <c r="M34">
        <v>52500</v>
      </c>
      <c r="N34">
        <v>69200</v>
      </c>
      <c r="O34">
        <v>37400</v>
      </c>
      <c r="P34">
        <v>68300</v>
      </c>
      <c r="Q34">
        <v>47150</v>
      </c>
      <c r="R34">
        <v>44725</v>
      </c>
      <c r="S34">
        <v>-22.84</v>
      </c>
      <c r="T34">
        <v>44869</v>
      </c>
      <c r="U34">
        <v>11.77</v>
      </c>
      <c r="V34">
        <v>11033</v>
      </c>
      <c r="W34">
        <v>68.8</v>
      </c>
      <c r="X34">
        <v>0</v>
      </c>
      <c r="Y34">
        <v>0</v>
      </c>
      <c r="Z34">
        <v>12</v>
      </c>
      <c r="AA34">
        <v>500</v>
      </c>
      <c r="AB34">
        <v>80</v>
      </c>
      <c r="AC34">
        <v>16039</v>
      </c>
      <c r="AD34">
        <v>0.24</v>
      </c>
      <c r="AE34">
        <v>66700</v>
      </c>
      <c r="AF34">
        <v>-52300</v>
      </c>
      <c r="AG34">
        <v>8453</v>
      </c>
      <c r="AH34">
        <v>6.82</v>
      </c>
      <c r="AI34">
        <v>1150</v>
      </c>
      <c r="AJ34">
        <v>-1012</v>
      </c>
      <c r="AK34">
        <v>-646</v>
      </c>
      <c r="AL34">
        <v>0</v>
      </c>
      <c r="AM34">
        <v>-4421</v>
      </c>
      <c r="AN34">
        <v>-64</v>
      </c>
      <c r="AO34">
        <v>5.37</v>
      </c>
      <c r="AP34">
        <v>0</v>
      </c>
      <c r="AQ34">
        <v>9806</v>
      </c>
    </row>
    <row r="35" spans="1:43" x14ac:dyDescent="0.3">
      <c r="A35" t="s">
        <v>159</v>
      </c>
      <c r="B35">
        <v>130660</v>
      </c>
      <c r="C35">
        <v>45092</v>
      </c>
      <c r="D35">
        <v>7640</v>
      </c>
      <c r="E35">
        <v>5</v>
      </c>
      <c r="F35">
        <v>-10</v>
      </c>
      <c r="G35">
        <v>-0.13</v>
      </c>
      <c r="H35">
        <v>50903</v>
      </c>
      <c r="I35">
        <v>-56.08</v>
      </c>
      <c r="J35">
        <v>7650</v>
      </c>
      <c r="K35">
        <v>7660</v>
      </c>
      <c r="L35">
        <v>7710</v>
      </c>
      <c r="M35">
        <v>7620</v>
      </c>
      <c r="N35">
        <v>9940</v>
      </c>
      <c r="O35">
        <v>5360</v>
      </c>
      <c r="P35">
        <v>12500</v>
      </c>
      <c r="Q35">
        <v>7510</v>
      </c>
      <c r="R35">
        <v>44799</v>
      </c>
      <c r="S35">
        <v>-38.880000000000003</v>
      </c>
      <c r="T35">
        <v>44929</v>
      </c>
      <c r="U35">
        <v>1.73</v>
      </c>
      <c r="V35">
        <v>22292</v>
      </c>
      <c r="W35">
        <v>68.400000000000006</v>
      </c>
      <c r="X35">
        <v>0</v>
      </c>
      <c r="Y35">
        <v>0</v>
      </c>
      <c r="Z35">
        <v>12</v>
      </c>
      <c r="AA35">
        <v>500</v>
      </c>
      <c r="AB35">
        <v>163</v>
      </c>
      <c r="AC35">
        <v>32600</v>
      </c>
      <c r="AD35">
        <v>3.46</v>
      </c>
      <c r="AE35">
        <v>9340</v>
      </c>
      <c r="AF35">
        <v>-7510</v>
      </c>
      <c r="AG35">
        <v>2491</v>
      </c>
      <c r="AH35">
        <v>1.08</v>
      </c>
      <c r="AI35">
        <v>3460</v>
      </c>
      <c r="AJ35">
        <v>187</v>
      </c>
      <c r="AK35">
        <v>163</v>
      </c>
      <c r="AL35">
        <v>15.32</v>
      </c>
      <c r="AM35">
        <v>499</v>
      </c>
      <c r="AN35">
        <v>17.899999999999999</v>
      </c>
      <c r="AO35">
        <v>2.59</v>
      </c>
      <c r="AP35">
        <v>9.32</v>
      </c>
      <c r="AQ35">
        <v>2947</v>
      </c>
    </row>
    <row r="36" spans="1:43" x14ac:dyDescent="0.3">
      <c r="A36" t="s">
        <v>158</v>
      </c>
      <c r="B36">
        <v>88350</v>
      </c>
      <c r="C36">
        <v>45092</v>
      </c>
      <c r="D36">
        <v>2620</v>
      </c>
      <c r="E36">
        <v>5</v>
      </c>
      <c r="F36">
        <v>-55</v>
      </c>
      <c r="G36">
        <v>-2.06</v>
      </c>
      <c r="H36">
        <v>1262730</v>
      </c>
      <c r="I36">
        <v>-85.14</v>
      </c>
      <c r="J36">
        <v>2675</v>
      </c>
      <c r="K36">
        <v>2675</v>
      </c>
      <c r="L36">
        <v>2675</v>
      </c>
      <c r="M36">
        <v>2610</v>
      </c>
      <c r="N36">
        <v>3475</v>
      </c>
      <c r="O36">
        <v>1875</v>
      </c>
      <c r="P36">
        <v>3015</v>
      </c>
      <c r="Q36">
        <v>1895</v>
      </c>
      <c r="R36">
        <v>44984</v>
      </c>
      <c r="S36">
        <v>-13.1</v>
      </c>
      <c r="T36">
        <v>44847</v>
      </c>
      <c r="U36">
        <v>38.26</v>
      </c>
      <c r="V36">
        <v>358828</v>
      </c>
      <c r="W36">
        <v>41.3</v>
      </c>
      <c r="X36">
        <v>2645</v>
      </c>
      <c r="Y36">
        <v>5177</v>
      </c>
      <c r="Z36">
        <v>12</v>
      </c>
      <c r="AA36">
        <v>5000</v>
      </c>
      <c r="AB36">
        <v>43427</v>
      </c>
      <c r="AC36">
        <v>868530</v>
      </c>
      <c r="AD36">
        <v>0.44</v>
      </c>
      <c r="AE36">
        <v>3015</v>
      </c>
      <c r="AF36">
        <v>-2330</v>
      </c>
      <c r="AG36">
        <v>22755</v>
      </c>
      <c r="AH36">
        <v>8.3000000000000007</v>
      </c>
      <c r="AI36">
        <v>208925</v>
      </c>
      <c r="AJ36">
        <v>7147</v>
      </c>
      <c r="AK36">
        <v>8165</v>
      </c>
      <c r="AL36">
        <v>3.1</v>
      </c>
      <c r="AM36">
        <v>844</v>
      </c>
      <c r="AN36">
        <v>8.1</v>
      </c>
      <c r="AO36">
        <v>0.3</v>
      </c>
      <c r="AP36">
        <v>0</v>
      </c>
      <c r="AQ36">
        <v>8867</v>
      </c>
    </row>
    <row r="37" spans="1:43" x14ac:dyDescent="0.3">
      <c r="A37" t="s">
        <v>147</v>
      </c>
      <c r="B37">
        <v>272210</v>
      </c>
      <c r="C37">
        <v>45092</v>
      </c>
      <c r="D37">
        <v>14400</v>
      </c>
      <c r="E37">
        <v>5</v>
      </c>
      <c r="F37">
        <v>-50</v>
      </c>
      <c r="G37">
        <v>-0.35</v>
      </c>
      <c r="H37">
        <v>471411</v>
      </c>
      <c r="I37">
        <v>-69.64</v>
      </c>
      <c r="J37">
        <v>14450</v>
      </c>
      <c r="K37">
        <v>14500</v>
      </c>
      <c r="L37">
        <v>14600</v>
      </c>
      <c r="M37">
        <v>14280</v>
      </c>
      <c r="N37">
        <v>18780</v>
      </c>
      <c r="O37">
        <v>10120</v>
      </c>
      <c r="P37">
        <v>16450</v>
      </c>
      <c r="Q37">
        <v>10150</v>
      </c>
      <c r="R37">
        <v>44725</v>
      </c>
      <c r="S37">
        <v>-12.46</v>
      </c>
      <c r="T37">
        <v>44847</v>
      </c>
      <c r="U37">
        <v>41.87</v>
      </c>
      <c r="V37">
        <v>62320</v>
      </c>
      <c r="W37">
        <v>33</v>
      </c>
      <c r="X37">
        <v>14440</v>
      </c>
      <c r="Y37">
        <v>22</v>
      </c>
      <c r="Z37">
        <v>12</v>
      </c>
      <c r="AA37">
        <v>5000</v>
      </c>
      <c r="AB37">
        <v>9446</v>
      </c>
      <c r="AC37">
        <v>188919</v>
      </c>
      <c r="AD37">
        <v>0.49</v>
      </c>
      <c r="AE37">
        <v>15700</v>
      </c>
      <c r="AF37">
        <v>-10200</v>
      </c>
      <c r="AG37">
        <v>27204</v>
      </c>
      <c r="AH37">
        <v>4.3</v>
      </c>
      <c r="AI37">
        <v>21880</v>
      </c>
      <c r="AJ37">
        <v>240</v>
      </c>
      <c r="AK37">
        <v>-808</v>
      </c>
      <c r="AL37">
        <v>0</v>
      </c>
      <c r="AM37">
        <v>-405</v>
      </c>
      <c r="AN37">
        <v>-3.6</v>
      </c>
      <c r="AO37">
        <v>1.34</v>
      </c>
      <c r="AP37">
        <v>13.01</v>
      </c>
      <c r="AQ37">
        <v>10769</v>
      </c>
    </row>
    <row r="38" spans="1:43" x14ac:dyDescent="0.3">
      <c r="A38" t="s">
        <v>74</v>
      </c>
      <c r="B38">
        <v>12450</v>
      </c>
      <c r="C38">
        <v>45092</v>
      </c>
      <c r="D38">
        <v>111400</v>
      </c>
      <c r="E38">
        <v>2</v>
      </c>
      <c r="F38">
        <v>700</v>
      </c>
      <c r="G38">
        <v>0.63</v>
      </c>
      <c r="H38">
        <v>721893</v>
      </c>
      <c r="I38">
        <v>129.41999999999999</v>
      </c>
      <c r="J38">
        <v>110700</v>
      </c>
      <c r="K38">
        <v>-110300</v>
      </c>
      <c r="L38">
        <v>113800</v>
      </c>
      <c r="M38">
        <v>109200</v>
      </c>
      <c r="N38">
        <v>143900</v>
      </c>
      <c r="O38">
        <v>77500</v>
      </c>
      <c r="P38">
        <v>120100</v>
      </c>
      <c r="Q38">
        <v>40850</v>
      </c>
      <c r="R38">
        <v>45027</v>
      </c>
      <c r="S38">
        <v>-7.24</v>
      </c>
      <c r="T38">
        <v>44755</v>
      </c>
      <c r="U38">
        <v>172.71</v>
      </c>
      <c r="V38">
        <v>33365</v>
      </c>
      <c r="W38">
        <v>65.900000000000006</v>
      </c>
      <c r="X38">
        <v>-111300</v>
      </c>
      <c r="Y38">
        <v>41</v>
      </c>
      <c r="Z38">
        <v>12</v>
      </c>
      <c r="AA38">
        <v>5000</v>
      </c>
      <c r="AB38">
        <v>2657</v>
      </c>
      <c r="AC38">
        <v>50630</v>
      </c>
      <c r="AD38">
        <v>1.22</v>
      </c>
      <c r="AE38">
        <v>120100</v>
      </c>
      <c r="AF38">
        <v>-65600</v>
      </c>
      <c r="AG38">
        <v>56402</v>
      </c>
      <c r="AH38">
        <v>34.549999999999997</v>
      </c>
      <c r="AI38">
        <v>65396</v>
      </c>
      <c r="AJ38">
        <v>3772</v>
      </c>
      <c r="AK38">
        <v>1520</v>
      </c>
      <c r="AL38">
        <v>28.08</v>
      </c>
      <c r="AM38">
        <v>3967</v>
      </c>
      <c r="AN38">
        <v>7</v>
      </c>
      <c r="AO38">
        <v>1.97</v>
      </c>
      <c r="AP38">
        <v>9.36</v>
      </c>
      <c r="AQ38">
        <v>56587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V3701"/>
  <sheetViews>
    <sheetView workbookViewId="0"/>
  </sheetViews>
  <sheetFormatPr defaultRowHeight="16.5" x14ac:dyDescent="0.3"/>
  <cols>
    <col min="1" max="1" width="19.25" bestFit="1" customWidth="1"/>
    <col min="2" max="2" width="7.875" bestFit="1" customWidth="1"/>
    <col min="3" max="3" width="11.125" bestFit="1" customWidth="1"/>
    <col min="4" max="4" width="9.375" bestFit="1" customWidth="1"/>
    <col min="5" max="6" width="11.25" bestFit="1" customWidth="1"/>
    <col min="7" max="7" width="9.375" bestFit="1" customWidth="1"/>
    <col min="8" max="8" width="13.25" bestFit="1" customWidth="1"/>
    <col min="9" max="9" width="15.25" bestFit="1" customWidth="1"/>
    <col min="10" max="10" width="13.25" bestFit="1" customWidth="1"/>
    <col min="11" max="11" width="15.25" bestFit="1" customWidth="1"/>
    <col min="12" max="12" width="9.375" bestFit="1" customWidth="1"/>
    <col min="13" max="13" width="11.25" bestFit="1" customWidth="1"/>
    <col min="14" max="14" width="8.25" bestFit="1" customWidth="1"/>
    <col min="15" max="15" width="8.5" bestFit="1" customWidth="1"/>
    <col min="16" max="16" width="11.25" bestFit="1" customWidth="1"/>
    <col min="17" max="17" width="8.25" bestFit="1" customWidth="1"/>
    <col min="18" max="19" width="11.25" bestFit="1" customWidth="1"/>
    <col min="20" max="20" width="7.5" bestFit="1" customWidth="1"/>
    <col min="21" max="22" width="11.25" bestFit="1" customWidth="1"/>
  </cols>
  <sheetData>
    <row r="1" spans="1:22" x14ac:dyDescent="0.3">
      <c r="A1" t="s">
        <v>28</v>
      </c>
      <c r="B1" t="s">
        <v>29</v>
      </c>
      <c r="C1" t="s">
        <v>81</v>
      </c>
      <c r="D1" t="s">
        <v>31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</row>
    <row r="2" spans="1:22" x14ac:dyDescent="0.3">
      <c r="A2" t="s">
        <v>76</v>
      </c>
      <c r="B2">
        <v>990</v>
      </c>
      <c r="C2" s="48">
        <v>45092</v>
      </c>
      <c r="D2">
        <v>64200</v>
      </c>
      <c r="E2">
        <v>2</v>
      </c>
      <c r="F2">
        <v>2300</v>
      </c>
      <c r="G2">
        <v>2300</v>
      </c>
      <c r="H2">
        <v>1227824</v>
      </c>
      <c r="I2">
        <v>78221</v>
      </c>
      <c r="J2">
        <v>-259698</v>
      </c>
      <c r="K2">
        <v>208340</v>
      </c>
      <c r="L2">
        <v>62202</v>
      </c>
      <c r="M2">
        <v>20369</v>
      </c>
      <c r="N2">
        <v>2947</v>
      </c>
      <c r="O2">
        <v>19906</v>
      </c>
      <c r="P2">
        <v>-1</v>
      </c>
      <c r="Q2">
        <v>0</v>
      </c>
      <c r="R2">
        <v>20686</v>
      </c>
      <c r="S2">
        <v>-1705</v>
      </c>
      <c r="T2">
        <v>0</v>
      </c>
      <c r="U2">
        <v>-12573</v>
      </c>
      <c r="V2">
        <v>1729</v>
      </c>
    </row>
    <row r="3" spans="1:22" x14ac:dyDescent="0.3">
      <c r="A3" t="s">
        <v>76</v>
      </c>
      <c r="B3">
        <v>990</v>
      </c>
      <c r="C3" s="48">
        <v>45091</v>
      </c>
      <c r="D3">
        <v>61900</v>
      </c>
      <c r="E3">
        <v>5</v>
      </c>
      <c r="F3">
        <v>-1200</v>
      </c>
      <c r="G3">
        <v>-1200</v>
      </c>
      <c r="H3">
        <v>746713</v>
      </c>
      <c r="I3">
        <v>46712</v>
      </c>
      <c r="J3">
        <v>52278</v>
      </c>
      <c r="K3">
        <v>-26981</v>
      </c>
      <c r="L3">
        <v>-30672</v>
      </c>
      <c r="M3">
        <v>-3614</v>
      </c>
      <c r="N3">
        <v>-3532</v>
      </c>
      <c r="O3">
        <v>6132</v>
      </c>
      <c r="P3">
        <v>0</v>
      </c>
      <c r="Q3">
        <v>0</v>
      </c>
      <c r="R3">
        <v>-34895</v>
      </c>
      <c r="S3">
        <v>5237</v>
      </c>
      <c r="T3">
        <v>0</v>
      </c>
      <c r="U3">
        <v>5628</v>
      </c>
      <c r="V3">
        <v>-253</v>
      </c>
    </row>
    <row r="4" spans="1:22" x14ac:dyDescent="0.3">
      <c r="A4" t="s">
        <v>76</v>
      </c>
      <c r="B4">
        <v>990</v>
      </c>
      <c r="C4" s="48">
        <v>45090</v>
      </c>
      <c r="D4">
        <v>63100</v>
      </c>
      <c r="E4">
        <v>2</v>
      </c>
      <c r="F4">
        <v>1200</v>
      </c>
      <c r="G4">
        <v>1200</v>
      </c>
      <c r="H4">
        <v>928553</v>
      </c>
      <c r="I4">
        <v>58661</v>
      </c>
      <c r="J4">
        <v>-89731</v>
      </c>
      <c r="K4">
        <v>103531</v>
      </c>
      <c r="L4">
        <v>-10141</v>
      </c>
      <c r="M4">
        <v>6097</v>
      </c>
      <c r="N4">
        <v>-337</v>
      </c>
      <c r="O4">
        <v>-8620</v>
      </c>
      <c r="P4">
        <v>0</v>
      </c>
      <c r="Q4">
        <v>-72</v>
      </c>
      <c r="R4">
        <v>-6674</v>
      </c>
      <c r="S4">
        <v>-535</v>
      </c>
      <c r="T4">
        <v>0</v>
      </c>
      <c r="U4">
        <v>-2886</v>
      </c>
      <c r="V4">
        <v>-773</v>
      </c>
    </row>
    <row r="5" spans="1:22" x14ac:dyDescent="0.3">
      <c r="A5" t="s">
        <v>76</v>
      </c>
      <c r="B5">
        <v>990</v>
      </c>
      <c r="C5" s="48">
        <v>45089</v>
      </c>
      <c r="D5">
        <v>61900</v>
      </c>
      <c r="E5">
        <v>5</v>
      </c>
      <c r="F5">
        <v>-1600</v>
      </c>
      <c r="G5">
        <v>-1600</v>
      </c>
      <c r="H5">
        <v>548196</v>
      </c>
      <c r="I5">
        <v>34074</v>
      </c>
      <c r="J5">
        <v>147546</v>
      </c>
      <c r="K5">
        <v>-139641</v>
      </c>
      <c r="L5">
        <v>-23067</v>
      </c>
      <c r="M5">
        <v>9957</v>
      </c>
      <c r="N5">
        <v>6991</v>
      </c>
      <c r="O5">
        <v>4240</v>
      </c>
      <c r="P5">
        <v>0</v>
      </c>
      <c r="Q5">
        <v>0</v>
      </c>
      <c r="R5">
        <v>-41122</v>
      </c>
      <c r="S5">
        <v>-3133</v>
      </c>
      <c r="T5">
        <v>0</v>
      </c>
      <c r="U5">
        <v>14928</v>
      </c>
      <c r="V5">
        <v>234</v>
      </c>
    </row>
    <row r="6" spans="1:22" x14ac:dyDescent="0.3">
      <c r="A6" t="s">
        <v>76</v>
      </c>
      <c r="B6">
        <v>990</v>
      </c>
      <c r="C6" s="48">
        <v>45086</v>
      </c>
      <c r="D6">
        <v>63500</v>
      </c>
      <c r="E6">
        <v>2</v>
      </c>
      <c r="F6">
        <v>1600</v>
      </c>
      <c r="G6">
        <v>1600</v>
      </c>
      <c r="H6">
        <v>986551</v>
      </c>
      <c r="I6">
        <v>62045</v>
      </c>
      <c r="J6">
        <v>-128277</v>
      </c>
      <c r="K6">
        <v>51738</v>
      </c>
      <c r="L6">
        <v>85385</v>
      </c>
      <c r="M6">
        <v>11840</v>
      </c>
      <c r="N6">
        <v>28342</v>
      </c>
      <c r="O6">
        <v>18201</v>
      </c>
      <c r="P6">
        <v>0</v>
      </c>
      <c r="Q6">
        <v>0</v>
      </c>
      <c r="R6">
        <v>32840</v>
      </c>
      <c r="S6">
        <v>-5838</v>
      </c>
      <c r="T6">
        <v>0</v>
      </c>
      <c r="U6">
        <v>-10974</v>
      </c>
      <c r="V6">
        <v>2128</v>
      </c>
    </row>
    <row r="7" spans="1:22" x14ac:dyDescent="0.3">
      <c r="A7" t="s">
        <v>76</v>
      </c>
      <c r="B7">
        <v>990</v>
      </c>
      <c r="C7" s="48">
        <v>45085</v>
      </c>
      <c r="D7">
        <v>61900</v>
      </c>
      <c r="E7">
        <v>2</v>
      </c>
      <c r="F7">
        <v>400</v>
      </c>
      <c r="G7">
        <v>400</v>
      </c>
      <c r="H7">
        <v>695750</v>
      </c>
      <c r="I7">
        <v>42707</v>
      </c>
      <c r="J7">
        <v>-72313</v>
      </c>
      <c r="K7">
        <v>3269</v>
      </c>
      <c r="L7">
        <v>67995</v>
      </c>
      <c r="M7">
        <v>64719</v>
      </c>
      <c r="N7">
        <v>3252</v>
      </c>
      <c r="O7">
        <v>15878</v>
      </c>
      <c r="P7">
        <v>-529</v>
      </c>
      <c r="Q7">
        <v>0</v>
      </c>
      <c r="R7">
        <v>-3171</v>
      </c>
      <c r="S7">
        <v>-12154</v>
      </c>
      <c r="T7">
        <v>0</v>
      </c>
      <c r="U7">
        <v>253</v>
      </c>
      <c r="V7">
        <v>796</v>
      </c>
    </row>
    <row r="8" spans="1:22" x14ac:dyDescent="0.3">
      <c r="A8" t="s">
        <v>76</v>
      </c>
      <c r="B8">
        <v>990</v>
      </c>
      <c r="C8" s="48">
        <v>45084</v>
      </c>
      <c r="D8">
        <v>61500</v>
      </c>
      <c r="E8">
        <v>5</v>
      </c>
      <c r="F8">
        <v>-400</v>
      </c>
      <c r="G8">
        <v>-400</v>
      </c>
      <c r="H8">
        <v>596189</v>
      </c>
      <c r="I8">
        <v>36772</v>
      </c>
      <c r="J8">
        <v>13986</v>
      </c>
      <c r="K8">
        <v>-77906</v>
      </c>
      <c r="L8">
        <v>63476</v>
      </c>
      <c r="M8">
        <v>56761</v>
      </c>
      <c r="N8">
        <v>4186</v>
      </c>
      <c r="O8">
        <v>-1581</v>
      </c>
      <c r="P8">
        <v>0</v>
      </c>
      <c r="Q8">
        <v>0</v>
      </c>
      <c r="R8">
        <v>7159</v>
      </c>
      <c r="S8">
        <v>-3049</v>
      </c>
      <c r="T8">
        <v>0</v>
      </c>
      <c r="U8">
        <v>1512</v>
      </c>
      <c r="V8">
        <v>-1068</v>
      </c>
    </row>
    <row r="9" spans="1:22" x14ac:dyDescent="0.3">
      <c r="A9" t="s">
        <v>76</v>
      </c>
      <c r="B9">
        <v>990</v>
      </c>
      <c r="C9" s="48">
        <v>45082</v>
      </c>
      <c r="D9">
        <v>61900</v>
      </c>
      <c r="E9">
        <v>5</v>
      </c>
      <c r="F9">
        <v>-1400</v>
      </c>
      <c r="G9">
        <v>-1400</v>
      </c>
      <c r="H9">
        <v>1004124</v>
      </c>
      <c r="I9">
        <v>62631</v>
      </c>
      <c r="J9">
        <v>308596</v>
      </c>
      <c r="K9">
        <v>-314299</v>
      </c>
      <c r="L9">
        <v>-3310</v>
      </c>
      <c r="M9">
        <v>-6011</v>
      </c>
      <c r="N9">
        <v>6958</v>
      </c>
      <c r="O9">
        <v>-1799</v>
      </c>
      <c r="P9">
        <v>154</v>
      </c>
      <c r="Q9">
        <v>-1257</v>
      </c>
      <c r="R9">
        <v>-3336</v>
      </c>
      <c r="S9">
        <v>1981</v>
      </c>
      <c r="T9">
        <v>0</v>
      </c>
      <c r="U9">
        <v>8351</v>
      </c>
      <c r="V9">
        <v>662</v>
      </c>
    </row>
    <row r="10" spans="1:22" x14ac:dyDescent="0.3">
      <c r="A10" t="s">
        <v>76</v>
      </c>
      <c r="B10">
        <v>990</v>
      </c>
      <c r="C10" s="48">
        <v>45079</v>
      </c>
      <c r="D10">
        <v>63300</v>
      </c>
      <c r="E10">
        <v>2</v>
      </c>
      <c r="F10">
        <v>2600</v>
      </c>
      <c r="G10">
        <v>2600</v>
      </c>
      <c r="H10">
        <v>4385687</v>
      </c>
      <c r="I10">
        <v>283498</v>
      </c>
      <c r="J10">
        <v>421176</v>
      </c>
      <c r="K10">
        <v>-381822</v>
      </c>
      <c r="L10">
        <v>-38421</v>
      </c>
      <c r="M10">
        <v>-46018</v>
      </c>
      <c r="N10">
        <v>17478</v>
      </c>
      <c r="O10">
        <v>-5199</v>
      </c>
      <c r="P10">
        <v>-1</v>
      </c>
      <c r="Q10">
        <v>0</v>
      </c>
      <c r="R10">
        <v>-20499</v>
      </c>
      <c r="S10">
        <v>15818</v>
      </c>
      <c r="T10">
        <v>0</v>
      </c>
      <c r="U10">
        <v>1440</v>
      </c>
      <c r="V10">
        <v>-2373</v>
      </c>
    </row>
    <row r="11" spans="1:22" x14ac:dyDescent="0.3">
      <c r="A11" t="s">
        <v>76</v>
      </c>
      <c r="B11">
        <v>990</v>
      </c>
      <c r="C11" s="48">
        <v>45078</v>
      </c>
      <c r="D11">
        <v>60700</v>
      </c>
      <c r="E11">
        <v>2</v>
      </c>
      <c r="F11">
        <v>300</v>
      </c>
      <c r="G11">
        <v>300</v>
      </c>
      <c r="H11">
        <v>606015</v>
      </c>
      <c r="I11">
        <v>36795</v>
      </c>
      <c r="J11">
        <v>15098</v>
      </c>
      <c r="K11">
        <v>39457</v>
      </c>
      <c r="L11">
        <v>-48477</v>
      </c>
      <c r="M11">
        <v>-8098</v>
      </c>
      <c r="N11">
        <v>1484</v>
      </c>
      <c r="O11">
        <v>-33623</v>
      </c>
      <c r="P11">
        <v>14</v>
      </c>
      <c r="Q11">
        <v>0</v>
      </c>
      <c r="R11">
        <v>-9009</v>
      </c>
      <c r="S11">
        <v>755</v>
      </c>
      <c r="T11">
        <v>0</v>
      </c>
      <c r="U11">
        <v>-6616</v>
      </c>
      <c r="V11">
        <v>538</v>
      </c>
    </row>
    <row r="12" spans="1:22" x14ac:dyDescent="0.3">
      <c r="A12" t="s">
        <v>76</v>
      </c>
      <c r="B12">
        <v>990</v>
      </c>
      <c r="C12" s="48">
        <v>45077</v>
      </c>
      <c r="D12">
        <v>60400</v>
      </c>
      <c r="E12">
        <v>5</v>
      </c>
      <c r="F12">
        <v>-1600</v>
      </c>
      <c r="G12">
        <v>-1600</v>
      </c>
      <c r="H12">
        <v>769604</v>
      </c>
      <c r="I12">
        <v>46895</v>
      </c>
      <c r="J12">
        <v>82476</v>
      </c>
      <c r="K12">
        <v>-5656</v>
      </c>
      <c r="L12">
        <v>-77641</v>
      </c>
      <c r="M12">
        <v>-38184</v>
      </c>
      <c r="N12">
        <v>-1645</v>
      </c>
      <c r="O12">
        <v>-21442</v>
      </c>
      <c r="P12">
        <v>342</v>
      </c>
      <c r="Q12">
        <v>20</v>
      </c>
      <c r="R12">
        <v>-18528</v>
      </c>
      <c r="S12">
        <v>1796</v>
      </c>
      <c r="T12">
        <v>0</v>
      </c>
      <c r="U12">
        <v>1863</v>
      </c>
      <c r="V12">
        <v>-1042</v>
      </c>
    </row>
    <row r="13" spans="1:22" x14ac:dyDescent="0.3">
      <c r="A13" t="s">
        <v>76</v>
      </c>
      <c r="B13">
        <v>990</v>
      </c>
      <c r="C13" s="48">
        <v>45076</v>
      </c>
      <c r="D13">
        <v>62000</v>
      </c>
      <c r="E13">
        <v>2</v>
      </c>
      <c r="F13">
        <v>500</v>
      </c>
      <c r="G13">
        <v>500</v>
      </c>
      <c r="H13">
        <v>983259</v>
      </c>
      <c r="I13">
        <v>60877</v>
      </c>
      <c r="J13">
        <v>106310</v>
      </c>
      <c r="K13">
        <v>-124818</v>
      </c>
      <c r="L13">
        <v>16495</v>
      </c>
      <c r="M13">
        <v>24257</v>
      </c>
      <c r="N13">
        <v>330</v>
      </c>
      <c r="O13">
        <v>3756</v>
      </c>
      <c r="P13">
        <v>178</v>
      </c>
      <c r="Q13">
        <v>184</v>
      </c>
      <c r="R13">
        <v>-12087</v>
      </c>
      <c r="S13">
        <v>-123</v>
      </c>
      <c r="T13">
        <v>0</v>
      </c>
      <c r="U13">
        <v>-2217</v>
      </c>
      <c r="V13">
        <v>4230</v>
      </c>
    </row>
    <row r="14" spans="1:22" x14ac:dyDescent="0.3">
      <c r="A14" t="s">
        <v>76</v>
      </c>
      <c r="B14">
        <v>990</v>
      </c>
      <c r="C14" s="48">
        <v>45072</v>
      </c>
      <c r="D14">
        <v>61500</v>
      </c>
      <c r="E14">
        <v>2</v>
      </c>
      <c r="F14">
        <v>2400</v>
      </c>
      <c r="G14">
        <v>2400</v>
      </c>
      <c r="H14">
        <v>2221810</v>
      </c>
      <c r="I14">
        <v>137660</v>
      </c>
      <c r="J14">
        <v>-164941</v>
      </c>
      <c r="K14">
        <v>99750</v>
      </c>
      <c r="L14">
        <v>47365</v>
      </c>
      <c r="M14">
        <v>-2140</v>
      </c>
      <c r="N14">
        <v>6014</v>
      </c>
      <c r="O14">
        <v>17256</v>
      </c>
      <c r="P14">
        <v>0</v>
      </c>
      <c r="Q14">
        <v>0</v>
      </c>
      <c r="R14">
        <v>1345</v>
      </c>
      <c r="S14">
        <v>24890</v>
      </c>
      <c r="T14">
        <v>0</v>
      </c>
      <c r="U14">
        <v>16812</v>
      </c>
      <c r="V14">
        <v>1014</v>
      </c>
    </row>
    <row r="15" spans="1:22" x14ac:dyDescent="0.3">
      <c r="A15" t="s">
        <v>76</v>
      </c>
      <c r="B15">
        <v>990</v>
      </c>
      <c r="C15" s="48">
        <v>45071</v>
      </c>
      <c r="D15">
        <v>59100</v>
      </c>
      <c r="E15">
        <v>5</v>
      </c>
      <c r="F15">
        <v>-500</v>
      </c>
      <c r="G15">
        <v>-500</v>
      </c>
      <c r="H15">
        <v>720525</v>
      </c>
      <c r="I15">
        <v>43203</v>
      </c>
      <c r="J15">
        <v>170427</v>
      </c>
      <c r="K15">
        <v>-119793</v>
      </c>
      <c r="L15">
        <v>-51944</v>
      </c>
      <c r="M15">
        <v>-41847</v>
      </c>
      <c r="N15">
        <v>-8898</v>
      </c>
      <c r="O15">
        <v>3693</v>
      </c>
      <c r="P15">
        <v>0</v>
      </c>
      <c r="Q15">
        <v>-915</v>
      </c>
      <c r="R15">
        <v>-1291</v>
      </c>
      <c r="S15">
        <v>-2686</v>
      </c>
      <c r="T15">
        <v>0</v>
      </c>
      <c r="U15">
        <v>712</v>
      </c>
      <c r="V15">
        <v>598</v>
      </c>
    </row>
    <row r="16" spans="1:22" x14ac:dyDescent="0.3">
      <c r="A16" t="s">
        <v>76</v>
      </c>
      <c r="B16">
        <v>990</v>
      </c>
      <c r="C16" s="48">
        <v>45070</v>
      </c>
      <c r="D16">
        <v>59600</v>
      </c>
      <c r="E16">
        <v>5</v>
      </c>
      <c r="F16">
        <v>-600</v>
      </c>
      <c r="G16">
        <v>-600</v>
      </c>
      <c r="H16">
        <v>423335</v>
      </c>
      <c r="I16">
        <v>25103</v>
      </c>
      <c r="J16">
        <v>18706</v>
      </c>
      <c r="K16">
        <v>22672</v>
      </c>
      <c r="L16">
        <v>-39996</v>
      </c>
      <c r="M16">
        <v>-6530</v>
      </c>
      <c r="N16">
        <v>-1104</v>
      </c>
      <c r="O16">
        <v>-17567</v>
      </c>
      <c r="P16">
        <v>0</v>
      </c>
      <c r="Q16">
        <v>0</v>
      </c>
      <c r="R16">
        <v>-15719</v>
      </c>
      <c r="S16">
        <v>924</v>
      </c>
      <c r="T16">
        <v>0</v>
      </c>
      <c r="U16">
        <v>-1030</v>
      </c>
      <c r="V16">
        <v>-352</v>
      </c>
    </row>
    <row r="17" spans="1:22" x14ac:dyDescent="0.3">
      <c r="A17" t="s">
        <v>76</v>
      </c>
      <c r="B17">
        <v>990</v>
      </c>
      <c r="C17" s="48">
        <v>45069</v>
      </c>
      <c r="D17">
        <v>60200</v>
      </c>
      <c r="E17">
        <v>5</v>
      </c>
      <c r="F17">
        <v>-100</v>
      </c>
      <c r="G17">
        <v>-100</v>
      </c>
      <c r="H17">
        <v>587040</v>
      </c>
      <c r="I17">
        <v>35367</v>
      </c>
      <c r="J17">
        <v>109462</v>
      </c>
      <c r="K17">
        <v>-79743</v>
      </c>
      <c r="L17">
        <v>-21548</v>
      </c>
      <c r="M17">
        <v>24451</v>
      </c>
      <c r="N17">
        <v>-1807</v>
      </c>
      <c r="O17">
        <v>-28632</v>
      </c>
      <c r="P17">
        <v>0</v>
      </c>
      <c r="Q17">
        <v>0</v>
      </c>
      <c r="R17">
        <v>-13556</v>
      </c>
      <c r="S17">
        <v>-2004</v>
      </c>
      <c r="T17">
        <v>0</v>
      </c>
      <c r="U17">
        <v>-8038</v>
      </c>
      <c r="V17">
        <v>-133</v>
      </c>
    </row>
    <row r="18" spans="1:22" x14ac:dyDescent="0.3">
      <c r="A18" t="s">
        <v>76</v>
      </c>
      <c r="B18">
        <v>990</v>
      </c>
      <c r="C18" s="48">
        <v>45068</v>
      </c>
      <c r="D18">
        <v>60300</v>
      </c>
      <c r="E18">
        <v>5</v>
      </c>
      <c r="F18">
        <v>-2200</v>
      </c>
      <c r="G18">
        <v>-2200</v>
      </c>
      <c r="H18">
        <v>877334</v>
      </c>
      <c r="I18">
        <v>53285</v>
      </c>
      <c r="J18">
        <v>207215</v>
      </c>
      <c r="K18">
        <v>-185189</v>
      </c>
      <c r="L18">
        <v>-26412</v>
      </c>
      <c r="M18">
        <v>-5951</v>
      </c>
      <c r="N18">
        <v>-3234</v>
      </c>
      <c r="O18">
        <v>743</v>
      </c>
      <c r="P18">
        <v>348</v>
      </c>
      <c r="Q18">
        <v>222</v>
      </c>
      <c r="R18">
        <v>-19344</v>
      </c>
      <c r="S18">
        <v>804</v>
      </c>
      <c r="T18">
        <v>0</v>
      </c>
      <c r="U18">
        <v>2811</v>
      </c>
      <c r="V18">
        <v>1575</v>
      </c>
    </row>
    <row r="19" spans="1:22" x14ac:dyDescent="0.3">
      <c r="A19" t="s">
        <v>76</v>
      </c>
      <c r="B19">
        <v>990</v>
      </c>
      <c r="C19" s="48">
        <v>45065</v>
      </c>
      <c r="D19">
        <v>62500</v>
      </c>
      <c r="E19">
        <v>2</v>
      </c>
      <c r="F19">
        <v>2800</v>
      </c>
      <c r="G19">
        <v>2800</v>
      </c>
      <c r="H19">
        <v>1268590</v>
      </c>
      <c r="I19">
        <v>78598</v>
      </c>
      <c r="J19">
        <v>64407</v>
      </c>
      <c r="K19">
        <v>-152801</v>
      </c>
      <c r="L19">
        <v>81363</v>
      </c>
      <c r="M19">
        <v>-29271</v>
      </c>
      <c r="N19">
        <v>5561</v>
      </c>
      <c r="O19">
        <v>35555</v>
      </c>
      <c r="P19">
        <v>359</v>
      </c>
      <c r="Q19">
        <v>0</v>
      </c>
      <c r="R19">
        <v>70810</v>
      </c>
      <c r="S19">
        <v>-1651</v>
      </c>
      <c r="T19">
        <v>0</v>
      </c>
      <c r="U19">
        <v>7754</v>
      </c>
      <c r="V19">
        <v>-723</v>
      </c>
    </row>
    <row r="20" spans="1:22" x14ac:dyDescent="0.3">
      <c r="A20" t="s">
        <v>76</v>
      </c>
      <c r="B20">
        <v>990</v>
      </c>
      <c r="C20" s="48">
        <v>45064</v>
      </c>
      <c r="D20">
        <v>59700</v>
      </c>
      <c r="E20">
        <v>3</v>
      </c>
      <c r="F20">
        <v>0</v>
      </c>
      <c r="G20">
        <v>0</v>
      </c>
      <c r="H20">
        <v>589864</v>
      </c>
      <c r="I20">
        <v>35140</v>
      </c>
      <c r="J20">
        <v>65626</v>
      </c>
      <c r="K20">
        <v>-188826</v>
      </c>
      <c r="L20">
        <v>133667</v>
      </c>
      <c r="M20">
        <v>105195</v>
      </c>
      <c r="N20">
        <v>-1208</v>
      </c>
      <c r="O20">
        <v>7022</v>
      </c>
      <c r="P20">
        <v>0</v>
      </c>
      <c r="Q20">
        <v>0</v>
      </c>
      <c r="R20">
        <v>28278</v>
      </c>
      <c r="S20">
        <v>-5620</v>
      </c>
      <c r="T20">
        <v>0</v>
      </c>
      <c r="U20">
        <v>-10106</v>
      </c>
      <c r="V20">
        <v>-361</v>
      </c>
    </row>
    <row r="21" spans="1:22" x14ac:dyDescent="0.3">
      <c r="A21" t="s">
        <v>76</v>
      </c>
      <c r="B21">
        <v>990</v>
      </c>
      <c r="C21" s="48">
        <v>45063</v>
      </c>
      <c r="D21">
        <v>59700</v>
      </c>
      <c r="E21">
        <v>2</v>
      </c>
      <c r="F21">
        <v>1900</v>
      </c>
      <c r="G21">
        <v>1900</v>
      </c>
      <c r="H21">
        <v>709528</v>
      </c>
      <c r="I21">
        <v>42274</v>
      </c>
      <c r="J21">
        <v>-165331</v>
      </c>
      <c r="K21">
        <v>-81905</v>
      </c>
      <c r="L21">
        <v>251297</v>
      </c>
      <c r="M21">
        <v>186992</v>
      </c>
      <c r="N21">
        <v>8365</v>
      </c>
      <c r="O21">
        <v>24050</v>
      </c>
      <c r="P21">
        <v>1</v>
      </c>
      <c r="Q21">
        <v>316</v>
      </c>
      <c r="R21">
        <v>10537</v>
      </c>
      <c r="S21">
        <v>21036</v>
      </c>
      <c r="T21">
        <v>0</v>
      </c>
      <c r="U21">
        <v>-3646</v>
      </c>
      <c r="V21">
        <v>-415</v>
      </c>
    </row>
    <row r="22" spans="1:22" x14ac:dyDescent="0.3">
      <c r="A22" t="s">
        <v>76</v>
      </c>
      <c r="B22">
        <v>990</v>
      </c>
      <c r="C22" s="48">
        <v>45062</v>
      </c>
      <c r="D22">
        <v>57800</v>
      </c>
      <c r="E22">
        <v>2</v>
      </c>
      <c r="F22">
        <v>900</v>
      </c>
      <c r="G22">
        <v>900</v>
      </c>
      <c r="H22">
        <v>869193</v>
      </c>
      <c r="I22">
        <v>50776</v>
      </c>
      <c r="J22">
        <v>-139156</v>
      </c>
      <c r="K22">
        <v>-131262</v>
      </c>
      <c r="L22">
        <v>272142</v>
      </c>
      <c r="M22">
        <v>275632</v>
      </c>
      <c r="N22">
        <v>-1795</v>
      </c>
      <c r="O22">
        <v>7091</v>
      </c>
      <c r="P22">
        <v>3500</v>
      </c>
      <c r="Q22">
        <v>191</v>
      </c>
      <c r="R22">
        <v>-13037</v>
      </c>
      <c r="S22">
        <v>560</v>
      </c>
      <c r="T22">
        <v>0</v>
      </c>
      <c r="U22">
        <v>-1943</v>
      </c>
      <c r="V22">
        <v>219</v>
      </c>
    </row>
    <row r="23" spans="1:22" x14ac:dyDescent="0.3">
      <c r="A23" t="s">
        <v>76</v>
      </c>
      <c r="B23">
        <v>990</v>
      </c>
      <c r="C23" s="48">
        <v>45061</v>
      </c>
      <c r="D23">
        <v>56900</v>
      </c>
      <c r="E23">
        <v>5</v>
      </c>
      <c r="F23">
        <v>-3300</v>
      </c>
      <c r="G23">
        <v>-3300</v>
      </c>
      <c r="H23">
        <v>1204782</v>
      </c>
      <c r="I23">
        <v>68104</v>
      </c>
      <c r="J23">
        <v>93230</v>
      </c>
      <c r="K23">
        <v>-80965</v>
      </c>
      <c r="L23">
        <v>-8185</v>
      </c>
      <c r="M23">
        <v>31369</v>
      </c>
      <c r="N23">
        <v>-453</v>
      </c>
      <c r="O23">
        <v>660</v>
      </c>
      <c r="P23">
        <v>1742</v>
      </c>
      <c r="Q23">
        <v>187</v>
      </c>
      <c r="R23">
        <v>-42150</v>
      </c>
      <c r="S23">
        <v>460</v>
      </c>
      <c r="T23">
        <v>0</v>
      </c>
      <c r="U23">
        <v>-4833</v>
      </c>
      <c r="V23">
        <v>753</v>
      </c>
    </row>
    <row r="24" spans="1:22" x14ac:dyDescent="0.3">
      <c r="A24" t="s">
        <v>76</v>
      </c>
      <c r="B24">
        <v>990</v>
      </c>
      <c r="C24" s="48">
        <v>45058</v>
      </c>
      <c r="D24">
        <v>60200</v>
      </c>
      <c r="E24">
        <v>2</v>
      </c>
      <c r="F24">
        <v>1600</v>
      </c>
      <c r="G24">
        <v>1600</v>
      </c>
      <c r="H24">
        <v>723431</v>
      </c>
      <c r="I24">
        <v>43360</v>
      </c>
      <c r="J24">
        <v>-49929</v>
      </c>
      <c r="K24">
        <v>-181588</v>
      </c>
      <c r="L24">
        <v>234382</v>
      </c>
      <c r="M24">
        <v>193233</v>
      </c>
      <c r="N24">
        <v>14630</v>
      </c>
      <c r="O24">
        <v>5245</v>
      </c>
      <c r="P24">
        <v>4000</v>
      </c>
      <c r="Q24">
        <v>0</v>
      </c>
      <c r="R24">
        <v>12663</v>
      </c>
      <c r="S24">
        <v>4611</v>
      </c>
      <c r="T24">
        <v>0</v>
      </c>
      <c r="U24">
        <v>-3174</v>
      </c>
      <c r="V24">
        <v>309</v>
      </c>
    </row>
    <row r="25" spans="1:22" x14ac:dyDescent="0.3">
      <c r="A25" t="s">
        <v>76</v>
      </c>
      <c r="B25">
        <v>990</v>
      </c>
      <c r="C25" s="48">
        <v>45057</v>
      </c>
      <c r="D25">
        <v>58600</v>
      </c>
      <c r="E25">
        <v>5</v>
      </c>
      <c r="F25">
        <v>-400</v>
      </c>
      <c r="G25">
        <v>-400</v>
      </c>
      <c r="H25">
        <v>542485</v>
      </c>
      <c r="I25">
        <v>32163</v>
      </c>
      <c r="J25">
        <v>54471</v>
      </c>
      <c r="K25">
        <v>-102148</v>
      </c>
      <c r="L25">
        <v>46456</v>
      </c>
      <c r="M25">
        <v>44401</v>
      </c>
      <c r="N25">
        <v>-1038</v>
      </c>
      <c r="O25">
        <v>1304</v>
      </c>
      <c r="P25">
        <v>0</v>
      </c>
      <c r="Q25">
        <v>-87</v>
      </c>
      <c r="R25">
        <v>-133</v>
      </c>
      <c r="S25">
        <v>2009</v>
      </c>
      <c r="T25">
        <v>0</v>
      </c>
      <c r="U25">
        <v>981</v>
      </c>
      <c r="V25">
        <v>240</v>
      </c>
    </row>
    <row r="26" spans="1:22" x14ac:dyDescent="0.3">
      <c r="A26" t="s">
        <v>76</v>
      </c>
      <c r="B26">
        <v>990</v>
      </c>
      <c r="C26" s="48">
        <v>45056</v>
      </c>
      <c r="D26">
        <v>59000</v>
      </c>
      <c r="E26">
        <v>5</v>
      </c>
      <c r="F26">
        <v>-500</v>
      </c>
      <c r="G26">
        <v>-500</v>
      </c>
      <c r="H26">
        <v>527976</v>
      </c>
      <c r="I26">
        <v>31522</v>
      </c>
      <c r="J26">
        <v>-2182</v>
      </c>
      <c r="K26">
        <v>-97525</v>
      </c>
      <c r="L26">
        <v>96783</v>
      </c>
      <c r="M26">
        <v>93656</v>
      </c>
      <c r="N26">
        <v>-204</v>
      </c>
      <c r="O26">
        <v>-482</v>
      </c>
      <c r="P26">
        <v>0</v>
      </c>
      <c r="Q26">
        <v>0</v>
      </c>
      <c r="R26">
        <v>5412</v>
      </c>
      <c r="S26">
        <v>-1599</v>
      </c>
      <c r="T26">
        <v>0</v>
      </c>
      <c r="U26">
        <v>2341</v>
      </c>
      <c r="V26">
        <v>583</v>
      </c>
    </row>
    <row r="27" spans="1:22" x14ac:dyDescent="0.3">
      <c r="A27" t="s">
        <v>76</v>
      </c>
      <c r="B27">
        <v>990</v>
      </c>
      <c r="C27" s="48">
        <v>45055</v>
      </c>
      <c r="D27">
        <v>59500</v>
      </c>
      <c r="E27">
        <v>5</v>
      </c>
      <c r="F27">
        <v>-1800</v>
      </c>
      <c r="G27">
        <v>-1800</v>
      </c>
      <c r="H27">
        <v>607053</v>
      </c>
      <c r="I27">
        <v>36232</v>
      </c>
      <c r="J27">
        <v>10200</v>
      </c>
      <c r="K27">
        <v>11699</v>
      </c>
      <c r="L27">
        <v>-11760</v>
      </c>
      <c r="M27">
        <v>-12573</v>
      </c>
      <c r="N27">
        <v>-95</v>
      </c>
      <c r="O27">
        <v>-2735</v>
      </c>
      <c r="P27">
        <v>20</v>
      </c>
      <c r="Q27">
        <v>0</v>
      </c>
      <c r="R27">
        <v>5302</v>
      </c>
      <c r="S27">
        <v>-1679</v>
      </c>
      <c r="T27">
        <v>0</v>
      </c>
      <c r="U27">
        <v>-9638</v>
      </c>
      <c r="V27">
        <v>-501</v>
      </c>
    </row>
    <row r="28" spans="1:22" x14ac:dyDescent="0.3">
      <c r="A28" t="s">
        <v>76</v>
      </c>
      <c r="B28">
        <v>990</v>
      </c>
      <c r="C28" s="48">
        <v>45054</v>
      </c>
      <c r="D28">
        <v>61300</v>
      </c>
      <c r="E28">
        <v>5</v>
      </c>
      <c r="F28">
        <v>-1200</v>
      </c>
      <c r="G28">
        <v>-1200</v>
      </c>
      <c r="H28">
        <v>574024</v>
      </c>
      <c r="I28">
        <v>35281</v>
      </c>
      <c r="J28">
        <v>92688</v>
      </c>
      <c r="K28">
        <v>-107174</v>
      </c>
      <c r="L28">
        <v>10945</v>
      </c>
      <c r="M28">
        <v>17833</v>
      </c>
      <c r="N28">
        <v>-3638</v>
      </c>
      <c r="O28">
        <v>10811</v>
      </c>
      <c r="P28">
        <v>-1</v>
      </c>
      <c r="Q28">
        <v>0</v>
      </c>
      <c r="R28">
        <v>-15262</v>
      </c>
      <c r="S28">
        <v>1202</v>
      </c>
      <c r="T28">
        <v>0</v>
      </c>
      <c r="U28">
        <v>3748</v>
      </c>
      <c r="V28">
        <v>-207</v>
      </c>
    </row>
    <row r="29" spans="1:22" x14ac:dyDescent="0.3">
      <c r="A29" t="s">
        <v>76</v>
      </c>
      <c r="B29">
        <v>990</v>
      </c>
      <c r="C29" s="48">
        <v>45050</v>
      </c>
      <c r="D29">
        <v>62500</v>
      </c>
      <c r="E29">
        <v>5</v>
      </c>
      <c r="F29">
        <v>-1500</v>
      </c>
      <c r="G29">
        <v>-1500</v>
      </c>
      <c r="H29">
        <v>945686</v>
      </c>
      <c r="I29">
        <v>59234</v>
      </c>
      <c r="J29">
        <v>226163</v>
      </c>
      <c r="K29">
        <v>-234825</v>
      </c>
      <c r="L29">
        <v>2981</v>
      </c>
      <c r="M29">
        <v>943</v>
      </c>
      <c r="N29">
        <v>-1313</v>
      </c>
      <c r="O29">
        <v>2232</v>
      </c>
      <c r="P29">
        <v>0</v>
      </c>
      <c r="Q29">
        <v>0</v>
      </c>
      <c r="R29">
        <v>-1756</v>
      </c>
      <c r="S29">
        <v>2875</v>
      </c>
      <c r="T29">
        <v>0</v>
      </c>
      <c r="U29">
        <v>5058</v>
      </c>
      <c r="V29">
        <v>623</v>
      </c>
    </row>
    <row r="30" spans="1:22" x14ac:dyDescent="0.3">
      <c r="A30" t="s">
        <v>76</v>
      </c>
      <c r="B30">
        <v>990</v>
      </c>
      <c r="C30" s="48">
        <v>45049</v>
      </c>
      <c r="D30">
        <v>64000</v>
      </c>
      <c r="E30">
        <v>2</v>
      </c>
      <c r="F30">
        <v>3800</v>
      </c>
      <c r="G30">
        <v>3800</v>
      </c>
      <c r="H30">
        <v>1778298</v>
      </c>
      <c r="I30">
        <v>113665</v>
      </c>
      <c r="J30">
        <v>106396</v>
      </c>
      <c r="K30">
        <v>-468767</v>
      </c>
      <c r="L30">
        <v>348000</v>
      </c>
      <c r="M30">
        <v>234499</v>
      </c>
      <c r="N30">
        <v>3360</v>
      </c>
      <c r="O30">
        <v>54307</v>
      </c>
      <c r="P30">
        <v>5041</v>
      </c>
      <c r="Q30">
        <v>264</v>
      </c>
      <c r="R30">
        <v>33300</v>
      </c>
      <c r="S30">
        <v>17229</v>
      </c>
      <c r="T30">
        <v>0</v>
      </c>
      <c r="U30">
        <v>13640</v>
      </c>
      <c r="V30">
        <v>731</v>
      </c>
    </row>
    <row r="31" spans="1:22" x14ac:dyDescent="0.3">
      <c r="A31" t="s">
        <v>76</v>
      </c>
      <c r="B31">
        <v>990</v>
      </c>
      <c r="C31" s="48">
        <v>45048</v>
      </c>
      <c r="D31">
        <v>60200</v>
      </c>
      <c r="E31">
        <v>5</v>
      </c>
      <c r="F31">
        <v>-300</v>
      </c>
      <c r="G31">
        <v>-300</v>
      </c>
      <c r="H31">
        <v>489210</v>
      </c>
      <c r="I31">
        <v>29430</v>
      </c>
      <c r="J31">
        <v>56916</v>
      </c>
      <c r="K31">
        <v>-84523</v>
      </c>
      <c r="L31">
        <v>25064</v>
      </c>
      <c r="M31">
        <v>12902</v>
      </c>
      <c r="N31">
        <v>-2365</v>
      </c>
      <c r="O31">
        <v>944</v>
      </c>
      <c r="P31">
        <v>1</v>
      </c>
      <c r="Q31">
        <v>0</v>
      </c>
      <c r="R31">
        <v>7376</v>
      </c>
      <c r="S31">
        <v>6206</v>
      </c>
      <c r="T31">
        <v>0</v>
      </c>
      <c r="U31">
        <v>2392</v>
      </c>
      <c r="V31">
        <v>151</v>
      </c>
    </row>
    <row r="32" spans="1:22" x14ac:dyDescent="0.3">
      <c r="A32" t="s">
        <v>76</v>
      </c>
      <c r="B32">
        <v>990</v>
      </c>
      <c r="C32" s="48">
        <v>45044</v>
      </c>
      <c r="D32">
        <v>60500</v>
      </c>
      <c r="E32">
        <v>5</v>
      </c>
      <c r="F32">
        <v>-1100</v>
      </c>
      <c r="G32">
        <v>-1100</v>
      </c>
      <c r="H32">
        <v>899389</v>
      </c>
      <c r="I32">
        <v>54840</v>
      </c>
      <c r="J32">
        <v>74801</v>
      </c>
      <c r="K32">
        <v>-179605</v>
      </c>
      <c r="L32">
        <v>101640</v>
      </c>
      <c r="M32">
        <v>31329</v>
      </c>
      <c r="N32">
        <v>2138</v>
      </c>
      <c r="O32">
        <v>17221</v>
      </c>
      <c r="P32">
        <v>35</v>
      </c>
      <c r="Q32">
        <v>67</v>
      </c>
      <c r="R32">
        <v>36761</v>
      </c>
      <c r="S32">
        <v>14089</v>
      </c>
      <c r="T32">
        <v>0</v>
      </c>
      <c r="U32">
        <v>2481</v>
      </c>
      <c r="V32">
        <v>683</v>
      </c>
    </row>
    <row r="33" spans="1:22" x14ac:dyDescent="0.3">
      <c r="A33" t="s">
        <v>76</v>
      </c>
      <c r="B33">
        <v>990</v>
      </c>
      <c r="C33" s="48">
        <v>45043</v>
      </c>
      <c r="D33">
        <v>61600</v>
      </c>
      <c r="E33">
        <v>2</v>
      </c>
      <c r="F33">
        <v>600</v>
      </c>
      <c r="G33">
        <v>600</v>
      </c>
      <c r="H33">
        <v>659362</v>
      </c>
      <c r="I33">
        <v>40127</v>
      </c>
      <c r="J33">
        <v>22610</v>
      </c>
      <c r="K33">
        <v>-34572</v>
      </c>
      <c r="L33">
        <v>10627</v>
      </c>
      <c r="M33">
        <v>-28631</v>
      </c>
      <c r="N33">
        <v>1809</v>
      </c>
      <c r="O33">
        <v>23852</v>
      </c>
      <c r="P33">
        <v>68</v>
      </c>
      <c r="Q33">
        <v>-32</v>
      </c>
      <c r="R33">
        <v>13686</v>
      </c>
      <c r="S33">
        <v>-125</v>
      </c>
      <c r="T33">
        <v>0</v>
      </c>
      <c r="U33">
        <v>1397</v>
      </c>
      <c r="V33">
        <v>-62</v>
      </c>
    </row>
    <row r="34" spans="1:22" x14ac:dyDescent="0.3">
      <c r="A34" t="s">
        <v>76</v>
      </c>
      <c r="B34">
        <v>990</v>
      </c>
      <c r="C34" s="48">
        <v>45042</v>
      </c>
      <c r="D34">
        <v>61000</v>
      </c>
      <c r="E34">
        <v>5</v>
      </c>
      <c r="F34">
        <v>-1000</v>
      </c>
      <c r="G34">
        <v>-1000</v>
      </c>
      <c r="H34">
        <v>815217</v>
      </c>
      <c r="I34">
        <v>50078</v>
      </c>
      <c r="J34">
        <v>17512</v>
      </c>
      <c r="K34">
        <v>-38475</v>
      </c>
      <c r="L34">
        <v>17436</v>
      </c>
      <c r="M34">
        <v>-6980</v>
      </c>
      <c r="N34">
        <v>-226</v>
      </c>
      <c r="O34">
        <v>-27440</v>
      </c>
      <c r="P34">
        <v>84</v>
      </c>
      <c r="Q34">
        <v>0</v>
      </c>
      <c r="R34">
        <v>53193</v>
      </c>
      <c r="S34">
        <v>-1195</v>
      </c>
      <c r="T34">
        <v>0</v>
      </c>
      <c r="U34">
        <v>2973</v>
      </c>
      <c r="V34">
        <v>554</v>
      </c>
    </row>
    <row r="35" spans="1:22" x14ac:dyDescent="0.3">
      <c r="A35" t="s">
        <v>76</v>
      </c>
      <c r="B35">
        <v>990</v>
      </c>
      <c r="C35" s="48">
        <v>45041</v>
      </c>
      <c r="D35">
        <v>62000</v>
      </c>
      <c r="E35">
        <v>5</v>
      </c>
      <c r="F35">
        <v>-1800</v>
      </c>
      <c r="G35">
        <v>-1800</v>
      </c>
      <c r="H35">
        <v>863651</v>
      </c>
      <c r="I35">
        <v>53726</v>
      </c>
      <c r="J35">
        <v>-38816</v>
      </c>
      <c r="K35">
        <v>100733</v>
      </c>
      <c r="L35">
        <v>-61225</v>
      </c>
      <c r="M35">
        <v>-11874</v>
      </c>
      <c r="N35">
        <v>-12798</v>
      </c>
      <c r="O35">
        <v>-20312</v>
      </c>
      <c r="P35">
        <v>0</v>
      </c>
      <c r="Q35">
        <v>121</v>
      </c>
      <c r="R35">
        <v>13219</v>
      </c>
      <c r="S35">
        <v>-29581</v>
      </c>
      <c r="T35">
        <v>0</v>
      </c>
      <c r="U35">
        <v>-104</v>
      </c>
      <c r="V35">
        <v>-588</v>
      </c>
    </row>
    <row r="36" spans="1:22" x14ac:dyDescent="0.3">
      <c r="A36" t="s">
        <v>76</v>
      </c>
      <c r="B36">
        <v>990</v>
      </c>
      <c r="C36" s="48">
        <v>45040</v>
      </c>
      <c r="D36">
        <v>63800</v>
      </c>
      <c r="E36">
        <v>5</v>
      </c>
      <c r="F36">
        <v>-1500</v>
      </c>
      <c r="G36">
        <v>-1500</v>
      </c>
      <c r="H36">
        <v>722345</v>
      </c>
      <c r="I36">
        <v>46472</v>
      </c>
      <c r="J36">
        <v>-65229</v>
      </c>
      <c r="K36">
        <v>91222</v>
      </c>
      <c r="L36">
        <v>-11994</v>
      </c>
      <c r="M36">
        <v>1467</v>
      </c>
      <c r="N36">
        <v>-7621</v>
      </c>
      <c r="O36">
        <v>-3391</v>
      </c>
      <c r="P36">
        <v>0</v>
      </c>
      <c r="Q36">
        <v>214</v>
      </c>
      <c r="R36">
        <v>4699</v>
      </c>
      <c r="S36">
        <v>-7362</v>
      </c>
      <c r="T36">
        <v>0</v>
      </c>
      <c r="U36">
        <v>-14748</v>
      </c>
      <c r="V36">
        <v>749</v>
      </c>
    </row>
    <row r="37" spans="1:22" x14ac:dyDescent="0.3">
      <c r="A37" t="s">
        <v>76</v>
      </c>
      <c r="B37">
        <v>990</v>
      </c>
      <c r="C37" s="48">
        <v>45037</v>
      </c>
      <c r="D37">
        <v>65300</v>
      </c>
      <c r="E37">
        <v>5</v>
      </c>
      <c r="F37">
        <v>-600</v>
      </c>
      <c r="G37">
        <v>-600</v>
      </c>
      <c r="H37">
        <v>727676</v>
      </c>
      <c r="I37">
        <v>47984</v>
      </c>
      <c r="J37">
        <v>21097</v>
      </c>
      <c r="K37">
        <v>-46920</v>
      </c>
      <c r="L37">
        <v>29514</v>
      </c>
      <c r="M37">
        <v>13000</v>
      </c>
      <c r="N37">
        <v>-2512</v>
      </c>
      <c r="O37">
        <v>6800</v>
      </c>
      <c r="P37">
        <v>0</v>
      </c>
      <c r="Q37">
        <v>194</v>
      </c>
      <c r="R37">
        <v>17035</v>
      </c>
      <c r="S37">
        <v>-5003</v>
      </c>
      <c r="T37">
        <v>0</v>
      </c>
      <c r="U37">
        <v>-4068</v>
      </c>
      <c r="V37">
        <v>377</v>
      </c>
    </row>
    <row r="38" spans="1:22" x14ac:dyDescent="0.3">
      <c r="A38" t="s">
        <v>76</v>
      </c>
      <c r="B38">
        <v>990</v>
      </c>
      <c r="C38" s="48">
        <v>45036</v>
      </c>
      <c r="D38">
        <v>65900</v>
      </c>
      <c r="E38">
        <v>5</v>
      </c>
      <c r="F38">
        <v>-2200</v>
      </c>
      <c r="G38">
        <v>-2200</v>
      </c>
      <c r="H38">
        <v>1111627</v>
      </c>
      <c r="I38">
        <v>73925</v>
      </c>
      <c r="J38">
        <v>-114595</v>
      </c>
      <c r="K38">
        <v>133565</v>
      </c>
      <c r="L38">
        <v>-19994</v>
      </c>
      <c r="M38">
        <v>15850</v>
      </c>
      <c r="N38">
        <v>-1448</v>
      </c>
      <c r="O38">
        <v>-20299</v>
      </c>
      <c r="P38">
        <v>1</v>
      </c>
      <c r="Q38">
        <v>0</v>
      </c>
      <c r="R38">
        <v>-6944</v>
      </c>
      <c r="S38">
        <v>-7154</v>
      </c>
      <c r="T38">
        <v>0</v>
      </c>
      <c r="U38">
        <v>1423</v>
      </c>
      <c r="V38">
        <v>-399</v>
      </c>
    </row>
    <row r="39" spans="1:22" x14ac:dyDescent="0.3">
      <c r="A39" t="s">
        <v>76</v>
      </c>
      <c r="B39">
        <v>990</v>
      </c>
      <c r="C39" s="48">
        <v>45035</v>
      </c>
      <c r="D39">
        <v>68100</v>
      </c>
      <c r="E39">
        <v>5</v>
      </c>
      <c r="F39">
        <v>-1200</v>
      </c>
      <c r="G39">
        <v>-1200</v>
      </c>
      <c r="H39">
        <v>1291973</v>
      </c>
      <c r="I39">
        <v>88003</v>
      </c>
      <c r="J39">
        <v>60224</v>
      </c>
      <c r="K39">
        <v>-68374</v>
      </c>
      <c r="L39">
        <v>515</v>
      </c>
      <c r="M39">
        <v>6735</v>
      </c>
      <c r="N39">
        <v>-4346</v>
      </c>
      <c r="O39">
        <v>3407</v>
      </c>
      <c r="P39">
        <v>-2185</v>
      </c>
      <c r="Q39">
        <v>0</v>
      </c>
      <c r="R39">
        <v>8273</v>
      </c>
      <c r="S39">
        <v>-11369</v>
      </c>
      <c r="T39">
        <v>0</v>
      </c>
      <c r="U39">
        <v>7704</v>
      </c>
      <c r="V39">
        <v>-69</v>
      </c>
    </row>
    <row r="40" spans="1:22" x14ac:dyDescent="0.3">
      <c r="A40" t="s">
        <v>76</v>
      </c>
      <c r="B40">
        <v>990</v>
      </c>
      <c r="C40" s="48">
        <v>45034</v>
      </c>
      <c r="D40">
        <v>69300</v>
      </c>
      <c r="E40">
        <v>5</v>
      </c>
      <c r="F40">
        <v>-1500</v>
      </c>
      <c r="G40">
        <v>-1500</v>
      </c>
      <c r="H40">
        <v>1037167</v>
      </c>
      <c r="I40">
        <v>71756</v>
      </c>
      <c r="J40">
        <v>-86387</v>
      </c>
      <c r="K40">
        <v>101603</v>
      </c>
      <c r="L40">
        <v>10439</v>
      </c>
      <c r="M40">
        <v>14366</v>
      </c>
      <c r="N40">
        <v>374</v>
      </c>
      <c r="O40">
        <v>-2064</v>
      </c>
      <c r="P40">
        <v>0</v>
      </c>
      <c r="Q40">
        <v>0</v>
      </c>
      <c r="R40">
        <v>3755</v>
      </c>
      <c r="S40">
        <v>-5992</v>
      </c>
      <c r="T40">
        <v>0</v>
      </c>
      <c r="U40">
        <v>-23581</v>
      </c>
      <c r="V40">
        <v>-2074</v>
      </c>
    </row>
    <row r="41" spans="1:22" x14ac:dyDescent="0.3">
      <c r="A41" t="s">
        <v>76</v>
      </c>
      <c r="B41">
        <v>990</v>
      </c>
      <c r="C41" s="48">
        <v>45033</v>
      </c>
      <c r="D41">
        <v>70800</v>
      </c>
      <c r="E41">
        <v>5</v>
      </c>
      <c r="F41">
        <v>-800</v>
      </c>
      <c r="G41">
        <v>-800</v>
      </c>
      <c r="H41">
        <v>906062</v>
      </c>
      <c r="I41">
        <v>64137</v>
      </c>
      <c r="J41">
        <v>-108627</v>
      </c>
      <c r="K41">
        <v>124646</v>
      </c>
      <c r="L41">
        <v>-1031</v>
      </c>
      <c r="M41">
        <v>-4778</v>
      </c>
      <c r="N41">
        <v>-1240</v>
      </c>
      <c r="O41">
        <v>2704</v>
      </c>
      <c r="P41">
        <v>0</v>
      </c>
      <c r="Q41">
        <v>0</v>
      </c>
      <c r="R41">
        <v>145</v>
      </c>
      <c r="S41">
        <v>2138</v>
      </c>
      <c r="T41">
        <v>0</v>
      </c>
      <c r="U41">
        <v>-9412</v>
      </c>
      <c r="V41">
        <v>-5576</v>
      </c>
    </row>
    <row r="42" spans="1:22" x14ac:dyDescent="0.3">
      <c r="A42" t="s">
        <v>76</v>
      </c>
      <c r="B42">
        <v>990</v>
      </c>
      <c r="C42" s="48">
        <v>45030</v>
      </c>
      <c r="D42">
        <v>71600</v>
      </c>
      <c r="E42">
        <v>5</v>
      </c>
      <c r="F42">
        <v>-1600</v>
      </c>
      <c r="G42">
        <v>-1600</v>
      </c>
      <c r="H42">
        <v>1355796</v>
      </c>
      <c r="I42">
        <v>98176</v>
      </c>
      <c r="J42">
        <v>-116739</v>
      </c>
      <c r="K42">
        <v>195586</v>
      </c>
      <c r="L42">
        <v>-96742</v>
      </c>
      <c r="M42">
        <v>41727</v>
      </c>
      <c r="N42">
        <v>798</v>
      </c>
      <c r="O42">
        <v>-64097</v>
      </c>
      <c r="P42">
        <v>1</v>
      </c>
      <c r="Q42">
        <v>2467</v>
      </c>
      <c r="R42">
        <v>11289</v>
      </c>
      <c r="S42">
        <v>-88927</v>
      </c>
      <c r="T42">
        <v>0</v>
      </c>
      <c r="U42">
        <v>-6426</v>
      </c>
      <c r="V42">
        <v>24321</v>
      </c>
    </row>
    <row r="43" spans="1:22" x14ac:dyDescent="0.3">
      <c r="A43" t="s">
        <v>76</v>
      </c>
      <c r="B43">
        <v>990</v>
      </c>
      <c r="C43" s="48">
        <v>45029</v>
      </c>
      <c r="D43">
        <v>73200</v>
      </c>
      <c r="E43">
        <v>5</v>
      </c>
      <c r="F43">
        <v>-2700</v>
      </c>
      <c r="G43">
        <v>-2700</v>
      </c>
      <c r="H43">
        <v>1417912</v>
      </c>
      <c r="I43">
        <v>104053</v>
      </c>
      <c r="J43">
        <v>12701</v>
      </c>
      <c r="K43">
        <v>45611</v>
      </c>
      <c r="L43">
        <v>-57863</v>
      </c>
      <c r="M43">
        <v>10359</v>
      </c>
      <c r="N43">
        <v>-3257</v>
      </c>
      <c r="O43">
        <v>-25907</v>
      </c>
      <c r="P43">
        <v>-42</v>
      </c>
      <c r="Q43">
        <v>0</v>
      </c>
      <c r="R43">
        <v>-37229</v>
      </c>
      <c r="S43">
        <v>-1787</v>
      </c>
      <c r="T43">
        <v>0</v>
      </c>
      <c r="U43">
        <v>-3618</v>
      </c>
      <c r="V43">
        <v>3169</v>
      </c>
    </row>
    <row r="44" spans="1:22" x14ac:dyDescent="0.3">
      <c r="A44" t="s">
        <v>76</v>
      </c>
      <c r="B44">
        <v>990</v>
      </c>
      <c r="C44" s="48">
        <v>45028</v>
      </c>
      <c r="D44">
        <v>75900</v>
      </c>
      <c r="E44">
        <v>5</v>
      </c>
      <c r="F44">
        <v>-1600</v>
      </c>
      <c r="G44">
        <v>-1600</v>
      </c>
      <c r="H44">
        <v>1453939</v>
      </c>
      <c r="I44">
        <v>111211</v>
      </c>
      <c r="J44">
        <v>-35634</v>
      </c>
      <c r="K44">
        <v>-147092</v>
      </c>
      <c r="L44">
        <v>178989</v>
      </c>
      <c r="M44">
        <v>114949</v>
      </c>
      <c r="N44">
        <v>2339</v>
      </c>
      <c r="O44">
        <v>19220</v>
      </c>
      <c r="P44">
        <v>0</v>
      </c>
      <c r="Q44">
        <v>0</v>
      </c>
      <c r="R44">
        <v>13635</v>
      </c>
      <c r="S44">
        <v>28846</v>
      </c>
      <c r="T44">
        <v>0</v>
      </c>
      <c r="U44">
        <v>6410</v>
      </c>
      <c r="V44">
        <v>-2673</v>
      </c>
    </row>
    <row r="45" spans="1:22" x14ac:dyDescent="0.3">
      <c r="A45" t="s">
        <v>76</v>
      </c>
      <c r="B45">
        <v>990</v>
      </c>
      <c r="C45" s="48">
        <v>45027</v>
      </c>
      <c r="D45">
        <v>77500</v>
      </c>
      <c r="E45">
        <v>2</v>
      </c>
      <c r="F45">
        <v>1700</v>
      </c>
      <c r="G45">
        <v>1700</v>
      </c>
      <c r="H45">
        <v>3335574</v>
      </c>
      <c r="I45">
        <v>259619</v>
      </c>
      <c r="J45">
        <v>-12367</v>
      </c>
      <c r="K45">
        <v>-84578</v>
      </c>
      <c r="L45">
        <v>104347</v>
      </c>
      <c r="M45">
        <v>81990</v>
      </c>
      <c r="N45">
        <v>1890</v>
      </c>
      <c r="O45">
        <v>11553</v>
      </c>
      <c r="P45">
        <v>-274</v>
      </c>
      <c r="Q45">
        <v>133</v>
      </c>
      <c r="R45">
        <v>16403</v>
      </c>
      <c r="S45">
        <v>-7348</v>
      </c>
      <c r="T45">
        <v>0</v>
      </c>
      <c r="U45">
        <v>-9565</v>
      </c>
      <c r="V45">
        <v>2163</v>
      </c>
    </row>
    <row r="46" spans="1:22" x14ac:dyDescent="0.3">
      <c r="A46" t="s">
        <v>76</v>
      </c>
      <c r="B46">
        <v>990</v>
      </c>
      <c r="C46" s="48">
        <v>45026</v>
      </c>
      <c r="D46">
        <v>75800</v>
      </c>
      <c r="E46">
        <v>2</v>
      </c>
      <c r="F46">
        <v>200</v>
      </c>
      <c r="G46">
        <v>200</v>
      </c>
      <c r="H46">
        <v>2247046</v>
      </c>
      <c r="I46">
        <v>170571</v>
      </c>
      <c r="J46">
        <v>-57682</v>
      </c>
      <c r="K46">
        <v>4279</v>
      </c>
      <c r="L46">
        <v>60991</v>
      </c>
      <c r="M46">
        <v>40181</v>
      </c>
      <c r="N46">
        <v>3380</v>
      </c>
      <c r="O46">
        <v>1633</v>
      </c>
      <c r="P46">
        <v>-159</v>
      </c>
      <c r="Q46">
        <v>0</v>
      </c>
      <c r="R46">
        <v>12232</v>
      </c>
      <c r="S46">
        <v>3724</v>
      </c>
      <c r="T46">
        <v>0</v>
      </c>
      <c r="U46">
        <v>-12357</v>
      </c>
      <c r="V46">
        <v>4769</v>
      </c>
    </row>
    <row r="47" spans="1:22" x14ac:dyDescent="0.3">
      <c r="A47" t="s">
        <v>76</v>
      </c>
      <c r="B47">
        <v>990</v>
      </c>
      <c r="C47" s="48">
        <v>45023</v>
      </c>
      <c r="D47">
        <v>75600</v>
      </c>
      <c r="E47">
        <v>2</v>
      </c>
      <c r="F47">
        <v>1300</v>
      </c>
      <c r="G47">
        <v>1300</v>
      </c>
      <c r="H47">
        <v>3764838</v>
      </c>
      <c r="I47">
        <v>288030</v>
      </c>
      <c r="J47">
        <v>-93408</v>
      </c>
      <c r="K47">
        <v>-12451</v>
      </c>
      <c r="L47">
        <v>112079</v>
      </c>
      <c r="M47">
        <v>61703</v>
      </c>
      <c r="N47">
        <v>2032</v>
      </c>
      <c r="O47">
        <v>23831</v>
      </c>
      <c r="P47">
        <v>99</v>
      </c>
      <c r="Q47">
        <v>0</v>
      </c>
      <c r="R47">
        <v>5713</v>
      </c>
      <c r="S47">
        <v>18701</v>
      </c>
      <c r="T47">
        <v>0</v>
      </c>
      <c r="U47">
        <v>-9703</v>
      </c>
      <c r="V47">
        <v>3483</v>
      </c>
    </row>
    <row r="48" spans="1:22" x14ac:dyDescent="0.3">
      <c r="A48" t="s">
        <v>76</v>
      </c>
      <c r="B48">
        <v>990</v>
      </c>
      <c r="C48" s="48">
        <v>45022</v>
      </c>
      <c r="D48">
        <v>74300</v>
      </c>
      <c r="E48">
        <v>5</v>
      </c>
      <c r="F48">
        <v>-100</v>
      </c>
      <c r="G48">
        <v>-100</v>
      </c>
      <c r="H48">
        <v>2022237</v>
      </c>
      <c r="I48">
        <v>150825</v>
      </c>
      <c r="J48">
        <v>115561</v>
      </c>
      <c r="K48">
        <v>-120541</v>
      </c>
      <c r="L48">
        <v>-5998</v>
      </c>
      <c r="M48">
        <v>32269</v>
      </c>
      <c r="N48">
        <v>-3279</v>
      </c>
      <c r="O48">
        <v>7876</v>
      </c>
      <c r="P48">
        <v>55</v>
      </c>
      <c r="Q48">
        <v>0</v>
      </c>
      <c r="R48">
        <v>-38016</v>
      </c>
      <c r="S48">
        <v>-4903</v>
      </c>
      <c r="T48">
        <v>0</v>
      </c>
      <c r="U48">
        <v>-5948</v>
      </c>
      <c r="V48">
        <v>16926</v>
      </c>
    </row>
    <row r="49" spans="1:22" x14ac:dyDescent="0.3">
      <c r="A49" t="s">
        <v>76</v>
      </c>
      <c r="B49">
        <v>990</v>
      </c>
      <c r="C49" s="48">
        <v>45021</v>
      </c>
      <c r="D49">
        <v>74400</v>
      </c>
      <c r="E49">
        <v>5</v>
      </c>
      <c r="F49">
        <v>-3300</v>
      </c>
      <c r="G49">
        <v>-3300</v>
      </c>
      <c r="H49">
        <v>2454885</v>
      </c>
      <c r="I49">
        <v>182645</v>
      </c>
      <c r="J49">
        <v>214017</v>
      </c>
      <c r="K49">
        <v>-274350</v>
      </c>
      <c r="L49">
        <v>50929</v>
      </c>
      <c r="M49">
        <v>37247</v>
      </c>
      <c r="N49">
        <v>-2391</v>
      </c>
      <c r="O49">
        <v>12324</v>
      </c>
      <c r="P49">
        <v>2</v>
      </c>
      <c r="Q49">
        <v>-525</v>
      </c>
      <c r="R49">
        <v>10396</v>
      </c>
      <c r="S49">
        <v>-6124</v>
      </c>
      <c r="T49">
        <v>0</v>
      </c>
      <c r="U49">
        <v>8883</v>
      </c>
      <c r="V49">
        <v>521</v>
      </c>
    </row>
    <row r="50" spans="1:22" x14ac:dyDescent="0.3">
      <c r="A50" t="s">
        <v>76</v>
      </c>
      <c r="B50">
        <v>990</v>
      </c>
      <c r="C50" s="48">
        <v>45020</v>
      </c>
      <c r="D50">
        <v>77700</v>
      </c>
      <c r="E50">
        <v>2</v>
      </c>
      <c r="F50">
        <v>2300</v>
      </c>
      <c r="G50">
        <v>2300</v>
      </c>
      <c r="H50">
        <v>5528814</v>
      </c>
      <c r="I50">
        <v>439134</v>
      </c>
      <c r="J50">
        <v>324859</v>
      </c>
      <c r="K50">
        <v>-218993</v>
      </c>
      <c r="L50">
        <v>-131885</v>
      </c>
      <c r="M50">
        <v>36044</v>
      </c>
      <c r="N50">
        <v>-5817</v>
      </c>
      <c r="O50">
        <v>-20876</v>
      </c>
      <c r="P50">
        <v>-186</v>
      </c>
      <c r="Q50">
        <v>-92</v>
      </c>
      <c r="R50">
        <v>-113243</v>
      </c>
      <c r="S50">
        <v>-27715</v>
      </c>
      <c r="T50">
        <v>0</v>
      </c>
      <c r="U50">
        <v>2295</v>
      </c>
      <c r="V50">
        <v>23724</v>
      </c>
    </row>
    <row r="51" spans="1:22" x14ac:dyDescent="0.3">
      <c r="A51" t="s">
        <v>76</v>
      </c>
      <c r="B51">
        <v>990</v>
      </c>
      <c r="C51" s="48">
        <v>45019</v>
      </c>
      <c r="D51">
        <v>75400</v>
      </c>
      <c r="E51">
        <v>2</v>
      </c>
      <c r="F51">
        <v>3100</v>
      </c>
      <c r="G51">
        <v>3100</v>
      </c>
      <c r="H51">
        <v>4514920</v>
      </c>
      <c r="I51">
        <v>336737</v>
      </c>
      <c r="J51">
        <v>8228</v>
      </c>
      <c r="K51">
        <v>-151591</v>
      </c>
      <c r="L51">
        <v>106817</v>
      </c>
      <c r="M51">
        <v>1624</v>
      </c>
      <c r="N51">
        <v>971</v>
      </c>
      <c r="O51">
        <v>49106</v>
      </c>
      <c r="P51">
        <v>549</v>
      </c>
      <c r="Q51">
        <v>101</v>
      </c>
      <c r="R51">
        <v>35645</v>
      </c>
      <c r="S51">
        <v>18821</v>
      </c>
      <c r="T51">
        <v>0</v>
      </c>
      <c r="U51">
        <v>30529</v>
      </c>
      <c r="V51">
        <v>6017</v>
      </c>
    </row>
    <row r="52" spans="1:22" x14ac:dyDescent="0.3">
      <c r="A52" t="s">
        <v>76</v>
      </c>
      <c r="B52">
        <v>990</v>
      </c>
      <c r="C52" s="48">
        <v>45016</v>
      </c>
      <c r="D52">
        <v>72300</v>
      </c>
      <c r="E52">
        <v>2</v>
      </c>
      <c r="F52">
        <v>11200</v>
      </c>
      <c r="G52">
        <v>11200</v>
      </c>
      <c r="H52">
        <v>10485342</v>
      </c>
      <c r="I52">
        <v>764046</v>
      </c>
      <c r="J52">
        <v>56992</v>
      </c>
      <c r="K52">
        <v>-31056</v>
      </c>
      <c r="L52">
        <v>-37285</v>
      </c>
      <c r="M52">
        <v>-10594</v>
      </c>
      <c r="N52">
        <v>-12673</v>
      </c>
      <c r="O52">
        <v>-5542</v>
      </c>
      <c r="P52">
        <v>754</v>
      </c>
      <c r="Q52">
        <v>197</v>
      </c>
      <c r="R52">
        <v>1859</v>
      </c>
      <c r="S52">
        <v>-11286</v>
      </c>
      <c r="T52">
        <v>0</v>
      </c>
      <c r="U52">
        <v>22728</v>
      </c>
      <c r="V52">
        <v>-11379</v>
      </c>
    </row>
    <row r="53" spans="1:22" x14ac:dyDescent="0.3">
      <c r="A53" t="s">
        <v>76</v>
      </c>
      <c r="B53">
        <v>990</v>
      </c>
      <c r="C53" s="48">
        <v>45015</v>
      </c>
      <c r="D53">
        <v>61100</v>
      </c>
      <c r="E53">
        <v>5</v>
      </c>
      <c r="F53">
        <v>-1700</v>
      </c>
      <c r="G53">
        <v>-1700</v>
      </c>
      <c r="H53">
        <v>2286864</v>
      </c>
      <c r="I53">
        <v>144335</v>
      </c>
      <c r="J53">
        <v>435671</v>
      </c>
      <c r="K53">
        <v>-394167</v>
      </c>
      <c r="L53">
        <v>-74697</v>
      </c>
      <c r="M53">
        <v>112528</v>
      </c>
      <c r="N53">
        <v>7941</v>
      </c>
      <c r="O53">
        <v>-42210</v>
      </c>
      <c r="P53">
        <v>1771</v>
      </c>
      <c r="Q53">
        <v>270</v>
      </c>
      <c r="R53">
        <v>16930</v>
      </c>
      <c r="S53">
        <v>-171927</v>
      </c>
      <c r="T53">
        <v>0</v>
      </c>
      <c r="U53">
        <v>19518</v>
      </c>
      <c r="V53">
        <v>13675</v>
      </c>
    </row>
    <row r="54" spans="1:22" x14ac:dyDescent="0.3">
      <c r="A54" t="s">
        <v>76</v>
      </c>
      <c r="B54">
        <v>990</v>
      </c>
      <c r="C54" s="48">
        <v>45014</v>
      </c>
      <c r="D54">
        <v>62800</v>
      </c>
      <c r="E54">
        <v>2</v>
      </c>
      <c r="F54">
        <v>1400</v>
      </c>
      <c r="G54">
        <v>1400</v>
      </c>
      <c r="H54">
        <v>4848134</v>
      </c>
      <c r="I54">
        <v>304467</v>
      </c>
      <c r="J54">
        <v>-652817</v>
      </c>
      <c r="K54">
        <v>-385327</v>
      </c>
      <c r="L54">
        <v>1080790</v>
      </c>
      <c r="M54">
        <v>7306</v>
      </c>
      <c r="N54">
        <v>6977</v>
      </c>
      <c r="O54">
        <v>312607</v>
      </c>
      <c r="P54">
        <v>2385</v>
      </c>
      <c r="Q54">
        <v>0</v>
      </c>
      <c r="R54">
        <v>33165</v>
      </c>
      <c r="S54">
        <v>718350</v>
      </c>
      <c r="T54">
        <v>0</v>
      </c>
      <c r="U54">
        <v>-39669</v>
      </c>
      <c r="V54">
        <v>-2977</v>
      </c>
    </row>
    <row r="55" spans="1:22" x14ac:dyDescent="0.3">
      <c r="A55" t="s">
        <v>76</v>
      </c>
      <c r="B55">
        <v>990</v>
      </c>
      <c r="C55" s="48">
        <v>45013</v>
      </c>
      <c r="D55">
        <v>61400</v>
      </c>
      <c r="E55">
        <v>2</v>
      </c>
      <c r="F55">
        <v>1900</v>
      </c>
      <c r="G55">
        <v>1900</v>
      </c>
      <c r="H55">
        <v>2741826</v>
      </c>
      <c r="I55">
        <v>168138</v>
      </c>
      <c r="J55">
        <v>-293169</v>
      </c>
      <c r="K55">
        <v>-215050</v>
      </c>
      <c r="L55">
        <v>468981</v>
      </c>
      <c r="M55">
        <v>93104</v>
      </c>
      <c r="N55">
        <v>19869</v>
      </c>
      <c r="O55">
        <v>98462</v>
      </c>
      <c r="P55">
        <v>-100</v>
      </c>
      <c r="Q55">
        <v>846</v>
      </c>
      <c r="R55">
        <v>163130</v>
      </c>
      <c r="S55">
        <v>93670</v>
      </c>
      <c r="T55">
        <v>0</v>
      </c>
      <c r="U55">
        <v>39510</v>
      </c>
      <c r="V55">
        <v>-272</v>
      </c>
    </row>
    <row r="56" spans="1:22" x14ac:dyDescent="0.3">
      <c r="A56" t="s">
        <v>76</v>
      </c>
      <c r="B56">
        <v>990</v>
      </c>
      <c r="C56" s="48">
        <v>45012</v>
      </c>
      <c r="D56">
        <v>59500</v>
      </c>
      <c r="E56">
        <v>2</v>
      </c>
      <c r="F56">
        <v>2900</v>
      </c>
      <c r="G56">
        <v>2900</v>
      </c>
      <c r="H56">
        <v>3164869</v>
      </c>
      <c r="I56">
        <v>184862</v>
      </c>
      <c r="J56">
        <v>-139965</v>
      </c>
      <c r="K56">
        <v>-233218</v>
      </c>
      <c r="L56">
        <v>363836</v>
      </c>
      <c r="M56">
        <v>93072</v>
      </c>
      <c r="N56">
        <v>4795</v>
      </c>
      <c r="O56">
        <v>28157</v>
      </c>
      <c r="P56">
        <v>-148</v>
      </c>
      <c r="Q56">
        <v>0</v>
      </c>
      <c r="R56">
        <v>-3546</v>
      </c>
      <c r="S56">
        <v>241506</v>
      </c>
      <c r="T56">
        <v>0</v>
      </c>
      <c r="U56">
        <v>9574</v>
      </c>
      <c r="V56">
        <v>-227</v>
      </c>
    </row>
    <row r="57" spans="1:22" x14ac:dyDescent="0.3">
      <c r="A57" t="s">
        <v>76</v>
      </c>
      <c r="B57">
        <v>990</v>
      </c>
      <c r="C57" s="48">
        <v>45009</v>
      </c>
      <c r="D57">
        <v>56600</v>
      </c>
      <c r="E57">
        <v>2</v>
      </c>
      <c r="F57">
        <v>9200</v>
      </c>
      <c r="G57">
        <v>9200</v>
      </c>
      <c r="H57">
        <v>6510113</v>
      </c>
      <c r="I57">
        <v>348227</v>
      </c>
      <c r="J57">
        <v>-2231060</v>
      </c>
      <c r="K57">
        <v>54289</v>
      </c>
      <c r="L57">
        <v>2007017</v>
      </c>
      <c r="M57">
        <v>-39470</v>
      </c>
      <c r="N57">
        <v>-4035</v>
      </c>
      <c r="O57">
        <v>793094</v>
      </c>
      <c r="P57">
        <v>184965</v>
      </c>
      <c r="Q57">
        <v>0</v>
      </c>
      <c r="R57">
        <v>-11296</v>
      </c>
      <c r="S57">
        <v>1083759</v>
      </c>
      <c r="T57">
        <v>0</v>
      </c>
      <c r="U57">
        <v>170393</v>
      </c>
      <c r="V57">
        <v>-639</v>
      </c>
    </row>
    <row r="58" spans="1:22" x14ac:dyDescent="0.3">
      <c r="A58" t="s">
        <v>76</v>
      </c>
      <c r="B58">
        <v>990</v>
      </c>
      <c r="C58" s="48">
        <v>45008</v>
      </c>
      <c r="D58">
        <v>47400</v>
      </c>
      <c r="E58">
        <v>5</v>
      </c>
      <c r="F58">
        <v>-550</v>
      </c>
      <c r="G58">
        <v>-550</v>
      </c>
      <c r="H58">
        <v>613420</v>
      </c>
      <c r="I58">
        <v>28941</v>
      </c>
      <c r="J58">
        <v>-28699</v>
      </c>
      <c r="K58">
        <v>50288</v>
      </c>
      <c r="L58">
        <v>-12532</v>
      </c>
      <c r="M58">
        <v>25479</v>
      </c>
      <c r="N58">
        <v>-2718</v>
      </c>
      <c r="O58">
        <v>-18551</v>
      </c>
      <c r="P58">
        <v>0</v>
      </c>
      <c r="Q58">
        <v>0</v>
      </c>
      <c r="R58">
        <v>5634</v>
      </c>
      <c r="S58">
        <v>-22376</v>
      </c>
      <c r="T58">
        <v>0</v>
      </c>
      <c r="U58">
        <v>-9143</v>
      </c>
      <c r="V58">
        <v>86</v>
      </c>
    </row>
    <row r="59" spans="1:22" x14ac:dyDescent="0.3">
      <c r="A59" t="s">
        <v>76</v>
      </c>
      <c r="B59">
        <v>990</v>
      </c>
      <c r="C59" s="48">
        <v>45007</v>
      </c>
      <c r="D59">
        <v>47950</v>
      </c>
      <c r="E59">
        <v>2</v>
      </c>
      <c r="F59">
        <v>250</v>
      </c>
      <c r="G59">
        <v>250</v>
      </c>
      <c r="H59">
        <v>440263</v>
      </c>
      <c r="I59">
        <v>20905</v>
      </c>
      <c r="J59">
        <v>-32896</v>
      </c>
      <c r="K59">
        <v>10137</v>
      </c>
      <c r="L59">
        <v>25335</v>
      </c>
      <c r="M59">
        <v>26394</v>
      </c>
      <c r="N59">
        <v>3370</v>
      </c>
      <c r="O59">
        <v>3981</v>
      </c>
      <c r="P59">
        <v>0</v>
      </c>
      <c r="Q59">
        <v>0</v>
      </c>
      <c r="R59">
        <v>-149</v>
      </c>
      <c r="S59">
        <v>-8261</v>
      </c>
      <c r="T59">
        <v>0</v>
      </c>
      <c r="U59">
        <v>-2511</v>
      </c>
      <c r="V59">
        <v>-65</v>
      </c>
    </row>
    <row r="60" spans="1:22" x14ac:dyDescent="0.3">
      <c r="A60" t="s">
        <v>76</v>
      </c>
      <c r="B60">
        <v>990</v>
      </c>
      <c r="C60" s="48">
        <v>45006</v>
      </c>
      <c r="D60">
        <v>47700</v>
      </c>
      <c r="E60">
        <v>5</v>
      </c>
      <c r="F60">
        <v>-1200</v>
      </c>
      <c r="G60">
        <v>-1200</v>
      </c>
      <c r="H60">
        <v>518506</v>
      </c>
      <c r="I60">
        <v>25057</v>
      </c>
      <c r="J60">
        <v>21632</v>
      </c>
      <c r="K60">
        <v>-12207</v>
      </c>
      <c r="L60">
        <v>-12268</v>
      </c>
      <c r="M60">
        <v>-14428</v>
      </c>
      <c r="N60">
        <v>-10429</v>
      </c>
      <c r="O60">
        <v>-2328</v>
      </c>
      <c r="P60">
        <v>0</v>
      </c>
      <c r="Q60">
        <v>0</v>
      </c>
      <c r="R60">
        <v>16872</v>
      </c>
      <c r="S60">
        <v>-1955</v>
      </c>
      <c r="T60">
        <v>0</v>
      </c>
      <c r="U60">
        <v>2793</v>
      </c>
      <c r="V60">
        <v>50</v>
      </c>
    </row>
    <row r="61" spans="1:22" x14ac:dyDescent="0.3">
      <c r="A61" t="s">
        <v>76</v>
      </c>
      <c r="B61">
        <v>990</v>
      </c>
      <c r="C61" s="48">
        <v>45005</v>
      </c>
      <c r="D61">
        <v>48900</v>
      </c>
      <c r="E61">
        <v>2</v>
      </c>
      <c r="F61">
        <v>600</v>
      </c>
      <c r="G61">
        <v>600</v>
      </c>
      <c r="H61">
        <v>635353</v>
      </c>
      <c r="I61">
        <v>30913</v>
      </c>
      <c r="J61">
        <v>-136902</v>
      </c>
      <c r="K61">
        <v>23019</v>
      </c>
      <c r="L61">
        <v>116310</v>
      </c>
      <c r="M61">
        <v>14794</v>
      </c>
      <c r="N61">
        <v>10056</v>
      </c>
      <c r="O61">
        <v>-6136</v>
      </c>
      <c r="P61">
        <v>0</v>
      </c>
      <c r="Q61">
        <v>0</v>
      </c>
      <c r="R61">
        <v>95758</v>
      </c>
      <c r="S61">
        <v>1838</v>
      </c>
      <c r="T61">
        <v>0</v>
      </c>
      <c r="U61">
        <v>-2384</v>
      </c>
      <c r="V61">
        <v>-43</v>
      </c>
    </row>
    <row r="62" spans="1:22" x14ac:dyDescent="0.3">
      <c r="A62" t="s">
        <v>76</v>
      </c>
      <c r="B62">
        <v>990</v>
      </c>
      <c r="C62" s="48">
        <v>45002</v>
      </c>
      <c r="D62">
        <v>48300</v>
      </c>
      <c r="E62">
        <v>2</v>
      </c>
      <c r="F62">
        <v>1150</v>
      </c>
      <c r="G62">
        <v>1150</v>
      </c>
      <c r="H62">
        <v>1014469</v>
      </c>
      <c r="I62">
        <v>48946</v>
      </c>
      <c r="J62">
        <v>-113738</v>
      </c>
      <c r="K62">
        <v>23033</v>
      </c>
      <c r="L62">
        <v>86448</v>
      </c>
      <c r="M62">
        <v>96041</v>
      </c>
      <c r="N62">
        <v>-5386</v>
      </c>
      <c r="O62">
        <v>7458</v>
      </c>
      <c r="P62">
        <v>0</v>
      </c>
      <c r="Q62">
        <v>0</v>
      </c>
      <c r="R62">
        <v>3915</v>
      </c>
      <c r="S62">
        <v>-15580</v>
      </c>
      <c r="T62">
        <v>0</v>
      </c>
      <c r="U62">
        <v>5028</v>
      </c>
      <c r="V62">
        <v>-771</v>
      </c>
    </row>
    <row r="63" spans="1:22" x14ac:dyDescent="0.3">
      <c r="A63" t="s">
        <v>76</v>
      </c>
      <c r="B63">
        <v>990</v>
      </c>
      <c r="C63" s="48">
        <v>45001</v>
      </c>
      <c r="D63">
        <v>47150</v>
      </c>
      <c r="E63">
        <v>2</v>
      </c>
      <c r="F63">
        <v>1800</v>
      </c>
      <c r="G63">
        <v>1800</v>
      </c>
      <c r="H63">
        <v>1227059</v>
      </c>
      <c r="I63">
        <v>58211</v>
      </c>
      <c r="J63">
        <v>-101897</v>
      </c>
      <c r="K63">
        <v>57723</v>
      </c>
      <c r="L63">
        <v>39356</v>
      </c>
      <c r="M63">
        <v>5729</v>
      </c>
      <c r="N63">
        <v>6867</v>
      </c>
      <c r="O63">
        <v>8300</v>
      </c>
      <c r="P63">
        <v>0</v>
      </c>
      <c r="Q63">
        <v>0</v>
      </c>
      <c r="R63">
        <v>21418</v>
      </c>
      <c r="S63">
        <v>-2958</v>
      </c>
      <c r="T63">
        <v>0</v>
      </c>
      <c r="U63">
        <v>4877</v>
      </c>
      <c r="V63">
        <v>-59</v>
      </c>
    </row>
    <row r="64" spans="1:22" x14ac:dyDescent="0.3">
      <c r="A64" t="s">
        <v>76</v>
      </c>
      <c r="B64">
        <v>990</v>
      </c>
      <c r="C64" s="48">
        <v>45000</v>
      </c>
      <c r="D64">
        <v>45350</v>
      </c>
      <c r="E64">
        <v>2</v>
      </c>
      <c r="F64">
        <v>200</v>
      </c>
      <c r="G64">
        <v>200</v>
      </c>
      <c r="H64">
        <v>477843</v>
      </c>
      <c r="I64">
        <v>21947</v>
      </c>
      <c r="J64">
        <v>36040</v>
      </c>
      <c r="K64">
        <v>-54448</v>
      </c>
      <c r="L64">
        <v>15186</v>
      </c>
      <c r="M64">
        <v>14613</v>
      </c>
      <c r="N64">
        <v>-1364</v>
      </c>
      <c r="O64">
        <v>-4923</v>
      </c>
      <c r="P64">
        <v>0</v>
      </c>
      <c r="Q64">
        <v>0</v>
      </c>
      <c r="R64">
        <v>6151</v>
      </c>
      <c r="S64">
        <v>709</v>
      </c>
      <c r="T64">
        <v>0</v>
      </c>
      <c r="U64">
        <v>2837</v>
      </c>
      <c r="V64">
        <v>385</v>
      </c>
    </row>
    <row r="65" spans="1:22" x14ac:dyDescent="0.3">
      <c r="A65" t="s">
        <v>76</v>
      </c>
      <c r="B65">
        <v>990</v>
      </c>
      <c r="C65" s="48">
        <v>44999</v>
      </c>
      <c r="D65">
        <v>45150</v>
      </c>
      <c r="E65">
        <v>5</v>
      </c>
      <c r="F65">
        <v>-1450</v>
      </c>
      <c r="G65">
        <v>-1450</v>
      </c>
      <c r="H65">
        <v>595040</v>
      </c>
      <c r="I65">
        <v>27143</v>
      </c>
      <c r="J65">
        <v>-93966</v>
      </c>
      <c r="K65">
        <v>29498</v>
      </c>
      <c r="L65">
        <v>81363</v>
      </c>
      <c r="M65">
        <v>13696</v>
      </c>
      <c r="N65">
        <v>-1529</v>
      </c>
      <c r="O65">
        <v>-2455</v>
      </c>
      <c r="P65">
        <v>0</v>
      </c>
      <c r="Q65">
        <v>0</v>
      </c>
      <c r="R65">
        <v>70636</v>
      </c>
      <c r="S65">
        <v>1015</v>
      </c>
      <c r="T65">
        <v>0</v>
      </c>
      <c r="U65">
        <v>-14580</v>
      </c>
      <c r="V65">
        <v>-2315</v>
      </c>
    </row>
    <row r="66" spans="1:22" x14ac:dyDescent="0.3">
      <c r="A66" t="s">
        <v>76</v>
      </c>
      <c r="B66">
        <v>990</v>
      </c>
      <c r="C66" s="48">
        <v>44998</v>
      </c>
      <c r="D66">
        <v>46600</v>
      </c>
      <c r="E66">
        <v>2</v>
      </c>
      <c r="F66">
        <v>50</v>
      </c>
      <c r="G66">
        <v>50</v>
      </c>
      <c r="H66">
        <v>636970</v>
      </c>
      <c r="I66">
        <v>29482</v>
      </c>
      <c r="J66">
        <v>32572</v>
      </c>
      <c r="K66">
        <v>-4706</v>
      </c>
      <c r="L66">
        <v>-6916</v>
      </c>
      <c r="M66">
        <v>1440</v>
      </c>
      <c r="N66">
        <v>-368</v>
      </c>
      <c r="O66">
        <v>-2858</v>
      </c>
      <c r="P66">
        <v>0</v>
      </c>
      <c r="Q66">
        <v>0</v>
      </c>
      <c r="R66">
        <v>-823</v>
      </c>
      <c r="S66">
        <v>-4307</v>
      </c>
      <c r="T66">
        <v>0</v>
      </c>
      <c r="U66">
        <v>-18064</v>
      </c>
      <c r="V66">
        <v>-2886</v>
      </c>
    </row>
    <row r="67" spans="1:22" x14ac:dyDescent="0.3">
      <c r="A67" t="s">
        <v>76</v>
      </c>
      <c r="B67">
        <v>990</v>
      </c>
      <c r="C67" s="48">
        <v>44995</v>
      </c>
      <c r="D67">
        <v>46550</v>
      </c>
      <c r="E67">
        <v>5</v>
      </c>
      <c r="F67">
        <v>-3650</v>
      </c>
      <c r="G67">
        <v>-3650</v>
      </c>
      <c r="H67">
        <v>2087378</v>
      </c>
      <c r="I67">
        <v>98268</v>
      </c>
      <c r="J67">
        <v>220026</v>
      </c>
      <c r="K67">
        <v>-269317</v>
      </c>
      <c r="L67">
        <v>45350</v>
      </c>
      <c r="M67">
        <v>23451</v>
      </c>
      <c r="N67">
        <v>-1114</v>
      </c>
      <c r="O67">
        <v>-5553</v>
      </c>
      <c r="P67">
        <v>1</v>
      </c>
      <c r="Q67">
        <v>0</v>
      </c>
      <c r="R67">
        <v>28042</v>
      </c>
      <c r="S67">
        <v>523</v>
      </c>
      <c r="T67">
        <v>0</v>
      </c>
      <c r="U67">
        <v>1501</v>
      </c>
      <c r="V67">
        <v>2440</v>
      </c>
    </row>
    <row r="68" spans="1:22" x14ac:dyDescent="0.3">
      <c r="A68" t="s">
        <v>76</v>
      </c>
      <c r="B68">
        <v>990</v>
      </c>
      <c r="C68" s="48">
        <v>44994</v>
      </c>
      <c r="D68">
        <v>50200</v>
      </c>
      <c r="E68">
        <v>5</v>
      </c>
      <c r="F68">
        <v>-2800</v>
      </c>
      <c r="G68">
        <v>-2800</v>
      </c>
      <c r="H68">
        <v>2644185</v>
      </c>
      <c r="I68">
        <v>134006</v>
      </c>
      <c r="J68">
        <v>-81960</v>
      </c>
      <c r="K68">
        <v>146851</v>
      </c>
      <c r="L68">
        <v>-55134</v>
      </c>
      <c r="M68">
        <v>40441</v>
      </c>
      <c r="N68">
        <v>-925</v>
      </c>
      <c r="O68">
        <v>-25751</v>
      </c>
      <c r="P68">
        <v>1</v>
      </c>
      <c r="Q68">
        <v>-202</v>
      </c>
      <c r="R68">
        <v>-55872</v>
      </c>
      <c r="S68">
        <v>-12826</v>
      </c>
      <c r="T68">
        <v>0</v>
      </c>
      <c r="U68">
        <v>-10217</v>
      </c>
      <c r="V68">
        <v>460</v>
      </c>
    </row>
    <row r="69" spans="1:22" x14ac:dyDescent="0.3">
      <c r="A69" t="s">
        <v>76</v>
      </c>
      <c r="B69">
        <v>990</v>
      </c>
      <c r="C69" s="48">
        <v>44993</v>
      </c>
      <c r="D69">
        <v>53000</v>
      </c>
      <c r="E69">
        <v>2</v>
      </c>
      <c r="F69">
        <v>7800</v>
      </c>
      <c r="G69">
        <v>7800</v>
      </c>
      <c r="H69">
        <v>9097803</v>
      </c>
      <c r="I69">
        <v>459823</v>
      </c>
      <c r="J69">
        <v>-858388</v>
      </c>
      <c r="K69">
        <v>859288</v>
      </c>
      <c r="L69">
        <v>37883</v>
      </c>
      <c r="M69">
        <v>-143093</v>
      </c>
      <c r="N69">
        <v>-30107</v>
      </c>
      <c r="O69">
        <v>58930</v>
      </c>
      <c r="P69">
        <v>-6696</v>
      </c>
      <c r="Q69">
        <v>-820</v>
      </c>
      <c r="R69">
        <v>2667</v>
      </c>
      <c r="S69">
        <v>157002</v>
      </c>
      <c r="T69">
        <v>0</v>
      </c>
      <c r="U69">
        <v>-34889</v>
      </c>
      <c r="V69">
        <v>-3894</v>
      </c>
    </row>
    <row r="70" spans="1:22" x14ac:dyDescent="0.3">
      <c r="A70" t="s">
        <v>76</v>
      </c>
      <c r="B70">
        <v>990</v>
      </c>
      <c r="C70" s="48">
        <v>44992</v>
      </c>
      <c r="D70">
        <v>45200</v>
      </c>
      <c r="E70">
        <v>5</v>
      </c>
      <c r="F70">
        <v>-1100</v>
      </c>
      <c r="G70">
        <v>-1100</v>
      </c>
      <c r="H70">
        <v>628028</v>
      </c>
      <c r="I70">
        <v>28364</v>
      </c>
      <c r="J70">
        <v>102205</v>
      </c>
      <c r="K70">
        <v>-63373</v>
      </c>
      <c r="L70">
        <v>-48693</v>
      </c>
      <c r="M70">
        <v>2474</v>
      </c>
      <c r="N70">
        <v>-606</v>
      </c>
      <c r="O70">
        <v>-44159</v>
      </c>
      <c r="P70">
        <v>1</v>
      </c>
      <c r="Q70">
        <v>-360</v>
      </c>
      <c r="R70">
        <v>-8758</v>
      </c>
      <c r="S70">
        <v>2715</v>
      </c>
      <c r="T70">
        <v>0</v>
      </c>
      <c r="U70">
        <v>8816</v>
      </c>
      <c r="V70">
        <v>1045</v>
      </c>
    </row>
    <row r="71" spans="1:22" x14ac:dyDescent="0.3">
      <c r="A71" t="s">
        <v>76</v>
      </c>
      <c r="B71">
        <v>990</v>
      </c>
      <c r="C71" s="48">
        <v>44991</v>
      </c>
      <c r="D71">
        <v>46300</v>
      </c>
      <c r="E71">
        <v>2</v>
      </c>
      <c r="F71">
        <v>700</v>
      </c>
      <c r="G71">
        <v>700</v>
      </c>
      <c r="H71">
        <v>458629</v>
      </c>
      <c r="I71">
        <v>21059</v>
      </c>
      <c r="J71">
        <v>-43109</v>
      </c>
      <c r="K71">
        <v>39438</v>
      </c>
      <c r="L71">
        <v>5722</v>
      </c>
      <c r="M71">
        <v>25094</v>
      </c>
      <c r="N71">
        <v>579</v>
      </c>
      <c r="O71">
        <v>-22541</v>
      </c>
      <c r="P71">
        <v>-10000</v>
      </c>
      <c r="Q71">
        <v>0</v>
      </c>
      <c r="R71">
        <v>8761</v>
      </c>
      <c r="S71">
        <v>3829</v>
      </c>
      <c r="T71">
        <v>0</v>
      </c>
      <c r="U71">
        <v>-2352</v>
      </c>
      <c r="V71">
        <v>301</v>
      </c>
    </row>
    <row r="72" spans="1:22" x14ac:dyDescent="0.3">
      <c r="A72" t="s">
        <v>76</v>
      </c>
      <c r="B72">
        <v>990</v>
      </c>
      <c r="C72" s="48">
        <v>44988</v>
      </c>
      <c r="D72">
        <v>45600</v>
      </c>
      <c r="E72">
        <v>2</v>
      </c>
      <c r="F72">
        <v>850</v>
      </c>
      <c r="G72">
        <v>850</v>
      </c>
      <c r="H72">
        <v>439094</v>
      </c>
      <c r="I72">
        <v>19988</v>
      </c>
      <c r="J72">
        <v>-32299</v>
      </c>
      <c r="K72">
        <v>41745</v>
      </c>
      <c r="L72">
        <v>-7257</v>
      </c>
      <c r="M72">
        <v>-2151</v>
      </c>
      <c r="N72">
        <v>-741</v>
      </c>
      <c r="O72">
        <v>2308</v>
      </c>
      <c r="P72">
        <v>1</v>
      </c>
      <c r="Q72">
        <v>0</v>
      </c>
      <c r="R72">
        <v>4059</v>
      </c>
      <c r="S72">
        <v>-10733</v>
      </c>
      <c r="T72">
        <v>0</v>
      </c>
      <c r="U72">
        <v>-282</v>
      </c>
      <c r="V72">
        <v>-1907</v>
      </c>
    </row>
    <row r="73" spans="1:22" x14ac:dyDescent="0.3">
      <c r="A73" t="s">
        <v>76</v>
      </c>
      <c r="B73">
        <v>990</v>
      </c>
      <c r="C73" s="48">
        <v>44987</v>
      </c>
      <c r="D73">
        <v>44750</v>
      </c>
      <c r="E73">
        <v>5</v>
      </c>
      <c r="F73">
        <v>-550</v>
      </c>
      <c r="G73">
        <v>-550</v>
      </c>
      <c r="H73">
        <v>480992</v>
      </c>
      <c r="I73">
        <v>21628</v>
      </c>
      <c r="J73">
        <v>3577</v>
      </c>
      <c r="K73">
        <v>14907</v>
      </c>
      <c r="L73">
        <v>-13801</v>
      </c>
      <c r="M73">
        <v>-3715</v>
      </c>
      <c r="N73">
        <v>-186</v>
      </c>
      <c r="O73">
        <v>-8362</v>
      </c>
      <c r="P73">
        <v>-1</v>
      </c>
      <c r="Q73">
        <v>0</v>
      </c>
      <c r="R73">
        <v>3955</v>
      </c>
      <c r="S73">
        <v>-5492</v>
      </c>
      <c r="T73">
        <v>0</v>
      </c>
      <c r="U73">
        <v>-5214</v>
      </c>
      <c r="V73">
        <v>531</v>
      </c>
    </row>
    <row r="74" spans="1:22" x14ac:dyDescent="0.3">
      <c r="A74" t="s">
        <v>76</v>
      </c>
      <c r="B74">
        <v>990</v>
      </c>
      <c r="C74" s="48">
        <v>44985</v>
      </c>
      <c r="D74">
        <v>45300</v>
      </c>
      <c r="E74">
        <v>5</v>
      </c>
      <c r="F74">
        <v>-250</v>
      </c>
      <c r="G74">
        <v>-250</v>
      </c>
      <c r="H74">
        <v>395296</v>
      </c>
      <c r="I74">
        <v>17993</v>
      </c>
      <c r="J74">
        <v>28956</v>
      </c>
      <c r="K74">
        <v>-23997</v>
      </c>
      <c r="L74">
        <v>-5542</v>
      </c>
      <c r="M74">
        <v>17746</v>
      </c>
      <c r="N74">
        <v>-1173</v>
      </c>
      <c r="O74">
        <v>-19348</v>
      </c>
      <c r="P74">
        <v>0</v>
      </c>
      <c r="Q74">
        <v>0</v>
      </c>
      <c r="R74">
        <v>-2648</v>
      </c>
      <c r="S74">
        <v>-119</v>
      </c>
      <c r="T74">
        <v>0</v>
      </c>
      <c r="U74">
        <v>2407</v>
      </c>
      <c r="V74">
        <v>-1824</v>
      </c>
    </row>
    <row r="75" spans="1:22" x14ac:dyDescent="0.3">
      <c r="A75" t="s">
        <v>76</v>
      </c>
      <c r="B75">
        <v>990</v>
      </c>
      <c r="C75" s="48">
        <v>44984</v>
      </c>
      <c r="D75">
        <v>45550</v>
      </c>
      <c r="E75">
        <v>5</v>
      </c>
      <c r="F75">
        <v>-650</v>
      </c>
      <c r="G75">
        <v>-650</v>
      </c>
      <c r="H75">
        <v>340743</v>
      </c>
      <c r="I75">
        <v>15455</v>
      </c>
      <c r="J75">
        <v>35073</v>
      </c>
      <c r="K75">
        <v>-25179</v>
      </c>
      <c r="L75">
        <v>-6396</v>
      </c>
      <c r="M75">
        <v>-10490</v>
      </c>
      <c r="N75">
        <v>-227</v>
      </c>
      <c r="O75">
        <v>650</v>
      </c>
      <c r="P75">
        <v>0</v>
      </c>
      <c r="Q75">
        <v>0</v>
      </c>
      <c r="R75">
        <v>9335</v>
      </c>
      <c r="S75">
        <v>-5664</v>
      </c>
      <c r="T75">
        <v>0</v>
      </c>
      <c r="U75">
        <v>-4688</v>
      </c>
      <c r="V75">
        <v>1190</v>
      </c>
    </row>
    <row r="76" spans="1:22" x14ac:dyDescent="0.3">
      <c r="A76" t="s">
        <v>76</v>
      </c>
      <c r="B76">
        <v>990</v>
      </c>
      <c r="C76" s="48">
        <v>44981</v>
      </c>
      <c r="D76">
        <v>46200</v>
      </c>
      <c r="E76">
        <v>5</v>
      </c>
      <c r="F76">
        <v>-850</v>
      </c>
      <c r="G76">
        <v>-850</v>
      </c>
      <c r="H76">
        <v>495652</v>
      </c>
      <c r="I76">
        <v>23089</v>
      </c>
      <c r="J76">
        <v>100854</v>
      </c>
      <c r="K76">
        <v>-42276</v>
      </c>
      <c r="L76">
        <v>-64141</v>
      </c>
      <c r="M76">
        <v>-26012</v>
      </c>
      <c r="N76">
        <v>-3155</v>
      </c>
      <c r="O76">
        <v>48</v>
      </c>
      <c r="P76">
        <v>-188</v>
      </c>
      <c r="Q76">
        <v>0</v>
      </c>
      <c r="R76">
        <v>-6150</v>
      </c>
      <c r="S76">
        <v>-28684</v>
      </c>
      <c r="T76">
        <v>0</v>
      </c>
      <c r="U76">
        <v>5078</v>
      </c>
      <c r="V76">
        <v>485</v>
      </c>
    </row>
    <row r="77" spans="1:22" x14ac:dyDescent="0.3">
      <c r="A77" t="s">
        <v>76</v>
      </c>
      <c r="B77">
        <v>990</v>
      </c>
      <c r="C77" s="48">
        <v>44980</v>
      </c>
      <c r="D77">
        <v>47050</v>
      </c>
      <c r="E77">
        <v>2</v>
      </c>
      <c r="F77">
        <v>1750</v>
      </c>
      <c r="G77">
        <v>1750</v>
      </c>
      <c r="H77">
        <v>779652</v>
      </c>
      <c r="I77">
        <v>36215</v>
      </c>
      <c r="J77">
        <v>-143397</v>
      </c>
      <c r="K77">
        <v>125449</v>
      </c>
      <c r="L77">
        <v>19406</v>
      </c>
      <c r="M77">
        <v>46507</v>
      </c>
      <c r="N77">
        <v>4205</v>
      </c>
      <c r="O77">
        <v>5983</v>
      </c>
      <c r="P77">
        <v>1</v>
      </c>
      <c r="Q77">
        <v>300</v>
      </c>
      <c r="R77">
        <v>-36642</v>
      </c>
      <c r="S77">
        <v>-948</v>
      </c>
      <c r="T77">
        <v>0</v>
      </c>
      <c r="U77">
        <v>-1622</v>
      </c>
      <c r="V77">
        <v>164</v>
      </c>
    </row>
    <row r="78" spans="1:22" x14ac:dyDescent="0.3">
      <c r="A78" t="s">
        <v>76</v>
      </c>
      <c r="B78">
        <v>990</v>
      </c>
      <c r="C78" s="48">
        <v>44979</v>
      </c>
      <c r="D78">
        <v>45300</v>
      </c>
      <c r="E78">
        <v>5</v>
      </c>
      <c r="F78">
        <v>-1800</v>
      </c>
      <c r="G78">
        <v>-1800</v>
      </c>
      <c r="H78">
        <v>976741</v>
      </c>
      <c r="I78">
        <v>44304</v>
      </c>
      <c r="J78">
        <v>281712</v>
      </c>
      <c r="K78">
        <v>-96552</v>
      </c>
      <c r="L78">
        <v>-194220</v>
      </c>
      <c r="M78">
        <v>-35182</v>
      </c>
      <c r="N78">
        <v>-3950</v>
      </c>
      <c r="O78">
        <v>-51304</v>
      </c>
      <c r="P78">
        <v>0</v>
      </c>
      <c r="Q78">
        <v>0</v>
      </c>
      <c r="R78">
        <v>-1222</v>
      </c>
      <c r="S78">
        <v>-102562</v>
      </c>
      <c r="T78">
        <v>0</v>
      </c>
      <c r="U78">
        <v>8718</v>
      </c>
      <c r="V78">
        <v>342</v>
      </c>
    </row>
    <row r="79" spans="1:22" x14ac:dyDescent="0.3">
      <c r="A79" t="s">
        <v>76</v>
      </c>
      <c r="B79">
        <v>990</v>
      </c>
      <c r="C79" s="48">
        <v>44978</v>
      </c>
      <c r="D79">
        <v>47100</v>
      </c>
      <c r="E79">
        <v>5</v>
      </c>
      <c r="F79">
        <v>-700</v>
      </c>
      <c r="G79">
        <v>-700</v>
      </c>
      <c r="H79">
        <v>586282</v>
      </c>
      <c r="I79">
        <v>27576</v>
      </c>
      <c r="J79">
        <v>172843</v>
      </c>
      <c r="K79">
        <v>-111889</v>
      </c>
      <c r="L79">
        <v>-59515</v>
      </c>
      <c r="M79">
        <v>-36709</v>
      </c>
      <c r="N79">
        <v>2633</v>
      </c>
      <c r="O79">
        <v>-4995</v>
      </c>
      <c r="P79">
        <v>-372</v>
      </c>
      <c r="Q79">
        <v>0</v>
      </c>
      <c r="R79">
        <v>-24810</v>
      </c>
      <c r="S79">
        <v>4738</v>
      </c>
      <c r="T79">
        <v>0</v>
      </c>
      <c r="U79">
        <v>-1655</v>
      </c>
      <c r="V79">
        <v>216</v>
      </c>
    </row>
    <row r="80" spans="1:22" x14ac:dyDescent="0.3">
      <c r="A80" t="s">
        <v>76</v>
      </c>
      <c r="B80">
        <v>990</v>
      </c>
      <c r="C80" s="48">
        <v>44977</v>
      </c>
      <c r="D80">
        <v>47800</v>
      </c>
      <c r="E80">
        <v>5</v>
      </c>
      <c r="F80">
        <v>-1100</v>
      </c>
      <c r="G80">
        <v>-1100</v>
      </c>
      <c r="H80">
        <v>721319</v>
      </c>
      <c r="I80">
        <v>34344</v>
      </c>
      <c r="J80">
        <v>131825</v>
      </c>
      <c r="K80">
        <v>-62755</v>
      </c>
      <c r="L80">
        <v>-79073</v>
      </c>
      <c r="M80">
        <v>914</v>
      </c>
      <c r="N80">
        <v>-6703</v>
      </c>
      <c r="O80">
        <v>-11299</v>
      </c>
      <c r="P80">
        <v>1</v>
      </c>
      <c r="Q80">
        <v>0</v>
      </c>
      <c r="R80">
        <v>-60290</v>
      </c>
      <c r="S80">
        <v>-1696</v>
      </c>
      <c r="T80">
        <v>0</v>
      </c>
      <c r="U80">
        <v>9079</v>
      </c>
      <c r="V80">
        <v>924</v>
      </c>
    </row>
    <row r="81" spans="1:22" x14ac:dyDescent="0.3">
      <c r="A81" t="s">
        <v>76</v>
      </c>
      <c r="B81">
        <v>990</v>
      </c>
      <c r="C81" s="48">
        <v>44974</v>
      </c>
      <c r="D81">
        <v>48900</v>
      </c>
      <c r="E81">
        <v>5</v>
      </c>
      <c r="F81">
        <v>-2500</v>
      </c>
      <c r="G81">
        <v>-2500</v>
      </c>
      <c r="H81">
        <v>1192004</v>
      </c>
      <c r="I81">
        <v>58827</v>
      </c>
      <c r="J81">
        <v>414507</v>
      </c>
      <c r="K81">
        <v>-321436</v>
      </c>
      <c r="L81">
        <v>-104652</v>
      </c>
      <c r="M81">
        <v>-74570</v>
      </c>
      <c r="N81">
        <v>544</v>
      </c>
      <c r="O81">
        <v>-5160</v>
      </c>
      <c r="P81">
        <v>0</v>
      </c>
      <c r="Q81">
        <v>0</v>
      </c>
      <c r="R81">
        <v>-31997</v>
      </c>
      <c r="S81">
        <v>6531</v>
      </c>
      <c r="T81">
        <v>0</v>
      </c>
      <c r="U81">
        <v>10167</v>
      </c>
      <c r="V81">
        <v>1414</v>
      </c>
    </row>
    <row r="82" spans="1:22" x14ac:dyDescent="0.3">
      <c r="A82" t="s">
        <v>76</v>
      </c>
      <c r="B82">
        <v>990</v>
      </c>
      <c r="C82" s="48">
        <v>44973</v>
      </c>
      <c r="D82">
        <v>51400</v>
      </c>
      <c r="E82">
        <v>2</v>
      </c>
      <c r="F82">
        <v>4750</v>
      </c>
      <c r="G82">
        <v>4750</v>
      </c>
      <c r="H82">
        <v>1956305</v>
      </c>
      <c r="I82">
        <v>97456</v>
      </c>
      <c r="J82">
        <v>-508994</v>
      </c>
      <c r="K82">
        <v>377871</v>
      </c>
      <c r="L82">
        <v>123213</v>
      </c>
      <c r="M82">
        <v>50748</v>
      </c>
      <c r="N82">
        <v>5949</v>
      </c>
      <c r="O82">
        <v>16122</v>
      </c>
      <c r="P82">
        <v>120</v>
      </c>
      <c r="Q82">
        <v>880</v>
      </c>
      <c r="R82">
        <v>38195</v>
      </c>
      <c r="S82">
        <v>11199</v>
      </c>
      <c r="T82">
        <v>0</v>
      </c>
      <c r="U82">
        <v>7921</v>
      </c>
      <c r="V82">
        <v>-11</v>
      </c>
    </row>
    <row r="83" spans="1:22" x14ac:dyDescent="0.3">
      <c r="A83" t="s">
        <v>76</v>
      </c>
      <c r="B83">
        <v>990</v>
      </c>
      <c r="C83" s="48">
        <v>44972</v>
      </c>
      <c r="D83">
        <v>46650</v>
      </c>
      <c r="E83">
        <v>5</v>
      </c>
      <c r="F83">
        <v>-1250</v>
      </c>
      <c r="G83">
        <v>-1250</v>
      </c>
      <c r="H83">
        <v>1371540</v>
      </c>
      <c r="I83">
        <v>66300</v>
      </c>
      <c r="J83">
        <v>78682</v>
      </c>
      <c r="K83">
        <v>-104386</v>
      </c>
      <c r="L83">
        <v>24224</v>
      </c>
      <c r="M83">
        <v>11547</v>
      </c>
      <c r="N83">
        <v>2266</v>
      </c>
      <c r="O83">
        <v>8462</v>
      </c>
      <c r="P83">
        <v>1</v>
      </c>
      <c r="Q83">
        <v>0</v>
      </c>
      <c r="R83">
        <v>-597</v>
      </c>
      <c r="S83">
        <v>2545</v>
      </c>
      <c r="T83">
        <v>0</v>
      </c>
      <c r="U83">
        <v>816</v>
      </c>
      <c r="V83">
        <v>664</v>
      </c>
    </row>
    <row r="84" spans="1:22" x14ac:dyDescent="0.3">
      <c r="A84" t="s">
        <v>76</v>
      </c>
      <c r="B84">
        <v>990</v>
      </c>
      <c r="C84" s="48">
        <v>44971</v>
      </c>
      <c r="D84">
        <v>47900</v>
      </c>
      <c r="E84">
        <v>2</v>
      </c>
      <c r="F84">
        <v>1200</v>
      </c>
      <c r="G84">
        <v>1200</v>
      </c>
      <c r="H84">
        <v>583230</v>
      </c>
      <c r="I84">
        <v>27816</v>
      </c>
      <c r="J84">
        <v>-129393</v>
      </c>
      <c r="K84">
        <v>70523</v>
      </c>
      <c r="L84">
        <v>55171</v>
      </c>
      <c r="M84">
        <v>49693</v>
      </c>
      <c r="N84">
        <v>893</v>
      </c>
      <c r="O84">
        <v>-10924</v>
      </c>
      <c r="P84">
        <v>1</v>
      </c>
      <c r="Q84">
        <v>0</v>
      </c>
      <c r="R84">
        <v>19964</v>
      </c>
      <c r="S84">
        <v>-4456</v>
      </c>
      <c r="T84">
        <v>0</v>
      </c>
      <c r="U84">
        <v>3257</v>
      </c>
      <c r="V84">
        <v>442</v>
      </c>
    </row>
    <row r="85" spans="1:22" x14ac:dyDescent="0.3">
      <c r="A85" t="s">
        <v>76</v>
      </c>
      <c r="B85">
        <v>990</v>
      </c>
      <c r="C85" s="48">
        <v>44970</v>
      </c>
      <c r="D85">
        <v>46700</v>
      </c>
      <c r="E85">
        <v>2</v>
      </c>
      <c r="F85">
        <v>100</v>
      </c>
      <c r="G85">
        <v>100</v>
      </c>
      <c r="H85">
        <v>297510</v>
      </c>
      <c r="I85">
        <v>13840</v>
      </c>
      <c r="J85">
        <v>-34069</v>
      </c>
      <c r="K85">
        <v>54450</v>
      </c>
      <c r="L85">
        <v>-18810</v>
      </c>
      <c r="M85">
        <v>9628</v>
      </c>
      <c r="N85">
        <v>-895</v>
      </c>
      <c r="O85">
        <v>-21782</v>
      </c>
      <c r="P85">
        <v>-1</v>
      </c>
      <c r="Q85">
        <v>0</v>
      </c>
      <c r="R85">
        <v>418</v>
      </c>
      <c r="S85">
        <v>-6178</v>
      </c>
      <c r="T85">
        <v>0</v>
      </c>
      <c r="U85">
        <v>-1751</v>
      </c>
      <c r="V85">
        <v>180</v>
      </c>
    </row>
    <row r="86" spans="1:22" x14ac:dyDescent="0.3">
      <c r="A86" t="s">
        <v>76</v>
      </c>
      <c r="B86">
        <v>990</v>
      </c>
      <c r="C86" s="48">
        <v>44967</v>
      </c>
      <c r="D86">
        <v>46600</v>
      </c>
      <c r="E86">
        <v>5</v>
      </c>
      <c r="F86">
        <v>-600</v>
      </c>
      <c r="G86">
        <v>-600</v>
      </c>
      <c r="H86">
        <v>255174</v>
      </c>
      <c r="I86">
        <v>11891</v>
      </c>
      <c r="J86">
        <v>28048</v>
      </c>
      <c r="K86">
        <v>22634</v>
      </c>
      <c r="L86">
        <v>-52026</v>
      </c>
      <c r="M86">
        <v>-45791</v>
      </c>
      <c r="N86">
        <v>-1774</v>
      </c>
      <c r="O86">
        <v>74</v>
      </c>
      <c r="P86">
        <v>0</v>
      </c>
      <c r="Q86">
        <v>0</v>
      </c>
      <c r="R86">
        <v>2388</v>
      </c>
      <c r="S86">
        <v>-6923</v>
      </c>
      <c r="T86">
        <v>0</v>
      </c>
      <c r="U86">
        <v>766</v>
      </c>
      <c r="V86">
        <v>578</v>
      </c>
    </row>
    <row r="87" spans="1:22" x14ac:dyDescent="0.3">
      <c r="A87" t="s">
        <v>76</v>
      </c>
      <c r="B87">
        <v>990</v>
      </c>
      <c r="C87" s="48">
        <v>44966</v>
      </c>
      <c r="D87">
        <v>47200</v>
      </c>
      <c r="E87">
        <v>2</v>
      </c>
      <c r="F87">
        <v>350</v>
      </c>
      <c r="G87">
        <v>350</v>
      </c>
      <c r="H87">
        <v>320617</v>
      </c>
      <c r="I87">
        <v>14971</v>
      </c>
      <c r="J87">
        <v>-42346</v>
      </c>
      <c r="K87">
        <v>10889</v>
      </c>
      <c r="L87">
        <v>33331</v>
      </c>
      <c r="M87">
        <v>20148</v>
      </c>
      <c r="N87">
        <v>1286</v>
      </c>
      <c r="O87">
        <v>-5062</v>
      </c>
      <c r="P87">
        <v>0</v>
      </c>
      <c r="Q87">
        <v>0</v>
      </c>
      <c r="R87">
        <v>20989</v>
      </c>
      <c r="S87">
        <v>-4030</v>
      </c>
      <c r="T87">
        <v>0</v>
      </c>
      <c r="U87">
        <v>-1872</v>
      </c>
      <c r="V87">
        <v>-2</v>
      </c>
    </row>
    <row r="88" spans="1:22" x14ac:dyDescent="0.3">
      <c r="A88" t="s">
        <v>76</v>
      </c>
      <c r="B88">
        <v>990</v>
      </c>
      <c r="C88" s="48">
        <v>44965</v>
      </c>
      <c r="D88">
        <v>46850</v>
      </c>
      <c r="E88">
        <v>2</v>
      </c>
      <c r="F88">
        <v>400</v>
      </c>
      <c r="G88">
        <v>400</v>
      </c>
      <c r="H88">
        <v>347385</v>
      </c>
      <c r="I88">
        <v>16227</v>
      </c>
      <c r="J88">
        <v>15752</v>
      </c>
      <c r="K88">
        <v>340</v>
      </c>
      <c r="L88">
        <v>-14411</v>
      </c>
      <c r="M88">
        <v>-16477</v>
      </c>
      <c r="N88">
        <v>-991</v>
      </c>
      <c r="O88">
        <v>440</v>
      </c>
      <c r="P88">
        <v>0</v>
      </c>
      <c r="Q88">
        <v>0</v>
      </c>
      <c r="R88">
        <v>705</v>
      </c>
      <c r="S88">
        <v>1912</v>
      </c>
      <c r="T88">
        <v>0</v>
      </c>
      <c r="U88">
        <v>-972</v>
      </c>
      <c r="V88">
        <v>-709</v>
      </c>
    </row>
    <row r="89" spans="1:22" x14ac:dyDescent="0.3">
      <c r="A89" t="s">
        <v>76</v>
      </c>
      <c r="B89">
        <v>990</v>
      </c>
      <c r="C89" s="48">
        <v>44964</v>
      </c>
      <c r="D89">
        <v>46450</v>
      </c>
      <c r="E89">
        <v>2</v>
      </c>
      <c r="F89">
        <v>1450</v>
      </c>
      <c r="G89">
        <v>1450</v>
      </c>
      <c r="H89">
        <v>385880</v>
      </c>
      <c r="I89">
        <v>17772</v>
      </c>
      <c r="J89">
        <v>-150796</v>
      </c>
      <c r="K89">
        <v>90413</v>
      </c>
      <c r="L89">
        <v>60976</v>
      </c>
      <c r="M89">
        <v>19013</v>
      </c>
      <c r="N89">
        <v>-249</v>
      </c>
      <c r="O89">
        <v>-5167</v>
      </c>
      <c r="P89">
        <v>1</v>
      </c>
      <c r="Q89">
        <v>0</v>
      </c>
      <c r="R89">
        <v>40642</v>
      </c>
      <c r="S89">
        <v>6736</v>
      </c>
      <c r="T89">
        <v>0</v>
      </c>
      <c r="U89">
        <v>-429</v>
      </c>
      <c r="V89">
        <v>-164</v>
      </c>
    </row>
    <row r="90" spans="1:22" x14ac:dyDescent="0.3">
      <c r="A90" t="s">
        <v>76</v>
      </c>
      <c r="B90">
        <v>990</v>
      </c>
      <c r="C90" s="48">
        <v>44963</v>
      </c>
      <c r="D90">
        <v>45000</v>
      </c>
      <c r="E90">
        <v>5</v>
      </c>
      <c r="F90">
        <v>-1200</v>
      </c>
      <c r="G90">
        <v>-1200</v>
      </c>
      <c r="H90">
        <v>300022</v>
      </c>
      <c r="I90">
        <v>13623</v>
      </c>
      <c r="J90">
        <v>40138</v>
      </c>
      <c r="K90">
        <v>-35997</v>
      </c>
      <c r="L90">
        <v>-10992</v>
      </c>
      <c r="M90">
        <v>-14012</v>
      </c>
      <c r="N90">
        <v>-542</v>
      </c>
      <c r="O90">
        <v>-16</v>
      </c>
      <c r="P90">
        <v>0</v>
      </c>
      <c r="Q90">
        <v>0</v>
      </c>
      <c r="R90">
        <v>4408</v>
      </c>
      <c r="S90">
        <v>-830</v>
      </c>
      <c r="T90">
        <v>0</v>
      </c>
      <c r="U90">
        <v>6481</v>
      </c>
      <c r="V90">
        <v>370</v>
      </c>
    </row>
    <row r="91" spans="1:22" x14ac:dyDescent="0.3">
      <c r="A91" t="s">
        <v>76</v>
      </c>
      <c r="B91">
        <v>990</v>
      </c>
      <c r="C91" s="48">
        <v>44960</v>
      </c>
      <c r="D91">
        <v>46200</v>
      </c>
      <c r="E91">
        <v>5</v>
      </c>
      <c r="F91">
        <v>-450</v>
      </c>
      <c r="G91">
        <v>-450</v>
      </c>
      <c r="H91">
        <v>347796</v>
      </c>
      <c r="I91">
        <v>16070</v>
      </c>
      <c r="J91">
        <v>50946</v>
      </c>
      <c r="K91">
        <v>-29741</v>
      </c>
      <c r="L91">
        <v>-18838</v>
      </c>
      <c r="M91">
        <v>-34647</v>
      </c>
      <c r="N91">
        <v>685</v>
      </c>
      <c r="O91">
        <v>-7486</v>
      </c>
      <c r="P91">
        <v>1</v>
      </c>
      <c r="Q91">
        <v>0</v>
      </c>
      <c r="R91">
        <v>38125</v>
      </c>
      <c r="S91">
        <v>-15516</v>
      </c>
      <c r="T91">
        <v>0</v>
      </c>
      <c r="U91">
        <v>-2233</v>
      </c>
      <c r="V91">
        <v>-134</v>
      </c>
    </row>
    <row r="92" spans="1:22" x14ac:dyDescent="0.3">
      <c r="A92" t="s">
        <v>76</v>
      </c>
      <c r="B92">
        <v>990</v>
      </c>
      <c r="C92" s="48">
        <v>44959</v>
      </c>
      <c r="D92">
        <v>46650</v>
      </c>
      <c r="E92">
        <v>2</v>
      </c>
      <c r="F92">
        <v>1700</v>
      </c>
      <c r="G92">
        <v>1700</v>
      </c>
      <c r="H92">
        <v>664057</v>
      </c>
      <c r="I92">
        <v>30805</v>
      </c>
      <c r="J92">
        <v>-189088</v>
      </c>
      <c r="K92">
        <v>178663</v>
      </c>
      <c r="L92">
        <v>12995</v>
      </c>
      <c r="M92">
        <v>21989</v>
      </c>
      <c r="N92">
        <v>1643</v>
      </c>
      <c r="O92">
        <v>-10060</v>
      </c>
      <c r="P92">
        <v>0</v>
      </c>
      <c r="Q92">
        <v>0</v>
      </c>
      <c r="R92">
        <v>1334</v>
      </c>
      <c r="S92">
        <v>-1911</v>
      </c>
      <c r="T92">
        <v>0</v>
      </c>
      <c r="U92">
        <v>-1830</v>
      </c>
      <c r="V92">
        <v>-740</v>
      </c>
    </row>
    <row r="93" spans="1:22" x14ac:dyDescent="0.3">
      <c r="A93" t="s">
        <v>76</v>
      </c>
      <c r="B93">
        <v>990</v>
      </c>
      <c r="C93" s="48">
        <v>44958</v>
      </c>
      <c r="D93">
        <v>44950</v>
      </c>
      <c r="E93">
        <v>5</v>
      </c>
      <c r="F93">
        <v>-250</v>
      </c>
      <c r="G93">
        <v>-250</v>
      </c>
      <c r="H93">
        <v>424655</v>
      </c>
      <c r="I93">
        <v>19297</v>
      </c>
      <c r="J93">
        <v>48867</v>
      </c>
      <c r="K93">
        <v>3125</v>
      </c>
      <c r="L93">
        <v>-48445</v>
      </c>
      <c r="M93">
        <v>-9025</v>
      </c>
      <c r="N93">
        <v>-29288</v>
      </c>
      <c r="O93">
        <v>-8671</v>
      </c>
      <c r="P93">
        <v>0</v>
      </c>
      <c r="Q93">
        <v>0</v>
      </c>
      <c r="R93">
        <v>-3484</v>
      </c>
      <c r="S93">
        <v>2023</v>
      </c>
      <c r="T93">
        <v>0</v>
      </c>
      <c r="U93">
        <v>-3418</v>
      </c>
      <c r="V93">
        <v>-129</v>
      </c>
    </row>
    <row r="94" spans="1:22" x14ac:dyDescent="0.3">
      <c r="A94" t="s">
        <v>76</v>
      </c>
      <c r="B94">
        <v>990</v>
      </c>
      <c r="C94" s="48">
        <v>44957</v>
      </c>
      <c r="D94">
        <v>45200</v>
      </c>
      <c r="E94">
        <v>5</v>
      </c>
      <c r="F94">
        <v>-200</v>
      </c>
      <c r="G94">
        <v>-200</v>
      </c>
      <c r="H94">
        <v>467330</v>
      </c>
      <c r="I94">
        <v>21038</v>
      </c>
      <c r="J94">
        <v>1801</v>
      </c>
      <c r="K94">
        <v>27736</v>
      </c>
      <c r="L94">
        <v>-28502</v>
      </c>
      <c r="M94">
        <v>-1098</v>
      </c>
      <c r="N94">
        <v>-2508</v>
      </c>
      <c r="O94">
        <v>-14089</v>
      </c>
      <c r="P94">
        <v>0</v>
      </c>
      <c r="Q94">
        <v>0</v>
      </c>
      <c r="R94">
        <v>-9983</v>
      </c>
      <c r="S94">
        <v>-824</v>
      </c>
      <c r="T94">
        <v>0</v>
      </c>
      <c r="U94">
        <v>-1077</v>
      </c>
      <c r="V94">
        <v>42</v>
      </c>
    </row>
    <row r="95" spans="1:22" x14ac:dyDescent="0.3">
      <c r="A95" t="s">
        <v>76</v>
      </c>
      <c r="B95">
        <v>990</v>
      </c>
      <c r="C95" s="48">
        <v>44956</v>
      </c>
      <c r="D95">
        <v>45400</v>
      </c>
      <c r="E95">
        <v>5</v>
      </c>
      <c r="F95">
        <v>-100</v>
      </c>
      <c r="G95">
        <v>-100</v>
      </c>
      <c r="H95">
        <v>320256</v>
      </c>
      <c r="I95">
        <v>14458</v>
      </c>
      <c r="J95">
        <v>-63273</v>
      </c>
      <c r="K95">
        <v>55947</v>
      </c>
      <c r="L95">
        <v>3172</v>
      </c>
      <c r="M95">
        <v>6561</v>
      </c>
      <c r="N95">
        <v>-186</v>
      </c>
      <c r="O95">
        <v>-5413</v>
      </c>
      <c r="P95">
        <v>-1</v>
      </c>
      <c r="Q95">
        <v>0</v>
      </c>
      <c r="R95">
        <v>3895</v>
      </c>
      <c r="S95">
        <v>-1684</v>
      </c>
      <c r="T95">
        <v>0</v>
      </c>
      <c r="U95">
        <v>4409</v>
      </c>
      <c r="V95">
        <v>-255</v>
      </c>
    </row>
    <row r="96" spans="1:22" x14ac:dyDescent="0.3">
      <c r="A96" t="s">
        <v>76</v>
      </c>
      <c r="B96">
        <v>990</v>
      </c>
      <c r="C96" s="48">
        <v>44953</v>
      </c>
      <c r="D96">
        <v>45500</v>
      </c>
      <c r="E96">
        <v>3</v>
      </c>
      <c r="F96">
        <v>0</v>
      </c>
      <c r="G96">
        <v>0</v>
      </c>
      <c r="H96">
        <v>386671</v>
      </c>
      <c r="I96">
        <v>17706</v>
      </c>
      <c r="J96">
        <v>-30360</v>
      </c>
      <c r="K96">
        <v>23591</v>
      </c>
      <c r="L96">
        <v>-1100</v>
      </c>
      <c r="M96">
        <v>3995</v>
      </c>
      <c r="N96">
        <v>633</v>
      </c>
      <c r="O96">
        <v>-5182</v>
      </c>
      <c r="P96">
        <v>191</v>
      </c>
      <c r="Q96">
        <v>0</v>
      </c>
      <c r="R96">
        <v>2709</v>
      </c>
      <c r="S96">
        <v>-3446</v>
      </c>
      <c r="T96">
        <v>0</v>
      </c>
      <c r="U96">
        <v>7741</v>
      </c>
      <c r="V96">
        <v>128</v>
      </c>
    </row>
    <row r="97" spans="1:22" x14ac:dyDescent="0.3">
      <c r="A97" t="s">
        <v>76</v>
      </c>
      <c r="B97">
        <v>990</v>
      </c>
      <c r="C97" s="48">
        <v>44952</v>
      </c>
      <c r="D97">
        <v>45500</v>
      </c>
      <c r="E97">
        <v>2</v>
      </c>
      <c r="F97">
        <v>200</v>
      </c>
      <c r="G97">
        <v>200</v>
      </c>
      <c r="H97">
        <v>371769</v>
      </c>
      <c r="I97">
        <v>16800</v>
      </c>
      <c r="J97">
        <v>-37203</v>
      </c>
      <c r="K97">
        <v>23936</v>
      </c>
      <c r="L97">
        <v>2562</v>
      </c>
      <c r="M97">
        <v>2173</v>
      </c>
      <c r="N97">
        <v>-851</v>
      </c>
      <c r="O97">
        <v>-5156</v>
      </c>
      <c r="P97">
        <v>1</v>
      </c>
      <c r="Q97">
        <v>0</v>
      </c>
      <c r="R97">
        <v>3297</v>
      </c>
      <c r="S97">
        <v>3098</v>
      </c>
      <c r="T97">
        <v>0</v>
      </c>
      <c r="U97">
        <v>10560</v>
      </c>
      <c r="V97">
        <v>145</v>
      </c>
    </row>
    <row r="98" spans="1:22" x14ac:dyDescent="0.3">
      <c r="A98" t="s">
        <v>76</v>
      </c>
      <c r="B98">
        <v>990</v>
      </c>
      <c r="C98" s="48">
        <v>44951</v>
      </c>
      <c r="D98">
        <v>45300</v>
      </c>
      <c r="E98">
        <v>2</v>
      </c>
      <c r="F98">
        <v>1300</v>
      </c>
      <c r="G98">
        <v>1300</v>
      </c>
      <c r="H98">
        <v>473490</v>
      </c>
      <c r="I98">
        <v>21401</v>
      </c>
      <c r="J98">
        <v>-113312</v>
      </c>
      <c r="K98">
        <v>48763</v>
      </c>
      <c r="L98">
        <v>60228</v>
      </c>
      <c r="M98">
        <v>23048</v>
      </c>
      <c r="N98">
        <v>2396</v>
      </c>
      <c r="O98">
        <v>-302</v>
      </c>
      <c r="P98">
        <v>0</v>
      </c>
      <c r="Q98">
        <v>0</v>
      </c>
      <c r="R98">
        <v>11584</v>
      </c>
      <c r="S98">
        <v>23502</v>
      </c>
      <c r="T98">
        <v>0</v>
      </c>
      <c r="U98">
        <v>4020</v>
      </c>
      <c r="V98">
        <v>301</v>
      </c>
    </row>
    <row r="99" spans="1:22" x14ac:dyDescent="0.3">
      <c r="A99" t="s">
        <v>76</v>
      </c>
      <c r="B99">
        <v>990</v>
      </c>
      <c r="C99" s="48">
        <v>44946</v>
      </c>
      <c r="D99">
        <v>44000</v>
      </c>
      <c r="E99">
        <v>2</v>
      </c>
      <c r="F99">
        <v>150</v>
      </c>
      <c r="G99">
        <v>150</v>
      </c>
      <c r="H99">
        <v>483589</v>
      </c>
      <c r="I99">
        <v>21421</v>
      </c>
      <c r="J99">
        <v>22395</v>
      </c>
      <c r="K99">
        <v>-28627</v>
      </c>
      <c r="L99">
        <v>6092</v>
      </c>
      <c r="M99">
        <v>-6742</v>
      </c>
      <c r="N99">
        <v>742</v>
      </c>
      <c r="O99">
        <v>5020</v>
      </c>
      <c r="P99">
        <v>0</v>
      </c>
      <c r="Q99">
        <v>0</v>
      </c>
      <c r="R99">
        <v>6136</v>
      </c>
      <c r="S99">
        <v>936</v>
      </c>
      <c r="T99">
        <v>0</v>
      </c>
      <c r="U99">
        <v>194</v>
      </c>
      <c r="V99">
        <v>-54</v>
      </c>
    </row>
    <row r="100" spans="1:22" x14ac:dyDescent="0.3">
      <c r="A100" t="s">
        <v>76</v>
      </c>
      <c r="B100">
        <v>990</v>
      </c>
      <c r="C100" s="48">
        <v>44945</v>
      </c>
      <c r="D100">
        <v>43850</v>
      </c>
      <c r="E100">
        <v>2</v>
      </c>
      <c r="F100">
        <v>1100</v>
      </c>
      <c r="G100">
        <v>1100</v>
      </c>
      <c r="H100">
        <v>278635</v>
      </c>
      <c r="I100">
        <v>12085</v>
      </c>
      <c r="J100">
        <v>-42090</v>
      </c>
      <c r="K100">
        <v>35844</v>
      </c>
      <c r="L100">
        <v>6466</v>
      </c>
      <c r="M100">
        <v>-15569</v>
      </c>
      <c r="N100">
        <v>-209</v>
      </c>
      <c r="O100">
        <v>4485</v>
      </c>
      <c r="P100">
        <v>0</v>
      </c>
      <c r="Q100">
        <v>0</v>
      </c>
      <c r="R100">
        <v>7340</v>
      </c>
      <c r="S100">
        <v>10419</v>
      </c>
      <c r="T100">
        <v>0</v>
      </c>
      <c r="U100">
        <v>284</v>
      </c>
      <c r="V100">
        <v>-504</v>
      </c>
    </row>
    <row r="101" spans="1:22" x14ac:dyDescent="0.3">
      <c r="A101" t="s">
        <v>76</v>
      </c>
      <c r="B101">
        <v>990</v>
      </c>
      <c r="C101" s="48">
        <v>44944</v>
      </c>
      <c r="D101">
        <v>42750</v>
      </c>
      <c r="E101">
        <v>5</v>
      </c>
      <c r="F101">
        <v>-200</v>
      </c>
      <c r="G101">
        <v>-200</v>
      </c>
      <c r="H101">
        <v>215704</v>
      </c>
      <c r="I101">
        <v>9182</v>
      </c>
      <c r="J101">
        <v>-2843</v>
      </c>
      <c r="K101">
        <v>19356</v>
      </c>
      <c r="L101">
        <v>-18157</v>
      </c>
      <c r="M101">
        <v>-13743</v>
      </c>
      <c r="N101">
        <v>-90</v>
      </c>
      <c r="O101">
        <v>-3832</v>
      </c>
      <c r="P101">
        <v>0</v>
      </c>
      <c r="Q101">
        <v>0</v>
      </c>
      <c r="R101">
        <v>-1334</v>
      </c>
      <c r="S101">
        <v>842</v>
      </c>
      <c r="T101">
        <v>0</v>
      </c>
      <c r="U101">
        <v>1597</v>
      </c>
      <c r="V101">
        <v>47</v>
      </c>
    </row>
    <row r="102" spans="1:22" x14ac:dyDescent="0.3">
      <c r="A102" t="s">
        <v>80</v>
      </c>
      <c r="B102">
        <v>11200</v>
      </c>
      <c r="C102" s="48">
        <v>45092</v>
      </c>
      <c r="D102">
        <v>19150</v>
      </c>
      <c r="E102">
        <v>2</v>
      </c>
      <c r="F102">
        <v>270</v>
      </c>
      <c r="G102">
        <v>270</v>
      </c>
      <c r="H102">
        <v>1364383</v>
      </c>
      <c r="I102">
        <v>26113</v>
      </c>
      <c r="J102">
        <v>-205242</v>
      </c>
      <c r="K102">
        <v>142595</v>
      </c>
      <c r="L102">
        <v>66932</v>
      </c>
      <c r="M102">
        <v>117080</v>
      </c>
      <c r="N102">
        <v>1091</v>
      </c>
      <c r="O102">
        <v>4311</v>
      </c>
      <c r="P102">
        <v>0</v>
      </c>
      <c r="Q102">
        <v>0</v>
      </c>
      <c r="R102">
        <v>-60364</v>
      </c>
      <c r="S102">
        <v>4814</v>
      </c>
      <c r="T102">
        <v>0</v>
      </c>
      <c r="U102">
        <v>-3327</v>
      </c>
      <c r="V102">
        <v>-958</v>
      </c>
    </row>
    <row r="103" spans="1:22" x14ac:dyDescent="0.3">
      <c r="A103" t="s">
        <v>80</v>
      </c>
      <c r="B103">
        <v>11200</v>
      </c>
      <c r="C103" s="48">
        <v>45091</v>
      </c>
      <c r="D103">
        <v>18880</v>
      </c>
      <c r="E103">
        <v>5</v>
      </c>
      <c r="F103">
        <v>-80</v>
      </c>
      <c r="G103">
        <v>-80</v>
      </c>
      <c r="H103">
        <v>1184273</v>
      </c>
      <c r="I103">
        <v>22534</v>
      </c>
      <c r="J103">
        <v>-71402</v>
      </c>
      <c r="K103">
        <v>121942</v>
      </c>
      <c r="L103">
        <v>-44508</v>
      </c>
      <c r="M103">
        <v>-6881</v>
      </c>
      <c r="N103">
        <v>-590</v>
      </c>
      <c r="O103">
        <v>11597</v>
      </c>
      <c r="P103">
        <v>1</v>
      </c>
      <c r="Q103">
        <v>0</v>
      </c>
      <c r="R103">
        <v>-57737</v>
      </c>
      <c r="S103">
        <v>9102</v>
      </c>
      <c r="T103">
        <v>0</v>
      </c>
      <c r="U103">
        <v>-4680</v>
      </c>
      <c r="V103">
        <v>-1352</v>
      </c>
    </row>
    <row r="104" spans="1:22" x14ac:dyDescent="0.3">
      <c r="A104" t="s">
        <v>80</v>
      </c>
      <c r="B104">
        <v>11200</v>
      </c>
      <c r="C104" s="48">
        <v>45090</v>
      </c>
      <c r="D104">
        <v>18960</v>
      </c>
      <c r="E104">
        <v>5</v>
      </c>
      <c r="F104">
        <v>-230</v>
      </c>
      <c r="G104">
        <v>-230</v>
      </c>
      <c r="H104">
        <v>1531247</v>
      </c>
      <c r="I104">
        <v>29129</v>
      </c>
      <c r="J104">
        <v>65250</v>
      </c>
      <c r="K104">
        <v>-107783</v>
      </c>
      <c r="L104">
        <v>30198</v>
      </c>
      <c r="M104">
        <v>117046</v>
      </c>
      <c r="N104">
        <v>1756</v>
      </c>
      <c r="O104">
        <v>1284</v>
      </c>
      <c r="P104">
        <v>-1</v>
      </c>
      <c r="Q104">
        <v>-135</v>
      </c>
      <c r="R104">
        <v>-82822</v>
      </c>
      <c r="S104">
        <v>-6930</v>
      </c>
      <c r="T104">
        <v>0</v>
      </c>
      <c r="U104">
        <v>12592</v>
      </c>
      <c r="V104">
        <v>-257</v>
      </c>
    </row>
    <row r="105" spans="1:22" x14ac:dyDescent="0.3">
      <c r="A105" t="s">
        <v>80</v>
      </c>
      <c r="B105">
        <v>11200</v>
      </c>
      <c r="C105" s="48">
        <v>45089</v>
      </c>
      <c r="D105">
        <v>19190</v>
      </c>
      <c r="E105">
        <v>5</v>
      </c>
      <c r="F105">
        <v>-540</v>
      </c>
      <c r="G105">
        <v>-540</v>
      </c>
      <c r="H105">
        <v>2471094</v>
      </c>
      <c r="I105">
        <v>47298</v>
      </c>
      <c r="J105">
        <v>80015</v>
      </c>
      <c r="K105">
        <v>17216</v>
      </c>
      <c r="L105">
        <v>-214461</v>
      </c>
      <c r="M105">
        <v>60698</v>
      </c>
      <c r="N105">
        <v>-29101</v>
      </c>
      <c r="O105">
        <v>-80620</v>
      </c>
      <c r="P105">
        <v>1</v>
      </c>
      <c r="Q105">
        <v>0</v>
      </c>
      <c r="R105">
        <v>10406</v>
      </c>
      <c r="S105">
        <v>-175845</v>
      </c>
      <c r="T105">
        <v>0</v>
      </c>
      <c r="U105">
        <v>118217</v>
      </c>
      <c r="V105">
        <v>-987</v>
      </c>
    </row>
    <row r="106" spans="1:22" x14ac:dyDescent="0.3">
      <c r="A106" t="s">
        <v>80</v>
      </c>
      <c r="B106">
        <v>11200</v>
      </c>
      <c r="C106" s="48">
        <v>45086</v>
      </c>
      <c r="D106">
        <v>19730</v>
      </c>
      <c r="E106">
        <v>2</v>
      </c>
      <c r="F106">
        <v>120</v>
      </c>
      <c r="G106">
        <v>120</v>
      </c>
      <c r="H106">
        <v>1897354</v>
      </c>
      <c r="I106">
        <v>37293</v>
      </c>
      <c r="J106">
        <v>-619750</v>
      </c>
      <c r="K106">
        <v>552215</v>
      </c>
      <c r="L106">
        <v>69587</v>
      </c>
      <c r="M106">
        <v>-12699</v>
      </c>
      <c r="N106">
        <v>47136</v>
      </c>
      <c r="O106">
        <v>54251</v>
      </c>
      <c r="P106">
        <v>2490</v>
      </c>
      <c r="Q106">
        <v>0</v>
      </c>
      <c r="R106">
        <v>-22822</v>
      </c>
      <c r="S106">
        <v>1231</v>
      </c>
      <c r="T106">
        <v>0</v>
      </c>
      <c r="U106">
        <v>-1272</v>
      </c>
      <c r="V106">
        <v>-780</v>
      </c>
    </row>
    <row r="107" spans="1:22" x14ac:dyDescent="0.3">
      <c r="A107" t="s">
        <v>80</v>
      </c>
      <c r="B107">
        <v>11200</v>
      </c>
      <c r="C107" s="48">
        <v>45085</v>
      </c>
      <c r="D107">
        <v>19610</v>
      </c>
      <c r="E107">
        <v>2</v>
      </c>
      <c r="F107">
        <v>510</v>
      </c>
      <c r="G107">
        <v>510</v>
      </c>
      <c r="H107">
        <v>4411957</v>
      </c>
      <c r="I107">
        <v>86079</v>
      </c>
      <c r="J107">
        <v>-657837</v>
      </c>
      <c r="K107">
        <v>201859</v>
      </c>
      <c r="L107">
        <v>441070</v>
      </c>
      <c r="M107">
        <v>57362</v>
      </c>
      <c r="N107">
        <v>121016</v>
      </c>
      <c r="O107">
        <v>125375</v>
      </c>
      <c r="P107">
        <v>-1893</v>
      </c>
      <c r="Q107">
        <v>0</v>
      </c>
      <c r="R107">
        <v>23729</v>
      </c>
      <c r="S107">
        <v>115481</v>
      </c>
      <c r="T107">
        <v>0</v>
      </c>
      <c r="U107">
        <v>24676</v>
      </c>
      <c r="V107">
        <v>-9768</v>
      </c>
    </row>
    <row r="108" spans="1:22" x14ac:dyDescent="0.3">
      <c r="A108" t="s">
        <v>80</v>
      </c>
      <c r="B108">
        <v>11200</v>
      </c>
      <c r="C108" s="48">
        <v>45084</v>
      </c>
      <c r="D108">
        <v>19100</v>
      </c>
      <c r="E108">
        <v>2</v>
      </c>
      <c r="F108">
        <v>1190</v>
      </c>
      <c r="G108">
        <v>1190</v>
      </c>
      <c r="H108">
        <v>4502133</v>
      </c>
      <c r="I108">
        <v>84410</v>
      </c>
      <c r="J108">
        <v>-1146189</v>
      </c>
      <c r="K108">
        <v>677831</v>
      </c>
      <c r="L108">
        <v>496041</v>
      </c>
      <c r="M108">
        <v>154297</v>
      </c>
      <c r="N108">
        <v>3562</v>
      </c>
      <c r="O108">
        <v>100555</v>
      </c>
      <c r="P108">
        <v>-2</v>
      </c>
      <c r="Q108">
        <v>0</v>
      </c>
      <c r="R108">
        <v>106574</v>
      </c>
      <c r="S108">
        <v>131055</v>
      </c>
      <c r="T108">
        <v>0</v>
      </c>
      <c r="U108">
        <v>-12619</v>
      </c>
      <c r="V108">
        <v>-15064</v>
      </c>
    </row>
    <row r="109" spans="1:22" x14ac:dyDescent="0.3">
      <c r="A109" t="s">
        <v>80</v>
      </c>
      <c r="B109">
        <v>11200</v>
      </c>
      <c r="C109" s="48">
        <v>45082</v>
      </c>
      <c r="D109">
        <v>17910</v>
      </c>
      <c r="E109">
        <v>2</v>
      </c>
      <c r="F109">
        <v>350</v>
      </c>
      <c r="G109">
        <v>350</v>
      </c>
      <c r="H109">
        <v>1311168</v>
      </c>
      <c r="I109">
        <v>23448</v>
      </c>
      <c r="J109">
        <v>5939</v>
      </c>
      <c r="K109">
        <v>-82284</v>
      </c>
      <c r="L109">
        <v>76821</v>
      </c>
      <c r="M109">
        <v>71399</v>
      </c>
      <c r="N109">
        <v>-158</v>
      </c>
      <c r="O109">
        <v>-1352</v>
      </c>
      <c r="P109">
        <v>-591</v>
      </c>
      <c r="Q109">
        <v>0</v>
      </c>
      <c r="R109">
        <v>1263</v>
      </c>
      <c r="S109">
        <v>6260</v>
      </c>
      <c r="T109">
        <v>0</v>
      </c>
      <c r="U109">
        <v>-1131</v>
      </c>
      <c r="V109">
        <v>655</v>
      </c>
    </row>
    <row r="110" spans="1:22" x14ac:dyDescent="0.3">
      <c r="A110" t="s">
        <v>80</v>
      </c>
      <c r="B110">
        <v>11200</v>
      </c>
      <c r="C110" s="48">
        <v>45079</v>
      </c>
      <c r="D110">
        <v>17560</v>
      </c>
      <c r="E110">
        <v>2</v>
      </c>
      <c r="F110">
        <v>10</v>
      </c>
      <c r="G110">
        <v>10</v>
      </c>
      <c r="H110">
        <v>1102031</v>
      </c>
      <c r="I110">
        <v>19350</v>
      </c>
      <c r="J110">
        <v>292397</v>
      </c>
      <c r="K110">
        <v>-240284</v>
      </c>
      <c r="L110">
        <v>-52730</v>
      </c>
      <c r="M110">
        <v>34230</v>
      </c>
      <c r="N110">
        <v>-6335</v>
      </c>
      <c r="O110">
        <v>-9169</v>
      </c>
      <c r="P110">
        <v>-1879</v>
      </c>
      <c r="Q110">
        <v>0</v>
      </c>
      <c r="R110">
        <v>-64109</v>
      </c>
      <c r="S110">
        <v>-5468</v>
      </c>
      <c r="T110">
        <v>0</v>
      </c>
      <c r="U110">
        <v>782</v>
      </c>
      <c r="V110">
        <v>-165</v>
      </c>
    </row>
    <row r="111" spans="1:22" x14ac:dyDescent="0.3">
      <c r="A111" t="s">
        <v>80</v>
      </c>
      <c r="B111">
        <v>11200</v>
      </c>
      <c r="C111" s="48">
        <v>45078</v>
      </c>
      <c r="D111">
        <v>17550</v>
      </c>
      <c r="E111">
        <v>5</v>
      </c>
      <c r="F111">
        <v>-200</v>
      </c>
      <c r="G111">
        <v>-200</v>
      </c>
      <c r="H111">
        <v>1249697</v>
      </c>
      <c r="I111">
        <v>21922</v>
      </c>
      <c r="J111">
        <v>262205</v>
      </c>
      <c r="K111">
        <v>-355209</v>
      </c>
      <c r="L111">
        <v>-225324</v>
      </c>
      <c r="M111">
        <v>-57332</v>
      </c>
      <c r="N111">
        <v>-5771</v>
      </c>
      <c r="O111">
        <v>-19391</v>
      </c>
      <c r="P111">
        <v>21</v>
      </c>
      <c r="Q111">
        <v>0</v>
      </c>
      <c r="R111">
        <v>-25470</v>
      </c>
      <c r="S111">
        <v>-117381</v>
      </c>
      <c r="T111">
        <v>0</v>
      </c>
      <c r="U111">
        <v>6317</v>
      </c>
      <c r="V111">
        <v>312011</v>
      </c>
    </row>
    <row r="112" spans="1:22" x14ac:dyDescent="0.3">
      <c r="A112" t="s">
        <v>80</v>
      </c>
      <c r="B112">
        <v>11200</v>
      </c>
      <c r="C112" s="48">
        <v>45077</v>
      </c>
      <c r="D112">
        <v>17750</v>
      </c>
      <c r="E112">
        <v>2</v>
      </c>
      <c r="F112">
        <v>250</v>
      </c>
      <c r="G112">
        <v>250</v>
      </c>
      <c r="H112">
        <v>4370815</v>
      </c>
      <c r="I112">
        <v>77450</v>
      </c>
      <c r="J112">
        <v>-191846</v>
      </c>
      <c r="K112">
        <v>-10489</v>
      </c>
      <c r="L112">
        <v>-61005</v>
      </c>
      <c r="M112">
        <v>-27346</v>
      </c>
      <c r="N112">
        <v>-885</v>
      </c>
      <c r="O112">
        <v>-28222</v>
      </c>
      <c r="P112">
        <v>518</v>
      </c>
      <c r="Q112">
        <v>37</v>
      </c>
      <c r="R112">
        <v>-989</v>
      </c>
      <c r="S112">
        <v>-4118</v>
      </c>
      <c r="T112">
        <v>0</v>
      </c>
      <c r="U112">
        <v>3253</v>
      </c>
      <c r="V112">
        <v>260087</v>
      </c>
    </row>
    <row r="113" spans="1:22" x14ac:dyDescent="0.3">
      <c r="A113" t="s">
        <v>80</v>
      </c>
      <c r="B113">
        <v>11200</v>
      </c>
      <c r="C113" s="48">
        <v>45076</v>
      </c>
      <c r="D113">
        <v>17500</v>
      </c>
      <c r="E113">
        <v>5</v>
      </c>
      <c r="F113">
        <v>-120</v>
      </c>
      <c r="G113">
        <v>-120</v>
      </c>
      <c r="H113">
        <v>2253469</v>
      </c>
      <c r="I113">
        <v>39176</v>
      </c>
      <c r="J113">
        <v>-7850</v>
      </c>
      <c r="K113">
        <v>17639</v>
      </c>
      <c r="L113">
        <v>1556</v>
      </c>
      <c r="M113">
        <v>50030</v>
      </c>
      <c r="N113">
        <v>-8765</v>
      </c>
      <c r="O113">
        <v>-14776</v>
      </c>
      <c r="P113">
        <v>0</v>
      </c>
      <c r="Q113">
        <v>0</v>
      </c>
      <c r="R113">
        <v>-20369</v>
      </c>
      <c r="S113">
        <v>-4564</v>
      </c>
      <c r="T113">
        <v>0</v>
      </c>
      <c r="U113">
        <v>-14867</v>
      </c>
      <c r="V113">
        <v>3522</v>
      </c>
    </row>
    <row r="114" spans="1:22" x14ac:dyDescent="0.3">
      <c r="A114" t="s">
        <v>80</v>
      </c>
      <c r="B114">
        <v>11200</v>
      </c>
      <c r="C114" s="48">
        <v>45072</v>
      </c>
      <c r="D114">
        <v>17620</v>
      </c>
      <c r="E114">
        <v>5</v>
      </c>
      <c r="F114">
        <v>-580</v>
      </c>
      <c r="G114">
        <v>-580</v>
      </c>
      <c r="H114">
        <v>3216396</v>
      </c>
      <c r="I114">
        <v>57138</v>
      </c>
      <c r="J114">
        <v>266118</v>
      </c>
      <c r="K114">
        <v>-313368</v>
      </c>
      <c r="L114">
        <v>-187399</v>
      </c>
      <c r="M114">
        <v>-55105</v>
      </c>
      <c r="N114">
        <v>-18945</v>
      </c>
      <c r="O114">
        <v>-5675</v>
      </c>
      <c r="P114">
        <v>-594</v>
      </c>
      <c r="Q114">
        <v>0</v>
      </c>
      <c r="R114">
        <v>-105743</v>
      </c>
      <c r="S114">
        <v>-1337</v>
      </c>
      <c r="T114">
        <v>0</v>
      </c>
      <c r="U114">
        <v>263515</v>
      </c>
      <c r="V114">
        <v>-28866</v>
      </c>
    </row>
    <row r="115" spans="1:22" x14ac:dyDescent="0.3">
      <c r="A115" t="s">
        <v>80</v>
      </c>
      <c r="B115">
        <v>11200</v>
      </c>
      <c r="C115" s="48">
        <v>45071</v>
      </c>
      <c r="D115">
        <v>18200</v>
      </c>
      <c r="E115">
        <v>5</v>
      </c>
      <c r="F115">
        <v>-450</v>
      </c>
      <c r="G115">
        <v>-450</v>
      </c>
      <c r="H115">
        <v>1648282</v>
      </c>
      <c r="I115">
        <v>30145</v>
      </c>
      <c r="J115">
        <v>579324</v>
      </c>
      <c r="K115">
        <v>-367800</v>
      </c>
      <c r="L115">
        <v>-226561</v>
      </c>
      <c r="M115">
        <v>-131387</v>
      </c>
      <c r="N115">
        <v>-7627</v>
      </c>
      <c r="O115">
        <v>-6260</v>
      </c>
      <c r="P115">
        <v>1</v>
      </c>
      <c r="Q115">
        <v>0</v>
      </c>
      <c r="R115">
        <v>-46719</v>
      </c>
      <c r="S115">
        <v>-34569</v>
      </c>
      <c r="T115">
        <v>0</v>
      </c>
      <c r="U115">
        <v>13774</v>
      </c>
      <c r="V115">
        <v>1263</v>
      </c>
    </row>
    <row r="116" spans="1:22" x14ac:dyDescent="0.3">
      <c r="A116" t="s">
        <v>80</v>
      </c>
      <c r="B116">
        <v>11200</v>
      </c>
      <c r="C116" s="48">
        <v>45070</v>
      </c>
      <c r="D116">
        <v>18650</v>
      </c>
      <c r="E116">
        <v>5</v>
      </c>
      <c r="F116">
        <v>-120</v>
      </c>
      <c r="G116">
        <v>-120</v>
      </c>
      <c r="H116">
        <v>1074634</v>
      </c>
      <c r="I116">
        <v>20153</v>
      </c>
      <c r="J116">
        <v>193288</v>
      </c>
      <c r="K116">
        <v>-178772</v>
      </c>
      <c r="L116">
        <v>-15714</v>
      </c>
      <c r="M116">
        <v>-45637</v>
      </c>
      <c r="N116">
        <v>-827</v>
      </c>
      <c r="O116">
        <v>250</v>
      </c>
      <c r="P116">
        <v>0</v>
      </c>
      <c r="Q116">
        <v>0</v>
      </c>
      <c r="R116">
        <v>1046</v>
      </c>
      <c r="S116">
        <v>29454</v>
      </c>
      <c r="T116">
        <v>0</v>
      </c>
      <c r="U116">
        <v>303</v>
      </c>
      <c r="V116">
        <v>895</v>
      </c>
    </row>
    <row r="117" spans="1:22" x14ac:dyDescent="0.3">
      <c r="A117" t="s">
        <v>80</v>
      </c>
      <c r="B117">
        <v>11200</v>
      </c>
      <c r="C117" s="48">
        <v>45069</v>
      </c>
      <c r="D117">
        <v>18770</v>
      </c>
      <c r="E117">
        <v>5</v>
      </c>
      <c r="F117">
        <v>-120</v>
      </c>
      <c r="G117">
        <v>-120</v>
      </c>
      <c r="H117">
        <v>1464055</v>
      </c>
      <c r="I117">
        <v>27559</v>
      </c>
      <c r="J117">
        <v>112766</v>
      </c>
      <c r="K117">
        <v>-149984</v>
      </c>
      <c r="L117">
        <v>24427</v>
      </c>
      <c r="M117">
        <v>72128</v>
      </c>
      <c r="N117">
        <v>-3157</v>
      </c>
      <c r="O117">
        <v>-2109</v>
      </c>
      <c r="P117">
        <v>1</v>
      </c>
      <c r="Q117">
        <v>0</v>
      </c>
      <c r="R117">
        <v>-40400</v>
      </c>
      <c r="S117">
        <v>-2036</v>
      </c>
      <c r="T117">
        <v>0</v>
      </c>
      <c r="U117">
        <v>12024</v>
      </c>
      <c r="V117">
        <v>767</v>
      </c>
    </row>
    <row r="118" spans="1:22" x14ac:dyDescent="0.3">
      <c r="A118" t="s">
        <v>80</v>
      </c>
      <c r="B118">
        <v>11200</v>
      </c>
      <c r="C118" s="48">
        <v>45068</v>
      </c>
      <c r="D118">
        <v>18890</v>
      </c>
      <c r="E118">
        <v>2</v>
      </c>
      <c r="F118">
        <v>530</v>
      </c>
      <c r="G118">
        <v>530</v>
      </c>
      <c r="H118">
        <v>1922031</v>
      </c>
      <c r="I118">
        <v>36072</v>
      </c>
      <c r="J118">
        <v>-398343</v>
      </c>
      <c r="K118">
        <v>111890</v>
      </c>
      <c r="L118">
        <v>318285</v>
      </c>
      <c r="M118">
        <v>155354</v>
      </c>
      <c r="N118">
        <v>2645</v>
      </c>
      <c r="O118">
        <v>1937</v>
      </c>
      <c r="P118">
        <v>1</v>
      </c>
      <c r="Q118">
        <v>0</v>
      </c>
      <c r="R118">
        <v>115459</v>
      </c>
      <c r="S118">
        <v>42889</v>
      </c>
      <c r="T118">
        <v>0</v>
      </c>
      <c r="U118">
        <v>-32321</v>
      </c>
      <c r="V118">
        <v>489</v>
      </c>
    </row>
    <row r="119" spans="1:22" x14ac:dyDescent="0.3">
      <c r="A119" t="s">
        <v>80</v>
      </c>
      <c r="B119">
        <v>11200</v>
      </c>
      <c r="C119" s="48">
        <v>45065</v>
      </c>
      <c r="D119">
        <v>18360</v>
      </c>
      <c r="E119">
        <v>2</v>
      </c>
      <c r="F119">
        <v>80</v>
      </c>
      <c r="G119">
        <v>80</v>
      </c>
      <c r="H119">
        <v>1343235</v>
      </c>
      <c r="I119">
        <v>24696</v>
      </c>
      <c r="J119">
        <v>126240</v>
      </c>
      <c r="K119">
        <v>-224857</v>
      </c>
      <c r="L119">
        <v>95946</v>
      </c>
      <c r="M119">
        <v>176020</v>
      </c>
      <c r="N119">
        <v>-12745</v>
      </c>
      <c r="O119">
        <v>-21418</v>
      </c>
      <c r="P119">
        <v>0</v>
      </c>
      <c r="Q119">
        <v>0</v>
      </c>
      <c r="R119">
        <v>-43951</v>
      </c>
      <c r="S119">
        <v>-1960</v>
      </c>
      <c r="T119">
        <v>0</v>
      </c>
      <c r="U119">
        <v>2048</v>
      </c>
      <c r="V119">
        <v>623</v>
      </c>
    </row>
    <row r="120" spans="1:22" x14ac:dyDescent="0.3">
      <c r="A120" t="s">
        <v>80</v>
      </c>
      <c r="B120">
        <v>11200</v>
      </c>
      <c r="C120" s="48">
        <v>45064</v>
      </c>
      <c r="D120">
        <v>18280</v>
      </c>
      <c r="E120">
        <v>5</v>
      </c>
      <c r="F120">
        <v>-20</v>
      </c>
      <c r="G120">
        <v>-20</v>
      </c>
      <c r="H120">
        <v>1929286</v>
      </c>
      <c r="I120">
        <v>35170</v>
      </c>
      <c r="J120">
        <v>347921</v>
      </c>
      <c r="K120">
        <v>-152810</v>
      </c>
      <c r="L120">
        <v>-250219</v>
      </c>
      <c r="M120">
        <v>-51450</v>
      </c>
      <c r="N120">
        <v>-5490</v>
      </c>
      <c r="O120">
        <v>-16269</v>
      </c>
      <c r="P120">
        <v>0</v>
      </c>
      <c r="Q120">
        <v>0</v>
      </c>
      <c r="R120">
        <v>-175484</v>
      </c>
      <c r="S120">
        <v>-1526</v>
      </c>
      <c r="T120">
        <v>0</v>
      </c>
      <c r="U120">
        <v>54904</v>
      </c>
      <c r="V120">
        <v>204</v>
      </c>
    </row>
    <row r="121" spans="1:22" x14ac:dyDescent="0.3">
      <c r="A121" t="s">
        <v>80</v>
      </c>
      <c r="B121">
        <v>11200</v>
      </c>
      <c r="C121" s="48">
        <v>45063</v>
      </c>
      <c r="D121">
        <v>18300</v>
      </c>
      <c r="E121">
        <v>5</v>
      </c>
      <c r="F121">
        <v>-500</v>
      </c>
      <c r="G121">
        <v>-500</v>
      </c>
      <c r="H121">
        <v>2840406</v>
      </c>
      <c r="I121">
        <v>52193</v>
      </c>
      <c r="J121">
        <v>870983</v>
      </c>
      <c r="K121">
        <v>-690161</v>
      </c>
      <c r="L121">
        <v>-277520</v>
      </c>
      <c r="M121">
        <v>-20706</v>
      </c>
      <c r="N121">
        <v>-10499</v>
      </c>
      <c r="O121">
        <v>-2102</v>
      </c>
      <c r="P121">
        <v>1044</v>
      </c>
      <c r="Q121">
        <v>0</v>
      </c>
      <c r="R121">
        <v>-201954</v>
      </c>
      <c r="S121">
        <v>-43303</v>
      </c>
      <c r="T121">
        <v>0</v>
      </c>
      <c r="U121">
        <v>95683</v>
      </c>
      <c r="V121">
        <v>1015</v>
      </c>
    </row>
    <row r="122" spans="1:22" x14ac:dyDescent="0.3">
      <c r="A122" t="s">
        <v>80</v>
      </c>
      <c r="B122">
        <v>11200</v>
      </c>
      <c r="C122" s="48">
        <v>45062</v>
      </c>
      <c r="D122">
        <v>18800</v>
      </c>
      <c r="E122">
        <v>5</v>
      </c>
      <c r="F122">
        <v>-380</v>
      </c>
      <c r="G122">
        <v>-380</v>
      </c>
      <c r="H122">
        <v>1530846</v>
      </c>
      <c r="I122">
        <v>29002</v>
      </c>
      <c r="J122">
        <v>411874</v>
      </c>
      <c r="K122">
        <v>-320762</v>
      </c>
      <c r="L122">
        <v>-73204</v>
      </c>
      <c r="M122">
        <v>-30754</v>
      </c>
      <c r="N122">
        <v>-3968</v>
      </c>
      <c r="O122">
        <v>25290</v>
      </c>
      <c r="P122">
        <v>44</v>
      </c>
      <c r="Q122">
        <v>0</v>
      </c>
      <c r="R122">
        <v>-43402</v>
      </c>
      <c r="S122">
        <v>-20414</v>
      </c>
      <c r="T122">
        <v>0</v>
      </c>
      <c r="U122">
        <v>-21019</v>
      </c>
      <c r="V122">
        <v>3111</v>
      </c>
    </row>
    <row r="123" spans="1:22" x14ac:dyDescent="0.3">
      <c r="A123" t="s">
        <v>80</v>
      </c>
      <c r="B123">
        <v>11200</v>
      </c>
      <c r="C123" s="48">
        <v>45061</v>
      </c>
      <c r="D123">
        <v>19180</v>
      </c>
      <c r="E123">
        <v>5</v>
      </c>
      <c r="F123">
        <v>-500</v>
      </c>
      <c r="G123">
        <v>-500</v>
      </c>
      <c r="H123">
        <v>1248811</v>
      </c>
      <c r="I123">
        <v>24104</v>
      </c>
      <c r="J123">
        <v>399098</v>
      </c>
      <c r="K123">
        <v>-433279</v>
      </c>
      <c r="L123">
        <v>44818</v>
      </c>
      <c r="M123">
        <v>22937</v>
      </c>
      <c r="N123">
        <v>-24227</v>
      </c>
      <c r="O123">
        <v>39857</v>
      </c>
      <c r="P123">
        <v>0</v>
      </c>
      <c r="Q123">
        <v>0</v>
      </c>
      <c r="R123">
        <v>11258</v>
      </c>
      <c r="S123">
        <v>-5007</v>
      </c>
      <c r="T123">
        <v>0</v>
      </c>
      <c r="U123">
        <v>-13967</v>
      </c>
      <c r="V123">
        <v>3330</v>
      </c>
    </row>
    <row r="124" spans="1:22" x14ac:dyDescent="0.3">
      <c r="A124" t="s">
        <v>80</v>
      </c>
      <c r="B124">
        <v>11200</v>
      </c>
      <c r="C124" s="48">
        <v>45058</v>
      </c>
      <c r="D124">
        <v>19680</v>
      </c>
      <c r="E124">
        <v>3</v>
      </c>
      <c r="F124">
        <v>0</v>
      </c>
      <c r="G124">
        <v>0</v>
      </c>
      <c r="H124">
        <v>1018686</v>
      </c>
      <c r="I124">
        <v>19943</v>
      </c>
      <c r="J124">
        <v>121875</v>
      </c>
      <c r="K124">
        <v>-83508</v>
      </c>
      <c r="L124">
        <v>-37771</v>
      </c>
      <c r="M124">
        <v>-37320</v>
      </c>
      <c r="N124">
        <v>7931</v>
      </c>
      <c r="O124">
        <v>1146</v>
      </c>
      <c r="P124">
        <v>0</v>
      </c>
      <c r="Q124">
        <v>0</v>
      </c>
      <c r="R124">
        <v>-257</v>
      </c>
      <c r="S124">
        <v>-9271</v>
      </c>
      <c r="T124">
        <v>0</v>
      </c>
      <c r="U124">
        <v>500</v>
      </c>
      <c r="V124">
        <v>-1096</v>
      </c>
    </row>
    <row r="125" spans="1:22" x14ac:dyDescent="0.3">
      <c r="A125" t="s">
        <v>80</v>
      </c>
      <c r="B125">
        <v>11200</v>
      </c>
      <c r="C125" s="48">
        <v>45057</v>
      </c>
      <c r="D125">
        <v>19680</v>
      </c>
      <c r="E125">
        <v>5</v>
      </c>
      <c r="F125">
        <v>-10</v>
      </c>
      <c r="G125">
        <v>-10</v>
      </c>
      <c r="H125">
        <v>1099557</v>
      </c>
      <c r="I125">
        <v>21769</v>
      </c>
      <c r="J125">
        <v>21010</v>
      </c>
      <c r="K125">
        <v>5641</v>
      </c>
      <c r="L125">
        <v>-26346</v>
      </c>
      <c r="M125">
        <v>5228</v>
      </c>
      <c r="N125">
        <v>-2297</v>
      </c>
      <c r="O125">
        <v>-5757</v>
      </c>
      <c r="P125">
        <v>0</v>
      </c>
      <c r="Q125">
        <v>0</v>
      </c>
      <c r="R125">
        <v>-5191</v>
      </c>
      <c r="S125">
        <v>-18329</v>
      </c>
      <c r="T125">
        <v>0</v>
      </c>
      <c r="U125">
        <v>-510</v>
      </c>
      <c r="V125">
        <v>205</v>
      </c>
    </row>
    <row r="126" spans="1:22" x14ac:dyDescent="0.3">
      <c r="A126" t="s">
        <v>80</v>
      </c>
      <c r="B126">
        <v>11200</v>
      </c>
      <c r="C126" s="48">
        <v>45056</v>
      </c>
      <c r="D126">
        <v>19690</v>
      </c>
      <c r="E126">
        <v>5</v>
      </c>
      <c r="F126">
        <v>-290</v>
      </c>
      <c r="G126">
        <v>-290</v>
      </c>
      <c r="H126">
        <v>1341246</v>
      </c>
      <c r="I126">
        <v>26577</v>
      </c>
      <c r="J126">
        <v>379713</v>
      </c>
      <c r="K126">
        <v>-309264</v>
      </c>
      <c r="L126">
        <v>-86787</v>
      </c>
      <c r="M126">
        <v>-42536</v>
      </c>
      <c r="N126">
        <v>1053</v>
      </c>
      <c r="O126">
        <v>-12348</v>
      </c>
      <c r="P126">
        <v>2</v>
      </c>
      <c r="Q126">
        <v>0</v>
      </c>
      <c r="R126">
        <v>-30060</v>
      </c>
      <c r="S126">
        <v>-2898</v>
      </c>
      <c r="T126">
        <v>0</v>
      </c>
      <c r="U126">
        <v>13948</v>
      </c>
      <c r="V126">
        <v>2390</v>
      </c>
    </row>
    <row r="127" spans="1:22" x14ac:dyDescent="0.3">
      <c r="A127" t="s">
        <v>80</v>
      </c>
      <c r="B127">
        <v>11200</v>
      </c>
      <c r="C127" s="48">
        <v>45055</v>
      </c>
      <c r="D127">
        <v>19980</v>
      </c>
      <c r="E127">
        <v>5</v>
      </c>
      <c r="F127">
        <v>-70</v>
      </c>
      <c r="G127">
        <v>-70</v>
      </c>
      <c r="H127">
        <v>821001</v>
      </c>
      <c r="I127">
        <v>16416</v>
      </c>
      <c r="J127">
        <v>92165</v>
      </c>
      <c r="K127">
        <v>-27801</v>
      </c>
      <c r="L127">
        <v>-68076</v>
      </c>
      <c r="M127">
        <v>6703</v>
      </c>
      <c r="N127">
        <v>-244</v>
      </c>
      <c r="O127">
        <v>-1628</v>
      </c>
      <c r="P127">
        <v>37</v>
      </c>
      <c r="Q127">
        <v>0</v>
      </c>
      <c r="R127">
        <v>-72685</v>
      </c>
      <c r="S127">
        <v>-259</v>
      </c>
      <c r="T127">
        <v>0</v>
      </c>
      <c r="U127">
        <v>3162</v>
      </c>
      <c r="V127">
        <v>550</v>
      </c>
    </row>
    <row r="128" spans="1:22" x14ac:dyDescent="0.3">
      <c r="A128" t="s">
        <v>80</v>
      </c>
      <c r="B128">
        <v>11200</v>
      </c>
      <c r="C128" s="48">
        <v>45054</v>
      </c>
      <c r="D128">
        <v>20050</v>
      </c>
      <c r="E128">
        <v>3</v>
      </c>
      <c r="F128">
        <v>0</v>
      </c>
      <c r="G128">
        <v>0</v>
      </c>
      <c r="H128">
        <v>988266</v>
      </c>
      <c r="I128">
        <v>19879</v>
      </c>
      <c r="J128">
        <v>23164</v>
      </c>
      <c r="K128">
        <v>-15415</v>
      </c>
      <c r="L128">
        <v>-7168</v>
      </c>
      <c r="M128">
        <v>99158</v>
      </c>
      <c r="N128">
        <v>-2731</v>
      </c>
      <c r="O128">
        <v>1016</v>
      </c>
      <c r="P128">
        <v>153</v>
      </c>
      <c r="Q128">
        <v>0</v>
      </c>
      <c r="R128">
        <v>-104155</v>
      </c>
      <c r="S128">
        <v>-609</v>
      </c>
      <c r="T128">
        <v>0</v>
      </c>
      <c r="U128">
        <v>-1544</v>
      </c>
      <c r="V128">
        <v>963</v>
      </c>
    </row>
    <row r="129" spans="1:22" x14ac:dyDescent="0.3">
      <c r="A129" t="s">
        <v>80</v>
      </c>
      <c r="B129">
        <v>11200</v>
      </c>
      <c r="C129" s="48">
        <v>45050</v>
      </c>
      <c r="D129">
        <v>20050</v>
      </c>
      <c r="E129">
        <v>2</v>
      </c>
      <c r="F129">
        <v>60</v>
      </c>
      <c r="G129">
        <v>60</v>
      </c>
      <c r="H129">
        <v>890642</v>
      </c>
      <c r="I129">
        <v>17855</v>
      </c>
      <c r="J129">
        <v>175596</v>
      </c>
      <c r="K129">
        <v>-59194</v>
      </c>
      <c r="L129">
        <v>-126957</v>
      </c>
      <c r="M129">
        <v>-82910</v>
      </c>
      <c r="N129">
        <v>-5512</v>
      </c>
      <c r="O129">
        <v>23982</v>
      </c>
      <c r="P129">
        <v>0</v>
      </c>
      <c r="Q129">
        <v>0</v>
      </c>
      <c r="R129">
        <v>-60650</v>
      </c>
      <c r="S129">
        <v>-1867</v>
      </c>
      <c r="T129">
        <v>0</v>
      </c>
      <c r="U129">
        <v>10159</v>
      </c>
      <c r="V129">
        <v>396</v>
      </c>
    </row>
    <row r="130" spans="1:22" x14ac:dyDescent="0.3">
      <c r="A130" t="s">
        <v>80</v>
      </c>
      <c r="B130">
        <v>11200</v>
      </c>
      <c r="C130" s="48">
        <v>45049</v>
      </c>
      <c r="D130">
        <v>19990</v>
      </c>
      <c r="E130">
        <v>5</v>
      </c>
      <c r="F130">
        <v>-110</v>
      </c>
      <c r="G130">
        <v>-110</v>
      </c>
      <c r="H130">
        <v>784846</v>
      </c>
      <c r="I130">
        <v>15733</v>
      </c>
      <c r="J130">
        <v>59843</v>
      </c>
      <c r="K130">
        <v>16998</v>
      </c>
      <c r="L130">
        <v>-78598</v>
      </c>
      <c r="M130">
        <v>-24262</v>
      </c>
      <c r="N130">
        <v>1384</v>
      </c>
      <c r="O130">
        <v>510</v>
      </c>
      <c r="P130">
        <v>-47</v>
      </c>
      <c r="Q130">
        <v>77</v>
      </c>
      <c r="R130">
        <v>-56961</v>
      </c>
      <c r="S130">
        <v>701</v>
      </c>
      <c r="T130">
        <v>0</v>
      </c>
      <c r="U130">
        <v>10</v>
      </c>
      <c r="V130">
        <v>1747</v>
      </c>
    </row>
    <row r="131" spans="1:22" x14ac:dyDescent="0.3">
      <c r="A131" t="s">
        <v>80</v>
      </c>
      <c r="B131">
        <v>11200</v>
      </c>
      <c r="C131" s="48">
        <v>45048</v>
      </c>
      <c r="D131">
        <v>20100</v>
      </c>
      <c r="E131">
        <v>5</v>
      </c>
      <c r="F131">
        <v>-300</v>
      </c>
      <c r="G131">
        <v>-300</v>
      </c>
      <c r="H131">
        <v>1348933</v>
      </c>
      <c r="I131">
        <v>27070</v>
      </c>
      <c r="J131">
        <v>322353</v>
      </c>
      <c r="K131">
        <v>-231848</v>
      </c>
      <c r="L131">
        <v>-94478</v>
      </c>
      <c r="M131">
        <v>54462</v>
      </c>
      <c r="N131">
        <v>-1574</v>
      </c>
      <c r="O131">
        <v>4206</v>
      </c>
      <c r="P131">
        <v>0</v>
      </c>
      <c r="Q131">
        <v>0</v>
      </c>
      <c r="R131">
        <v>-132056</v>
      </c>
      <c r="S131">
        <v>-19516</v>
      </c>
      <c r="T131">
        <v>0</v>
      </c>
      <c r="U131">
        <v>3258</v>
      </c>
      <c r="V131">
        <v>715</v>
      </c>
    </row>
    <row r="132" spans="1:22" x14ac:dyDescent="0.3">
      <c r="A132" t="s">
        <v>80</v>
      </c>
      <c r="B132">
        <v>11200</v>
      </c>
      <c r="C132" s="48">
        <v>45044</v>
      </c>
      <c r="D132">
        <v>20400</v>
      </c>
      <c r="E132">
        <v>2</v>
      </c>
      <c r="F132">
        <v>400</v>
      </c>
      <c r="G132">
        <v>400</v>
      </c>
      <c r="H132">
        <v>1598388</v>
      </c>
      <c r="I132">
        <v>32404</v>
      </c>
      <c r="J132">
        <v>165878</v>
      </c>
      <c r="K132">
        <v>-13931</v>
      </c>
      <c r="L132">
        <v>-148981</v>
      </c>
      <c r="M132">
        <v>-96863</v>
      </c>
      <c r="N132">
        <v>-330</v>
      </c>
      <c r="O132">
        <v>-6400</v>
      </c>
      <c r="P132">
        <v>190</v>
      </c>
      <c r="Q132">
        <v>0</v>
      </c>
      <c r="R132">
        <v>-34411</v>
      </c>
      <c r="S132">
        <v>-11167</v>
      </c>
      <c r="T132">
        <v>0</v>
      </c>
      <c r="U132">
        <v>-4908</v>
      </c>
      <c r="V132">
        <v>1942</v>
      </c>
    </row>
    <row r="133" spans="1:22" x14ac:dyDescent="0.3">
      <c r="A133" t="s">
        <v>80</v>
      </c>
      <c r="B133">
        <v>11200</v>
      </c>
      <c r="C133" s="48">
        <v>45043</v>
      </c>
      <c r="D133">
        <v>20000</v>
      </c>
      <c r="E133">
        <v>5</v>
      </c>
      <c r="F133">
        <v>-300</v>
      </c>
      <c r="G133">
        <v>-300</v>
      </c>
      <c r="H133">
        <v>1117904</v>
      </c>
      <c r="I133">
        <v>22378</v>
      </c>
      <c r="J133">
        <v>218058</v>
      </c>
      <c r="K133">
        <v>-19688</v>
      </c>
      <c r="L133">
        <v>-198919</v>
      </c>
      <c r="M133">
        <v>-159983</v>
      </c>
      <c r="N133">
        <v>840</v>
      </c>
      <c r="O133">
        <v>-5236</v>
      </c>
      <c r="P133">
        <v>1</v>
      </c>
      <c r="Q133">
        <v>125</v>
      </c>
      <c r="R133">
        <v>8308</v>
      </c>
      <c r="S133">
        <v>-42974</v>
      </c>
      <c r="T133">
        <v>0</v>
      </c>
      <c r="U133">
        <v>694</v>
      </c>
      <c r="V133">
        <v>-145</v>
      </c>
    </row>
    <row r="134" spans="1:22" x14ac:dyDescent="0.3">
      <c r="A134" t="s">
        <v>80</v>
      </c>
      <c r="B134">
        <v>11200</v>
      </c>
      <c r="C134" s="48">
        <v>45042</v>
      </c>
      <c r="D134">
        <v>20300</v>
      </c>
      <c r="E134">
        <v>5</v>
      </c>
      <c r="F134">
        <v>-500</v>
      </c>
      <c r="G134">
        <v>-500</v>
      </c>
      <c r="H134">
        <v>1141474</v>
      </c>
      <c r="I134">
        <v>23286</v>
      </c>
      <c r="J134">
        <v>169774</v>
      </c>
      <c r="K134">
        <v>-307056</v>
      </c>
      <c r="L134">
        <v>129734</v>
      </c>
      <c r="M134">
        <v>-1972</v>
      </c>
      <c r="N134">
        <v>-5311</v>
      </c>
      <c r="O134">
        <v>-12623</v>
      </c>
      <c r="P134">
        <v>156</v>
      </c>
      <c r="Q134">
        <v>0</v>
      </c>
      <c r="R134">
        <v>146001</v>
      </c>
      <c r="S134">
        <v>3483</v>
      </c>
      <c r="T134">
        <v>0</v>
      </c>
      <c r="U134">
        <v>8137</v>
      </c>
      <c r="V134">
        <v>-589</v>
      </c>
    </row>
    <row r="135" spans="1:22" x14ac:dyDescent="0.3">
      <c r="A135" t="s">
        <v>80</v>
      </c>
      <c r="B135">
        <v>11200</v>
      </c>
      <c r="C135" s="48">
        <v>45041</v>
      </c>
      <c r="D135">
        <v>20800</v>
      </c>
      <c r="E135">
        <v>5</v>
      </c>
      <c r="F135">
        <v>-350</v>
      </c>
      <c r="G135">
        <v>-350</v>
      </c>
      <c r="H135">
        <v>1035411</v>
      </c>
      <c r="I135">
        <v>21727</v>
      </c>
      <c r="J135">
        <v>-135099</v>
      </c>
      <c r="K135">
        <v>116571</v>
      </c>
      <c r="L135">
        <v>18556</v>
      </c>
      <c r="M135">
        <v>-14471</v>
      </c>
      <c r="N135">
        <v>3630</v>
      </c>
      <c r="O135">
        <v>-9422</v>
      </c>
      <c r="P135">
        <v>71</v>
      </c>
      <c r="Q135">
        <v>154</v>
      </c>
      <c r="R135">
        <v>44690</v>
      </c>
      <c r="S135">
        <v>-6096</v>
      </c>
      <c r="T135">
        <v>0</v>
      </c>
      <c r="U135">
        <v>413</v>
      </c>
      <c r="V135">
        <v>-441</v>
      </c>
    </row>
    <row r="136" spans="1:22" x14ac:dyDescent="0.3">
      <c r="A136" t="s">
        <v>80</v>
      </c>
      <c r="B136">
        <v>11200</v>
      </c>
      <c r="C136" s="48">
        <v>45040</v>
      </c>
      <c r="D136">
        <v>21150</v>
      </c>
      <c r="E136">
        <v>5</v>
      </c>
      <c r="F136">
        <v>-550</v>
      </c>
      <c r="G136">
        <v>-550</v>
      </c>
      <c r="H136">
        <v>1146286</v>
      </c>
      <c r="I136">
        <v>24469</v>
      </c>
      <c r="J136">
        <v>-97303</v>
      </c>
      <c r="K136">
        <v>145306</v>
      </c>
      <c r="L136">
        <v>-42369</v>
      </c>
      <c r="M136">
        <v>57595</v>
      </c>
      <c r="N136">
        <v>0</v>
      </c>
      <c r="O136">
        <v>-48297</v>
      </c>
      <c r="P136">
        <v>0</v>
      </c>
      <c r="Q136">
        <v>394</v>
      </c>
      <c r="R136">
        <v>-3216</v>
      </c>
      <c r="S136">
        <v>-48845</v>
      </c>
      <c r="T136">
        <v>0</v>
      </c>
      <c r="U136">
        <v>-5021</v>
      </c>
      <c r="V136">
        <v>-613</v>
      </c>
    </row>
    <row r="137" spans="1:22" x14ac:dyDescent="0.3">
      <c r="A137" t="s">
        <v>80</v>
      </c>
      <c r="B137">
        <v>11200</v>
      </c>
      <c r="C137" s="48">
        <v>45037</v>
      </c>
      <c r="D137">
        <v>21700</v>
      </c>
      <c r="E137">
        <v>5</v>
      </c>
      <c r="F137">
        <v>-150</v>
      </c>
      <c r="G137">
        <v>-150</v>
      </c>
      <c r="H137">
        <v>1684304</v>
      </c>
      <c r="I137">
        <v>36191</v>
      </c>
      <c r="J137">
        <v>-141147</v>
      </c>
      <c r="K137">
        <v>22472</v>
      </c>
      <c r="L137">
        <v>96285</v>
      </c>
      <c r="M137">
        <v>38132</v>
      </c>
      <c r="N137">
        <v>-3712</v>
      </c>
      <c r="O137">
        <v>-835</v>
      </c>
      <c r="P137">
        <v>174</v>
      </c>
      <c r="Q137">
        <v>0</v>
      </c>
      <c r="R137">
        <v>-45604</v>
      </c>
      <c r="S137">
        <v>108130</v>
      </c>
      <c r="T137">
        <v>0</v>
      </c>
      <c r="U137">
        <v>22527</v>
      </c>
      <c r="V137">
        <v>-137</v>
      </c>
    </row>
    <row r="138" spans="1:22" x14ac:dyDescent="0.3">
      <c r="A138" t="s">
        <v>80</v>
      </c>
      <c r="B138">
        <v>11200</v>
      </c>
      <c r="C138" s="48">
        <v>45036</v>
      </c>
      <c r="D138">
        <v>21850</v>
      </c>
      <c r="E138">
        <v>2</v>
      </c>
      <c r="F138">
        <v>200</v>
      </c>
      <c r="G138">
        <v>200</v>
      </c>
      <c r="H138">
        <v>2223297</v>
      </c>
      <c r="I138">
        <v>48721</v>
      </c>
      <c r="J138">
        <v>-377031</v>
      </c>
      <c r="K138">
        <v>400003</v>
      </c>
      <c r="L138">
        <v>-15178</v>
      </c>
      <c r="M138">
        <v>12610</v>
      </c>
      <c r="N138">
        <v>6763</v>
      </c>
      <c r="O138">
        <v>27232</v>
      </c>
      <c r="P138">
        <v>1</v>
      </c>
      <c r="Q138">
        <v>0</v>
      </c>
      <c r="R138">
        <v>-58996</v>
      </c>
      <c r="S138">
        <v>-2788</v>
      </c>
      <c r="T138">
        <v>0</v>
      </c>
      <c r="U138">
        <v>-6138</v>
      </c>
      <c r="V138">
        <v>-1656</v>
      </c>
    </row>
    <row r="139" spans="1:22" x14ac:dyDescent="0.3">
      <c r="A139" t="s">
        <v>80</v>
      </c>
      <c r="B139">
        <v>11200</v>
      </c>
      <c r="C139" s="48">
        <v>45035</v>
      </c>
      <c r="D139">
        <v>21650</v>
      </c>
      <c r="E139">
        <v>2</v>
      </c>
      <c r="F139">
        <v>50</v>
      </c>
      <c r="G139">
        <v>50</v>
      </c>
      <c r="H139">
        <v>1499965</v>
      </c>
      <c r="I139">
        <v>32377</v>
      </c>
      <c r="J139">
        <v>-59972</v>
      </c>
      <c r="K139">
        <v>-26939</v>
      </c>
      <c r="L139">
        <v>79266</v>
      </c>
      <c r="M139">
        <v>-5164</v>
      </c>
      <c r="N139">
        <v>-1040</v>
      </c>
      <c r="O139">
        <v>-17968</v>
      </c>
      <c r="P139">
        <v>0</v>
      </c>
      <c r="Q139">
        <v>0</v>
      </c>
      <c r="R139">
        <v>112673</v>
      </c>
      <c r="S139">
        <v>-9235</v>
      </c>
      <c r="T139">
        <v>0</v>
      </c>
      <c r="U139">
        <v>9061</v>
      </c>
      <c r="V139">
        <v>-1416</v>
      </c>
    </row>
    <row r="140" spans="1:22" x14ac:dyDescent="0.3">
      <c r="A140" t="s">
        <v>80</v>
      </c>
      <c r="B140">
        <v>11200</v>
      </c>
      <c r="C140" s="48">
        <v>45034</v>
      </c>
      <c r="D140">
        <v>21600</v>
      </c>
      <c r="E140">
        <v>2</v>
      </c>
      <c r="F140">
        <v>250</v>
      </c>
      <c r="G140">
        <v>250</v>
      </c>
      <c r="H140">
        <v>2330319</v>
      </c>
      <c r="I140">
        <v>49984</v>
      </c>
      <c r="J140">
        <v>-163224</v>
      </c>
      <c r="K140">
        <v>318362</v>
      </c>
      <c r="L140">
        <v>-226549</v>
      </c>
      <c r="M140">
        <v>-137888</v>
      </c>
      <c r="N140">
        <v>701</v>
      </c>
      <c r="O140">
        <v>-5260</v>
      </c>
      <c r="P140">
        <v>0</v>
      </c>
      <c r="Q140">
        <v>0</v>
      </c>
      <c r="R140">
        <v>-84355</v>
      </c>
      <c r="S140">
        <v>253</v>
      </c>
      <c r="T140">
        <v>0</v>
      </c>
      <c r="U140">
        <v>44730</v>
      </c>
      <c r="V140">
        <v>26681</v>
      </c>
    </row>
    <row r="141" spans="1:22" x14ac:dyDescent="0.3">
      <c r="A141" t="s">
        <v>80</v>
      </c>
      <c r="B141">
        <v>11200</v>
      </c>
      <c r="C141" s="48">
        <v>45033</v>
      </c>
      <c r="D141">
        <v>21350</v>
      </c>
      <c r="E141">
        <v>2</v>
      </c>
      <c r="F141">
        <v>750</v>
      </c>
      <c r="G141">
        <v>750</v>
      </c>
      <c r="H141">
        <v>2786435</v>
      </c>
      <c r="I141">
        <v>58729</v>
      </c>
      <c r="J141">
        <v>-508335</v>
      </c>
      <c r="K141">
        <v>725430</v>
      </c>
      <c r="L141">
        <v>-225544</v>
      </c>
      <c r="M141">
        <v>-80301</v>
      </c>
      <c r="N141">
        <v>3033</v>
      </c>
      <c r="O141">
        <v>19313</v>
      </c>
      <c r="P141">
        <v>0</v>
      </c>
      <c r="Q141">
        <v>0</v>
      </c>
      <c r="R141">
        <v>-187362</v>
      </c>
      <c r="S141">
        <v>19773</v>
      </c>
      <c r="T141">
        <v>0</v>
      </c>
      <c r="U141">
        <v>17391</v>
      </c>
      <c r="V141">
        <v>-8942</v>
      </c>
    </row>
    <row r="142" spans="1:22" x14ac:dyDescent="0.3">
      <c r="A142" t="s">
        <v>80</v>
      </c>
      <c r="B142">
        <v>11200</v>
      </c>
      <c r="C142" s="48">
        <v>45030</v>
      </c>
      <c r="D142">
        <v>20600</v>
      </c>
      <c r="E142">
        <v>3</v>
      </c>
      <c r="F142">
        <v>0</v>
      </c>
      <c r="G142">
        <v>0</v>
      </c>
      <c r="H142">
        <v>1281965</v>
      </c>
      <c r="I142">
        <v>26425</v>
      </c>
      <c r="J142">
        <v>-248821</v>
      </c>
      <c r="K142">
        <v>322018</v>
      </c>
      <c r="L142">
        <v>-62445</v>
      </c>
      <c r="M142">
        <v>36977</v>
      </c>
      <c r="N142">
        <v>-3531</v>
      </c>
      <c r="O142">
        <v>-5309</v>
      </c>
      <c r="P142">
        <v>-796</v>
      </c>
      <c r="Q142">
        <v>0</v>
      </c>
      <c r="R142">
        <v>-87711</v>
      </c>
      <c r="S142">
        <v>-2075</v>
      </c>
      <c r="T142">
        <v>0</v>
      </c>
      <c r="U142">
        <v>-9803</v>
      </c>
      <c r="V142">
        <v>-949</v>
      </c>
    </row>
    <row r="143" spans="1:22" x14ac:dyDescent="0.3">
      <c r="A143" t="s">
        <v>80</v>
      </c>
      <c r="B143">
        <v>11200</v>
      </c>
      <c r="C143" s="48">
        <v>45029</v>
      </c>
      <c r="D143">
        <v>20600</v>
      </c>
      <c r="E143">
        <v>2</v>
      </c>
      <c r="F143">
        <v>300</v>
      </c>
      <c r="G143">
        <v>300</v>
      </c>
      <c r="H143">
        <v>3907407</v>
      </c>
      <c r="I143">
        <v>81311</v>
      </c>
      <c r="J143">
        <v>-136361</v>
      </c>
      <c r="K143">
        <v>278790</v>
      </c>
      <c r="L143">
        <v>-116196</v>
      </c>
      <c r="M143">
        <v>151489</v>
      </c>
      <c r="N143">
        <v>-112</v>
      </c>
      <c r="O143">
        <v>3180</v>
      </c>
      <c r="P143">
        <v>1</v>
      </c>
      <c r="Q143">
        <v>0</v>
      </c>
      <c r="R143">
        <v>-264440</v>
      </c>
      <c r="S143">
        <v>-6314</v>
      </c>
      <c r="T143">
        <v>0</v>
      </c>
      <c r="U143">
        <v>-25415</v>
      </c>
      <c r="V143">
        <v>-818</v>
      </c>
    </row>
    <row r="144" spans="1:22" x14ac:dyDescent="0.3">
      <c r="A144" t="s">
        <v>80</v>
      </c>
      <c r="B144">
        <v>11200</v>
      </c>
      <c r="C144" s="48">
        <v>45028</v>
      </c>
      <c r="D144">
        <v>20300</v>
      </c>
      <c r="E144">
        <v>2</v>
      </c>
      <c r="F144">
        <v>250</v>
      </c>
      <c r="G144">
        <v>250</v>
      </c>
      <c r="H144">
        <v>1504719</v>
      </c>
      <c r="I144">
        <v>30427</v>
      </c>
      <c r="J144">
        <v>-358560</v>
      </c>
      <c r="K144">
        <v>522879</v>
      </c>
      <c r="L144">
        <v>-183194</v>
      </c>
      <c r="M144">
        <v>-53105</v>
      </c>
      <c r="N144">
        <v>-1616</v>
      </c>
      <c r="O144">
        <v>-7741</v>
      </c>
      <c r="P144">
        <v>-1</v>
      </c>
      <c r="Q144">
        <v>0</v>
      </c>
      <c r="R144">
        <v>-130753</v>
      </c>
      <c r="S144">
        <v>10022</v>
      </c>
      <c r="T144">
        <v>0</v>
      </c>
      <c r="U144">
        <v>19100</v>
      </c>
      <c r="V144">
        <v>-225</v>
      </c>
    </row>
    <row r="145" spans="1:22" x14ac:dyDescent="0.3">
      <c r="A145" t="s">
        <v>80</v>
      </c>
      <c r="B145">
        <v>11200</v>
      </c>
      <c r="C145" s="48">
        <v>45027</v>
      </c>
      <c r="D145">
        <v>20050</v>
      </c>
      <c r="E145">
        <v>2</v>
      </c>
      <c r="F145">
        <v>280</v>
      </c>
      <c r="G145">
        <v>280</v>
      </c>
      <c r="H145">
        <v>1260893</v>
      </c>
      <c r="I145">
        <v>25317</v>
      </c>
      <c r="J145">
        <v>-344204</v>
      </c>
      <c r="K145">
        <v>359761</v>
      </c>
      <c r="L145">
        <v>-30907</v>
      </c>
      <c r="M145">
        <v>51836</v>
      </c>
      <c r="N145">
        <v>-616</v>
      </c>
      <c r="O145">
        <v>18296</v>
      </c>
      <c r="P145">
        <v>-412</v>
      </c>
      <c r="Q145">
        <v>0</v>
      </c>
      <c r="R145">
        <v>-100339</v>
      </c>
      <c r="S145">
        <v>328</v>
      </c>
      <c r="T145">
        <v>0</v>
      </c>
      <c r="U145">
        <v>14010</v>
      </c>
      <c r="V145">
        <v>1340</v>
      </c>
    </row>
    <row r="146" spans="1:22" x14ac:dyDescent="0.3">
      <c r="A146" t="s">
        <v>80</v>
      </c>
      <c r="B146">
        <v>11200</v>
      </c>
      <c r="C146" s="48">
        <v>45026</v>
      </c>
      <c r="D146">
        <v>19770</v>
      </c>
      <c r="E146">
        <v>2</v>
      </c>
      <c r="F146">
        <v>60</v>
      </c>
      <c r="G146">
        <v>60</v>
      </c>
      <c r="H146">
        <v>1258126</v>
      </c>
      <c r="I146">
        <v>24977</v>
      </c>
      <c r="J146">
        <v>-263121</v>
      </c>
      <c r="K146">
        <v>234899</v>
      </c>
      <c r="L146">
        <v>23176</v>
      </c>
      <c r="M146">
        <v>17419</v>
      </c>
      <c r="N146">
        <v>-3283</v>
      </c>
      <c r="O146">
        <v>-11750</v>
      </c>
      <c r="P146">
        <v>-239</v>
      </c>
      <c r="Q146">
        <v>0</v>
      </c>
      <c r="R146">
        <v>21675</v>
      </c>
      <c r="S146">
        <v>-646</v>
      </c>
      <c r="T146">
        <v>0</v>
      </c>
      <c r="U146">
        <v>4767</v>
      </c>
      <c r="V146">
        <v>279</v>
      </c>
    </row>
    <row r="147" spans="1:22" x14ac:dyDescent="0.3">
      <c r="A147" t="s">
        <v>80</v>
      </c>
      <c r="B147">
        <v>11200</v>
      </c>
      <c r="C147" s="48">
        <v>45023</v>
      </c>
      <c r="D147">
        <v>19710</v>
      </c>
      <c r="E147">
        <v>2</v>
      </c>
      <c r="F147">
        <v>180</v>
      </c>
      <c r="G147">
        <v>180</v>
      </c>
      <c r="H147">
        <v>1098386</v>
      </c>
      <c r="I147">
        <v>21596</v>
      </c>
      <c r="J147">
        <v>48680</v>
      </c>
      <c r="K147">
        <v>-69539</v>
      </c>
      <c r="L147">
        <v>24008</v>
      </c>
      <c r="M147">
        <v>-810</v>
      </c>
      <c r="N147">
        <v>-27702</v>
      </c>
      <c r="O147">
        <v>-996</v>
      </c>
      <c r="P147">
        <v>0</v>
      </c>
      <c r="Q147">
        <v>0</v>
      </c>
      <c r="R147">
        <v>20664</v>
      </c>
      <c r="S147">
        <v>32852</v>
      </c>
      <c r="T147">
        <v>0</v>
      </c>
      <c r="U147">
        <v>-4405</v>
      </c>
      <c r="V147">
        <v>1256</v>
      </c>
    </row>
    <row r="148" spans="1:22" x14ac:dyDescent="0.3">
      <c r="A148" t="s">
        <v>80</v>
      </c>
      <c r="B148">
        <v>11200</v>
      </c>
      <c r="C148" s="48">
        <v>45022</v>
      </c>
      <c r="D148">
        <v>19530</v>
      </c>
      <c r="E148">
        <v>5</v>
      </c>
      <c r="F148">
        <v>-570</v>
      </c>
      <c r="G148">
        <v>-570</v>
      </c>
      <c r="H148">
        <v>1766245</v>
      </c>
      <c r="I148">
        <v>34958</v>
      </c>
      <c r="J148">
        <v>617015</v>
      </c>
      <c r="K148">
        <v>-456516</v>
      </c>
      <c r="L148">
        <v>-178547</v>
      </c>
      <c r="M148">
        <v>-152541</v>
      </c>
      <c r="N148">
        <v>-13365</v>
      </c>
      <c r="O148">
        <v>-9034</v>
      </c>
      <c r="P148">
        <v>0</v>
      </c>
      <c r="Q148">
        <v>0</v>
      </c>
      <c r="R148">
        <v>1542</v>
      </c>
      <c r="S148">
        <v>-5149</v>
      </c>
      <c r="T148">
        <v>0</v>
      </c>
      <c r="U148">
        <v>15682</v>
      </c>
      <c r="V148">
        <v>2366</v>
      </c>
    </row>
    <row r="149" spans="1:22" x14ac:dyDescent="0.3">
      <c r="A149" t="s">
        <v>80</v>
      </c>
      <c r="B149">
        <v>11200</v>
      </c>
      <c r="C149" s="48">
        <v>45021</v>
      </c>
      <c r="D149">
        <v>20100</v>
      </c>
      <c r="E149">
        <v>3</v>
      </c>
      <c r="F149">
        <v>0</v>
      </c>
      <c r="G149">
        <v>0</v>
      </c>
      <c r="H149">
        <v>976321</v>
      </c>
      <c r="I149">
        <v>19683</v>
      </c>
      <c r="J149">
        <v>-106820</v>
      </c>
      <c r="K149">
        <v>-26498</v>
      </c>
      <c r="L149">
        <v>122677</v>
      </c>
      <c r="M149">
        <v>82749</v>
      </c>
      <c r="N149">
        <v>2076</v>
      </c>
      <c r="O149">
        <v>19185</v>
      </c>
      <c r="P149">
        <v>0</v>
      </c>
      <c r="Q149">
        <v>0</v>
      </c>
      <c r="R149">
        <v>2097</v>
      </c>
      <c r="S149">
        <v>16570</v>
      </c>
      <c r="T149">
        <v>0</v>
      </c>
      <c r="U149">
        <v>8921</v>
      </c>
      <c r="V149">
        <v>1720</v>
      </c>
    </row>
    <row r="150" spans="1:22" x14ac:dyDescent="0.3">
      <c r="A150" t="s">
        <v>80</v>
      </c>
      <c r="B150">
        <v>11200</v>
      </c>
      <c r="C150" s="48">
        <v>45020</v>
      </c>
      <c r="D150">
        <v>20100</v>
      </c>
      <c r="E150">
        <v>2</v>
      </c>
      <c r="F150">
        <v>100</v>
      </c>
      <c r="G150">
        <v>100</v>
      </c>
      <c r="H150">
        <v>765937</v>
      </c>
      <c r="I150">
        <v>15356</v>
      </c>
      <c r="J150">
        <v>-177022</v>
      </c>
      <c r="K150">
        <v>140355</v>
      </c>
      <c r="L150">
        <v>39506</v>
      </c>
      <c r="M150">
        <v>38557</v>
      </c>
      <c r="N150">
        <v>-7197</v>
      </c>
      <c r="O150">
        <v>-15155</v>
      </c>
      <c r="P150">
        <v>745</v>
      </c>
      <c r="Q150">
        <v>0</v>
      </c>
      <c r="R150">
        <v>21667</v>
      </c>
      <c r="S150">
        <v>889</v>
      </c>
      <c r="T150">
        <v>0</v>
      </c>
      <c r="U150">
        <v>-3749</v>
      </c>
      <c r="V150">
        <v>910</v>
      </c>
    </row>
    <row r="151" spans="1:22" x14ac:dyDescent="0.3">
      <c r="A151" t="s">
        <v>80</v>
      </c>
      <c r="B151">
        <v>11200</v>
      </c>
      <c r="C151" s="48">
        <v>45019</v>
      </c>
      <c r="D151">
        <v>20000</v>
      </c>
      <c r="E151">
        <v>5</v>
      </c>
      <c r="F151">
        <v>-350</v>
      </c>
      <c r="G151">
        <v>-350</v>
      </c>
      <c r="H151">
        <v>1325238</v>
      </c>
      <c r="I151">
        <v>26569</v>
      </c>
      <c r="J151">
        <v>458864</v>
      </c>
      <c r="K151">
        <v>-401323</v>
      </c>
      <c r="L151">
        <v>-63301</v>
      </c>
      <c r="M151">
        <v>-92609</v>
      </c>
      <c r="N151">
        <v>510</v>
      </c>
      <c r="O151">
        <v>4981</v>
      </c>
      <c r="P151">
        <v>0</v>
      </c>
      <c r="Q151">
        <v>0</v>
      </c>
      <c r="R151">
        <v>19745</v>
      </c>
      <c r="S151">
        <v>4072</v>
      </c>
      <c r="T151">
        <v>0</v>
      </c>
      <c r="U151">
        <v>5675</v>
      </c>
      <c r="V151">
        <v>85</v>
      </c>
    </row>
    <row r="152" spans="1:22" x14ac:dyDescent="0.3">
      <c r="A152" t="s">
        <v>80</v>
      </c>
      <c r="B152">
        <v>11200</v>
      </c>
      <c r="C152" s="48">
        <v>45016</v>
      </c>
      <c r="D152">
        <v>20350</v>
      </c>
      <c r="E152">
        <v>2</v>
      </c>
      <c r="F152">
        <v>350</v>
      </c>
      <c r="G152">
        <v>350</v>
      </c>
      <c r="H152">
        <v>1684387</v>
      </c>
      <c r="I152">
        <v>34198</v>
      </c>
      <c r="J152">
        <v>-334314</v>
      </c>
      <c r="K152">
        <v>308344</v>
      </c>
      <c r="L152">
        <v>29407</v>
      </c>
      <c r="M152">
        <v>58782</v>
      </c>
      <c r="N152">
        <v>-1210</v>
      </c>
      <c r="O152">
        <v>-12672</v>
      </c>
      <c r="P152">
        <v>0</v>
      </c>
      <c r="Q152">
        <v>0</v>
      </c>
      <c r="R152">
        <v>-18221</v>
      </c>
      <c r="S152">
        <v>2728</v>
      </c>
      <c r="T152">
        <v>0</v>
      </c>
      <c r="U152">
        <v>-3049</v>
      </c>
      <c r="V152">
        <v>-388</v>
      </c>
    </row>
    <row r="153" spans="1:22" x14ac:dyDescent="0.3">
      <c r="A153" t="s">
        <v>80</v>
      </c>
      <c r="B153">
        <v>11200</v>
      </c>
      <c r="C153" s="48">
        <v>45015</v>
      </c>
      <c r="D153">
        <v>20000</v>
      </c>
      <c r="E153">
        <v>2</v>
      </c>
      <c r="F153">
        <v>90</v>
      </c>
      <c r="G153">
        <v>90</v>
      </c>
      <c r="H153">
        <v>1202765</v>
      </c>
      <c r="I153">
        <v>23963</v>
      </c>
      <c r="J153">
        <v>-126763</v>
      </c>
      <c r="K153">
        <v>141233</v>
      </c>
      <c r="L153">
        <v>-13828</v>
      </c>
      <c r="M153">
        <v>-14142</v>
      </c>
      <c r="N153">
        <v>-10660</v>
      </c>
      <c r="O153">
        <v>2943</v>
      </c>
      <c r="P153">
        <v>0</v>
      </c>
      <c r="Q153">
        <v>0</v>
      </c>
      <c r="R153">
        <v>12405</v>
      </c>
      <c r="S153">
        <v>-4374</v>
      </c>
      <c r="T153">
        <v>0</v>
      </c>
      <c r="U153">
        <v>481</v>
      </c>
      <c r="V153">
        <v>-1123</v>
      </c>
    </row>
    <row r="154" spans="1:22" x14ac:dyDescent="0.3">
      <c r="A154" t="s">
        <v>80</v>
      </c>
      <c r="B154">
        <v>11200</v>
      </c>
      <c r="C154" s="48">
        <v>45014</v>
      </c>
      <c r="D154">
        <v>19910</v>
      </c>
      <c r="E154">
        <v>5</v>
      </c>
      <c r="F154">
        <v>-140</v>
      </c>
      <c r="G154">
        <v>-140</v>
      </c>
      <c r="H154">
        <v>892056</v>
      </c>
      <c r="I154">
        <v>17800</v>
      </c>
      <c r="J154">
        <v>107795</v>
      </c>
      <c r="K154">
        <v>-67871</v>
      </c>
      <c r="L154">
        <v>-37100</v>
      </c>
      <c r="M154">
        <v>48917</v>
      </c>
      <c r="N154">
        <v>-19283</v>
      </c>
      <c r="O154">
        <v>-2862</v>
      </c>
      <c r="P154">
        <v>0</v>
      </c>
      <c r="Q154">
        <v>0</v>
      </c>
      <c r="R154">
        <v>-32396</v>
      </c>
      <c r="S154">
        <v>-31476</v>
      </c>
      <c r="T154">
        <v>0</v>
      </c>
      <c r="U154">
        <v>-2914</v>
      </c>
      <c r="V154">
        <v>90</v>
      </c>
    </row>
    <row r="155" spans="1:22" x14ac:dyDescent="0.3">
      <c r="A155" t="s">
        <v>80</v>
      </c>
      <c r="B155">
        <v>11200</v>
      </c>
      <c r="C155" s="48">
        <v>45013</v>
      </c>
      <c r="D155">
        <v>20050</v>
      </c>
      <c r="E155">
        <v>2</v>
      </c>
      <c r="F155">
        <v>310</v>
      </c>
      <c r="G155">
        <v>310</v>
      </c>
      <c r="H155">
        <v>877604</v>
      </c>
      <c r="I155">
        <v>17542</v>
      </c>
      <c r="J155">
        <v>-171682</v>
      </c>
      <c r="K155">
        <v>200647</v>
      </c>
      <c r="L155">
        <v>-30565</v>
      </c>
      <c r="M155">
        <v>51200</v>
      </c>
      <c r="N155">
        <v>-1250</v>
      </c>
      <c r="O155">
        <v>-58208</v>
      </c>
      <c r="P155">
        <v>1</v>
      </c>
      <c r="Q155">
        <v>-93</v>
      </c>
      <c r="R155">
        <v>-43499</v>
      </c>
      <c r="S155">
        <v>21284</v>
      </c>
      <c r="T155">
        <v>0</v>
      </c>
      <c r="U155">
        <v>-229</v>
      </c>
      <c r="V155">
        <v>1829</v>
      </c>
    </row>
    <row r="156" spans="1:22" x14ac:dyDescent="0.3">
      <c r="A156" t="s">
        <v>80</v>
      </c>
      <c r="B156">
        <v>11200</v>
      </c>
      <c r="C156" s="48">
        <v>45012</v>
      </c>
      <c r="D156">
        <v>19740</v>
      </c>
      <c r="E156">
        <v>5</v>
      </c>
      <c r="F156">
        <v>-460</v>
      </c>
      <c r="G156">
        <v>-460</v>
      </c>
      <c r="H156">
        <v>1355214</v>
      </c>
      <c r="I156">
        <v>26819</v>
      </c>
      <c r="J156">
        <v>279631</v>
      </c>
      <c r="K156">
        <v>-159711</v>
      </c>
      <c r="L156">
        <v>-121129</v>
      </c>
      <c r="M156">
        <v>10970</v>
      </c>
      <c r="N156">
        <v>-7875</v>
      </c>
      <c r="O156">
        <v>-143221</v>
      </c>
      <c r="P156">
        <v>0</v>
      </c>
      <c r="Q156">
        <v>0</v>
      </c>
      <c r="R156">
        <v>29473</v>
      </c>
      <c r="S156">
        <v>-10476</v>
      </c>
      <c r="T156">
        <v>0</v>
      </c>
      <c r="U156">
        <v>4805</v>
      </c>
      <c r="V156">
        <v>-3596</v>
      </c>
    </row>
    <row r="157" spans="1:22" x14ac:dyDescent="0.3">
      <c r="A157" t="s">
        <v>80</v>
      </c>
      <c r="B157">
        <v>11200</v>
      </c>
      <c r="C157" s="48">
        <v>45009</v>
      </c>
      <c r="D157">
        <v>20200</v>
      </c>
      <c r="E157">
        <v>2</v>
      </c>
      <c r="F157">
        <v>50</v>
      </c>
      <c r="G157">
        <v>50</v>
      </c>
      <c r="H157">
        <v>1011106</v>
      </c>
      <c r="I157">
        <v>20287</v>
      </c>
      <c r="J157">
        <v>69214</v>
      </c>
      <c r="K157">
        <v>54713</v>
      </c>
      <c r="L157">
        <v>-126981</v>
      </c>
      <c r="M157">
        <v>-88583</v>
      </c>
      <c r="N157">
        <v>-7568</v>
      </c>
      <c r="O157">
        <v>-19096</v>
      </c>
      <c r="P157">
        <v>0</v>
      </c>
      <c r="Q157">
        <v>0</v>
      </c>
      <c r="R157">
        <v>-3240</v>
      </c>
      <c r="S157">
        <v>-8494</v>
      </c>
      <c r="T157">
        <v>0</v>
      </c>
      <c r="U157">
        <v>1193</v>
      </c>
      <c r="V157">
        <v>1861</v>
      </c>
    </row>
    <row r="158" spans="1:22" x14ac:dyDescent="0.3">
      <c r="A158" t="s">
        <v>80</v>
      </c>
      <c r="B158">
        <v>11200</v>
      </c>
      <c r="C158" s="48">
        <v>45008</v>
      </c>
      <c r="D158">
        <v>20150</v>
      </c>
      <c r="E158">
        <v>5</v>
      </c>
      <c r="F158">
        <v>-150</v>
      </c>
      <c r="G158">
        <v>-150</v>
      </c>
      <c r="H158">
        <v>1005449</v>
      </c>
      <c r="I158">
        <v>20298</v>
      </c>
      <c r="J158">
        <v>-65247</v>
      </c>
      <c r="K158">
        <v>29997</v>
      </c>
      <c r="L158">
        <v>38268</v>
      </c>
      <c r="M158">
        <v>71911</v>
      </c>
      <c r="N158">
        <v>-18055</v>
      </c>
      <c r="O158">
        <v>-9175</v>
      </c>
      <c r="P158">
        <v>0</v>
      </c>
      <c r="Q158">
        <v>0</v>
      </c>
      <c r="R158">
        <v>-25115</v>
      </c>
      <c r="S158">
        <v>18702</v>
      </c>
      <c r="T158">
        <v>0</v>
      </c>
      <c r="U158">
        <v>-4849</v>
      </c>
      <c r="V158">
        <v>1831</v>
      </c>
    </row>
    <row r="159" spans="1:22" x14ac:dyDescent="0.3">
      <c r="A159" t="s">
        <v>80</v>
      </c>
      <c r="B159">
        <v>11200</v>
      </c>
      <c r="C159" s="48">
        <v>45007</v>
      </c>
      <c r="D159">
        <v>20300</v>
      </c>
      <c r="E159">
        <v>5</v>
      </c>
      <c r="F159">
        <v>-100</v>
      </c>
      <c r="G159">
        <v>-100</v>
      </c>
      <c r="H159">
        <v>777795</v>
      </c>
      <c r="I159">
        <v>15852</v>
      </c>
      <c r="J159">
        <v>10191</v>
      </c>
      <c r="K159">
        <v>-33972</v>
      </c>
      <c r="L159">
        <v>24221</v>
      </c>
      <c r="M159">
        <v>57333</v>
      </c>
      <c r="N159">
        <v>-3876</v>
      </c>
      <c r="O159">
        <v>-27304</v>
      </c>
      <c r="P159">
        <v>0</v>
      </c>
      <c r="Q159">
        <v>0</v>
      </c>
      <c r="R159">
        <v>-1397</v>
      </c>
      <c r="S159">
        <v>-535</v>
      </c>
      <c r="T159">
        <v>0</v>
      </c>
      <c r="U159">
        <v>-520</v>
      </c>
      <c r="V159">
        <v>80</v>
      </c>
    </row>
    <row r="160" spans="1:22" x14ac:dyDescent="0.3">
      <c r="A160" t="s">
        <v>80</v>
      </c>
      <c r="B160">
        <v>11200</v>
      </c>
      <c r="C160" s="48">
        <v>45006</v>
      </c>
      <c r="D160">
        <v>20400</v>
      </c>
      <c r="E160">
        <v>2</v>
      </c>
      <c r="F160">
        <v>300</v>
      </c>
      <c r="G160">
        <v>300</v>
      </c>
      <c r="H160">
        <v>1007446</v>
      </c>
      <c r="I160">
        <v>20588</v>
      </c>
      <c r="J160">
        <v>-179519</v>
      </c>
      <c r="K160">
        <v>177188</v>
      </c>
      <c r="L160">
        <v>186</v>
      </c>
      <c r="M160">
        <v>7930</v>
      </c>
      <c r="N160">
        <v>-1542</v>
      </c>
      <c r="O160">
        <v>-254</v>
      </c>
      <c r="P160">
        <v>0</v>
      </c>
      <c r="Q160">
        <v>0</v>
      </c>
      <c r="R160">
        <v>-2266</v>
      </c>
      <c r="S160">
        <v>-3682</v>
      </c>
      <c r="T160">
        <v>0</v>
      </c>
      <c r="U160">
        <v>567</v>
      </c>
      <c r="V160">
        <v>1578</v>
      </c>
    </row>
    <row r="161" spans="1:22" x14ac:dyDescent="0.3">
      <c r="A161" t="s">
        <v>80</v>
      </c>
      <c r="B161">
        <v>11200</v>
      </c>
      <c r="C161" s="48">
        <v>45005</v>
      </c>
      <c r="D161">
        <v>20100</v>
      </c>
      <c r="E161">
        <v>5</v>
      </c>
      <c r="F161">
        <v>-300</v>
      </c>
      <c r="G161">
        <v>-300</v>
      </c>
      <c r="H161">
        <v>770141</v>
      </c>
      <c r="I161">
        <v>15607</v>
      </c>
      <c r="J161">
        <v>216437</v>
      </c>
      <c r="K161">
        <v>-200271</v>
      </c>
      <c r="L161">
        <v>-19003</v>
      </c>
      <c r="M161">
        <v>7383</v>
      </c>
      <c r="N161">
        <v>-1165</v>
      </c>
      <c r="O161">
        <v>-9</v>
      </c>
      <c r="P161">
        <v>0</v>
      </c>
      <c r="Q161">
        <v>0</v>
      </c>
      <c r="R161">
        <v>-25000</v>
      </c>
      <c r="S161">
        <v>-212</v>
      </c>
      <c r="T161">
        <v>0</v>
      </c>
      <c r="U161">
        <v>2085</v>
      </c>
      <c r="V161">
        <v>752</v>
      </c>
    </row>
    <row r="162" spans="1:22" x14ac:dyDescent="0.3">
      <c r="A162" t="s">
        <v>80</v>
      </c>
      <c r="B162">
        <v>11200</v>
      </c>
      <c r="C162" s="48">
        <v>45002</v>
      </c>
      <c r="D162">
        <v>20400</v>
      </c>
      <c r="E162">
        <v>2</v>
      </c>
      <c r="F162">
        <v>100</v>
      </c>
      <c r="G162">
        <v>100</v>
      </c>
      <c r="H162">
        <v>1778167</v>
      </c>
      <c r="I162">
        <v>35864</v>
      </c>
      <c r="J162">
        <v>-83515</v>
      </c>
      <c r="K162">
        <v>115570</v>
      </c>
      <c r="L162">
        <v>-31877</v>
      </c>
      <c r="M162">
        <v>-14548</v>
      </c>
      <c r="N162">
        <v>-45131</v>
      </c>
      <c r="O162">
        <v>-1587</v>
      </c>
      <c r="P162">
        <v>0</v>
      </c>
      <c r="Q162">
        <v>0</v>
      </c>
      <c r="R162">
        <v>-34067</v>
      </c>
      <c r="S162">
        <v>63456</v>
      </c>
      <c r="T162">
        <v>0</v>
      </c>
      <c r="U162">
        <v>1271</v>
      </c>
      <c r="V162">
        <v>-1449</v>
      </c>
    </row>
    <row r="163" spans="1:22" x14ac:dyDescent="0.3">
      <c r="A163" t="s">
        <v>80</v>
      </c>
      <c r="B163">
        <v>11200</v>
      </c>
      <c r="C163" s="48">
        <v>45001</v>
      </c>
      <c r="D163">
        <v>20300</v>
      </c>
      <c r="E163">
        <v>2</v>
      </c>
      <c r="F163">
        <v>150</v>
      </c>
      <c r="G163">
        <v>150</v>
      </c>
      <c r="H163">
        <v>1110133</v>
      </c>
      <c r="I163">
        <v>22415</v>
      </c>
      <c r="J163">
        <v>-157971</v>
      </c>
      <c r="K163">
        <v>160929</v>
      </c>
      <c r="L163">
        <v>-3167</v>
      </c>
      <c r="M163">
        <v>-23400</v>
      </c>
      <c r="N163">
        <v>-8405</v>
      </c>
      <c r="O163">
        <v>-32523</v>
      </c>
      <c r="P163">
        <v>0</v>
      </c>
      <c r="Q163">
        <v>0</v>
      </c>
      <c r="R163">
        <v>-66661</v>
      </c>
      <c r="S163">
        <v>127822</v>
      </c>
      <c r="T163">
        <v>0</v>
      </c>
      <c r="U163">
        <v>-408</v>
      </c>
      <c r="V163">
        <v>617</v>
      </c>
    </row>
    <row r="164" spans="1:22" x14ac:dyDescent="0.3">
      <c r="A164" t="s">
        <v>80</v>
      </c>
      <c r="B164">
        <v>11200</v>
      </c>
      <c r="C164" s="48">
        <v>45000</v>
      </c>
      <c r="D164">
        <v>20150</v>
      </c>
      <c r="E164">
        <v>2</v>
      </c>
      <c r="F164">
        <v>200</v>
      </c>
      <c r="G164">
        <v>200</v>
      </c>
      <c r="H164">
        <v>898103</v>
      </c>
      <c r="I164">
        <v>18194</v>
      </c>
      <c r="J164">
        <v>-16594</v>
      </c>
      <c r="K164">
        <v>8528</v>
      </c>
      <c r="L164">
        <v>6563</v>
      </c>
      <c r="M164">
        <v>76898</v>
      </c>
      <c r="N164">
        <v>-3246</v>
      </c>
      <c r="O164">
        <v>-72450</v>
      </c>
      <c r="P164">
        <v>1</v>
      </c>
      <c r="Q164">
        <v>0</v>
      </c>
      <c r="R164">
        <v>-121</v>
      </c>
      <c r="S164">
        <v>5481</v>
      </c>
      <c r="T164">
        <v>0</v>
      </c>
      <c r="U164">
        <v>1407</v>
      </c>
      <c r="V164">
        <v>96</v>
      </c>
    </row>
    <row r="165" spans="1:22" x14ac:dyDescent="0.3">
      <c r="A165" t="s">
        <v>80</v>
      </c>
      <c r="B165">
        <v>11200</v>
      </c>
      <c r="C165" s="48">
        <v>44999</v>
      </c>
      <c r="D165">
        <v>19950</v>
      </c>
      <c r="E165">
        <v>5</v>
      </c>
      <c r="F165">
        <v>-400</v>
      </c>
      <c r="G165">
        <v>-400</v>
      </c>
      <c r="H165">
        <v>1538381</v>
      </c>
      <c r="I165">
        <v>30888</v>
      </c>
      <c r="J165">
        <v>233022</v>
      </c>
      <c r="K165">
        <v>-235686</v>
      </c>
      <c r="L165">
        <v>26859</v>
      </c>
      <c r="M165">
        <v>13019</v>
      </c>
      <c r="N165">
        <v>-16172</v>
      </c>
      <c r="O165">
        <v>-6377</v>
      </c>
      <c r="P165">
        <v>0</v>
      </c>
      <c r="Q165">
        <v>0</v>
      </c>
      <c r="R165">
        <v>42214</v>
      </c>
      <c r="S165">
        <v>-5825</v>
      </c>
      <c r="T165">
        <v>0</v>
      </c>
      <c r="U165">
        <v>-23051</v>
      </c>
      <c r="V165">
        <v>-1144</v>
      </c>
    </row>
    <row r="166" spans="1:22" x14ac:dyDescent="0.3">
      <c r="A166" t="s">
        <v>80</v>
      </c>
      <c r="B166">
        <v>11200</v>
      </c>
      <c r="C166" s="48">
        <v>44998</v>
      </c>
      <c r="D166">
        <v>20350</v>
      </c>
      <c r="E166">
        <v>5</v>
      </c>
      <c r="F166">
        <v>-300</v>
      </c>
      <c r="G166">
        <v>-300</v>
      </c>
      <c r="H166">
        <v>1125095</v>
      </c>
      <c r="I166">
        <v>22937</v>
      </c>
      <c r="J166">
        <v>-34296</v>
      </c>
      <c r="K166">
        <v>170425</v>
      </c>
      <c r="L166">
        <v>-142180</v>
      </c>
      <c r="M166">
        <v>33019</v>
      </c>
      <c r="N166">
        <v>-3070</v>
      </c>
      <c r="O166">
        <v>1387</v>
      </c>
      <c r="P166">
        <v>0</v>
      </c>
      <c r="Q166">
        <v>0</v>
      </c>
      <c r="R166">
        <v>-169427</v>
      </c>
      <c r="S166">
        <v>-4089</v>
      </c>
      <c r="T166">
        <v>0</v>
      </c>
      <c r="U166">
        <v>5252</v>
      </c>
      <c r="V166">
        <v>799</v>
      </c>
    </row>
    <row r="167" spans="1:22" x14ac:dyDescent="0.3">
      <c r="A167" t="s">
        <v>80</v>
      </c>
      <c r="B167">
        <v>11200</v>
      </c>
      <c r="C167" s="48">
        <v>44995</v>
      </c>
      <c r="D167">
        <v>20650</v>
      </c>
      <c r="E167">
        <v>2</v>
      </c>
      <c r="F167">
        <v>50</v>
      </c>
      <c r="G167">
        <v>50</v>
      </c>
      <c r="H167">
        <v>1105664</v>
      </c>
      <c r="I167">
        <v>22602</v>
      </c>
      <c r="J167">
        <v>-4183</v>
      </c>
      <c r="K167">
        <v>114800</v>
      </c>
      <c r="L167">
        <v>-111282</v>
      </c>
      <c r="M167">
        <v>-86323</v>
      </c>
      <c r="N167">
        <v>-1475</v>
      </c>
      <c r="O167">
        <v>-18332</v>
      </c>
      <c r="P167">
        <v>0</v>
      </c>
      <c r="Q167">
        <v>0</v>
      </c>
      <c r="R167">
        <v>-7290</v>
      </c>
      <c r="S167">
        <v>2138</v>
      </c>
      <c r="T167">
        <v>0</v>
      </c>
      <c r="U167">
        <v>635</v>
      </c>
      <c r="V167">
        <v>30</v>
      </c>
    </row>
    <row r="168" spans="1:22" x14ac:dyDescent="0.3">
      <c r="A168" t="s">
        <v>80</v>
      </c>
      <c r="B168">
        <v>11200</v>
      </c>
      <c r="C168" s="48">
        <v>44994</v>
      </c>
      <c r="D168">
        <v>20600</v>
      </c>
      <c r="E168">
        <v>5</v>
      </c>
      <c r="F168">
        <v>-500</v>
      </c>
      <c r="G168">
        <v>-500</v>
      </c>
      <c r="H168">
        <v>1480527</v>
      </c>
      <c r="I168">
        <v>30781</v>
      </c>
      <c r="J168">
        <v>305611</v>
      </c>
      <c r="K168">
        <v>-260920</v>
      </c>
      <c r="L168">
        <v>-48065</v>
      </c>
      <c r="M168">
        <v>134113</v>
      </c>
      <c r="N168">
        <v>-8373</v>
      </c>
      <c r="O168">
        <v>-56876</v>
      </c>
      <c r="P168">
        <v>0</v>
      </c>
      <c r="Q168">
        <v>0</v>
      </c>
      <c r="R168">
        <v>-94538</v>
      </c>
      <c r="S168">
        <v>-22391</v>
      </c>
      <c r="T168">
        <v>0</v>
      </c>
      <c r="U168">
        <v>4381</v>
      </c>
      <c r="V168">
        <v>-1007</v>
      </c>
    </row>
    <row r="169" spans="1:22" x14ac:dyDescent="0.3">
      <c r="A169" t="s">
        <v>80</v>
      </c>
      <c r="B169">
        <v>11200</v>
      </c>
      <c r="C169" s="48">
        <v>44993</v>
      </c>
      <c r="D169">
        <v>21100</v>
      </c>
      <c r="E169">
        <v>5</v>
      </c>
      <c r="F169">
        <v>-400</v>
      </c>
      <c r="G169">
        <v>-400</v>
      </c>
      <c r="H169">
        <v>1881516</v>
      </c>
      <c r="I169">
        <v>39598</v>
      </c>
      <c r="J169">
        <v>-67178</v>
      </c>
      <c r="K169">
        <v>36394</v>
      </c>
      <c r="L169">
        <v>25620</v>
      </c>
      <c r="M169">
        <v>-202445</v>
      </c>
      <c r="N169">
        <v>119</v>
      </c>
      <c r="O169">
        <v>82570</v>
      </c>
      <c r="P169">
        <v>26</v>
      </c>
      <c r="Q169">
        <v>0</v>
      </c>
      <c r="R169">
        <v>146498</v>
      </c>
      <c r="S169">
        <v>-1148</v>
      </c>
      <c r="T169">
        <v>0</v>
      </c>
      <c r="U169">
        <v>3980</v>
      </c>
      <c r="V169">
        <v>1184</v>
      </c>
    </row>
    <row r="170" spans="1:22" x14ac:dyDescent="0.3">
      <c r="A170" t="s">
        <v>80</v>
      </c>
      <c r="B170">
        <v>11200</v>
      </c>
      <c r="C170" s="48">
        <v>44992</v>
      </c>
      <c r="D170">
        <v>21500</v>
      </c>
      <c r="E170">
        <v>5</v>
      </c>
      <c r="F170">
        <v>-550</v>
      </c>
      <c r="G170">
        <v>-550</v>
      </c>
      <c r="H170">
        <v>1899931</v>
      </c>
      <c r="I170">
        <v>41141</v>
      </c>
      <c r="J170">
        <v>547177</v>
      </c>
      <c r="K170">
        <v>-462071</v>
      </c>
      <c r="L170">
        <v>-79750</v>
      </c>
      <c r="M170">
        <v>-60208</v>
      </c>
      <c r="N170">
        <v>-18997</v>
      </c>
      <c r="O170">
        <v>11834</v>
      </c>
      <c r="P170">
        <v>48</v>
      </c>
      <c r="Q170">
        <v>0</v>
      </c>
      <c r="R170">
        <v>-25001</v>
      </c>
      <c r="S170">
        <v>12574</v>
      </c>
      <c r="T170">
        <v>0</v>
      </c>
      <c r="U170">
        <v>-8443</v>
      </c>
      <c r="V170">
        <v>3087</v>
      </c>
    </row>
    <row r="171" spans="1:22" x14ac:dyDescent="0.3">
      <c r="A171" t="s">
        <v>80</v>
      </c>
      <c r="B171">
        <v>11200</v>
      </c>
      <c r="C171" s="48">
        <v>44991</v>
      </c>
      <c r="D171">
        <v>22050</v>
      </c>
      <c r="E171">
        <v>5</v>
      </c>
      <c r="F171">
        <v>-400</v>
      </c>
      <c r="G171">
        <v>-400</v>
      </c>
      <c r="H171">
        <v>1789766</v>
      </c>
      <c r="I171">
        <v>39421</v>
      </c>
      <c r="J171">
        <v>249206</v>
      </c>
      <c r="K171">
        <v>-323702</v>
      </c>
      <c r="L171">
        <v>93862</v>
      </c>
      <c r="M171">
        <v>115303</v>
      </c>
      <c r="N171">
        <v>-6128</v>
      </c>
      <c r="O171">
        <v>-13483</v>
      </c>
      <c r="P171">
        <v>1</v>
      </c>
      <c r="Q171">
        <v>0</v>
      </c>
      <c r="R171">
        <v>-753</v>
      </c>
      <c r="S171">
        <v>-1078</v>
      </c>
      <c r="T171">
        <v>0</v>
      </c>
      <c r="U171">
        <v>-19208</v>
      </c>
      <c r="V171">
        <v>-158</v>
      </c>
    </row>
    <row r="172" spans="1:22" x14ac:dyDescent="0.3">
      <c r="A172" t="s">
        <v>80</v>
      </c>
      <c r="B172">
        <v>11200</v>
      </c>
      <c r="C172" s="48">
        <v>44988</v>
      </c>
      <c r="D172">
        <v>22450</v>
      </c>
      <c r="E172">
        <v>3</v>
      </c>
      <c r="F172">
        <v>0</v>
      </c>
      <c r="G172">
        <v>0</v>
      </c>
      <c r="H172">
        <v>1524268</v>
      </c>
      <c r="I172">
        <v>34181</v>
      </c>
      <c r="J172">
        <v>181595</v>
      </c>
      <c r="K172">
        <v>-147789</v>
      </c>
      <c r="L172">
        <v>-16001</v>
      </c>
      <c r="M172">
        <v>-17723</v>
      </c>
      <c r="N172">
        <v>-2005</v>
      </c>
      <c r="O172">
        <v>3450</v>
      </c>
      <c r="P172">
        <v>-66</v>
      </c>
      <c r="Q172">
        <v>0</v>
      </c>
      <c r="R172">
        <v>-6143</v>
      </c>
      <c r="S172">
        <v>6486</v>
      </c>
      <c r="T172">
        <v>0</v>
      </c>
      <c r="U172">
        <v>-22276</v>
      </c>
      <c r="V172">
        <v>4471</v>
      </c>
    </row>
    <row r="173" spans="1:22" x14ac:dyDescent="0.3">
      <c r="A173" t="s">
        <v>80</v>
      </c>
      <c r="B173">
        <v>11200</v>
      </c>
      <c r="C173" s="48">
        <v>44987</v>
      </c>
      <c r="D173">
        <v>22450</v>
      </c>
      <c r="E173">
        <v>5</v>
      </c>
      <c r="F173">
        <v>-100</v>
      </c>
      <c r="G173">
        <v>-100</v>
      </c>
      <c r="H173">
        <v>1494238</v>
      </c>
      <c r="I173">
        <v>33773</v>
      </c>
      <c r="J173">
        <v>-90935</v>
      </c>
      <c r="K173">
        <v>246728</v>
      </c>
      <c r="L173">
        <v>-157886</v>
      </c>
      <c r="M173">
        <v>-105142</v>
      </c>
      <c r="N173">
        <v>1756</v>
      </c>
      <c r="O173">
        <v>3180</v>
      </c>
      <c r="P173">
        <v>0</v>
      </c>
      <c r="Q173">
        <v>911</v>
      </c>
      <c r="R173">
        <v>-2499</v>
      </c>
      <c r="S173">
        <v>-56092</v>
      </c>
      <c r="T173">
        <v>0</v>
      </c>
      <c r="U173">
        <v>1512</v>
      </c>
      <c r="V173">
        <v>581</v>
      </c>
    </row>
    <row r="174" spans="1:22" x14ac:dyDescent="0.3">
      <c r="A174" t="s">
        <v>80</v>
      </c>
      <c r="B174">
        <v>11200</v>
      </c>
      <c r="C174" s="48">
        <v>44985</v>
      </c>
      <c r="D174">
        <v>22550</v>
      </c>
      <c r="E174">
        <v>5</v>
      </c>
      <c r="F174">
        <v>-100</v>
      </c>
      <c r="G174">
        <v>-100</v>
      </c>
      <c r="H174">
        <v>1999832</v>
      </c>
      <c r="I174">
        <v>45557</v>
      </c>
      <c r="J174">
        <v>-153194</v>
      </c>
      <c r="K174">
        <v>15162</v>
      </c>
      <c r="L174">
        <v>110966</v>
      </c>
      <c r="M174">
        <v>59894</v>
      </c>
      <c r="N174">
        <v>2538</v>
      </c>
      <c r="O174">
        <v>-7057</v>
      </c>
      <c r="P174">
        <v>1811</v>
      </c>
      <c r="Q174">
        <v>0</v>
      </c>
      <c r="R174">
        <v>59298</v>
      </c>
      <c r="S174">
        <v>-5518</v>
      </c>
      <c r="T174">
        <v>0</v>
      </c>
      <c r="U174">
        <v>4775</v>
      </c>
      <c r="V174">
        <v>22291</v>
      </c>
    </row>
    <row r="175" spans="1:22" x14ac:dyDescent="0.3">
      <c r="A175" t="s">
        <v>80</v>
      </c>
      <c r="B175">
        <v>11200</v>
      </c>
      <c r="C175" s="48">
        <v>44984</v>
      </c>
      <c r="D175">
        <v>22650</v>
      </c>
      <c r="E175">
        <v>5</v>
      </c>
      <c r="F175">
        <v>-400</v>
      </c>
      <c r="G175">
        <v>-400</v>
      </c>
      <c r="H175">
        <v>1524681</v>
      </c>
      <c r="I175">
        <v>34574</v>
      </c>
      <c r="J175">
        <v>195519</v>
      </c>
      <c r="K175">
        <v>-45749</v>
      </c>
      <c r="L175">
        <v>-121106</v>
      </c>
      <c r="M175">
        <v>-129621</v>
      </c>
      <c r="N175">
        <v>-12255</v>
      </c>
      <c r="O175">
        <v>-17607</v>
      </c>
      <c r="P175">
        <v>68</v>
      </c>
      <c r="Q175">
        <v>0</v>
      </c>
      <c r="R175">
        <v>81949</v>
      </c>
      <c r="S175">
        <v>-43640</v>
      </c>
      <c r="T175">
        <v>0</v>
      </c>
      <c r="U175">
        <v>-29284</v>
      </c>
      <c r="V175">
        <v>620</v>
      </c>
    </row>
    <row r="176" spans="1:22" x14ac:dyDescent="0.3">
      <c r="A176" t="s">
        <v>80</v>
      </c>
      <c r="B176">
        <v>11200</v>
      </c>
      <c r="C176" s="48">
        <v>44981</v>
      </c>
      <c r="D176">
        <v>23050</v>
      </c>
      <c r="E176">
        <v>2</v>
      </c>
      <c r="F176">
        <v>250</v>
      </c>
      <c r="G176">
        <v>250</v>
      </c>
      <c r="H176">
        <v>2347926</v>
      </c>
      <c r="I176">
        <v>54296</v>
      </c>
      <c r="J176">
        <v>-413541</v>
      </c>
      <c r="K176">
        <v>401468</v>
      </c>
      <c r="L176">
        <v>2958</v>
      </c>
      <c r="M176">
        <v>-32427</v>
      </c>
      <c r="N176">
        <v>6597</v>
      </c>
      <c r="O176">
        <v>-4299</v>
      </c>
      <c r="P176">
        <v>181</v>
      </c>
      <c r="Q176">
        <v>0</v>
      </c>
      <c r="R176">
        <v>101057</v>
      </c>
      <c r="S176">
        <v>-68151</v>
      </c>
      <c r="T176">
        <v>0</v>
      </c>
      <c r="U176">
        <v>13620</v>
      </c>
      <c r="V176">
        <v>-4505</v>
      </c>
    </row>
    <row r="177" spans="1:22" x14ac:dyDescent="0.3">
      <c r="A177" t="s">
        <v>80</v>
      </c>
      <c r="B177">
        <v>11200</v>
      </c>
      <c r="C177" s="48">
        <v>44980</v>
      </c>
      <c r="D177">
        <v>22800</v>
      </c>
      <c r="E177">
        <v>2</v>
      </c>
      <c r="F177">
        <v>850</v>
      </c>
      <c r="G177">
        <v>850</v>
      </c>
      <c r="H177">
        <v>5763386</v>
      </c>
      <c r="I177">
        <v>132187</v>
      </c>
      <c r="J177">
        <v>-769500</v>
      </c>
      <c r="K177">
        <v>333002</v>
      </c>
      <c r="L177">
        <v>450998</v>
      </c>
      <c r="M177">
        <v>52652</v>
      </c>
      <c r="N177">
        <v>56598</v>
      </c>
      <c r="O177">
        <v>98793</v>
      </c>
      <c r="P177">
        <v>-1234</v>
      </c>
      <c r="Q177">
        <v>0</v>
      </c>
      <c r="R177">
        <v>241849</v>
      </c>
      <c r="S177">
        <v>2340</v>
      </c>
      <c r="T177">
        <v>0</v>
      </c>
      <c r="U177">
        <v>-19473</v>
      </c>
      <c r="V177">
        <v>4973</v>
      </c>
    </row>
    <row r="178" spans="1:22" x14ac:dyDescent="0.3">
      <c r="A178" t="s">
        <v>80</v>
      </c>
      <c r="B178">
        <v>11200</v>
      </c>
      <c r="C178" s="48">
        <v>44979</v>
      </c>
      <c r="D178">
        <v>21950</v>
      </c>
      <c r="E178">
        <v>5</v>
      </c>
      <c r="F178">
        <v>-50</v>
      </c>
      <c r="G178">
        <v>-50</v>
      </c>
      <c r="H178">
        <v>1445516</v>
      </c>
      <c r="I178">
        <v>31707</v>
      </c>
      <c r="J178">
        <v>-173026</v>
      </c>
      <c r="K178">
        <v>196556</v>
      </c>
      <c r="L178">
        <v>-21720</v>
      </c>
      <c r="M178">
        <v>-170209</v>
      </c>
      <c r="N178">
        <v>7861</v>
      </c>
      <c r="O178">
        <v>37434</v>
      </c>
      <c r="P178">
        <v>0</v>
      </c>
      <c r="Q178">
        <v>0</v>
      </c>
      <c r="R178">
        <v>66672</v>
      </c>
      <c r="S178">
        <v>36522</v>
      </c>
      <c r="T178">
        <v>0</v>
      </c>
      <c r="U178">
        <v>-1314</v>
      </c>
      <c r="V178">
        <v>-496</v>
      </c>
    </row>
    <row r="179" spans="1:22" x14ac:dyDescent="0.3">
      <c r="A179" t="s">
        <v>80</v>
      </c>
      <c r="B179">
        <v>11200</v>
      </c>
      <c r="C179" s="48">
        <v>44978</v>
      </c>
      <c r="D179">
        <v>22000</v>
      </c>
      <c r="E179">
        <v>2</v>
      </c>
      <c r="F179">
        <v>300</v>
      </c>
      <c r="G179">
        <v>300</v>
      </c>
      <c r="H179">
        <v>1168170</v>
      </c>
      <c r="I179">
        <v>25587</v>
      </c>
      <c r="J179">
        <v>-180926</v>
      </c>
      <c r="K179">
        <v>303300</v>
      </c>
      <c r="L179">
        <v>-95660</v>
      </c>
      <c r="M179">
        <v>-93897</v>
      </c>
      <c r="N179">
        <v>-1329</v>
      </c>
      <c r="O179">
        <v>-9505</v>
      </c>
      <c r="P179">
        <v>0</v>
      </c>
      <c r="Q179">
        <v>0</v>
      </c>
      <c r="R179">
        <v>1059</v>
      </c>
      <c r="S179">
        <v>8012</v>
      </c>
      <c r="T179">
        <v>0</v>
      </c>
      <c r="U179">
        <v>-24885</v>
      </c>
      <c r="V179">
        <v>-1829</v>
      </c>
    </row>
    <row r="180" spans="1:22" x14ac:dyDescent="0.3">
      <c r="A180" t="s">
        <v>80</v>
      </c>
      <c r="B180">
        <v>11200</v>
      </c>
      <c r="C180" s="48">
        <v>44977</v>
      </c>
      <c r="D180">
        <v>21700</v>
      </c>
      <c r="E180">
        <v>5</v>
      </c>
      <c r="F180">
        <v>-450</v>
      </c>
      <c r="G180">
        <v>-450</v>
      </c>
      <c r="H180">
        <v>1366186</v>
      </c>
      <c r="I180">
        <v>29720</v>
      </c>
      <c r="J180">
        <v>-59860</v>
      </c>
      <c r="K180">
        <v>14707</v>
      </c>
      <c r="L180">
        <v>63279</v>
      </c>
      <c r="M180">
        <v>37193</v>
      </c>
      <c r="N180">
        <v>-7859</v>
      </c>
      <c r="O180">
        <v>-8532</v>
      </c>
      <c r="P180">
        <v>35</v>
      </c>
      <c r="Q180">
        <v>0</v>
      </c>
      <c r="R180">
        <v>56574</v>
      </c>
      <c r="S180">
        <v>-14132</v>
      </c>
      <c r="T180">
        <v>0</v>
      </c>
      <c r="U180">
        <v>-19010</v>
      </c>
      <c r="V180">
        <v>884</v>
      </c>
    </row>
    <row r="181" spans="1:22" x14ac:dyDescent="0.3">
      <c r="A181" t="s">
        <v>80</v>
      </c>
      <c r="B181">
        <v>11200</v>
      </c>
      <c r="C181" s="48">
        <v>44974</v>
      </c>
      <c r="D181">
        <v>22150</v>
      </c>
      <c r="E181">
        <v>5</v>
      </c>
      <c r="F181">
        <v>-50</v>
      </c>
      <c r="G181">
        <v>-50</v>
      </c>
      <c r="H181">
        <v>924786</v>
      </c>
      <c r="I181">
        <v>20502</v>
      </c>
      <c r="J181">
        <v>-187715</v>
      </c>
      <c r="K181">
        <v>238814</v>
      </c>
      <c r="L181">
        <v>-50697</v>
      </c>
      <c r="M181">
        <v>-100005</v>
      </c>
      <c r="N181">
        <v>-127</v>
      </c>
      <c r="O181">
        <v>-6099</v>
      </c>
      <c r="P181">
        <v>0</v>
      </c>
      <c r="Q181">
        <v>0</v>
      </c>
      <c r="R181">
        <v>58764</v>
      </c>
      <c r="S181">
        <v>-3230</v>
      </c>
      <c r="T181">
        <v>0</v>
      </c>
      <c r="U181">
        <v>-283</v>
      </c>
      <c r="V181">
        <v>-119</v>
      </c>
    </row>
    <row r="182" spans="1:22" x14ac:dyDescent="0.3">
      <c r="A182" t="s">
        <v>80</v>
      </c>
      <c r="B182">
        <v>11200</v>
      </c>
      <c r="C182" s="48">
        <v>44973</v>
      </c>
      <c r="D182">
        <v>22200</v>
      </c>
      <c r="E182">
        <v>2</v>
      </c>
      <c r="F182">
        <v>200</v>
      </c>
      <c r="G182">
        <v>200</v>
      </c>
      <c r="H182">
        <v>1460805</v>
      </c>
      <c r="I182">
        <v>32265</v>
      </c>
      <c r="J182">
        <v>-73505</v>
      </c>
      <c r="K182">
        <v>-237730</v>
      </c>
      <c r="L182">
        <v>312079</v>
      </c>
      <c r="M182">
        <v>222864</v>
      </c>
      <c r="N182">
        <v>-868</v>
      </c>
      <c r="O182">
        <v>23958</v>
      </c>
      <c r="P182">
        <v>1</v>
      </c>
      <c r="Q182">
        <v>0</v>
      </c>
      <c r="R182">
        <v>66037</v>
      </c>
      <c r="S182">
        <v>87</v>
      </c>
      <c r="T182">
        <v>0</v>
      </c>
      <c r="U182">
        <v>3029</v>
      </c>
      <c r="V182">
        <v>-3873</v>
      </c>
    </row>
    <row r="183" spans="1:22" x14ac:dyDescent="0.3">
      <c r="A183" t="s">
        <v>80</v>
      </c>
      <c r="B183">
        <v>11200</v>
      </c>
      <c r="C183" s="48">
        <v>44972</v>
      </c>
      <c r="D183">
        <v>22000</v>
      </c>
      <c r="E183">
        <v>5</v>
      </c>
      <c r="F183">
        <v>-150</v>
      </c>
      <c r="G183">
        <v>-150</v>
      </c>
      <c r="H183">
        <v>1606859</v>
      </c>
      <c r="I183">
        <v>35599</v>
      </c>
      <c r="J183">
        <v>-80690</v>
      </c>
      <c r="K183">
        <v>99268</v>
      </c>
      <c r="L183">
        <v>2190</v>
      </c>
      <c r="M183">
        <v>-149471</v>
      </c>
      <c r="N183">
        <v>30160</v>
      </c>
      <c r="O183">
        <v>4915</v>
      </c>
      <c r="P183">
        <v>-1</v>
      </c>
      <c r="Q183">
        <v>0</v>
      </c>
      <c r="R183">
        <v>119337</v>
      </c>
      <c r="S183">
        <v>-2750</v>
      </c>
      <c r="T183">
        <v>0</v>
      </c>
      <c r="U183">
        <v>-22011</v>
      </c>
      <c r="V183">
        <v>1243</v>
      </c>
    </row>
    <row r="184" spans="1:22" x14ac:dyDescent="0.3">
      <c r="A184" t="s">
        <v>80</v>
      </c>
      <c r="B184">
        <v>11200</v>
      </c>
      <c r="C184" s="48">
        <v>44971</v>
      </c>
      <c r="D184">
        <v>22150</v>
      </c>
      <c r="E184">
        <v>2</v>
      </c>
      <c r="F184">
        <v>750</v>
      </c>
      <c r="G184">
        <v>750</v>
      </c>
      <c r="H184">
        <v>2090855</v>
      </c>
      <c r="I184">
        <v>46142</v>
      </c>
      <c r="J184">
        <v>-507763</v>
      </c>
      <c r="K184">
        <v>235912</v>
      </c>
      <c r="L184">
        <v>270913</v>
      </c>
      <c r="M184">
        <v>76766</v>
      </c>
      <c r="N184">
        <v>46981</v>
      </c>
      <c r="O184">
        <v>-11412</v>
      </c>
      <c r="P184">
        <v>0</v>
      </c>
      <c r="Q184">
        <v>-2412</v>
      </c>
      <c r="R184">
        <v>163835</v>
      </c>
      <c r="S184">
        <v>-2845</v>
      </c>
      <c r="T184">
        <v>0</v>
      </c>
      <c r="U184">
        <v>2053</v>
      </c>
      <c r="V184">
        <v>-1115</v>
      </c>
    </row>
    <row r="185" spans="1:22" x14ac:dyDescent="0.3">
      <c r="A185" t="s">
        <v>80</v>
      </c>
      <c r="B185">
        <v>11200</v>
      </c>
      <c r="C185" s="48">
        <v>44970</v>
      </c>
      <c r="D185">
        <v>21400</v>
      </c>
      <c r="E185">
        <v>5</v>
      </c>
      <c r="F185">
        <v>-550</v>
      </c>
      <c r="G185">
        <v>-550</v>
      </c>
      <c r="H185">
        <v>1649974</v>
      </c>
      <c r="I185">
        <v>35136</v>
      </c>
      <c r="J185">
        <v>427940</v>
      </c>
      <c r="K185">
        <v>-377061</v>
      </c>
      <c r="L185">
        <v>-57079</v>
      </c>
      <c r="M185">
        <v>-61526</v>
      </c>
      <c r="N185">
        <v>-1968</v>
      </c>
      <c r="O185">
        <v>-16984</v>
      </c>
      <c r="P185">
        <v>0</v>
      </c>
      <c r="Q185">
        <v>0</v>
      </c>
      <c r="R185">
        <v>39799</v>
      </c>
      <c r="S185">
        <v>-16400</v>
      </c>
      <c r="T185">
        <v>0</v>
      </c>
      <c r="U185">
        <v>3870</v>
      </c>
      <c r="V185">
        <v>2330</v>
      </c>
    </row>
    <row r="186" spans="1:22" x14ac:dyDescent="0.3">
      <c r="A186" t="s">
        <v>80</v>
      </c>
      <c r="B186">
        <v>11200</v>
      </c>
      <c r="C186" s="48">
        <v>44967</v>
      </c>
      <c r="D186">
        <v>21950</v>
      </c>
      <c r="E186">
        <v>2</v>
      </c>
      <c r="F186">
        <v>250</v>
      </c>
      <c r="G186">
        <v>250</v>
      </c>
      <c r="H186">
        <v>1216493</v>
      </c>
      <c r="I186">
        <v>26571</v>
      </c>
      <c r="J186">
        <v>-94603</v>
      </c>
      <c r="K186">
        <v>175586</v>
      </c>
      <c r="L186">
        <v>-83456</v>
      </c>
      <c r="M186">
        <v>-123238</v>
      </c>
      <c r="N186">
        <v>-353</v>
      </c>
      <c r="O186">
        <v>-12178</v>
      </c>
      <c r="P186">
        <v>0</v>
      </c>
      <c r="Q186">
        <v>0</v>
      </c>
      <c r="R186">
        <v>59155</v>
      </c>
      <c r="S186">
        <v>-6842</v>
      </c>
      <c r="T186">
        <v>0</v>
      </c>
      <c r="U186">
        <v>1585</v>
      </c>
      <c r="V186">
        <v>888</v>
      </c>
    </row>
    <row r="187" spans="1:22" x14ac:dyDescent="0.3">
      <c r="A187" t="s">
        <v>80</v>
      </c>
      <c r="B187">
        <v>11200</v>
      </c>
      <c r="C187" s="48">
        <v>44966</v>
      </c>
      <c r="D187">
        <v>21700</v>
      </c>
      <c r="E187">
        <v>5</v>
      </c>
      <c r="F187">
        <v>-350</v>
      </c>
      <c r="G187">
        <v>-350</v>
      </c>
      <c r="H187">
        <v>1136894</v>
      </c>
      <c r="I187">
        <v>24787</v>
      </c>
      <c r="J187">
        <v>156114</v>
      </c>
      <c r="K187">
        <v>-31261</v>
      </c>
      <c r="L187">
        <v>-124189</v>
      </c>
      <c r="M187">
        <v>-135686</v>
      </c>
      <c r="N187">
        <v>-3923</v>
      </c>
      <c r="O187">
        <v>-5433</v>
      </c>
      <c r="P187">
        <v>0</v>
      </c>
      <c r="Q187">
        <v>0</v>
      </c>
      <c r="R187">
        <v>10632</v>
      </c>
      <c r="S187">
        <v>10221</v>
      </c>
      <c r="T187">
        <v>0</v>
      </c>
      <c r="U187">
        <v>-1166</v>
      </c>
      <c r="V187">
        <v>502</v>
      </c>
    </row>
    <row r="188" spans="1:22" x14ac:dyDescent="0.3">
      <c r="A188" t="s">
        <v>80</v>
      </c>
      <c r="B188">
        <v>11200</v>
      </c>
      <c r="C188" s="48">
        <v>44965</v>
      </c>
      <c r="D188">
        <v>22050</v>
      </c>
      <c r="E188">
        <v>2</v>
      </c>
      <c r="F188">
        <v>100</v>
      </c>
      <c r="G188">
        <v>100</v>
      </c>
      <c r="H188">
        <v>849722</v>
      </c>
      <c r="I188">
        <v>18744</v>
      </c>
      <c r="J188">
        <v>-123299</v>
      </c>
      <c r="K188">
        <v>44520</v>
      </c>
      <c r="L188">
        <v>80207</v>
      </c>
      <c r="M188">
        <v>25134</v>
      </c>
      <c r="N188">
        <v>-2273</v>
      </c>
      <c r="O188">
        <v>-448</v>
      </c>
      <c r="P188">
        <v>1</v>
      </c>
      <c r="Q188">
        <v>0</v>
      </c>
      <c r="R188">
        <v>27480</v>
      </c>
      <c r="S188">
        <v>30313</v>
      </c>
      <c r="T188">
        <v>0</v>
      </c>
      <c r="U188">
        <v>-407</v>
      </c>
      <c r="V188">
        <v>-1021</v>
      </c>
    </row>
    <row r="189" spans="1:22" x14ac:dyDescent="0.3">
      <c r="A189" t="s">
        <v>80</v>
      </c>
      <c r="B189">
        <v>11200</v>
      </c>
      <c r="C189" s="48">
        <v>44964</v>
      </c>
      <c r="D189">
        <v>21950</v>
      </c>
      <c r="E189">
        <v>2</v>
      </c>
      <c r="F189">
        <v>100</v>
      </c>
      <c r="G189">
        <v>100</v>
      </c>
      <c r="H189">
        <v>1143188</v>
      </c>
      <c r="I189">
        <v>25034</v>
      </c>
      <c r="J189">
        <v>-14597</v>
      </c>
      <c r="K189">
        <v>103038</v>
      </c>
      <c r="L189">
        <v>-63558</v>
      </c>
      <c r="M189">
        <v>-74829</v>
      </c>
      <c r="N189">
        <v>-980</v>
      </c>
      <c r="O189">
        <v>-11841</v>
      </c>
      <c r="P189">
        <v>0</v>
      </c>
      <c r="Q189">
        <v>0</v>
      </c>
      <c r="R189">
        <v>25889</v>
      </c>
      <c r="S189">
        <v>-1797</v>
      </c>
      <c r="T189">
        <v>0</v>
      </c>
      <c r="U189">
        <v>-25657</v>
      </c>
      <c r="V189">
        <v>774</v>
      </c>
    </row>
    <row r="190" spans="1:22" x14ac:dyDescent="0.3">
      <c r="A190" t="s">
        <v>80</v>
      </c>
      <c r="B190">
        <v>11200</v>
      </c>
      <c r="C190" s="48">
        <v>44963</v>
      </c>
      <c r="D190">
        <v>21850</v>
      </c>
      <c r="E190">
        <v>5</v>
      </c>
      <c r="F190">
        <v>-750</v>
      </c>
      <c r="G190">
        <v>-750</v>
      </c>
      <c r="H190">
        <v>1366824</v>
      </c>
      <c r="I190">
        <v>30139</v>
      </c>
      <c r="J190">
        <v>420057</v>
      </c>
      <c r="K190">
        <v>-272219</v>
      </c>
      <c r="L190">
        <v>-156451</v>
      </c>
      <c r="M190">
        <v>-161661</v>
      </c>
      <c r="N190">
        <v>1032</v>
      </c>
      <c r="O190">
        <v>-36652</v>
      </c>
      <c r="P190">
        <v>0</v>
      </c>
      <c r="Q190">
        <v>0</v>
      </c>
      <c r="R190">
        <v>47645</v>
      </c>
      <c r="S190">
        <v>-6815</v>
      </c>
      <c r="T190">
        <v>0</v>
      </c>
      <c r="U190">
        <v>3083</v>
      </c>
      <c r="V190">
        <v>5530</v>
      </c>
    </row>
    <row r="191" spans="1:22" x14ac:dyDescent="0.3">
      <c r="A191" t="s">
        <v>80</v>
      </c>
      <c r="B191">
        <v>11200</v>
      </c>
      <c r="C191" s="48">
        <v>44960</v>
      </c>
      <c r="D191">
        <v>22600</v>
      </c>
      <c r="E191">
        <v>2</v>
      </c>
      <c r="F191">
        <v>200</v>
      </c>
      <c r="G191">
        <v>200</v>
      </c>
      <c r="H191">
        <v>1472496</v>
      </c>
      <c r="I191">
        <v>33041</v>
      </c>
      <c r="J191">
        <v>-269465</v>
      </c>
      <c r="K191">
        <v>256932</v>
      </c>
      <c r="L191">
        <v>40284</v>
      </c>
      <c r="M191">
        <v>-6908</v>
      </c>
      <c r="N191">
        <v>5646</v>
      </c>
      <c r="O191">
        <v>-5622</v>
      </c>
      <c r="P191">
        <v>0</v>
      </c>
      <c r="Q191">
        <v>0</v>
      </c>
      <c r="R191">
        <v>59111</v>
      </c>
      <c r="S191">
        <v>-11943</v>
      </c>
      <c r="T191">
        <v>0</v>
      </c>
      <c r="U191">
        <v>-6980</v>
      </c>
      <c r="V191">
        <v>-20771</v>
      </c>
    </row>
    <row r="192" spans="1:22" x14ac:dyDescent="0.3">
      <c r="A192" t="s">
        <v>80</v>
      </c>
      <c r="B192">
        <v>11200</v>
      </c>
      <c r="C192" s="48">
        <v>44959</v>
      </c>
      <c r="D192">
        <v>22400</v>
      </c>
      <c r="E192">
        <v>5</v>
      </c>
      <c r="F192">
        <v>-100</v>
      </c>
      <c r="G192">
        <v>-100</v>
      </c>
      <c r="H192">
        <v>1714888</v>
      </c>
      <c r="I192">
        <v>38679</v>
      </c>
      <c r="J192">
        <v>339148</v>
      </c>
      <c r="K192">
        <v>-212057</v>
      </c>
      <c r="L192">
        <v>-109347</v>
      </c>
      <c r="M192">
        <v>-89119</v>
      </c>
      <c r="N192">
        <v>-1421</v>
      </c>
      <c r="O192">
        <v>10133</v>
      </c>
      <c r="P192">
        <v>381</v>
      </c>
      <c r="Q192">
        <v>0</v>
      </c>
      <c r="R192">
        <v>-7377</v>
      </c>
      <c r="S192">
        <v>-21944</v>
      </c>
      <c r="T192">
        <v>0</v>
      </c>
      <c r="U192">
        <v>-18499</v>
      </c>
      <c r="V192">
        <v>755</v>
      </c>
    </row>
    <row r="193" spans="1:22" x14ac:dyDescent="0.3">
      <c r="A193" t="s">
        <v>80</v>
      </c>
      <c r="B193">
        <v>11200</v>
      </c>
      <c r="C193" s="48">
        <v>44958</v>
      </c>
      <c r="D193">
        <v>22500</v>
      </c>
      <c r="E193">
        <v>2</v>
      </c>
      <c r="F193">
        <v>750</v>
      </c>
      <c r="G193">
        <v>750</v>
      </c>
      <c r="H193">
        <v>2219428</v>
      </c>
      <c r="I193">
        <v>49471</v>
      </c>
      <c r="J193">
        <v>-389682</v>
      </c>
      <c r="K193">
        <v>214664</v>
      </c>
      <c r="L193">
        <v>146035</v>
      </c>
      <c r="M193">
        <v>10554</v>
      </c>
      <c r="N193">
        <v>4978</v>
      </c>
      <c r="O193">
        <v>39251</v>
      </c>
      <c r="P193">
        <v>-107</v>
      </c>
      <c r="Q193">
        <v>0</v>
      </c>
      <c r="R193">
        <v>19641</v>
      </c>
      <c r="S193">
        <v>71718</v>
      </c>
      <c r="T193">
        <v>0</v>
      </c>
      <c r="U193">
        <v>7808</v>
      </c>
      <c r="V193">
        <v>21175</v>
      </c>
    </row>
    <row r="194" spans="1:22" x14ac:dyDescent="0.3">
      <c r="A194" t="s">
        <v>80</v>
      </c>
      <c r="B194">
        <v>11200</v>
      </c>
      <c r="C194" s="48">
        <v>44957</v>
      </c>
      <c r="D194">
        <v>21750</v>
      </c>
      <c r="E194">
        <v>5</v>
      </c>
      <c r="F194">
        <v>-350</v>
      </c>
      <c r="G194">
        <v>-350</v>
      </c>
      <c r="H194">
        <v>2179607</v>
      </c>
      <c r="I194">
        <v>47833</v>
      </c>
      <c r="J194">
        <v>84901</v>
      </c>
      <c r="K194">
        <v>-170832</v>
      </c>
      <c r="L194">
        <v>88015</v>
      </c>
      <c r="M194">
        <v>77465</v>
      </c>
      <c r="N194">
        <v>124</v>
      </c>
      <c r="O194">
        <v>5291</v>
      </c>
      <c r="P194">
        <v>392</v>
      </c>
      <c r="Q194">
        <v>0</v>
      </c>
      <c r="R194">
        <v>-5396</v>
      </c>
      <c r="S194">
        <v>10139</v>
      </c>
      <c r="T194">
        <v>0</v>
      </c>
      <c r="U194">
        <v>-2045</v>
      </c>
      <c r="V194">
        <v>-39</v>
      </c>
    </row>
    <row r="195" spans="1:22" x14ac:dyDescent="0.3">
      <c r="A195" t="s">
        <v>80</v>
      </c>
      <c r="B195">
        <v>11200</v>
      </c>
      <c r="C195" s="48">
        <v>44956</v>
      </c>
      <c r="D195">
        <v>22100</v>
      </c>
      <c r="E195">
        <v>5</v>
      </c>
      <c r="F195">
        <v>-1200</v>
      </c>
      <c r="G195">
        <v>-1200</v>
      </c>
      <c r="H195">
        <v>3410725</v>
      </c>
      <c r="I195">
        <v>76592</v>
      </c>
      <c r="J195">
        <v>1038681</v>
      </c>
      <c r="K195">
        <v>-979243</v>
      </c>
      <c r="L195">
        <v>-54610</v>
      </c>
      <c r="M195">
        <v>-48621</v>
      </c>
      <c r="N195">
        <v>-12969</v>
      </c>
      <c r="O195">
        <v>8441</v>
      </c>
      <c r="P195">
        <v>0</v>
      </c>
      <c r="Q195">
        <v>0</v>
      </c>
      <c r="R195">
        <v>36402</v>
      </c>
      <c r="S195">
        <v>-37863</v>
      </c>
      <c r="T195">
        <v>0</v>
      </c>
      <c r="U195">
        <v>-7778</v>
      </c>
      <c r="V195">
        <v>2950</v>
      </c>
    </row>
    <row r="196" spans="1:22" x14ac:dyDescent="0.3">
      <c r="A196" t="s">
        <v>80</v>
      </c>
      <c r="B196">
        <v>11200</v>
      </c>
      <c r="C196" s="48">
        <v>44953</v>
      </c>
      <c r="D196">
        <v>23300</v>
      </c>
      <c r="E196">
        <v>2</v>
      </c>
      <c r="F196">
        <v>1500</v>
      </c>
      <c r="G196">
        <v>1500</v>
      </c>
      <c r="H196">
        <v>12028994</v>
      </c>
      <c r="I196">
        <v>281545</v>
      </c>
      <c r="J196">
        <v>-539775</v>
      </c>
      <c r="K196">
        <v>246538</v>
      </c>
      <c r="L196">
        <v>250130</v>
      </c>
      <c r="M196">
        <v>156011</v>
      </c>
      <c r="N196">
        <v>14085</v>
      </c>
      <c r="O196">
        <v>96859</v>
      </c>
      <c r="P196">
        <v>1</v>
      </c>
      <c r="Q196">
        <v>0</v>
      </c>
      <c r="R196">
        <v>-27601</v>
      </c>
      <c r="S196">
        <v>10775</v>
      </c>
      <c r="T196">
        <v>0</v>
      </c>
      <c r="U196">
        <v>49245</v>
      </c>
      <c r="V196">
        <v>-6138</v>
      </c>
    </row>
    <row r="197" spans="1:22" x14ac:dyDescent="0.3">
      <c r="A197" t="s">
        <v>80</v>
      </c>
      <c r="B197">
        <v>11200</v>
      </c>
      <c r="C197" s="48">
        <v>44952</v>
      </c>
      <c r="D197">
        <v>21800</v>
      </c>
      <c r="E197">
        <v>5</v>
      </c>
      <c r="F197">
        <v>-350</v>
      </c>
      <c r="G197">
        <v>-350</v>
      </c>
      <c r="H197">
        <v>1545217</v>
      </c>
      <c r="I197">
        <v>33528</v>
      </c>
      <c r="J197">
        <v>318262</v>
      </c>
      <c r="K197">
        <v>-453947</v>
      </c>
      <c r="L197">
        <v>130158</v>
      </c>
      <c r="M197">
        <v>23503</v>
      </c>
      <c r="N197">
        <v>11048</v>
      </c>
      <c r="O197">
        <v>64215</v>
      </c>
      <c r="P197">
        <v>-1</v>
      </c>
      <c r="Q197">
        <v>0</v>
      </c>
      <c r="R197">
        <v>30116</v>
      </c>
      <c r="S197">
        <v>1277</v>
      </c>
      <c r="T197">
        <v>0</v>
      </c>
      <c r="U197">
        <v>5678</v>
      </c>
      <c r="V197">
        <v>-151</v>
      </c>
    </row>
    <row r="198" spans="1:22" x14ac:dyDescent="0.3">
      <c r="A198" t="s">
        <v>80</v>
      </c>
      <c r="B198">
        <v>11200</v>
      </c>
      <c r="C198" s="48">
        <v>44951</v>
      </c>
      <c r="D198">
        <v>22150</v>
      </c>
      <c r="E198">
        <v>2</v>
      </c>
      <c r="F198">
        <v>800</v>
      </c>
      <c r="G198">
        <v>800</v>
      </c>
      <c r="H198">
        <v>2170717</v>
      </c>
      <c r="I198">
        <v>47621</v>
      </c>
      <c r="J198">
        <v>-784683</v>
      </c>
      <c r="K198">
        <v>311223</v>
      </c>
      <c r="L198">
        <v>481433</v>
      </c>
      <c r="M198">
        <v>57090</v>
      </c>
      <c r="N198">
        <v>44511</v>
      </c>
      <c r="O198">
        <v>153386</v>
      </c>
      <c r="P198">
        <v>702</v>
      </c>
      <c r="Q198">
        <v>0</v>
      </c>
      <c r="R198">
        <v>174102</v>
      </c>
      <c r="S198">
        <v>51642</v>
      </c>
      <c r="T198">
        <v>0</v>
      </c>
      <c r="U198">
        <v>-2419</v>
      </c>
      <c r="V198">
        <v>-5554</v>
      </c>
    </row>
    <row r="199" spans="1:22" x14ac:dyDescent="0.3">
      <c r="A199" t="s">
        <v>80</v>
      </c>
      <c r="B199">
        <v>11200</v>
      </c>
      <c r="C199" s="48">
        <v>44946</v>
      </c>
      <c r="D199">
        <v>21350</v>
      </c>
      <c r="E199">
        <v>3</v>
      </c>
      <c r="F199">
        <v>0</v>
      </c>
      <c r="G199">
        <v>0</v>
      </c>
      <c r="H199">
        <v>1058066</v>
      </c>
      <c r="I199">
        <v>22423</v>
      </c>
      <c r="J199">
        <v>20961</v>
      </c>
      <c r="K199">
        <v>97374</v>
      </c>
      <c r="L199">
        <v>-132650</v>
      </c>
      <c r="M199">
        <v>-49981</v>
      </c>
      <c r="N199">
        <v>8809</v>
      </c>
      <c r="O199">
        <v>-18135</v>
      </c>
      <c r="P199">
        <v>0</v>
      </c>
      <c r="Q199">
        <v>0</v>
      </c>
      <c r="R199">
        <v>-70518</v>
      </c>
      <c r="S199">
        <v>-2825</v>
      </c>
      <c r="T199">
        <v>0</v>
      </c>
      <c r="U199">
        <v>14370</v>
      </c>
      <c r="V199">
        <v>-55</v>
      </c>
    </row>
    <row r="200" spans="1:22" x14ac:dyDescent="0.3">
      <c r="A200" t="s">
        <v>80</v>
      </c>
      <c r="B200">
        <v>11200</v>
      </c>
      <c r="C200" s="48">
        <v>44945</v>
      </c>
      <c r="D200">
        <v>21350</v>
      </c>
      <c r="E200">
        <v>5</v>
      </c>
      <c r="F200">
        <v>-150</v>
      </c>
      <c r="G200">
        <v>-150</v>
      </c>
      <c r="H200">
        <v>644071</v>
      </c>
      <c r="I200">
        <v>13769</v>
      </c>
      <c r="J200">
        <v>-144589</v>
      </c>
      <c r="K200">
        <v>136882</v>
      </c>
      <c r="L200">
        <v>7652</v>
      </c>
      <c r="M200">
        <v>-38827</v>
      </c>
      <c r="N200">
        <v>3582</v>
      </c>
      <c r="O200">
        <v>817</v>
      </c>
      <c r="P200">
        <v>0</v>
      </c>
      <c r="Q200">
        <v>0</v>
      </c>
      <c r="R200">
        <v>42179</v>
      </c>
      <c r="S200">
        <v>-99</v>
      </c>
      <c r="T200">
        <v>0</v>
      </c>
      <c r="U200">
        <v>319</v>
      </c>
      <c r="V200">
        <v>-264</v>
      </c>
    </row>
    <row r="201" spans="1:22" x14ac:dyDescent="0.3">
      <c r="A201" t="s">
        <v>80</v>
      </c>
      <c r="B201">
        <v>11200</v>
      </c>
      <c r="C201" s="48">
        <v>44944</v>
      </c>
      <c r="D201">
        <v>21500</v>
      </c>
      <c r="E201">
        <v>5</v>
      </c>
      <c r="F201">
        <v>-50</v>
      </c>
      <c r="G201">
        <v>-50</v>
      </c>
      <c r="H201">
        <v>855162</v>
      </c>
      <c r="I201">
        <v>18287</v>
      </c>
      <c r="J201">
        <v>-20305</v>
      </c>
      <c r="K201">
        <v>63416</v>
      </c>
      <c r="L201">
        <v>-3415</v>
      </c>
      <c r="M201">
        <v>-63687</v>
      </c>
      <c r="N201">
        <v>7991</v>
      </c>
      <c r="O201">
        <v>6958</v>
      </c>
      <c r="P201">
        <v>0</v>
      </c>
      <c r="Q201">
        <v>0</v>
      </c>
      <c r="R201">
        <v>125770</v>
      </c>
      <c r="S201">
        <v>-80447</v>
      </c>
      <c r="T201">
        <v>0</v>
      </c>
      <c r="U201">
        <v>-39254</v>
      </c>
      <c r="V201">
        <v>-442</v>
      </c>
    </row>
    <row r="202" spans="1:22" x14ac:dyDescent="0.3">
      <c r="A202" t="s">
        <v>150</v>
      </c>
      <c r="B202">
        <v>373220</v>
      </c>
      <c r="C202" s="48">
        <v>45092</v>
      </c>
      <c r="D202">
        <v>585000</v>
      </c>
      <c r="E202">
        <v>5</v>
      </c>
      <c r="F202">
        <v>-4000</v>
      </c>
      <c r="G202">
        <v>-4000</v>
      </c>
      <c r="H202">
        <v>338260</v>
      </c>
      <c r="I202">
        <v>198471</v>
      </c>
      <c r="J202">
        <v>51686</v>
      </c>
      <c r="K202">
        <v>-22100</v>
      </c>
      <c r="L202">
        <v>-29397</v>
      </c>
      <c r="M202">
        <v>226</v>
      </c>
      <c r="N202">
        <v>-3338</v>
      </c>
      <c r="O202">
        <v>-9381</v>
      </c>
      <c r="P202">
        <v>-29</v>
      </c>
      <c r="Q202">
        <v>-98</v>
      </c>
      <c r="R202">
        <v>6225</v>
      </c>
      <c r="S202">
        <v>-23002</v>
      </c>
      <c r="T202">
        <v>0</v>
      </c>
      <c r="U202">
        <v>-583</v>
      </c>
      <c r="V202">
        <v>394</v>
      </c>
    </row>
    <row r="203" spans="1:22" x14ac:dyDescent="0.3">
      <c r="A203" t="s">
        <v>150</v>
      </c>
      <c r="B203">
        <v>373220</v>
      </c>
      <c r="C203" s="48">
        <v>45091</v>
      </c>
      <c r="D203">
        <v>589000</v>
      </c>
      <c r="E203">
        <v>5</v>
      </c>
      <c r="F203">
        <v>-18000</v>
      </c>
      <c r="G203">
        <v>-18000</v>
      </c>
      <c r="H203">
        <v>300834</v>
      </c>
      <c r="I203">
        <v>180513</v>
      </c>
      <c r="J203">
        <v>-11469</v>
      </c>
      <c r="K203">
        <v>29923</v>
      </c>
      <c r="L203">
        <v>-10516</v>
      </c>
      <c r="M203">
        <v>-1914</v>
      </c>
      <c r="N203">
        <v>-1042</v>
      </c>
      <c r="O203">
        <v>-1118</v>
      </c>
      <c r="P203">
        <v>421</v>
      </c>
      <c r="Q203">
        <v>-3</v>
      </c>
      <c r="R203">
        <v>2537</v>
      </c>
      <c r="S203">
        <v>-9397</v>
      </c>
      <c r="T203">
        <v>0</v>
      </c>
      <c r="U203">
        <v>-8241</v>
      </c>
      <c r="V203">
        <v>303</v>
      </c>
    </row>
    <row r="204" spans="1:22" x14ac:dyDescent="0.3">
      <c r="A204" t="s">
        <v>150</v>
      </c>
      <c r="B204">
        <v>373220</v>
      </c>
      <c r="C204" s="48">
        <v>45090</v>
      </c>
      <c r="D204">
        <v>607000</v>
      </c>
      <c r="E204">
        <v>5</v>
      </c>
      <c r="F204">
        <v>-5000</v>
      </c>
      <c r="G204">
        <v>-5000</v>
      </c>
      <c r="H204">
        <v>194004</v>
      </c>
      <c r="I204">
        <v>117818</v>
      </c>
      <c r="J204">
        <v>40771</v>
      </c>
      <c r="K204">
        <v>-41781</v>
      </c>
      <c r="L204">
        <v>-4184</v>
      </c>
      <c r="M204">
        <v>5101</v>
      </c>
      <c r="N204">
        <v>1768</v>
      </c>
      <c r="O204">
        <v>2728</v>
      </c>
      <c r="P204">
        <v>12</v>
      </c>
      <c r="Q204">
        <v>-186</v>
      </c>
      <c r="R204">
        <v>-3363</v>
      </c>
      <c r="S204">
        <v>-10244</v>
      </c>
      <c r="T204">
        <v>0</v>
      </c>
      <c r="U204">
        <v>5178</v>
      </c>
      <c r="V204">
        <v>16</v>
      </c>
    </row>
    <row r="205" spans="1:22" x14ac:dyDescent="0.3">
      <c r="A205" t="s">
        <v>150</v>
      </c>
      <c r="B205">
        <v>373220</v>
      </c>
      <c r="C205" s="48">
        <v>45089</v>
      </c>
      <c r="D205">
        <v>612000</v>
      </c>
      <c r="E205">
        <v>2</v>
      </c>
      <c r="F205">
        <v>3000</v>
      </c>
      <c r="G205">
        <v>3000</v>
      </c>
      <c r="H205">
        <v>231274</v>
      </c>
      <c r="I205">
        <v>140855</v>
      </c>
      <c r="J205">
        <v>-34133</v>
      </c>
      <c r="K205">
        <v>-13285</v>
      </c>
      <c r="L205">
        <v>46438</v>
      </c>
      <c r="M205">
        <v>-5878</v>
      </c>
      <c r="N205">
        <v>3933</v>
      </c>
      <c r="O205">
        <v>19474</v>
      </c>
      <c r="P205">
        <v>-200</v>
      </c>
      <c r="Q205">
        <v>1</v>
      </c>
      <c r="R205">
        <v>6443</v>
      </c>
      <c r="S205">
        <v>22665</v>
      </c>
      <c r="T205">
        <v>0</v>
      </c>
      <c r="U205">
        <v>1295</v>
      </c>
      <c r="V205">
        <v>-315</v>
      </c>
    </row>
    <row r="206" spans="1:22" x14ac:dyDescent="0.3">
      <c r="A206" t="s">
        <v>150</v>
      </c>
      <c r="B206">
        <v>373220</v>
      </c>
      <c r="C206" s="48">
        <v>45086</v>
      </c>
      <c r="D206">
        <v>609000</v>
      </c>
      <c r="E206">
        <v>2</v>
      </c>
      <c r="F206">
        <v>18000</v>
      </c>
      <c r="G206">
        <v>18000</v>
      </c>
      <c r="H206">
        <v>449434</v>
      </c>
      <c r="I206">
        <v>271927</v>
      </c>
      <c r="J206">
        <v>-219145</v>
      </c>
      <c r="K206">
        <v>153608</v>
      </c>
      <c r="L206">
        <v>67127</v>
      </c>
      <c r="M206">
        <v>-15388</v>
      </c>
      <c r="N206">
        <v>-1450</v>
      </c>
      <c r="O206">
        <v>16785</v>
      </c>
      <c r="P206">
        <v>2849</v>
      </c>
      <c r="Q206">
        <v>-23</v>
      </c>
      <c r="R206">
        <v>6259</v>
      </c>
      <c r="S206">
        <v>58095</v>
      </c>
      <c r="T206">
        <v>0</v>
      </c>
      <c r="U206">
        <v>-787</v>
      </c>
      <c r="V206">
        <v>-803</v>
      </c>
    </row>
    <row r="207" spans="1:22" x14ac:dyDescent="0.3">
      <c r="A207" t="s">
        <v>150</v>
      </c>
      <c r="B207">
        <v>373220</v>
      </c>
      <c r="C207" s="48">
        <v>45085</v>
      </c>
      <c r="D207">
        <v>591000</v>
      </c>
      <c r="E207">
        <v>5</v>
      </c>
      <c r="F207">
        <v>-13000</v>
      </c>
      <c r="G207">
        <v>-13000</v>
      </c>
      <c r="H207">
        <v>286608</v>
      </c>
      <c r="I207">
        <v>169961</v>
      </c>
      <c r="J207">
        <v>58703</v>
      </c>
      <c r="K207">
        <v>-96171</v>
      </c>
      <c r="L207">
        <v>30910</v>
      </c>
      <c r="M207">
        <v>23964</v>
      </c>
      <c r="N207">
        <v>2514</v>
      </c>
      <c r="O207">
        <v>-4372</v>
      </c>
      <c r="P207">
        <v>-297</v>
      </c>
      <c r="Q207">
        <v>21</v>
      </c>
      <c r="R207">
        <v>1602</v>
      </c>
      <c r="S207">
        <v>7478</v>
      </c>
      <c r="T207">
        <v>0</v>
      </c>
      <c r="U207">
        <v>6597</v>
      </c>
      <c r="V207">
        <v>-39</v>
      </c>
    </row>
    <row r="208" spans="1:22" x14ac:dyDescent="0.3">
      <c r="A208" t="s">
        <v>150</v>
      </c>
      <c r="B208">
        <v>373220</v>
      </c>
      <c r="C208" s="48">
        <v>45084</v>
      </c>
      <c r="D208">
        <v>604000</v>
      </c>
      <c r="E208">
        <v>2</v>
      </c>
      <c r="F208">
        <v>10000</v>
      </c>
      <c r="G208">
        <v>10000</v>
      </c>
      <c r="H208">
        <v>498286</v>
      </c>
      <c r="I208">
        <v>299967</v>
      </c>
      <c r="J208">
        <v>-233288</v>
      </c>
      <c r="K208">
        <v>216644</v>
      </c>
      <c r="L208">
        <v>19631</v>
      </c>
      <c r="M208">
        <v>-24441</v>
      </c>
      <c r="N208">
        <v>621</v>
      </c>
      <c r="O208">
        <v>11356</v>
      </c>
      <c r="P208">
        <v>-60</v>
      </c>
      <c r="Q208">
        <v>154</v>
      </c>
      <c r="R208">
        <v>4604</v>
      </c>
      <c r="S208">
        <v>27397</v>
      </c>
      <c r="T208">
        <v>0</v>
      </c>
      <c r="U208">
        <v>-1968</v>
      </c>
      <c r="V208">
        <v>-1019</v>
      </c>
    </row>
    <row r="209" spans="1:22" x14ac:dyDescent="0.3">
      <c r="A209" t="s">
        <v>150</v>
      </c>
      <c r="B209">
        <v>373220</v>
      </c>
      <c r="C209" s="48">
        <v>45082</v>
      </c>
      <c r="D209">
        <v>594000</v>
      </c>
      <c r="E209">
        <v>2</v>
      </c>
      <c r="F209">
        <v>6000</v>
      </c>
      <c r="G209">
        <v>6000</v>
      </c>
      <c r="H209">
        <v>198113</v>
      </c>
      <c r="I209">
        <v>117318</v>
      </c>
      <c r="J209">
        <v>-51826</v>
      </c>
      <c r="K209">
        <v>32918</v>
      </c>
      <c r="L209">
        <v>17732</v>
      </c>
      <c r="M209">
        <v>8506</v>
      </c>
      <c r="N209">
        <v>1072</v>
      </c>
      <c r="O209">
        <v>-370</v>
      </c>
      <c r="P209">
        <v>79</v>
      </c>
      <c r="Q209">
        <v>-59</v>
      </c>
      <c r="R209">
        <v>2379</v>
      </c>
      <c r="S209">
        <v>6125</v>
      </c>
      <c r="T209">
        <v>0</v>
      </c>
      <c r="U209">
        <v>1209</v>
      </c>
      <c r="V209">
        <v>-33</v>
      </c>
    </row>
    <row r="210" spans="1:22" x14ac:dyDescent="0.3">
      <c r="A210" t="s">
        <v>150</v>
      </c>
      <c r="B210">
        <v>373220</v>
      </c>
      <c r="C210" s="48">
        <v>45079</v>
      </c>
      <c r="D210">
        <v>588000</v>
      </c>
      <c r="E210">
        <v>2</v>
      </c>
      <c r="F210">
        <v>4000</v>
      </c>
      <c r="G210">
        <v>4000</v>
      </c>
      <c r="H210">
        <v>155137</v>
      </c>
      <c r="I210">
        <v>91268</v>
      </c>
      <c r="J210">
        <v>683</v>
      </c>
      <c r="K210">
        <v>-6629</v>
      </c>
      <c r="L210">
        <v>8240</v>
      </c>
      <c r="M210">
        <v>2639</v>
      </c>
      <c r="N210">
        <v>-1391</v>
      </c>
      <c r="O210">
        <v>8213</v>
      </c>
      <c r="P210">
        <v>0</v>
      </c>
      <c r="Q210">
        <v>943</v>
      </c>
      <c r="R210">
        <v>236</v>
      </c>
      <c r="S210">
        <v>-2400</v>
      </c>
      <c r="T210">
        <v>0</v>
      </c>
      <c r="U210">
        <v>-2135</v>
      </c>
      <c r="V210">
        <v>-159</v>
      </c>
    </row>
    <row r="211" spans="1:22" x14ac:dyDescent="0.3">
      <c r="A211" t="s">
        <v>150</v>
      </c>
      <c r="B211">
        <v>373220</v>
      </c>
      <c r="C211" s="48">
        <v>45078</v>
      </c>
      <c r="D211">
        <v>584000</v>
      </c>
      <c r="E211">
        <v>5</v>
      </c>
      <c r="F211">
        <v>-15000</v>
      </c>
      <c r="G211">
        <v>-15000</v>
      </c>
      <c r="H211">
        <v>204800</v>
      </c>
      <c r="I211">
        <v>120477</v>
      </c>
      <c r="J211">
        <v>60209</v>
      </c>
      <c r="K211">
        <v>-62274</v>
      </c>
      <c r="L211">
        <v>-3781</v>
      </c>
      <c r="M211">
        <v>-9069</v>
      </c>
      <c r="N211">
        <v>-207</v>
      </c>
      <c r="O211">
        <v>2279</v>
      </c>
      <c r="P211">
        <v>32</v>
      </c>
      <c r="Q211">
        <v>376</v>
      </c>
      <c r="R211">
        <v>2145</v>
      </c>
      <c r="S211">
        <v>663</v>
      </c>
      <c r="T211">
        <v>0</v>
      </c>
      <c r="U211">
        <v>5614</v>
      </c>
      <c r="V211">
        <v>232</v>
      </c>
    </row>
    <row r="212" spans="1:22" x14ac:dyDescent="0.3">
      <c r="A212" t="s">
        <v>150</v>
      </c>
      <c r="B212">
        <v>373220</v>
      </c>
      <c r="C212" s="48">
        <v>45077</v>
      </c>
      <c r="D212">
        <v>599000</v>
      </c>
      <c r="E212">
        <v>2</v>
      </c>
      <c r="F212">
        <v>19000</v>
      </c>
      <c r="G212">
        <v>19000</v>
      </c>
      <c r="H212">
        <v>610868</v>
      </c>
      <c r="I212">
        <v>363888</v>
      </c>
      <c r="J212">
        <v>-233655</v>
      </c>
      <c r="K212">
        <v>174474</v>
      </c>
      <c r="L212">
        <v>61768</v>
      </c>
      <c r="M212">
        <v>-12673</v>
      </c>
      <c r="N212">
        <v>3086</v>
      </c>
      <c r="O212">
        <v>23958</v>
      </c>
      <c r="P212">
        <v>347</v>
      </c>
      <c r="Q212">
        <v>496</v>
      </c>
      <c r="R212">
        <v>35454</v>
      </c>
      <c r="S212">
        <v>11100</v>
      </c>
      <c r="T212">
        <v>0</v>
      </c>
      <c r="U212">
        <v>-2060</v>
      </c>
      <c r="V212">
        <v>-527</v>
      </c>
    </row>
    <row r="213" spans="1:22" x14ac:dyDescent="0.3">
      <c r="A213" t="s">
        <v>150</v>
      </c>
      <c r="B213">
        <v>373220</v>
      </c>
      <c r="C213" s="48">
        <v>45076</v>
      </c>
      <c r="D213">
        <v>580000</v>
      </c>
      <c r="E213">
        <v>2</v>
      </c>
      <c r="F213">
        <v>2000</v>
      </c>
      <c r="G213">
        <v>2000</v>
      </c>
      <c r="H213">
        <v>175179</v>
      </c>
      <c r="I213">
        <v>101478</v>
      </c>
      <c r="J213">
        <v>16280</v>
      </c>
      <c r="K213">
        <v>-13170</v>
      </c>
      <c r="L213">
        <v>-1057</v>
      </c>
      <c r="M213">
        <v>790</v>
      </c>
      <c r="N213">
        <v>-151</v>
      </c>
      <c r="O213">
        <v>-5286</v>
      </c>
      <c r="P213">
        <v>213</v>
      </c>
      <c r="Q213">
        <v>0</v>
      </c>
      <c r="R213">
        <v>3532</v>
      </c>
      <c r="S213">
        <v>-155</v>
      </c>
      <c r="T213">
        <v>0</v>
      </c>
      <c r="U213">
        <v>-2301</v>
      </c>
      <c r="V213">
        <v>248</v>
      </c>
    </row>
    <row r="214" spans="1:22" x14ac:dyDescent="0.3">
      <c r="A214" t="s">
        <v>150</v>
      </c>
      <c r="B214">
        <v>373220</v>
      </c>
      <c r="C214" s="48">
        <v>45072</v>
      </c>
      <c r="D214">
        <v>578000</v>
      </c>
      <c r="E214">
        <v>5</v>
      </c>
      <c r="F214">
        <v>-5000</v>
      </c>
      <c r="G214">
        <v>-5000</v>
      </c>
      <c r="H214">
        <v>113909</v>
      </c>
      <c r="I214">
        <v>65876</v>
      </c>
      <c r="J214">
        <v>7611</v>
      </c>
      <c r="K214">
        <v>12449</v>
      </c>
      <c r="L214">
        <v>-20208</v>
      </c>
      <c r="M214">
        <v>-6186</v>
      </c>
      <c r="N214">
        <v>-459</v>
      </c>
      <c r="O214">
        <v>-5148</v>
      </c>
      <c r="P214">
        <v>0</v>
      </c>
      <c r="Q214">
        <v>5</v>
      </c>
      <c r="R214">
        <v>-7374</v>
      </c>
      <c r="S214">
        <v>-1046</v>
      </c>
      <c r="T214">
        <v>0</v>
      </c>
      <c r="U214">
        <v>120</v>
      </c>
      <c r="V214">
        <v>28</v>
      </c>
    </row>
    <row r="215" spans="1:22" x14ac:dyDescent="0.3">
      <c r="A215" t="s">
        <v>150</v>
      </c>
      <c r="B215">
        <v>373220</v>
      </c>
      <c r="C215" s="48">
        <v>45071</v>
      </c>
      <c r="D215">
        <v>583000</v>
      </c>
      <c r="E215">
        <v>5</v>
      </c>
      <c r="F215">
        <v>-2000</v>
      </c>
      <c r="G215">
        <v>-2000</v>
      </c>
      <c r="H215">
        <v>199907</v>
      </c>
      <c r="I215">
        <v>116422</v>
      </c>
      <c r="J215">
        <v>-6451</v>
      </c>
      <c r="K215">
        <v>27732</v>
      </c>
      <c r="L215">
        <v>-20919</v>
      </c>
      <c r="M215">
        <v>-17637</v>
      </c>
      <c r="N215">
        <v>-308</v>
      </c>
      <c r="O215">
        <v>11695</v>
      </c>
      <c r="P215">
        <v>15</v>
      </c>
      <c r="Q215">
        <v>4</v>
      </c>
      <c r="R215">
        <v>-6838</v>
      </c>
      <c r="S215">
        <v>-7850</v>
      </c>
      <c r="T215">
        <v>0</v>
      </c>
      <c r="U215">
        <v>-25</v>
      </c>
      <c r="V215">
        <v>-337</v>
      </c>
    </row>
    <row r="216" spans="1:22" x14ac:dyDescent="0.3">
      <c r="A216" t="s">
        <v>150</v>
      </c>
      <c r="B216">
        <v>373220</v>
      </c>
      <c r="C216" s="48">
        <v>45070</v>
      </c>
      <c r="D216">
        <v>585000</v>
      </c>
      <c r="E216">
        <v>2</v>
      </c>
      <c r="F216">
        <v>11000</v>
      </c>
      <c r="G216">
        <v>11000</v>
      </c>
      <c r="H216">
        <v>257248</v>
      </c>
      <c r="I216">
        <v>149385</v>
      </c>
      <c r="J216">
        <v>-94294</v>
      </c>
      <c r="K216">
        <v>102636</v>
      </c>
      <c r="L216">
        <v>-8311</v>
      </c>
      <c r="M216">
        <v>-4337</v>
      </c>
      <c r="N216">
        <v>-438</v>
      </c>
      <c r="O216">
        <v>2460</v>
      </c>
      <c r="P216">
        <v>19</v>
      </c>
      <c r="Q216">
        <v>-3</v>
      </c>
      <c r="R216">
        <v>4088</v>
      </c>
      <c r="S216">
        <v>-10100</v>
      </c>
      <c r="T216">
        <v>0</v>
      </c>
      <c r="U216">
        <v>231</v>
      </c>
      <c r="V216">
        <v>-262</v>
      </c>
    </row>
    <row r="217" spans="1:22" x14ac:dyDescent="0.3">
      <c r="A217" t="s">
        <v>150</v>
      </c>
      <c r="B217">
        <v>373220</v>
      </c>
      <c r="C217" s="48">
        <v>45069</v>
      </c>
      <c r="D217">
        <v>574000</v>
      </c>
      <c r="E217">
        <v>2</v>
      </c>
      <c r="F217">
        <v>14000</v>
      </c>
      <c r="G217">
        <v>14000</v>
      </c>
      <c r="H217">
        <v>243135</v>
      </c>
      <c r="I217">
        <v>139539</v>
      </c>
      <c r="J217">
        <v>-99134</v>
      </c>
      <c r="K217">
        <v>50173</v>
      </c>
      <c r="L217">
        <v>50192</v>
      </c>
      <c r="M217">
        <v>11205</v>
      </c>
      <c r="N217">
        <v>1675</v>
      </c>
      <c r="O217">
        <v>16390</v>
      </c>
      <c r="P217">
        <v>255</v>
      </c>
      <c r="Q217">
        <v>159</v>
      </c>
      <c r="R217">
        <v>16619</v>
      </c>
      <c r="S217">
        <v>3889</v>
      </c>
      <c r="T217">
        <v>0</v>
      </c>
      <c r="U217">
        <v>-1035</v>
      </c>
      <c r="V217">
        <v>-196</v>
      </c>
    </row>
    <row r="218" spans="1:22" x14ac:dyDescent="0.3">
      <c r="A218" t="s">
        <v>150</v>
      </c>
      <c r="B218">
        <v>373220</v>
      </c>
      <c r="C218" s="48">
        <v>45068</v>
      </c>
      <c r="D218">
        <v>560000</v>
      </c>
      <c r="E218">
        <v>2</v>
      </c>
      <c r="F218">
        <v>8000</v>
      </c>
      <c r="G218">
        <v>8000</v>
      </c>
      <c r="H218">
        <v>154752</v>
      </c>
      <c r="I218">
        <v>86240</v>
      </c>
      <c r="J218">
        <v>-30039</v>
      </c>
      <c r="K218">
        <v>35861</v>
      </c>
      <c r="L218">
        <v>-6955</v>
      </c>
      <c r="M218">
        <v>-19219</v>
      </c>
      <c r="N218">
        <v>-431</v>
      </c>
      <c r="O218">
        <v>1242</v>
      </c>
      <c r="P218">
        <v>0</v>
      </c>
      <c r="Q218">
        <v>2</v>
      </c>
      <c r="R218">
        <v>556</v>
      </c>
      <c r="S218">
        <v>10895</v>
      </c>
      <c r="T218">
        <v>0</v>
      </c>
      <c r="U218">
        <v>1201</v>
      </c>
      <c r="V218">
        <v>-68</v>
      </c>
    </row>
    <row r="219" spans="1:22" x14ac:dyDescent="0.3">
      <c r="A219" t="s">
        <v>150</v>
      </c>
      <c r="B219">
        <v>373220</v>
      </c>
      <c r="C219" s="48">
        <v>45065</v>
      </c>
      <c r="D219">
        <v>552000</v>
      </c>
      <c r="E219">
        <v>5</v>
      </c>
      <c r="F219">
        <v>-10000</v>
      </c>
      <c r="G219">
        <v>-10000</v>
      </c>
      <c r="H219">
        <v>156070</v>
      </c>
      <c r="I219">
        <v>86426</v>
      </c>
      <c r="J219">
        <v>36928</v>
      </c>
      <c r="K219">
        <v>-19376</v>
      </c>
      <c r="L219">
        <v>-17980</v>
      </c>
      <c r="M219">
        <v>17697</v>
      </c>
      <c r="N219">
        <v>-6269</v>
      </c>
      <c r="O219">
        <v>-5750</v>
      </c>
      <c r="P219">
        <v>-149</v>
      </c>
      <c r="Q219">
        <v>0</v>
      </c>
      <c r="R219">
        <v>-16757</v>
      </c>
      <c r="S219">
        <v>-6752</v>
      </c>
      <c r="T219">
        <v>0</v>
      </c>
      <c r="U219">
        <v>348</v>
      </c>
      <c r="V219">
        <v>80</v>
      </c>
    </row>
    <row r="220" spans="1:22" x14ac:dyDescent="0.3">
      <c r="A220" t="s">
        <v>150</v>
      </c>
      <c r="B220">
        <v>373220</v>
      </c>
      <c r="C220" s="48">
        <v>45064</v>
      </c>
      <c r="D220">
        <v>562000</v>
      </c>
      <c r="E220">
        <v>2</v>
      </c>
      <c r="F220">
        <v>2000</v>
      </c>
      <c r="G220">
        <v>2000</v>
      </c>
      <c r="H220">
        <v>144616</v>
      </c>
      <c r="I220">
        <v>80992</v>
      </c>
      <c r="J220">
        <v>-12512</v>
      </c>
      <c r="K220">
        <v>27705</v>
      </c>
      <c r="L220">
        <v>-13673</v>
      </c>
      <c r="M220">
        <v>-5541</v>
      </c>
      <c r="N220">
        <v>-583</v>
      </c>
      <c r="O220">
        <v>477</v>
      </c>
      <c r="P220">
        <v>1</v>
      </c>
      <c r="Q220">
        <v>-35</v>
      </c>
      <c r="R220">
        <v>-1208</v>
      </c>
      <c r="S220">
        <v>-6784</v>
      </c>
      <c r="T220">
        <v>0</v>
      </c>
      <c r="U220">
        <v>-1641</v>
      </c>
      <c r="V220">
        <v>121</v>
      </c>
    </row>
    <row r="221" spans="1:22" x14ac:dyDescent="0.3">
      <c r="A221" t="s">
        <v>150</v>
      </c>
      <c r="B221">
        <v>373220</v>
      </c>
      <c r="C221" s="48">
        <v>45063</v>
      </c>
      <c r="D221">
        <v>560000</v>
      </c>
      <c r="E221">
        <v>2</v>
      </c>
      <c r="F221">
        <v>20000</v>
      </c>
      <c r="G221">
        <v>20000</v>
      </c>
      <c r="H221">
        <v>185024</v>
      </c>
      <c r="I221">
        <v>102323</v>
      </c>
      <c r="J221">
        <v>-63138</v>
      </c>
      <c r="K221">
        <v>38205</v>
      </c>
      <c r="L221">
        <v>25555</v>
      </c>
      <c r="M221">
        <v>549</v>
      </c>
      <c r="N221">
        <v>6548</v>
      </c>
      <c r="O221">
        <v>1986</v>
      </c>
      <c r="P221">
        <v>249</v>
      </c>
      <c r="Q221">
        <v>-6</v>
      </c>
      <c r="R221">
        <v>10923</v>
      </c>
      <c r="S221">
        <v>5306</v>
      </c>
      <c r="T221">
        <v>0</v>
      </c>
      <c r="U221">
        <v>-488</v>
      </c>
      <c r="V221">
        <v>-134</v>
      </c>
    </row>
    <row r="222" spans="1:22" x14ac:dyDescent="0.3">
      <c r="A222" t="s">
        <v>150</v>
      </c>
      <c r="B222">
        <v>373220</v>
      </c>
      <c r="C222" s="48">
        <v>45062</v>
      </c>
      <c r="D222">
        <v>540000</v>
      </c>
      <c r="E222">
        <v>5</v>
      </c>
      <c r="F222">
        <v>-5000</v>
      </c>
      <c r="G222">
        <v>-5000</v>
      </c>
      <c r="H222">
        <v>178059</v>
      </c>
      <c r="I222">
        <v>96683</v>
      </c>
      <c r="J222">
        <v>44614</v>
      </c>
      <c r="K222">
        <v>-40279</v>
      </c>
      <c r="L222">
        <v>-4949</v>
      </c>
      <c r="M222">
        <v>64</v>
      </c>
      <c r="N222">
        <v>-898</v>
      </c>
      <c r="O222">
        <v>-1138</v>
      </c>
      <c r="P222">
        <v>1</v>
      </c>
      <c r="Q222">
        <v>-479</v>
      </c>
      <c r="R222">
        <v>-1579</v>
      </c>
      <c r="S222">
        <v>-920</v>
      </c>
      <c r="T222">
        <v>0</v>
      </c>
      <c r="U222">
        <v>479</v>
      </c>
      <c r="V222">
        <v>135</v>
      </c>
    </row>
    <row r="223" spans="1:22" x14ac:dyDescent="0.3">
      <c r="A223" t="s">
        <v>150</v>
      </c>
      <c r="B223">
        <v>373220</v>
      </c>
      <c r="C223" s="48">
        <v>45061</v>
      </c>
      <c r="D223">
        <v>545000</v>
      </c>
      <c r="E223">
        <v>5</v>
      </c>
      <c r="F223">
        <v>-2000</v>
      </c>
      <c r="G223">
        <v>-2000</v>
      </c>
      <c r="H223">
        <v>211398</v>
      </c>
      <c r="I223">
        <v>114161</v>
      </c>
      <c r="J223">
        <v>-10771</v>
      </c>
      <c r="K223">
        <v>21393</v>
      </c>
      <c r="L223">
        <v>-9906</v>
      </c>
      <c r="M223">
        <v>1700</v>
      </c>
      <c r="N223">
        <v>2220</v>
      </c>
      <c r="O223">
        <v>-1245</v>
      </c>
      <c r="P223">
        <v>-205</v>
      </c>
      <c r="Q223">
        <v>-320</v>
      </c>
      <c r="R223">
        <v>-6565</v>
      </c>
      <c r="S223">
        <v>-5491</v>
      </c>
      <c r="T223">
        <v>0</v>
      </c>
      <c r="U223">
        <v>-799</v>
      </c>
      <c r="V223">
        <v>83</v>
      </c>
    </row>
    <row r="224" spans="1:22" x14ac:dyDescent="0.3">
      <c r="A224" t="s">
        <v>150</v>
      </c>
      <c r="B224">
        <v>373220</v>
      </c>
      <c r="C224" s="48">
        <v>45058</v>
      </c>
      <c r="D224">
        <v>547000</v>
      </c>
      <c r="E224">
        <v>5</v>
      </c>
      <c r="F224">
        <v>-6000</v>
      </c>
      <c r="G224">
        <v>-6000</v>
      </c>
      <c r="H224">
        <v>184132</v>
      </c>
      <c r="I224">
        <v>100582</v>
      </c>
      <c r="J224">
        <v>20578</v>
      </c>
      <c r="K224">
        <v>4553</v>
      </c>
      <c r="L224">
        <v>-28535</v>
      </c>
      <c r="M224">
        <v>-4788</v>
      </c>
      <c r="N224">
        <v>-3438</v>
      </c>
      <c r="O224">
        <v>-77</v>
      </c>
      <c r="P224">
        <v>-8</v>
      </c>
      <c r="Q224">
        <v>-91</v>
      </c>
      <c r="R224">
        <v>-10343</v>
      </c>
      <c r="S224">
        <v>-9790</v>
      </c>
      <c r="T224">
        <v>0</v>
      </c>
      <c r="U224">
        <v>3141</v>
      </c>
      <c r="V224">
        <v>263</v>
      </c>
    </row>
    <row r="225" spans="1:22" x14ac:dyDescent="0.3">
      <c r="A225" t="s">
        <v>150</v>
      </c>
      <c r="B225">
        <v>373220</v>
      </c>
      <c r="C225" s="48">
        <v>45057</v>
      </c>
      <c r="D225">
        <v>553000</v>
      </c>
      <c r="E225">
        <v>5</v>
      </c>
      <c r="F225">
        <v>-13000</v>
      </c>
      <c r="G225">
        <v>-13000</v>
      </c>
      <c r="H225">
        <v>290645</v>
      </c>
      <c r="I225">
        <v>161946</v>
      </c>
      <c r="J225">
        <v>74107</v>
      </c>
      <c r="K225">
        <v>-71015</v>
      </c>
      <c r="L225">
        <v>-4210</v>
      </c>
      <c r="M225">
        <v>14800</v>
      </c>
      <c r="N225">
        <v>-6085</v>
      </c>
      <c r="O225">
        <v>-11846</v>
      </c>
      <c r="P225">
        <v>-1</v>
      </c>
      <c r="Q225">
        <v>-114</v>
      </c>
      <c r="R225">
        <v>2497</v>
      </c>
      <c r="S225">
        <v>-3461</v>
      </c>
      <c r="T225">
        <v>0</v>
      </c>
      <c r="U225">
        <v>575</v>
      </c>
      <c r="V225">
        <v>543</v>
      </c>
    </row>
    <row r="226" spans="1:22" x14ac:dyDescent="0.3">
      <c r="A226" t="s">
        <v>150</v>
      </c>
      <c r="B226">
        <v>373220</v>
      </c>
      <c r="C226" s="48">
        <v>45056</v>
      </c>
      <c r="D226">
        <v>566000</v>
      </c>
      <c r="E226">
        <v>2</v>
      </c>
      <c r="F226">
        <v>3000</v>
      </c>
      <c r="G226">
        <v>3000</v>
      </c>
      <c r="H226">
        <v>144538</v>
      </c>
      <c r="I226">
        <v>81814</v>
      </c>
      <c r="J226">
        <v>-9110</v>
      </c>
      <c r="K226">
        <v>14436</v>
      </c>
      <c r="L226">
        <v>-5781</v>
      </c>
      <c r="M226">
        <v>-6198</v>
      </c>
      <c r="N226">
        <v>-1922</v>
      </c>
      <c r="O226">
        <v>712</v>
      </c>
      <c r="P226">
        <v>1</v>
      </c>
      <c r="Q226">
        <v>1</v>
      </c>
      <c r="R226">
        <v>1561</v>
      </c>
      <c r="S226">
        <v>64</v>
      </c>
      <c r="T226">
        <v>0</v>
      </c>
      <c r="U226">
        <v>435</v>
      </c>
      <c r="V226">
        <v>20</v>
      </c>
    </row>
    <row r="227" spans="1:22" x14ac:dyDescent="0.3">
      <c r="A227" t="s">
        <v>150</v>
      </c>
      <c r="B227">
        <v>373220</v>
      </c>
      <c r="C227" s="48">
        <v>45055</v>
      </c>
      <c r="D227">
        <v>563000</v>
      </c>
      <c r="E227">
        <v>2</v>
      </c>
      <c r="F227">
        <v>5000</v>
      </c>
      <c r="G227">
        <v>5000</v>
      </c>
      <c r="H227">
        <v>169554</v>
      </c>
      <c r="I227">
        <v>94789</v>
      </c>
      <c r="J227">
        <v>8660</v>
      </c>
      <c r="K227">
        <v>58</v>
      </c>
      <c r="L227">
        <v>-10845</v>
      </c>
      <c r="M227">
        <v>-2153</v>
      </c>
      <c r="N227">
        <v>-1577</v>
      </c>
      <c r="O227">
        <v>-3285</v>
      </c>
      <c r="P227">
        <v>0</v>
      </c>
      <c r="Q227">
        <v>56</v>
      </c>
      <c r="R227">
        <v>2237</v>
      </c>
      <c r="S227">
        <v>-6123</v>
      </c>
      <c r="T227">
        <v>0</v>
      </c>
      <c r="U227">
        <v>2007</v>
      </c>
      <c r="V227">
        <v>120</v>
      </c>
    </row>
    <row r="228" spans="1:22" x14ac:dyDescent="0.3">
      <c r="A228" t="s">
        <v>150</v>
      </c>
      <c r="B228">
        <v>373220</v>
      </c>
      <c r="C228" s="48">
        <v>45054</v>
      </c>
      <c r="D228">
        <v>558000</v>
      </c>
      <c r="E228">
        <v>5</v>
      </c>
      <c r="F228">
        <v>-6000</v>
      </c>
      <c r="G228">
        <v>-6000</v>
      </c>
      <c r="H228">
        <v>202092</v>
      </c>
      <c r="I228">
        <v>114163</v>
      </c>
      <c r="J228">
        <v>8235</v>
      </c>
      <c r="K228">
        <v>-22946</v>
      </c>
      <c r="L228">
        <v>13734</v>
      </c>
      <c r="M228">
        <v>14461</v>
      </c>
      <c r="N228">
        <v>4683</v>
      </c>
      <c r="O228">
        <v>2704</v>
      </c>
      <c r="P228">
        <v>0</v>
      </c>
      <c r="Q228">
        <v>-261</v>
      </c>
      <c r="R228">
        <v>-19318</v>
      </c>
      <c r="S228">
        <v>11465</v>
      </c>
      <c r="T228">
        <v>0</v>
      </c>
      <c r="U228">
        <v>1101</v>
      </c>
      <c r="V228">
        <v>-124</v>
      </c>
    </row>
    <row r="229" spans="1:22" x14ac:dyDescent="0.3">
      <c r="A229" t="s">
        <v>150</v>
      </c>
      <c r="B229">
        <v>373220</v>
      </c>
      <c r="C229" s="48">
        <v>45050</v>
      </c>
      <c r="D229">
        <v>564000</v>
      </c>
      <c r="E229">
        <v>5</v>
      </c>
      <c r="F229">
        <v>-3000</v>
      </c>
      <c r="G229">
        <v>-3000</v>
      </c>
      <c r="H229">
        <v>244181</v>
      </c>
      <c r="I229">
        <v>137592</v>
      </c>
      <c r="J229">
        <v>46445</v>
      </c>
      <c r="K229">
        <v>-58018</v>
      </c>
      <c r="L229">
        <v>10709</v>
      </c>
      <c r="M229">
        <v>-10180</v>
      </c>
      <c r="N229">
        <v>9366</v>
      </c>
      <c r="O229">
        <v>1163</v>
      </c>
      <c r="P229">
        <v>0</v>
      </c>
      <c r="Q229">
        <v>0</v>
      </c>
      <c r="R229">
        <v>857</v>
      </c>
      <c r="S229">
        <v>9503</v>
      </c>
      <c r="T229">
        <v>0</v>
      </c>
      <c r="U229">
        <v>460</v>
      </c>
      <c r="V229">
        <v>404</v>
      </c>
    </row>
    <row r="230" spans="1:22" x14ac:dyDescent="0.3">
      <c r="A230" t="s">
        <v>150</v>
      </c>
      <c r="B230">
        <v>373220</v>
      </c>
      <c r="C230" s="48">
        <v>45049</v>
      </c>
      <c r="D230">
        <v>567000</v>
      </c>
      <c r="E230">
        <v>5</v>
      </c>
      <c r="F230">
        <v>-24000</v>
      </c>
      <c r="G230">
        <v>-24000</v>
      </c>
      <c r="H230">
        <v>243943</v>
      </c>
      <c r="I230">
        <v>139846</v>
      </c>
      <c r="J230">
        <v>104522</v>
      </c>
      <c r="K230">
        <v>-98710</v>
      </c>
      <c r="L230">
        <v>-8708</v>
      </c>
      <c r="M230">
        <v>-10404</v>
      </c>
      <c r="N230">
        <v>96</v>
      </c>
      <c r="O230">
        <v>-791</v>
      </c>
      <c r="P230">
        <v>1</v>
      </c>
      <c r="Q230">
        <v>21</v>
      </c>
      <c r="R230">
        <v>480</v>
      </c>
      <c r="S230">
        <v>1889</v>
      </c>
      <c r="T230">
        <v>0</v>
      </c>
      <c r="U230">
        <v>2681</v>
      </c>
      <c r="V230">
        <v>215</v>
      </c>
    </row>
    <row r="231" spans="1:22" x14ac:dyDescent="0.3">
      <c r="A231" t="s">
        <v>150</v>
      </c>
      <c r="B231">
        <v>373220</v>
      </c>
      <c r="C231" s="48">
        <v>45048</v>
      </c>
      <c r="D231">
        <v>591000</v>
      </c>
      <c r="E231">
        <v>2</v>
      </c>
      <c r="F231">
        <v>10000</v>
      </c>
      <c r="G231">
        <v>10000</v>
      </c>
      <c r="H231">
        <v>273527</v>
      </c>
      <c r="I231">
        <v>160974</v>
      </c>
      <c r="J231">
        <v>-84764</v>
      </c>
      <c r="K231">
        <v>65689</v>
      </c>
      <c r="L231">
        <v>16907</v>
      </c>
      <c r="M231">
        <v>3652</v>
      </c>
      <c r="N231">
        <v>540</v>
      </c>
      <c r="O231">
        <v>3014</v>
      </c>
      <c r="P231">
        <v>71</v>
      </c>
      <c r="Q231">
        <v>175</v>
      </c>
      <c r="R231">
        <v>6796</v>
      </c>
      <c r="S231">
        <v>2659</v>
      </c>
      <c r="T231">
        <v>0</v>
      </c>
      <c r="U231">
        <v>2178</v>
      </c>
      <c r="V231">
        <v>-10</v>
      </c>
    </row>
    <row r="232" spans="1:22" x14ac:dyDescent="0.3">
      <c r="A232" t="s">
        <v>150</v>
      </c>
      <c r="B232">
        <v>373220</v>
      </c>
      <c r="C232" s="48">
        <v>45044</v>
      </c>
      <c r="D232">
        <v>581000</v>
      </c>
      <c r="E232">
        <v>5</v>
      </c>
      <c r="F232">
        <v>-6000</v>
      </c>
      <c r="G232">
        <v>-6000</v>
      </c>
      <c r="H232">
        <v>316880</v>
      </c>
      <c r="I232">
        <v>183868</v>
      </c>
      <c r="J232">
        <v>30938</v>
      </c>
      <c r="K232">
        <v>-40278</v>
      </c>
      <c r="L232">
        <v>10539</v>
      </c>
      <c r="M232">
        <v>-14791</v>
      </c>
      <c r="N232">
        <v>1113</v>
      </c>
      <c r="O232">
        <v>7898</v>
      </c>
      <c r="P232">
        <v>637</v>
      </c>
      <c r="Q232">
        <v>93</v>
      </c>
      <c r="R232">
        <v>13756</v>
      </c>
      <c r="S232">
        <v>1833</v>
      </c>
      <c r="T232">
        <v>0</v>
      </c>
      <c r="U232">
        <v>-802</v>
      </c>
      <c r="V232">
        <v>-397</v>
      </c>
    </row>
    <row r="233" spans="1:22" x14ac:dyDescent="0.3">
      <c r="A233" t="s">
        <v>150</v>
      </c>
      <c r="B233">
        <v>373220</v>
      </c>
      <c r="C233" s="48">
        <v>45043</v>
      </c>
      <c r="D233">
        <v>587000</v>
      </c>
      <c r="E233">
        <v>2</v>
      </c>
      <c r="F233">
        <v>20000</v>
      </c>
      <c r="G233">
        <v>20000</v>
      </c>
      <c r="H233">
        <v>463287</v>
      </c>
      <c r="I233">
        <v>269685</v>
      </c>
      <c r="J233">
        <v>-44328</v>
      </c>
      <c r="K233">
        <v>28024</v>
      </c>
      <c r="L233">
        <v>25623</v>
      </c>
      <c r="M233">
        <v>-29697</v>
      </c>
      <c r="N233">
        <v>8911</v>
      </c>
      <c r="O233">
        <v>20396</v>
      </c>
      <c r="P233">
        <v>-138</v>
      </c>
      <c r="Q233">
        <v>-37</v>
      </c>
      <c r="R233">
        <v>22270</v>
      </c>
      <c r="S233">
        <v>3918</v>
      </c>
      <c r="T233">
        <v>0</v>
      </c>
      <c r="U233">
        <v>-10019</v>
      </c>
      <c r="V233">
        <v>700</v>
      </c>
    </row>
    <row r="234" spans="1:22" x14ac:dyDescent="0.3">
      <c r="A234" t="s">
        <v>150</v>
      </c>
      <c r="B234">
        <v>373220</v>
      </c>
      <c r="C234" s="48">
        <v>45042</v>
      </c>
      <c r="D234">
        <v>567000</v>
      </c>
      <c r="E234">
        <v>2</v>
      </c>
      <c r="F234">
        <v>16000</v>
      </c>
      <c r="G234">
        <v>16000</v>
      </c>
      <c r="H234">
        <v>296105</v>
      </c>
      <c r="I234">
        <v>166642</v>
      </c>
      <c r="J234">
        <v>-16164</v>
      </c>
      <c r="K234">
        <v>2823</v>
      </c>
      <c r="L234">
        <v>14321</v>
      </c>
      <c r="M234">
        <v>-13380</v>
      </c>
      <c r="N234">
        <v>3690</v>
      </c>
      <c r="O234">
        <v>9656</v>
      </c>
      <c r="P234">
        <v>676</v>
      </c>
      <c r="Q234">
        <v>7</v>
      </c>
      <c r="R234">
        <v>5925</v>
      </c>
      <c r="S234">
        <v>7747</v>
      </c>
      <c r="T234">
        <v>0</v>
      </c>
      <c r="U234">
        <v>-938</v>
      </c>
      <c r="V234">
        <v>-42</v>
      </c>
    </row>
    <row r="235" spans="1:22" x14ac:dyDescent="0.3">
      <c r="A235" t="s">
        <v>150</v>
      </c>
      <c r="B235">
        <v>373220</v>
      </c>
      <c r="C235" s="48">
        <v>45041</v>
      </c>
      <c r="D235">
        <v>551000</v>
      </c>
      <c r="E235">
        <v>5</v>
      </c>
      <c r="F235">
        <v>-15000</v>
      </c>
      <c r="G235">
        <v>-15000</v>
      </c>
      <c r="H235">
        <v>328253</v>
      </c>
      <c r="I235">
        <v>182488</v>
      </c>
      <c r="J235">
        <v>14887</v>
      </c>
      <c r="K235">
        <v>11435</v>
      </c>
      <c r="L235">
        <v>-30580</v>
      </c>
      <c r="M235">
        <v>-3195</v>
      </c>
      <c r="N235">
        <v>-5053</v>
      </c>
      <c r="O235">
        <v>-17655</v>
      </c>
      <c r="P235">
        <v>273</v>
      </c>
      <c r="Q235">
        <v>-7</v>
      </c>
      <c r="R235">
        <v>-172</v>
      </c>
      <c r="S235">
        <v>-4771</v>
      </c>
      <c r="T235">
        <v>0</v>
      </c>
      <c r="U235">
        <v>4003</v>
      </c>
      <c r="V235">
        <v>255</v>
      </c>
    </row>
    <row r="236" spans="1:22" x14ac:dyDescent="0.3">
      <c r="A236" t="s">
        <v>150</v>
      </c>
      <c r="B236">
        <v>373220</v>
      </c>
      <c r="C236" s="48">
        <v>45040</v>
      </c>
      <c r="D236">
        <v>566000</v>
      </c>
      <c r="E236">
        <v>5</v>
      </c>
      <c r="F236">
        <v>-6000</v>
      </c>
      <c r="G236">
        <v>-6000</v>
      </c>
      <c r="H236">
        <v>189996</v>
      </c>
      <c r="I236">
        <v>107863</v>
      </c>
      <c r="J236">
        <v>7587</v>
      </c>
      <c r="K236">
        <v>1903</v>
      </c>
      <c r="L236">
        <v>-9925</v>
      </c>
      <c r="M236">
        <v>8602</v>
      </c>
      <c r="N236">
        <v>56</v>
      </c>
      <c r="O236">
        <v>-8744</v>
      </c>
      <c r="P236">
        <v>2</v>
      </c>
      <c r="Q236">
        <v>495</v>
      </c>
      <c r="R236">
        <v>-7272</v>
      </c>
      <c r="S236">
        <v>-3064</v>
      </c>
      <c r="T236">
        <v>0</v>
      </c>
      <c r="U236">
        <v>953</v>
      </c>
      <c r="V236">
        <v>-518</v>
      </c>
    </row>
    <row r="237" spans="1:22" x14ac:dyDescent="0.3">
      <c r="A237" t="s">
        <v>150</v>
      </c>
      <c r="B237">
        <v>373220</v>
      </c>
      <c r="C237" s="48">
        <v>45037</v>
      </c>
      <c r="D237">
        <v>572000</v>
      </c>
      <c r="E237">
        <v>5</v>
      </c>
      <c r="F237">
        <v>-8000</v>
      </c>
      <c r="G237">
        <v>-8000</v>
      </c>
      <c r="H237">
        <v>267430</v>
      </c>
      <c r="I237">
        <v>152831</v>
      </c>
      <c r="J237">
        <v>-13959</v>
      </c>
      <c r="K237">
        <v>59208</v>
      </c>
      <c r="L237">
        <v>-45276</v>
      </c>
      <c r="M237">
        <v>8213</v>
      </c>
      <c r="N237">
        <v>-3995</v>
      </c>
      <c r="O237">
        <v>-16909</v>
      </c>
      <c r="P237">
        <v>-80</v>
      </c>
      <c r="Q237">
        <v>-23</v>
      </c>
      <c r="R237">
        <v>-16086</v>
      </c>
      <c r="S237">
        <v>-16396</v>
      </c>
      <c r="T237">
        <v>0</v>
      </c>
      <c r="U237">
        <v>-352</v>
      </c>
      <c r="V237">
        <v>379</v>
      </c>
    </row>
    <row r="238" spans="1:22" x14ac:dyDescent="0.3">
      <c r="A238" t="s">
        <v>150</v>
      </c>
      <c r="B238">
        <v>373220</v>
      </c>
      <c r="C238" s="48">
        <v>45036</v>
      </c>
      <c r="D238">
        <v>580000</v>
      </c>
      <c r="E238">
        <v>5</v>
      </c>
      <c r="F238">
        <v>-2000</v>
      </c>
      <c r="G238">
        <v>-2000</v>
      </c>
      <c r="H238">
        <v>247483</v>
      </c>
      <c r="I238">
        <v>143446</v>
      </c>
      <c r="J238">
        <v>2346</v>
      </c>
      <c r="K238">
        <v>35347</v>
      </c>
      <c r="L238">
        <v>-40322</v>
      </c>
      <c r="M238">
        <v>9126</v>
      </c>
      <c r="N238">
        <v>-2682</v>
      </c>
      <c r="O238">
        <v>-8414</v>
      </c>
      <c r="P238">
        <v>0</v>
      </c>
      <c r="Q238">
        <v>-59</v>
      </c>
      <c r="R238">
        <v>-1321</v>
      </c>
      <c r="S238">
        <v>-36972</v>
      </c>
      <c r="T238">
        <v>0</v>
      </c>
      <c r="U238">
        <v>2427</v>
      </c>
      <c r="V238">
        <v>202</v>
      </c>
    </row>
    <row r="239" spans="1:22" x14ac:dyDescent="0.3">
      <c r="A239" t="s">
        <v>150</v>
      </c>
      <c r="B239">
        <v>373220</v>
      </c>
      <c r="C239" s="48">
        <v>45035</v>
      </c>
      <c r="D239">
        <v>582000</v>
      </c>
      <c r="E239">
        <v>5</v>
      </c>
      <c r="F239">
        <v>-10000</v>
      </c>
      <c r="G239">
        <v>-10000</v>
      </c>
      <c r="H239">
        <v>300756</v>
      </c>
      <c r="I239">
        <v>175826</v>
      </c>
      <c r="J239">
        <v>91125</v>
      </c>
      <c r="K239">
        <v>-66797</v>
      </c>
      <c r="L239">
        <v>-22332</v>
      </c>
      <c r="M239">
        <v>4010</v>
      </c>
      <c r="N239">
        <v>-3532</v>
      </c>
      <c r="O239">
        <v>-4352</v>
      </c>
      <c r="P239">
        <v>145</v>
      </c>
      <c r="Q239">
        <v>-38</v>
      </c>
      <c r="R239">
        <v>-5556</v>
      </c>
      <c r="S239">
        <v>-13009</v>
      </c>
      <c r="T239">
        <v>0</v>
      </c>
      <c r="U239">
        <v>-2663</v>
      </c>
      <c r="V239">
        <v>667</v>
      </c>
    </row>
    <row r="240" spans="1:22" x14ac:dyDescent="0.3">
      <c r="A240" t="s">
        <v>150</v>
      </c>
      <c r="B240">
        <v>373220</v>
      </c>
      <c r="C240" s="48">
        <v>45034</v>
      </c>
      <c r="D240">
        <v>592000</v>
      </c>
      <c r="E240">
        <v>2</v>
      </c>
      <c r="F240">
        <v>1000</v>
      </c>
      <c r="G240">
        <v>1000</v>
      </c>
      <c r="H240">
        <v>247157</v>
      </c>
      <c r="I240">
        <v>146511</v>
      </c>
      <c r="J240">
        <v>-37194</v>
      </c>
      <c r="K240">
        <v>35535</v>
      </c>
      <c r="L240">
        <v>806</v>
      </c>
      <c r="M240">
        <v>-19692</v>
      </c>
      <c r="N240">
        <v>3145</v>
      </c>
      <c r="O240">
        <v>2360</v>
      </c>
      <c r="P240">
        <v>-499</v>
      </c>
      <c r="Q240">
        <v>-594</v>
      </c>
      <c r="R240">
        <v>15030</v>
      </c>
      <c r="S240">
        <v>1056</v>
      </c>
      <c r="T240">
        <v>0</v>
      </c>
      <c r="U240">
        <v>965</v>
      </c>
      <c r="V240">
        <v>-112</v>
      </c>
    </row>
    <row r="241" spans="1:22" x14ac:dyDescent="0.3">
      <c r="A241" t="s">
        <v>150</v>
      </c>
      <c r="B241">
        <v>373220</v>
      </c>
      <c r="C241" s="48">
        <v>45033</v>
      </c>
      <c r="D241">
        <v>591000</v>
      </c>
      <c r="E241">
        <v>5</v>
      </c>
      <c r="F241">
        <v>-3000</v>
      </c>
      <c r="G241">
        <v>-3000</v>
      </c>
      <c r="H241">
        <v>276643</v>
      </c>
      <c r="I241">
        <v>162891</v>
      </c>
      <c r="J241">
        <v>49947</v>
      </c>
      <c r="K241">
        <v>-31263</v>
      </c>
      <c r="L241">
        <v>-16703</v>
      </c>
      <c r="M241">
        <v>-15786</v>
      </c>
      <c r="N241">
        <v>-5102</v>
      </c>
      <c r="O241">
        <v>1868</v>
      </c>
      <c r="P241">
        <v>257</v>
      </c>
      <c r="Q241">
        <v>-852</v>
      </c>
      <c r="R241">
        <v>4688</v>
      </c>
      <c r="S241">
        <v>-1776</v>
      </c>
      <c r="T241">
        <v>0</v>
      </c>
      <c r="U241">
        <v>-2124</v>
      </c>
      <c r="V241">
        <v>143</v>
      </c>
    </row>
    <row r="242" spans="1:22" x14ac:dyDescent="0.3">
      <c r="A242" t="s">
        <v>150</v>
      </c>
      <c r="B242">
        <v>373220</v>
      </c>
      <c r="C242" s="48">
        <v>45030</v>
      </c>
      <c r="D242">
        <v>594000</v>
      </c>
      <c r="E242">
        <v>5</v>
      </c>
      <c r="F242">
        <v>-5000</v>
      </c>
      <c r="G242">
        <v>-5000</v>
      </c>
      <c r="H242">
        <v>339843</v>
      </c>
      <c r="I242">
        <v>201421</v>
      </c>
      <c r="J242">
        <v>90507</v>
      </c>
      <c r="K242">
        <v>-79063</v>
      </c>
      <c r="L242">
        <v>-13071</v>
      </c>
      <c r="M242">
        <v>3034</v>
      </c>
      <c r="N242">
        <v>-1097</v>
      </c>
      <c r="O242">
        <v>-7991</v>
      </c>
      <c r="P242">
        <v>-1536</v>
      </c>
      <c r="Q242">
        <v>-562</v>
      </c>
      <c r="R242">
        <v>3486</v>
      </c>
      <c r="S242">
        <v>-8405</v>
      </c>
      <c r="T242">
        <v>0</v>
      </c>
      <c r="U242">
        <v>1207</v>
      </c>
      <c r="V242">
        <v>420</v>
      </c>
    </row>
    <row r="243" spans="1:22" x14ac:dyDescent="0.3">
      <c r="A243" t="s">
        <v>150</v>
      </c>
      <c r="B243">
        <v>373220</v>
      </c>
      <c r="C243" s="48">
        <v>45029</v>
      </c>
      <c r="D243">
        <v>599000</v>
      </c>
      <c r="E243">
        <v>2</v>
      </c>
      <c r="F243">
        <v>9000</v>
      </c>
      <c r="G243">
        <v>9000</v>
      </c>
      <c r="H243">
        <v>386450</v>
      </c>
      <c r="I243">
        <v>228204</v>
      </c>
      <c r="J243">
        <v>-43091</v>
      </c>
      <c r="K243">
        <v>5476</v>
      </c>
      <c r="L243">
        <v>41789</v>
      </c>
      <c r="M243">
        <v>9975</v>
      </c>
      <c r="N243">
        <v>-575</v>
      </c>
      <c r="O243">
        <v>26733</v>
      </c>
      <c r="P243">
        <v>0</v>
      </c>
      <c r="Q243">
        <v>-34</v>
      </c>
      <c r="R243">
        <v>4322</v>
      </c>
      <c r="S243">
        <v>1368</v>
      </c>
      <c r="T243">
        <v>0</v>
      </c>
      <c r="U243">
        <v>-4630</v>
      </c>
      <c r="V243">
        <v>456</v>
      </c>
    </row>
    <row r="244" spans="1:22" x14ac:dyDescent="0.3">
      <c r="A244" t="s">
        <v>150</v>
      </c>
      <c r="B244">
        <v>373220</v>
      </c>
      <c r="C244" s="48">
        <v>45028</v>
      </c>
      <c r="D244">
        <v>590000</v>
      </c>
      <c r="E244">
        <v>5</v>
      </c>
      <c r="F244">
        <v>-20000</v>
      </c>
      <c r="G244">
        <v>-20000</v>
      </c>
      <c r="H244">
        <v>541299</v>
      </c>
      <c r="I244">
        <v>322813</v>
      </c>
      <c r="J244">
        <v>150421</v>
      </c>
      <c r="K244">
        <v>-98989</v>
      </c>
      <c r="L244">
        <v>-51496</v>
      </c>
      <c r="M244">
        <v>-9257</v>
      </c>
      <c r="N244">
        <v>-4744</v>
      </c>
      <c r="O244">
        <v>-5122</v>
      </c>
      <c r="P244">
        <v>1</v>
      </c>
      <c r="Q244">
        <v>-90</v>
      </c>
      <c r="R244">
        <v>-28498</v>
      </c>
      <c r="S244">
        <v>-3786</v>
      </c>
      <c r="T244">
        <v>0</v>
      </c>
      <c r="U244">
        <v>467</v>
      </c>
      <c r="V244">
        <v>-403</v>
      </c>
    </row>
    <row r="245" spans="1:22" x14ac:dyDescent="0.3">
      <c r="A245" t="s">
        <v>150</v>
      </c>
      <c r="B245">
        <v>373220</v>
      </c>
      <c r="C245" s="48">
        <v>45027</v>
      </c>
      <c r="D245">
        <v>610000</v>
      </c>
      <c r="E245">
        <v>2</v>
      </c>
      <c r="F245">
        <v>14000</v>
      </c>
      <c r="G245">
        <v>14000</v>
      </c>
      <c r="H245">
        <v>811886</v>
      </c>
      <c r="I245">
        <v>492488</v>
      </c>
      <c r="J245">
        <v>-140296</v>
      </c>
      <c r="K245">
        <v>194707</v>
      </c>
      <c r="L245">
        <v>-55165</v>
      </c>
      <c r="M245">
        <v>-65297</v>
      </c>
      <c r="N245">
        <v>3466</v>
      </c>
      <c r="O245">
        <v>-2565</v>
      </c>
      <c r="P245">
        <v>-198</v>
      </c>
      <c r="Q245">
        <v>265</v>
      </c>
      <c r="R245">
        <v>12290</v>
      </c>
      <c r="S245">
        <v>-3126</v>
      </c>
      <c r="T245">
        <v>0</v>
      </c>
      <c r="U245">
        <v>1671</v>
      </c>
      <c r="V245">
        <v>-917</v>
      </c>
    </row>
    <row r="246" spans="1:22" x14ac:dyDescent="0.3">
      <c r="A246" t="s">
        <v>150</v>
      </c>
      <c r="B246">
        <v>373220</v>
      </c>
      <c r="C246" s="48">
        <v>45026</v>
      </c>
      <c r="D246">
        <v>596000</v>
      </c>
      <c r="E246">
        <v>2</v>
      </c>
      <c r="F246">
        <v>16000</v>
      </c>
      <c r="G246">
        <v>16000</v>
      </c>
      <c r="H246">
        <v>597900</v>
      </c>
      <c r="I246">
        <v>355210</v>
      </c>
      <c r="J246">
        <v>-118052</v>
      </c>
      <c r="K246">
        <v>206846</v>
      </c>
      <c r="L246">
        <v>-41488</v>
      </c>
      <c r="M246">
        <v>-51673</v>
      </c>
      <c r="N246">
        <v>6974</v>
      </c>
      <c r="O246">
        <v>5537</v>
      </c>
      <c r="P246">
        <v>-54</v>
      </c>
      <c r="Q246">
        <v>47</v>
      </c>
      <c r="R246">
        <v>6123</v>
      </c>
      <c r="S246">
        <v>-8442</v>
      </c>
      <c r="T246">
        <v>0</v>
      </c>
      <c r="U246">
        <v>-46921</v>
      </c>
      <c r="V246">
        <v>-385</v>
      </c>
    </row>
    <row r="247" spans="1:22" x14ac:dyDescent="0.3">
      <c r="A247" t="s">
        <v>150</v>
      </c>
      <c r="B247">
        <v>373220</v>
      </c>
      <c r="C247" s="48">
        <v>45023</v>
      </c>
      <c r="D247">
        <v>580000</v>
      </c>
      <c r="E247">
        <v>3</v>
      </c>
      <c r="F247">
        <v>0</v>
      </c>
      <c r="G247">
        <v>0</v>
      </c>
      <c r="H247">
        <v>366225</v>
      </c>
      <c r="I247">
        <v>213291</v>
      </c>
      <c r="J247">
        <v>53448</v>
      </c>
      <c r="K247">
        <v>-60470</v>
      </c>
      <c r="L247">
        <v>6396</v>
      </c>
      <c r="M247">
        <v>-760</v>
      </c>
      <c r="N247">
        <v>3360</v>
      </c>
      <c r="O247">
        <v>-879</v>
      </c>
      <c r="P247">
        <v>92</v>
      </c>
      <c r="Q247">
        <v>-14</v>
      </c>
      <c r="R247">
        <v>15054</v>
      </c>
      <c r="S247">
        <v>-10457</v>
      </c>
      <c r="T247">
        <v>0</v>
      </c>
      <c r="U247">
        <v>112</v>
      </c>
      <c r="V247">
        <v>514</v>
      </c>
    </row>
    <row r="248" spans="1:22" x14ac:dyDescent="0.3">
      <c r="A248" t="s">
        <v>150</v>
      </c>
      <c r="B248">
        <v>373220</v>
      </c>
      <c r="C248" s="48">
        <v>45022</v>
      </c>
      <c r="D248">
        <v>580000</v>
      </c>
      <c r="E248">
        <v>5</v>
      </c>
      <c r="F248">
        <v>-8000</v>
      </c>
      <c r="G248">
        <v>-8000</v>
      </c>
      <c r="H248">
        <v>278416</v>
      </c>
      <c r="I248">
        <v>162543</v>
      </c>
      <c r="J248">
        <v>22243</v>
      </c>
      <c r="K248">
        <v>-41713</v>
      </c>
      <c r="L248">
        <v>16398</v>
      </c>
      <c r="M248">
        <v>-7600</v>
      </c>
      <c r="N248">
        <v>2468</v>
      </c>
      <c r="O248">
        <v>15378</v>
      </c>
      <c r="P248">
        <v>1000</v>
      </c>
      <c r="Q248">
        <v>-43</v>
      </c>
      <c r="R248">
        <v>10492</v>
      </c>
      <c r="S248">
        <v>-5297</v>
      </c>
      <c r="T248">
        <v>0</v>
      </c>
      <c r="U248">
        <v>2734</v>
      </c>
      <c r="V248">
        <v>338</v>
      </c>
    </row>
    <row r="249" spans="1:22" x14ac:dyDescent="0.3">
      <c r="A249" t="s">
        <v>150</v>
      </c>
      <c r="B249">
        <v>373220</v>
      </c>
      <c r="C249" s="48">
        <v>45021</v>
      </c>
      <c r="D249">
        <v>588000</v>
      </c>
      <c r="E249">
        <v>2</v>
      </c>
      <c r="F249">
        <v>13000</v>
      </c>
      <c r="G249">
        <v>13000</v>
      </c>
      <c r="H249">
        <v>235578</v>
      </c>
      <c r="I249">
        <v>137146</v>
      </c>
      <c r="J249">
        <v>-45415</v>
      </c>
      <c r="K249">
        <v>40933</v>
      </c>
      <c r="L249">
        <v>3789</v>
      </c>
      <c r="M249">
        <v>9787</v>
      </c>
      <c r="N249">
        <v>2510</v>
      </c>
      <c r="O249">
        <v>-1394</v>
      </c>
      <c r="P249">
        <v>18</v>
      </c>
      <c r="Q249">
        <v>-99</v>
      </c>
      <c r="R249">
        <v>5333</v>
      </c>
      <c r="S249">
        <v>-12366</v>
      </c>
      <c r="T249">
        <v>0</v>
      </c>
      <c r="U249">
        <v>436</v>
      </c>
      <c r="V249">
        <v>257</v>
      </c>
    </row>
    <row r="250" spans="1:22" x14ac:dyDescent="0.3">
      <c r="A250" t="s">
        <v>150</v>
      </c>
      <c r="B250">
        <v>373220</v>
      </c>
      <c r="C250" s="48">
        <v>45020</v>
      </c>
      <c r="D250">
        <v>575000</v>
      </c>
      <c r="E250">
        <v>5</v>
      </c>
      <c r="F250">
        <v>-11000</v>
      </c>
      <c r="G250">
        <v>-11000</v>
      </c>
      <c r="H250">
        <v>444861</v>
      </c>
      <c r="I250">
        <v>260038</v>
      </c>
      <c r="J250">
        <v>12777</v>
      </c>
      <c r="K250">
        <v>28963</v>
      </c>
      <c r="L250">
        <v>-37235</v>
      </c>
      <c r="M250">
        <v>-2037</v>
      </c>
      <c r="N250">
        <v>3480</v>
      </c>
      <c r="O250">
        <v>-6516</v>
      </c>
      <c r="P250">
        <v>-1799</v>
      </c>
      <c r="Q250">
        <v>-164</v>
      </c>
      <c r="R250">
        <v>-1311</v>
      </c>
      <c r="S250">
        <v>-28888</v>
      </c>
      <c r="T250">
        <v>0</v>
      </c>
      <c r="U250">
        <v>-5293</v>
      </c>
      <c r="V250">
        <v>788</v>
      </c>
    </row>
    <row r="251" spans="1:22" x14ac:dyDescent="0.3">
      <c r="A251" t="s">
        <v>150</v>
      </c>
      <c r="B251">
        <v>373220</v>
      </c>
      <c r="C251" s="48">
        <v>45019</v>
      </c>
      <c r="D251">
        <v>586000</v>
      </c>
      <c r="E251">
        <v>2</v>
      </c>
      <c r="F251">
        <v>2000</v>
      </c>
      <c r="G251">
        <v>2000</v>
      </c>
      <c r="H251">
        <v>330892</v>
      </c>
      <c r="I251">
        <v>193253</v>
      </c>
      <c r="J251">
        <v>16433</v>
      </c>
      <c r="K251">
        <v>-11661</v>
      </c>
      <c r="L251">
        <v>-6306</v>
      </c>
      <c r="M251">
        <v>-25268</v>
      </c>
      <c r="N251">
        <v>1258</v>
      </c>
      <c r="O251">
        <v>6614</v>
      </c>
      <c r="P251">
        <v>0</v>
      </c>
      <c r="Q251">
        <v>-2849</v>
      </c>
      <c r="R251">
        <v>16099</v>
      </c>
      <c r="S251">
        <v>-2160</v>
      </c>
      <c r="T251">
        <v>0</v>
      </c>
      <c r="U251">
        <v>898</v>
      </c>
      <c r="V251">
        <v>636</v>
      </c>
    </row>
    <row r="252" spans="1:22" x14ac:dyDescent="0.3">
      <c r="A252" t="s">
        <v>150</v>
      </c>
      <c r="B252">
        <v>373220</v>
      </c>
      <c r="C252" s="48">
        <v>45016</v>
      </c>
      <c r="D252">
        <v>584000</v>
      </c>
      <c r="E252">
        <v>5</v>
      </c>
      <c r="F252">
        <v>-4000</v>
      </c>
      <c r="G252">
        <v>-4000</v>
      </c>
      <c r="H252">
        <v>298469</v>
      </c>
      <c r="I252">
        <v>174146</v>
      </c>
      <c r="J252">
        <v>44569</v>
      </c>
      <c r="K252">
        <v>-51139</v>
      </c>
      <c r="L252">
        <v>5293</v>
      </c>
      <c r="M252">
        <v>5750</v>
      </c>
      <c r="N252">
        <v>1957</v>
      </c>
      <c r="O252">
        <v>3600</v>
      </c>
      <c r="P252">
        <v>301</v>
      </c>
      <c r="Q252">
        <v>0</v>
      </c>
      <c r="R252">
        <v>3991</v>
      </c>
      <c r="S252">
        <v>-10306</v>
      </c>
      <c r="T252">
        <v>0</v>
      </c>
      <c r="U252">
        <v>1166</v>
      </c>
      <c r="V252">
        <v>111</v>
      </c>
    </row>
    <row r="253" spans="1:22" x14ac:dyDescent="0.3">
      <c r="A253" t="s">
        <v>150</v>
      </c>
      <c r="B253">
        <v>373220</v>
      </c>
      <c r="C253" s="48">
        <v>45015</v>
      </c>
      <c r="D253">
        <v>588000</v>
      </c>
      <c r="E253">
        <v>2</v>
      </c>
      <c r="F253">
        <v>5000</v>
      </c>
      <c r="G253">
        <v>5000</v>
      </c>
      <c r="H253">
        <v>334990</v>
      </c>
      <c r="I253">
        <v>196176</v>
      </c>
      <c r="J253">
        <v>-38520</v>
      </c>
      <c r="K253">
        <v>85360</v>
      </c>
      <c r="L253">
        <v>-46596</v>
      </c>
      <c r="M253">
        <v>-10937</v>
      </c>
      <c r="N253">
        <v>-2909</v>
      </c>
      <c r="O253">
        <v>-8294</v>
      </c>
      <c r="P253">
        <v>186</v>
      </c>
      <c r="Q253">
        <v>-915</v>
      </c>
      <c r="R253">
        <v>-2946</v>
      </c>
      <c r="S253">
        <v>-20781</v>
      </c>
      <c r="T253">
        <v>0</v>
      </c>
      <c r="U253">
        <v>242</v>
      </c>
      <c r="V253">
        <v>-486</v>
      </c>
    </row>
    <row r="254" spans="1:22" x14ac:dyDescent="0.3">
      <c r="A254" t="s">
        <v>150</v>
      </c>
      <c r="B254">
        <v>373220</v>
      </c>
      <c r="C254" s="48">
        <v>45014</v>
      </c>
      <c r="D254">
        <v>583000</v>
      </c>
      <c r="E254">
        <v>2</v>
      </c>
      <c r="F254">
        <v>6000</v>
      </c>
      <c r="G254">
        <v>6000</v>
      </c>
      <c r="H254">
        <v>368772</v>
      </c>
      <c r="I254">
        <v>213926</v>
      </c>
      <c r="J254">
        <v>-16230</v>
      </c>
      <c r="K254">
        <v>6386</v>
      </c>
      <c r="L254">
        <v>15107</v>
      </c>
      <c r="M254">
        <v>-1801</v>
      </c>
      <c r="N254">
        <v>-2922</v>
      </c>
      <c r="O254">
        <v>-1218</v>
      </c>
      <c r="P254">
        <v>1</v>
      </c>
      <c r="Q254">
        <v>-36</v>
      </c>
      <c r="R254">
        <v>48332</v>
      </c>
      <c r="S254">
        <v>-27249</v>
      </c>
      <c r="T254">
        <v>0</v>
      </c>
      <c r="U254">
        <v>-4811</v>
      </c>
      <c r="V254">
        <v>-452</v>
      </c>
    </row>
    <row r="255" spans="1:22" x14ac:dyDescent="0.3">
      <c r="A255" t="s">
        <v>150</v>
      </c>
      <c r="B255">
        <v>373220</v>
      </c>
      <c r="C255" s="48">
        <v>45013</v>
      </c>
      <c r="D255">
        <v>577000</v>
      </c>
      <c r="E255">
        <v>2</v>
      </c>
      <c r="F255">
        <v>3000</v>
      </c>
      <c r="G255">
        <v>3000</v>
      </c>
      <c r="H255">
        <v>264318</v>
      </c>
      <c r="I255">
        <v>151429</v>
      </c>
      <c r="J255">
        <v>15914</v>
      </c>
      <c r="K255">
        <v>-1495</v>
      </c>
      <c r="L255">
        <v>-14060</v>
      </c>
      <c r="M255">
        <v>17120</v>
      </c>
      <c r="N255">
        <v>-1224</v>
      </c>
      <c r="O255">
        <v>-1061</v>
      </c>
      <c r="P255">
        <v>-1000</v>
      </c>
      <c r="Q255">
        <v>-442</v>
      </c>
      <c r="R255">
        <v>-7940</v>
      </c>
      <c r="S255">
        <v>-19513</v>
      </c>
      <c r="T255">
        <v>0</v>
      </c>
      <c r="U255">
        <v>-537</v>
      </c>
      <c r="V255">
        <v>178</v>
      </c>
    </row>
    <row r="256" spans="1:22" x14ac:dyDescent="0.3">
      <c r="A256" t="s">
        <v>150</v>
      </c>
      <c r="B256">
        <v>373220</v>
      </c>
      <c r="C256" s="48">
        <v>45012</v>
      </c>
      <c r="D256">
        <v>574000</v>
      </c>
      <c r="E256">
        <v>2</v>
      </c>
      <c r="F256">
        <v>5000</v>
      </c>
      <c r="G256">
        <v>5000</v>
      </c>
      <c r="H256">
        <v>553025</v>
      </c>
      <c r="I256">
        <v>322066</v>
      </c>
      <c r="J256">
        <v>56135</v>
      </c>
      <c r="K256">
        <v>-85313</v>
      </c>
      <c r="L256">
        <v>30425</v>
      </c>
      <c r="M256">
        <v>-6823</v>
      </c>
      <c r="N256">
        <v>-11</v>
      </c>
      <c r="O256">
        <v>1075</v>
      </c>
      <c r="P256">
        <v>-3000</v>
      </c>
      <c r="Q256">
        <v>-30</v>
      </c>
      <c r="R256">
        <v>33872</v>
      </c>
      <c r="S256">
        <v>5342</v>
      </c>
      <c r="T256">
        <v>0</v>
      </c>
      <c r="U256">
        <v>-1234</v>
      </c>
      <c r="V256">
        <v>-13</v>
      </c>
    </row>
    <row r="257" spans="1:22" x14ac:dyDescent="0.3">
      <c r="A257" t="s">
        <v>150</v>
      </c>
      <c r="B257">
        <v>373220</v>
      </c>
      <c r="C257" s="48">
        <v>45009</v>
      </c>
      <c r="D257">
        <v>569000</v>
      </c>
      <c r="E257">
        <v>5</v>
      </c>
      <c r="F257">
        <v>-6000</v>
      </c>
      <c r="G257">
        <v>-6000</v>
      </c>
      <c r="H257">
        <v>317648</v>
      </c>
      <c r="I257">
        <v>179941</v>
      </c>
      <c r="J257">
        <v>52596</v>
      </c>
      <c r="K257">
        <v>-97352</v>
      </c>
      <c r="L257">
        <v>39552</v>
      </c>
      <c r="M257">
        <v>-5567</v>
      </c>
      <c r="N257">
        <v>2241</v>
      </c>
      <c r="O257">
        <v>11934</v>
      </c>
      <c r="P257">
        <v>0</v>
      </c>
      <c r="Q257">
        <v>-50</v>
      </c>
      <c r="R257">
        <v>17487</v>
      </c>
      <c r="S257">
        <v>13507</v>
      </c>
      <c r="T257">
        <v>0</v>
      </c>
      <c r="U257">
        <v>4928</v>
      </c>
      <c r="V257">
        <v>276</v>
      </c>
    </row>
    <row r="258" spans="1:22" x14ac:dyDescent="0.3">
      <c r="A258" t="s">
        <v>150</v>
      </c>
      <c r="B258">
        <v>373220</v>
      </c>
      <c r="C258" s="48">
        <v>45008</v>
      </c>
      <c r="D258">
        <v>575000</v>
      </c>
      <c r="E258">
        <v>2</v>
      </c>
      <c r="F258">
        <v>2000</v>
      </c>
      <c r="G258">
        <v>2000</v>
      </c>
      <c r="H258">
        <v>457612</v>
      </c>
      <c r="I258">
        <v>262276</v>
      </c>
      <c r="J258">
        <v>-55402</v>
      </c>
      <c r="K258">
        <v>-24984</v>
      </c>
      <c r="L258">
        <v>79905</v>
      </c>
      <c r="M258">
        <v>-34728</v>
      </c>
      <c r="N258">
        <v>7894</v>
      </c>
      <c r="O258">
        <v>21456</v>
      </c>
      <c r="P258">
        <v>928</v>
      </c>
      <c r="Q258">
        <v>152</v>
      </c>
      <c r="R258">
        <v>54374</v>
      </c>
      <c r="S258">
        <v>29829</v>
      </c>
      <c r="T258">
        <v>0</v>
      </c>
      <c r="U258">
        <v>911</v>
      </c>
      <c r="V258">
        <v>-430</v>
      </c>
    </row>
    <row r="259" spans="1:22" x14ac:dyDescent="0.3">
      <c r="A259" t="s">
        <v>150</v>
      </c>
      <c r="B259">
        <v>373220</v>
      </c>
      <c r="C259" s="48">
        <v>45007</v>
      </c>
      <c r="D259">
        <v>573000</v>
      </c>
      <c r="E259">
        <v>2</v>
      </c>
      <c r="F259">
        <v>27000</v>
      </c>
      <c r="G259">
        <v>27000</v>
      </c>
      <c r="H259">
        <v>534061</v>
      </c>
      <c r="I259">
        <v>303604</v>
      </c>
      <c r="J259">
        <v>-167357</v>
      </c>
      <c r="K259">
        <v>130521</v>
      </c>
      <c r="L259">
        <v>34800</v>
      </c>
      <c r="M259">
        <v>-8128</v>
      </c>
      <c r="N259">
        <v>9868</v>
      </c>
      <c r="O259">
        <v>17817</v>
      </c>
      <c r="P259">
        <v>1279</v>
      </c>
      <c r="Q259">
        <v>-4</v>
      </c>
      <c r="R259">
        <v>20769</v>
      </c>
      <c r="S259">
        <v>-6801</v>
      </c>
      <c r="T259">
        <v>0</v>
      </c>
      <c r="U259">
        <v>2329</v>
      </c>
      <c r="V259">
        <v>-293</v>
      </c>
    </row>
    <row r="260" spans="1:22" x14ac:dyDescent="0.3">
      <c r="A260" t="s">
        <v>150</v>
      </c>
      <c r="B260">
        <v>373220</v>
      </c>
      <c r="C260" s="48">
        <v>45006</v>
      </c>
      <c r="D260">
        <v>546000</v>
      </c>
      <c r="E260">
        <v>2</v>
      </c>
      <c r="F260">
        <v>2000</v>
      </c>
      <c r="G260">
        <v>2000</v>
      </c>
      <c r="H260">
        <v>186781</v>
      </c>
      <c r="I260">
        <v>102913</v>
      </c>
      <c r="J260">
        <v>-9515</v>
      </c>
      <c r="K260">
        <v>4503</v>
      </c>
      <c r="L260">
        <v>5000</v>
      </c>
      <c r="M260">
        <v>7198</v>
      </c>
      <c r="N260">
        <v>2330</v>
      </c>
      <c r="O260">
        <v>4218</v>
      </c>
      <c r="P260">
        <v>0</v>
      </c>
      <c r="Q260">
        <v>58</v>
      </c>
      <c r="R260">
        <v>-5488</v>
      </c>
      <c r="S260">
        <v>-3316</v>
      </c>
      <c r="T260">
        <v>0</v>
      </c>
      <c r="U260">
        <v>-68</v>
      </c>
      <c r="V260">
        <v>80</v>
      </c>
    </row>
    <row r="261" spans="1:22" x14ac:dyDescent="0.3">
      <c r="A261" t="s">
        <v>150</v>
      </c>
      <c r="B261">
        <v>373220</v>
      </c>
      <c r="C261" s="48">
        <v>45005</v>
      </c>
      <c r="D261">
        <v>544000</v>
      </c>
      <c r="E261">
        <v>5</v>
      </c>
      <c r="F261">
        <v>-9000</v>
      </c>
      <c r="G261">
        <v>-9000</v>
      </c>
      <c r="H261">
        <v>229510</v>
      </c>
      <c r="I261">
        <v>124978</v>
      </c>
      <c r="J261">
        <v>6441</v>
      </c>
      <c r="K261">
        <v>10975</v>
      </c>
      <c r="L261">
        <v>-8444</v>
      </c>
      <c r="M261">
        <v>6683</v>
      </c>
      <c r="N261">
        <v>397</v>
      </c>
      <c r="O261">
        <v>-6148</v>
      </c>
      <c r="P261">
        <v>86</v>
      </c>
      <c r="Q261">
        <v>-88</v>
      </c>
      <c r="R261">
        <v>-3686</v>
      </c>
      <c r="S261">
        <v>-5688</v>
      </c>
      <c r="T261">
        <v>0</v>
      </c>
      <c r="U261">
        <v>-9226</v>
      </c>
      <c r="V261">
        <v>254</v>
      </c>
    </row>
    <row r="262" spans="1:22" x14ac:dyDescent="0.3">
      <c r="A262" t="s">
        <v>150</v>
      </c>
      <c r="B262">
        <v>373220</v>
      </c>
      <c r="C262" s="48">
        <v>45002</v>
      </c>
      <c r="D262">
        <v>553000</v>
      </c>
      <c r="E262">
        <v>5</v>
      </c>
      <c r="F262">
        <v>-23000</v>
      </c>
      <c r="G262">
        <v>-23000</v>
      </c>
      <c r="H262">
        <v>461982</v>
      </c>
      <c r="I262">
        <v>258233</v>
      </c>
      <c r="J262">
        <v>100923</v>
      </c>
      <c r="K262">
        <v>-100141</v>
      </c>
      <c r="L262">
        <v>-2500</v>
      </c>
      <c r="M262">
        <v>6989</v>
      </c>
      <c r="N262">
        <v>-4017</v>
      </c>
      <c r="O262">
        <v>1326</v>
      </c>
      <c r="P262">
        <v>401</v>
      </c>
      <c r="Q262">
        <v>11</v>
      </c>
      <c r="R262">
        <v>16501</v>
      </c>
      <c r="S262">
        <v>-23711</v>
      </c>
      <c r="T262">
        <v>0</v>
      </c>
      <c r="U262">
        <v>1461</v>
      </c>
      <c r="V262">
        <v>257</v>
      </c>
    </row>
    <row r="263" spans="1:22" x14ac:dyDescent="0.3">
      <c r="A263" t="s">
        <v>150</v>
      </c>
      <c r="B263">
        <v>373220</v>
      </c>
      <c r="C263" s="48">
        <v>45001</v>
      </c>
      <c r="D263">
        <v>576000</v>
      </c>
      <c r="E263">
        <v>2</v>
      </c>
      <c r="F263">
        <v>11000</v>
      </c>
      <c r="G263">
        <v>11000</v>
      </c>
      <c r="H263">
        <v>499942</v>
      </c>
      <c r="I263">
        <v>285800</v>
      </c>
      <c r="J263">
        <v>-88880</v>
      </c>
      <c r="K263">
        <v>15237</v>
      </c>
      <c r="L263">
        <v>70405</v>
      </c>
      <c r="M263">
        <v>-37486</v>
      </c>
      <c r="N263">
        <v>7357</v>
      </c>
      <c r="O263">
        <v>30818</v>
      </c>
      <c r="P263">
        <v>1477</v>
      </c>
      <c r="Q263">
        <v>87</v>
      </c>
      <c r="R263">
        <v>40346</v>
      </c>
      <c r="S263">
        <v>27806</v>
      </c>
      <c r="T263">
        <v>0</v>
      </c>
      <c r="U263">
        <v>3750</v>
      </c>
      <c r="V263">
        <v>-512</v>
      </c>
    </row>
    <row r="264" spans="1:22" x14ac:dyDescent="0.3">
      <c r="A264" t="s">
        <v>150</v>
      </c>
      <c r="B264">
        <v>373220</v>
      </c>
      <c r="C264" s="48">
        <v>45000</v>
      </c>
      <c r="D264">
        <v>565000</v>
      </c>
      <c r="E264">
        <v>2</v>
      </c>
      <c r="F264">
        <v>17000</v>
      </c>
      <c r="G264">
        <v>17000</v>
      </c>
      <c r="H264">
        <v>455274</v>
      </c>
      <c r="I264">
        <v>256887</v>
      </c>
      <c r="J264">
        <v>-92472</v>
      </c>
      <c r="K264">
        <v>4731</v>
      </c>
      <c r="L264">
        <v>88013</v>
      </c>
      <c r="M264">
        <v>-2309</v>
      </c>
      <c r="N264">
        <v>6029</v>
      </c>
      <c r="O264">
        <v>13336</v>
      </c>
      <c r="P264">
        <v>245</v>
      </c>
      <c r="Q264">
        <v>-35</v>
      </c>
      <c r="R264">
        <v>18539</v>
      </c>
      <c r="S264">
        <v>52208</v>
      </c>
      <c r="T264">
        <v>0</v>
      </c>
      <c r="U264">
        <v>-110</v>
      </c>
      <c r="V264">
        <v>-162</v>
      </c>
    </row>
    <row r="265" spans="1:22" x14ac:dyDescent="0.3">
      <c r="A265" t="s">
        <v>150</v>
      </c>
      <c r="B265">
        <v>373220</v>
      </c>
      <c r="C265" s="48">
        <v>44999</v>
      </c>
      <c r="D265">
        <v>548000</v>
      </c>
      <c r="E265">
        <v>5</v>
      </c>
      <c r="F265">
        <v>-15000</v>
      </c>
      <c r="G265">
        <v>-15000</v>
      </c>
      <c r="H265">
        <v>306944</v>
      </c>
      <c r="I265">
        <v>168978</v>
      </c>
      <c r="J265">
        <v>15222</v>
      </c>
      <c r="K265">
        <v>-20697</v>
      </c>
      <c r="L265">
        <v>4135</v>
      </c>
      <c r="M265">
        <v>3696</v>
      </c>
      <c r="N265">
        <v>-1847</v>
      </c>
      <c r="O265">
        <v>7751</v>
      </c>
      <c r="P265">
        <v>1119</v>
      </c>
      <c r="Q265">
        <v>11</v>
      </c>
      <c r="R265">
        <v>19655</v>
      </c>
      <c r="S265">
        <v>-26250</v>
      </c>
      <c r="T265">
        <v>0</v>
      </c>
      <c r="U265">
        <v>1315</v>
      </c>
      <c r="V265">
        <v>25</v>
      </c>
    </row>
    <row r="266" spans="1:22" x14ac:dyDescent="0.3">
      <c r="A266" t="s">
        <v>150</v>
      </c>
      <c r="B266">
        <v>373220</v>
      </c>
      <c r="C266" s="48">
        <v>44998</v>
      </c>
      <c r="D266">
        <v>563000</v>
      </c>
      <c r="E266">
        <v>2</v>
      </c>
      <c r="F266">
        <v>12000</v>
      </c>
      <c r="G266">
        <v>12000</v>
      </c>
      <c r="H266">
        <v>365145</v>
      </c>
      <c r="I266">
        <v>204144</v>
      </c>
      <c r="J266">
        <v>-48283</v>
      </c>
      <c r="K266">
        <v>18483</v>
      </c>
      <c r="L266">
        <v>31824</v>
      </c>
      <c r="M266">
        <v>-146</v>
      </c>
      <c r="N266">
        <v>-568</v>
      </c>
      <c r="O266">
        <v>16793</v>
      </c>
      <c r="P266">
        <v>-12</v>
      </c>
      <c r="Q266">
        <v>0</v>
      </c>
      <c r="R266">
        <v>18490</v>
      </c>
      <c r="S266">
        <v>-2733</v>
      </c>
      <c r="T266">
        <v>0</v>
      </c>
      <c r="U266">
        <v>-1357</v>
      </c>
      <c r="V266">
        <v>-667</v>
      </c>
    </row>
    <row r="267" spans="1:22" x14ac:dyDescent="0.3">
      <c r="A267" t="s">
        <v>150</v>
      </c>
      <c r="B267">
        <v>373220</v>
      </c>
      <c r="C267" s="48">
        <v>44995</v>
      </c>
      <c r="D267">
        <v>551000</v>
      </c>
      <c r="E267">
        <v>2</v>
      </c>
      <c r="F267">
        <v>2000</v>
      </c>
      <c r="G267">
        <v>2000</v>
      </c>
      <c r="H267">
        <v>270554</v>
      </c>
      <c r="I267">
        <v>148083</v>
      </c>
      <c r="J267">
        <v>-47353</v>
      </c>
      <c r="K267">
        <v>21823</v>
      </c>
      <c r="L267">
        <v>25809</v>
      </c>
      <c r="M267">
        <v>-22280</v>
      </c>
      <c r="N267">
        <v>-642</v>
      </c>
      <c r="O267">
        <v>16396</v>
      </c>
      <c r="P267">
        <v>12</v>
      </c>
      <c r="Q267">
        <v>4</v>
      </c>
      <c r="R267">
        <v>20666</v>
      </c>
      <c r="S267">
        <v>11653</v>
      </c>
      <c r="T267">
        <v>0</v>
      </c>
      <c r="U267">
        <v>-15</v>
      </c>
      <c r="V267">
        <v>-264</v>
      </c>
    </row>
    <row r="268" spans="1:22" x14ac:dyDescent="0.3">
      <c r="A268" t="s">
        <v>150</v>
      </c>
      <c r="B268">
        <v>373220</v>
      </c>
      <c r="C268" s="48">
        <v>44994</v>
      </c>
      <c r="D268">
        <v>549000</v>
      </c>
      <c r="E268">
        <v>5</v>
      </c>
      <c r="F268">
        <v>-13000</v>
      </c>
      <c r="G268">
        <v>-13000</v>
      </c>
      <c r="H268">
        <v>411910</v>
      </c>
      <c r="I268">
        <v>227606</v>
      </c>
      <c r="J268">
        <v>2734</v>
      </c>
      <c r="K268">
        <v>-32038</v>
      </c>
      <c r="L268">
        <v>31531</v>
      </c>
      <c r="M268">
        <v>9910</v>
      </c>
      <c r="N268">
        <v>910</v>
      </c>
      <c r="O268">
        <v>-1643</v>
      </c>
      <c r="P268">
        <v>1</v>
      </c>
      <c r="Q268">
        <v>-484</v>
      </c>
      <c r="R268">
        <v>16230</v>
      </c>
      <c r="S268">
        <v>6607</v>
      </c>
      <c r="T268">
        <v>0</v>
      </c>
      <c r="U268">
        <v>-1992</v>
      </c>
      <c r="V268">
        <v>-235</v>
      </c>
    </row>
    <row r="269" spans="1:22" x14ac:dyDescent="0.3">
      <c r="A269" t="s">
        <v>150</v>
      </c>
      <c r="B269">
        <v>373220</v>
      </c>
      <c r="C269" s="48">
        <v>44993</v>
      </c>
      <c r="D269">
        <v>562000</v>
      </c>
      <c r="E269">
        <v>5</v>
      </c>
      <c r="F269">
        <v>-4000</v>
      </c>
      <c r="G269">
        <v>-4000</v>
      </c>
      <c r="H269">
        <v>374233</v>
      </c>
      <c r="I269">
        <v>209801</v>
      </c>
      <c r="J269">
        <v>3450</v>
      </c>
      <c r="K269">
        <v>-10936</v>
      </c>
      <c r="L269">
        <v>5334</v>
      </c>
      <c r="M269">
        <v>-31539</v>
      </c>
      <c r="N269">
        <v>4935</v>
      </c>
      <c r="O269">
        <v>5355</v>
      </c>
      <c r="P269">
        <v>48</v>
      </c>
      <c r="Q269">
        <v>35</v>
      </c>
      <c r="R269">
        <v>7772</v>
      </c>
      <c r="S269">
        <v>18728</v>
      </c>
      <c r="T269">
        <v>0</v>
      </c>
      <c r="U269">
        <v>2073</v>
      </c>
      <c r="V269">
        <v>79</v>
      </c>
    </row>
    <row r="270" spans="1:22" x14ac:dyDescent="0.3">
      <c r="A270" t="s">
        <v>150</v>
      </c>
      <c r="B270">
        <v>373220</v>
      </c>
      <c r="C270" s="48">
        <v>44992</v>
      </c>
      <c r="D270">
        <v>566000</v>
      </c>
      <c r="E270">
        <v>2</v>
      </c>
      <c r="F270">
        <v>19000</v>
      </c>
      <c r="G270">
        <v>19000</v>
      </c>
      <c r="H270">
        <v>834010</v>
      </c>
      <c r="I270">
        <v>467638</v>
      </c>
      <c r="J270">
        <v>-190589</v>
      </c>
      <c r="K270">
        <v>162531</v>
      </c>
      <c r="L270">
        <v>26437</v>
      </c>
      <c r="M270">
        <v>-72231</v>
      </c>
      <c r="N270">
        <v>9837</v>
      </c>
      <c r="O270">
        <v>24956</v>
      </c>
      <c r="P270">
        <v>844</v>
      </c>
      <c r="Q270">
        <v>55</v>
      </c>
      <c r="R270">
        <v>44296</v>
      </c>
      <c r="S270">
        <v>18680</v>
      </c>
      <c r="T270">
        <v>0</v>
      </c>
      <c r="U270">
        <v>1934</v>
      </c>
      <c r="V270">
        <v>-313</v>
      </c>
    </row>
    <row r="271" spans="1:22" x14ac:dyDescent="0.3">
      <c r="A271" t="s">
        <v>150</v>
      </c>
      <c r="B271">
        <v>373220</v>
      </c>
      <c r="C271" s="48">
        <v>44991</v>
      </c>
      <c r="D271">
        <v>547000</v>
      </c>
      <c r="E271">
        <v>2</v>
      </c>
      <c r="F271">
        <v>9000</v>
      </c>
      <c r="G271">
        <v>9000</v>
      </c>
      <c r="H271">
        <v>418951</v>
      </c>
      <c r="I271">
        <v>226937</v>
      </c>
      <c r="J271">
        <v>-36500</v>
      </c>
      <c r="K271">
        <v>1445</v>
      </c>
      <c r="L271">
        <v>36996</v>
      </c>
      <c r="M271">
        <v>-28545</v>
      </c>
      <c r="N271">
        <v>2399</v>
      </c>
      <c r="O271">
        <v>6643</v>
      </c>
      <c r="P271">
        <v>52</v>
      </c>
      <c r="Q271">
        <v>5</v>
      </c>
      <c r="R271">
        <v>56236</v>
      </c>
      <c r="S271">
        <v>206</v>
      </c>
      <c r="T271">
        <v>0</v>
      </c>
      <c r="U271">
        <v>-2411</v>
      </c>
      <c r="V271">
        <v>470</v>
      </c>
    </row>
    <row r="272" spans="1:22" x14ac:dyDescent="0.3">
      <c r="A272" t="s">
        <v>150</v>
      </c>
      <c r="B272">
        <v>373220</v>
      </c>
      <c r="C272" s="48">
        <v>44988</v>
      </c>
      <c r="D272">
        <v>538000</v>
      </c>
      <c r="E272">
        <v>2</v>
      </c>
      <c r="F272">
        <v>3000</v>
      </c>
      <c r="G272">
        <v>3000</v>
      </c>
      <c r="H272">
        <v>288004</v>
      </c>
      <c r="I272">
        <v>154762</v>
      </c>
      <c r="J272">
        <v>-5915</v>
      </c>
      <c r="K272">
        <v>1205</v>
      </c>
      <c r="L272">
        <v>5649</v>
      </c>
      <c r="M272">
        <v>-4370</v>
      </c>
      <c r="N272">
        <v>0</v>
      </c>
      <c r="O272">
        <v>2289</v>
      </c>
      <c r="P272">
        <v>9</v>
      </c>
      <c r="Q272">
        <v>0</v>
      </c>
      <c r="R272">
        <v>14324</v>
      </c>
      <c r="S272">
        <v>-6603</v>
      </c>
      <c r="T272">
        <v>0</v>
      </c>
      <c r="U272">
        <v>0</v>
      </c>
      <c r="V272">
        <v>-939</v>
      </c>
    </row>
    <row r="273" spans="1:22" x14ac:dyDescent="0.3">
      <c r="A273" t="s">
        <v>150</v>
      </c>
      <c r="B273">
        <v>373220</v>
      </c>
      <c r="C273" s="48">
        <v>44987</v>
      </c>
      <c r="D273">
        <v>535000</v>
      </c>
      <c r="E273">
        <v>2</v>
      </c>
      <c r="F273">
        <v>12000</v>
      </c>
      <c r="G273">
        <v>12000</v>
      </c>
      <c r="H273">
        <v>506812</v>
      </c>
      <c r="I273">
        <v>269520</v>
      </c>
      <c r="J273">
        <v>-105835</v>
      </c>
      <c r="K273">
        <v>87762</v>
      </c>
      <c r="L273">
        <v>17109</v>
      </c>
      <c r="M273">
        <v>-33461</v>
      </c>
      <c r="N273">
        <v>2380</v>
      </c>
      <c r="O273">
        <v>10513</v>
      </c>
      <c r="P273">
        <v>-27</v>
      </c>
      <c r="Q273">
        <v>0</v>
      </c>
      <c r="R273">
        <v>19930</v>
      </c>
      <c r="S273">
        <v>17774</v>
      </c>
      <c r="T273">
        <v>0</v>
      </c>
      <c r="U273">
        <v>995</v>
      </c>
      <c r="V273">
        <v>-31</v>
      </c>
    </row>
    <row r="274" spans="1:22" x14ac:dyDescent="0.3">
      <c r="A274" t="s">
        <v>150</v>
      </c>
      <c r="B274">
        <v>373220</v>
      </c>
      <c r="C274" s="48">
        <v>44985</v>
      </c>
      <c r="D274">
        <v>523000</v>
      </c>
      <c r="E274">
        <v>2</v>
      </c>
      <c r="F274">
        <v>15000</v>
      </c>
      <c r="G274">
        <v>15000</v>
      </c>
      <c r="H274">
        <v>419180</v>
      </c>
      <c r="I274">
        <v>219218</v>
      </c>
      <c r="J274">
        <v>-63655</v>
      </c>
      <c r="K274">
        <v>11626</v>
      </c>
      <c r="L274">
        <v>53551</v>
      </c>
      <c r="M274">
        <v>3834</v>
      </c>
      <c r="N274">
        <v>6117</v>
      </c>
      <c r="O274">
        <v>21108</v>
      </c>
      <c r="P274">
        <v>26</v>
      </c>
      <c r="Q274">
        <v>99</v>
      </c>
      <c r="R274">
        <v>19651</v>
      </c>
      <c r="S274">
        <v>2716</v>
      </c>
      <c r="T274">
        <v>0</v>
      </c>
      <c r="U274">
        <v>172</v>
      </c>
      <c r="V274">
        <v>-1694</v>
      </c>
    </row>
    <row r="275" spans="1:22" x14ac:dyDescent="0.3">
      <c r="A275" t="s">
        <v>150</v>
      </c>
      <c r="B275">
        <v>373220</v>
      </c>
      <c r="C275" s="48">
        <v>44984</v>
      </c>
      <c r="D275">
        <v>508000</v>
      </c>
      <c r="E275">
        <v>5</v>
      </c>
      <c r="F275">
        <v>-3000</v>
      </c>
      <c r="G275">
        <v>-3000</v>
      </c>
      <c r="H275">
        <v>256666</v>
      </c>
      <c r="I275">
        <v>129712</v>
      </c>
      <c r="J275">
        <v>37348</v>
      </c>
      <c r="K275">
        <v>-27032</v>
      </c>
      <c r="L275">
        <v>-10143</v>
      </c>
      <c r="M275">
        <v>-29125</v>
      </c>
      <c r="N275">
        <v>793</v>
      </c>
      <c r="O275">
        <v>3421</v>
      </c>
      <c r="P275">
        <v>528</v>
      </c>
      <c r="Q275">
        <v>26</v>
      </c>
      <c r="R275">
        <v>15841</v>
      </c>
      <c r="S275">
        <v>-1627</v>
      </c>
      <c r="T275">
        <v>0</v>
      </c>
      <c r="U275">
        <v>-398</v>
      </c>
      <c r="V275">
        <v>225</v>
      </c>
    </row>
    <row r="276" spans="1:22" x14ac:dyDescent="0.3">
      <c r="A276" t="s">
        <v>150</v>
      </c>
      <c r="B276">
        <v>373220</v>
      </c>
      <c r="C276" s="48">
        <v>44981</v>
      </c>
      <c r="D276">
        <v>511000</v>
      </c>
      <c r="E276">
        <v>2</v>
      </c>
      <c r="F276">
        <v>4000</v>
      </c>
      <c r="G276">
        <v>4000</v>
      </c>
      <c r="H276">
        <v>239646</v>
      </c>
      <c r="I276">
        <v>123155</v>
      </c>
      <c r="J276">
        <v>-18839</v>
      </c>
      <c r="K276">
        <v>-25744</v>
      </c>
      <c r="L276">
        <v>44378</v>
      </c>
      <c r="M276">
        <v>-2566</v>
      </c>
      <c r="N276">
        <v>2168</v>
      </c>
      <c r="O276">
        <v>13158</v>
      </c>
      <c r="P276">
        <v>1637</v>
      </c>
      <c r="Q276">
        <v>266</v>
      </c>
      <c r="R276">
        <v>28061</v>
      </c>
      <c r="S276">
        <v>1654</v>
      </c>
      <c r="T276">
        <v>0</v>
      </c>
      <c r="U276">
        <v>664</v>
      </c>
      <c r="V276">
        <v>-459</v>
      </c>
    </row>
    <row r="277" spans="1:22" x14ac:dyDescent="0.3">
      <c r="A277" t="s">
        <v>150</v>
      </c>
      <c r="B277">
        <v>373220</v>
      </c>
      <c r="C277" s="48">
        <v>44980</v>
      </c>
      <c r="D277">
        <v>507000</v>
      </c>
      <c r="E277">
        <v>5</v>
      </c>
      <c r="F277">
        <v>-1000</v>
      </c>
      <c r="G277">
        <v>-1000</v>
      </c>
      <c r="H277">
        <v>218469</v>
      </c>
      <c r="I277">
        <v>111155</v>
      </c>
      <c r="J277">
        <v>49649</v>
      </c>
      <c r="K277">
        <v>-33466</v>
      </c>
      <c r="L277">
        <v>-16644</v>
      </c>
      <c r="M277">
        <v>7453</v>
      </c>
      <c r="N277">
        <v>-7041</v>
      </c>
      <c r="O277">
        <v>-8831</v>
      </c>
      <c r="P277">
        <v>-1</v>
      </c>
      <c r="Q277">
        <v>-3</v>
      </c>
      <c r="R277">
        <v>-6245</v>
      </c>
      <c r="S277">
        <v>-1976</v>
      </c>
      <c r="T277">
        <v>0</v>
      </c>
      <c r="U277">
        <v>931</v>
      </c>
      <c r="V277">
        <v>-470</v>
      </c>
    </row>
    <row r="278" spans="1:22" x14ac:dyDescent="0.3">
      <c r="A278" t="s">
        <v>150</v>
      </c>
      <c r="B278">
        <v>373220</v>
      </c>
      <c r="C278" s="48">
        <v>44979</v>
      </c>
      <c r="D278">
        <v>508000</v>
      </c>
      <c r="E278">
        <v>5</v>
      </c>
      <c r="F278">
        <v>-12000</v>
      </c>
      <c r="G278">
        <v>-12000</v>
      </c>
      <c r="H278">
        <v>315931</v>
      </c>
      <c r="I278">
        <v>160910</v>
      </c>
      <c r="J278">
        <v>72754</v>
      </c>
      <c r="K278">
        <v>-37513</v>
      </c>
      <c r="L278">
        <v>-35722</v>
      </c>
      <c r="M278">
        <v>-18107</v>
      </c>
      <c r="N278">
        <v>-283</v>
      </c>
      <c r="O278">
        <v>-10114</v>
      </c>
      <c r="P278">
        <v>-313</v>
      </c>
      <c r="Q278">
        <v>-183</v>
      </c>
      <c r="R278">
        <v>-5313</v>
      </c>
      <c r="S278">
        <v>-1409</v>
      </c>
      <c r="T278">
        <v>0</v>
      </c>
      <c r="U278">
        <v>-1254</v>
      </c>
      <c r="V278">
        <v>1735</v>
      </c>
    </row>
    <row r="279" spans="1:22" x14ac:dyDescent="0.3">
      <c r="A279" t="s">
        <v>150</v>
      </c>
      <c r="B279">
        <v>373220</v>
      </c>
      <c r="C279" s="48">
        <v>44978</v>
      </c>
      <c r="D279">
        <v>520000</v>
      </c>
      <c r="E279">
        <v>2</v>
      </c>
      <c r="F279">
        <v>4000</v>
      </c>
      <c r="G279">
        <v>4000</v>
      </c>
      <c r="H279">
        <v>211255</v>
      </c>
      <c r="I279">
        <v>109630</v>
      </c>
      <c r="J279">
        <v>19371</v>
      </c>
      <c r="K279">
        <v>-34569</v>
      </c>
      <c r="L279">
        <v>14559</v>
      </c>
      <c r="M279">
        <v>3814</v>
      </c>
      <c r="N279">
        <v>-1101</v>
      </c>
      <c r="O279">
        <v>728</v>
      </c>
      <c r="P279">
        <v>-12</v>
      </c>
      <c r="Q279">
        <v>179</v>
      </c>
      <c r="R279">
        <v>12944</v>
      </c>
      <c r="S279">
        <v>-1993</v>
      </c>
      <c r="T279">
        <v>0</v>
      </c>
      <c r="U279">
        <v>788</v>
      </c>
      <c r="V279">
        <v>-149</v>
      </c>
    </row>
    <row r="280" spans="1:22" x14ac:dyDescent="0.3">
      <c r="A280" t="s">
        <v>150</v>
      </c>
      <c r="B280">
        <v>373220</v>
      </c>
      <c r="C280" s="48">
        <v>44977</v>
      </c>
      <c r="D280">
        <v>516000</v>
      </c>
      <c r="E280">
        <v>5</v>
      </c>
      <c r="F280">
        <v>-17000</v>
      </c>
      <c r="G280">
        <v>-17000</v>
      </c>
      <c r="H280">
        <v>380832</v>
      </c>
      <c r="I280">
        <v>197378</v>
      </c>
      <c r="J280">
        <v>136956</v>
      </c>
      <c r="K280">
        <v>-73565</v>
      </c>
      <c r="L280">
        <v>-71604</v>
      </c>
      <c r="M280">
        <v>-10262</v>
      </c>
      <c r="N280">
        <v>-3753</v>
      </c>
      <c r="O280">
        <v>-16092</v>
      </c>
      <c r="P280">
        <v>-5</v>
      </c>
      <c r="Q280">
        <v>-402</v>
      </c>
      <c r="R280">
        <v>-15684</v>
      </c>
      <c r="S280">
        <v>-25406</v>
      </c>
      <c r="T280">
        <v>0</v>
      </c>
      <c r="U280">
        <v>6213</v>
      </c>
      <c r="V280">
        <v>2000</v>
      </c>
    </row>
    <row r="281" spans="1:22" x14ac:dyDescent="0.3">
      <c r="A281" t="s">
        <v>150</v>
      </c>
      <c r="B281">
        <v>373220</v>
      </c>
      <c r="C281" s="48">
        <v>44974</v>
      </c>
      <c r="D281">
        <v>533000</v>
      </c>
      <c r="E281">
        <v>5</v>
      </c>
      <c r="F281">
        <v>-16000</v>
      </c>
      <c r="G281">
        <v>-16000</v>
      </c>
      <c r="H281">
        <v>334707</v>
      </c>
      <c r="I281">
        <v>179305</v>
      </c>
      <c r="J281">
        <v>61061</v>
      </c>
      <c r="K281">
        <v>-36928</v>
      </c>
      <c r="L281">
        <v>-23908</v>
      </c>
      <c r="M281">
        <v>-16612</v>
      </c>
      <c r="N281">
        <v>-363</v>
      </c>
      <c r="O281">
        <v>-4783</v>
      </c>
      <c r="P281">
        <v>1</v>
      </c>
      <c r="Q281">
        <v>14</v>
      </c>
      <c r="R281">
        <v>3038</v>
      </c>
      <c r="S281">
        <v>-5203</v>
      </c>
      <c r="T281">
        <v>0</v>
      </c>
      <c r="U281">
        <v>-123</v>
      </c>
      <c r="V281">
        <v>-102</v>
      </c>
    </row>
    <row r="282" spans="1:22" x14ac:dyDescent="0.3">
      <c r="A282" t="s">
        <v>150</v>
      </c>
      <c r="B282">
        <v>373220</v>
      </c>
      <c r="C282" s="48">
        <v>44973</v>
      </c>
      <c r="D282">
        <v>549000</v>
      </c>
      <c r="E282">
        <v>2</v>
      </c>
      <c r="F282">
        <v>22000</v>
      </c>
      <c r="G282">
        <v>22000</v>
      </c>
      <c r="H282">
        <v>390488</v>
      </c>
      <c r="I282">
        <v>212287</v>
      </c>
      <c r="J282">
        <v>-142745</v>
      </c>
      <c r="K282">
        <v>85252</v>
      </c>
      <c r="L282">
        <v>53585</v>
      </c>
      <c r="M282">
        <v>11861</v>
      </c>
      <c r="N282">
        <v>2102</v>
      </c>
      <c r="O282">
        <v>16237</v>
      </c>
      <c r="P282">
        <v>0</v>
      </c>
      <c r="Q282">
        <v>0</v>
      </c>
      <c r="R282">
        <v>23770</v>
      </c>
      <c r="S282">
        <v>-385</v>
      </c>
      <c r="T282">
        <v>0</v>
      </c>
      <c r="U282">
        <v>4716</v>
      </c>
      <c r="V282">
        <v>-808</v>
      </c>
    </row>
    <row r="283" spans="1:22" x14ac:dyDescent="0.3">
      <c r="A283" t="s">
        <v>150</v>
      </c>
      <c r="B283">
        <v>373220</v>
      </c>
      <c r="C283" s="48">
        <v>44972</v>
      </c>
      <c r="D283">
        <v>527000</v>
      </c>
      <c r="E283">
        <v>2</v>
      </c>
      <c r="F283">
        <v>2000</v>
      </c>
      <c r="G283">
        <v>2000</v>
      </c>
      <c r="H283">
        <v>313034</v>
      </c>
      <c r="I283">
        <v>167078</v>
      </c>
      <c r="J283">
        <v>-38006</v>
      </c>
      <c r="K283">
        <v>29202</v>
      </c>
      <c r="L283">
        <v>10900</v>
      </c>
      <c r="M283">
        <v>-12655</v>
      </c>
      <c r="N283">
        <v>2635</v>
      </c>
      <c r="O283">
        <v>7137</v>
      </c>
      <c r="P283">
        <v>-118</v>
      </c>
      <c r="Q283">
        <v>-62</v>
      </c>
      <c r="R283">
        <v>6840</v>
      </c>
      <c r="S283">
        <v>7123</v>
      </c>
      <c r="T283">
        <v>0</v>
      </c>
      <c r="U283">
        <v>-1562</v>
      </c>
      <c r="V283">
        <v>-534</v>
      </c>
    </row>
    <row r="284" spans="1:22" x14ac:dyDescent="0.3">
      <c r="A284" t="s">
        <v>150</v>
      </c>
      <c r="B284">
        <v>373220</v>
      </c>
      <c r="C284" s="48">
        <v>44971</v>
      </c>
      <c r="D284">
        <v>525000</v>
      </c>
      <c r="E284">
        <v>2</v>
      </c>
      <c r="F284">
        <v>3000</v>
      </c>
      <c r="G284">
        <v>3000</v>
      </c>
      <c r="H284">
        <v>299950</v>
      </c>
      <c r="I284">
        <v>157466</v>
      </c>
      <c r="J284">
        <v>9140</v>
      </c>
      <c r="K284">
        <v>-15323</v>
      </c>
      <c r="L284">
        <v>1415</v>
      </c>
      <c r="M284">
        <v>2777</v>
      </c>
      <c r="N284">
        <v>-461</v>
      </c>
      <c r="O284">
        <v>-596</v>
      </c>
      <c r="P284">
        <v>1</v>
      </c>
      <c r="Q284">
        <v>1307</v>
      </c>
      <c r="R284">
        <v>3263</v>
      </c>
      <c r="S284">
        <v>-4876</v>
      </c>
      <c r="T284">
        <v>0</v>
      </c>
      <c r="U284">
        <v>3454</v>
      </c>
      <c r="V284">
        <v>1314</v>
      </c>
    </row>
    <row r="285" spans="1:22" x14ac:dyDescent="0.3">
      <c r="A285" t="s">
        <v>150</v>
      </c>
      <c r="B285">
        <v>373220</v>
      </c>
      <c r="C285" s="48">
        <v>44970</v>
      </c>
      <c r="D285">
        <v>522000</v>
      </c>
      <c r="E285">
        <v>5</v>
      </c>
      <c r="F285">
        <v>-20000</v>
      </c>
      <c r="G285">
        <v>-20000</v>
      </c>
      <c r="H285">
        <v>415228</v>
      </c>
      <c r="I285">
        <v>219193</v>
      </c>
      <c r="J285">
        <v>79429</v>
      </c>
      <c r="K285">
        <v>-19958</v>
      </c>
      <c r="L285">
        <v>-59858</v>
      </c>
      <c r="M285">
        <v>-27319</v>
      </c>
      <c r="N285">
        <v>1073</v>
      </c>
      <c r="O285">
        <v>-9026</v>
      </c>
      <c r="P285">
        <v>-524</v>
      </c>
      <c r="Q285">
        <v>69</v>
      </c>
      <c r="R285">
        <v>-25012</v>
      </c>
      <c r="S285">
        <v>881</v>
      </c>
      <c r="T285">
        <v>0</v>
      </c>
      <c r="U285">
        <v>346</v>
      </c>
      <c r="V285">
        <v>41</v>
      </c>
    </row>
    <row r="286" spans="1:22" x14ac:dyDescent="0.3">
      <c r="A286" t="s">
        <v>150</v>
      </c>
      <c r="B286">
        <v>373220</v>
      </c>
      <c r="C286" s="48">
        <v>44967</v>
      </c>
      <c r="D286">
        <v>542000</v>
      </c>
      <c r="E286">
        <v>5</v>
      </c>
      <c r="F286">
        <v>-8000</v>
      </c>
      <c r="G286">
        <v>-8000</v>
      </c>
      <c r="H286">
        <v>260831</v>
      </c>
      <c r="I286">
        <v>141171</v>
      </c>
      <c r="J286">
        <v>-1190</v>
      </c>
      <c r="K286">
        <v>15247</v>
      </c>
      <c r="L286">
        <v>-15063</v>
      </c>
      <c r="M286">
        <v>-21483</v>
      </c>
      <c r="N286">
        <v>-2593</v>
      </c>
      <c r="O286">
        <v>-3567</v>
      </c>
      <c r="P286">
        <v>-1473</v>
      </c>
      <c r="Q286">
        <v>-3</v>
      </c>
      <c r="R286">
        <v>13342</v>
      </c>
      <c r="S286">
        <v>714</v>
      </c>
      <c r="T286">
        <v>0</v>
      </c>
      <c r="U286">
        <v>1487</v>
      </c>
      <c r="V286">
        <v>-481</v>
      </c>
    </row>
    <row r="287" spans="1:22" x14ac:dyDescent="0.3">
      <c r="A287" t="s">
        <v>150</v>
      </c>
      <c r="B287">
        <v>373220</v>
      </c>
      <c r="C287" s="48">
        <v>44966</v>
      </c>
      <c r="D287">
        <v>550000</v>
      </c>
      <c r="E287">
        <v>2</v>
      </c>
      <c r="F287">
        <v>4000</v>
      </c>
      <c r="G287">
        <v>4000</v>
      </c>
      <c r="H287">
        <v>355020</v>
      </c>
      <c r="I287">
        <v>194402</v>
      </c>
      <c r="J287">
        <v>-33884</v>
      </c>
      <c r="K287">
        <v>36662</v>
      </c>
      <c r="L287">
        <v>-3780</v>
      </c>
      <c r="M287">
        <v>-35135</v>
      </c>
      <c r="N287">
        <v>2262</v>
      </c>
      <c r="O287">
        <v>7145</v>
      </c>
      <c r="P287">
        <v>-74</v>
      </c>
      <c r="Q287">
        <v>-46</v>
      </c>
      <c r="R287">
        <v>7042</v>
      </c>
      <c r="S287">
        <v>15026</v>
      </c>
      <c r="T287">
        <v>0</v>
      </c>
      <c r="U287">
        <v>1013</v>
      </c>
      <c r="V287">
        <v>-11</v>
      </c>
    </row>
    <row r="288" spans="1:22" x14ac:dyDescent="0.3">
      <c r="A288" t="s">
        <v>150</v>
      </c>
      <c r="B288">
        <v>373220</v>
      </c>
      <c r="C288" s="48">
        <v>44965</v>
      </c>
      <c r="D288">
        <v>546000</v>
      </c>
      <c r="E288">
        <v>2</v>
      </c>
      <c r="F288">
        <v>4000</v>
      </c>
      <c r="G288">
        <v>4000</v>
      </c>
      <c r="H288">
        <v>301262</v>
      </c>
      <c r="I288">
        <v>164268</v>
      </c>
      <c r="J288">
        <v>-26059</v>
      </c>
      <c r="K288">
        <v>28180</v>
      </c>
      <c r="L288">
        <v>-4045</v>
      </c>
      <c r="M288">
        <v>-29879</v>
      </c>
      <c r="N288">
        <v>1301</v>
      </c>
      <c r="O288">
        <v>-178</v>
      </c>
      <c r="P288">
        <v>36</v>
      </c>
      <c r="Q288">
        <v>2473</v>
      </c>
      <c r="R288">
        <v>6581</v>
      </c>
      <c r="S288">
        <v>15621</v>
      </c>
      <c r="T288">
        <v>0</v>
      </c>
      <c r="U288">
        <v>2306</v>
      </c>
      <c r="V288">
        <v>-382</v>
      </c>
    </row>
    <row r="289" spans="1:22" x14ac:dyDescent="0.3">
      <c r="A289" t="s">
        <v>150</v>
      </c>
      <c r="B289">
        <v>373220</v>
      </c>
      <c r="C289" s="48">
        <v>44964</v>
      </c>
      <c r="D289">
        <v>542000</v>
      </c>
      <c r="E289">
        <v>2</v>
      </c>
      <c r="F289">
        <v>17000</v>
      </c>
      <c r="G289">
        <v>17000</v>
      </c>
      <c r="H289">
        <v>363799</v>
      </c>
      <c r="I289">
        <v>195243</v>
      </c>
      <c r="J289">
        <v>-102041</v>
      </c>
      <c r="K289">
        <v>27496</v>
      </c>
      <c r="L289">
        <v>73270</v>
      </c>
      <c r="M289">
        <v>-34169</v>
      </c>
      <c r="N289">
        <v>1983</v>
      </c>
      <c r="O289">
        <v>10642</v>
      </c>
      <c r="P289">
        <v>0</v>
      </c>
      <c r="Q289">
        <v>10</v>
      </c>
      <c r="R289">
        <v>75611</v>
      </c>
      <c r="S289">
        <v>19193</v>
      </c>
      <c r="T289">
        <v>0</v>
      </c>
      <c r="U289">
        <v>1555</v>
      </c>
      <c r="V289">
        <v>-280</v>
      </c>
    </row>
    <row r="290" spans="1:22" x14ac:dyDescent="0.3">
      <c r="A290" t="s">
        <v>150</v>
      </c>
      <c r="B290">
        <v>373220</v>
      </c>
      <c r="C290" s="48">
        <v>44963</v>
      </c>
      <c r="D290">
        <v>525000</v>
      </c>
      <c r="E290">
        <v>5</v>
      </c>
      <c r="F290">
        <v>-10000</v>
      </c>
      <c r="G290">
        <v>-10000</v>
      </c>
      <c r="H290">
        <v>280165</v>
      </c>
      <c r="I290">
        <v>147858</v>
      </c>
      <c r="J290">
        <v>-6781</v>
      </c>
      <c r="K290">
        <v>8585</v>
      </c>
      <c r="L290">
        <v>-4274</v>
      </c>
      <c r="M290">
        <v>-28832</v>
      </c>
      <c r="N290">
        <v>3240</v>
      </c>
      <c r="O290">
        <v>5781</v>
      </c>
      <c r="P290">
        <v>1</v>
      </c>
      <c r="Q290">
        <v>30</v>
      </c>
      <c r="R290">
        <v>3382</v>
      </c>
      <c r="S290">
        <v>12124</v>
      </c>
      <c r="T290">
        <v>0</v>
      </c>
      <c r="U290">
        <v>2451</v>
      </c>
      <c r="V290">
        <v>19</v>
      </c>
    </row>
    <row r="291" spans="1:22" x14ac:dyDescent="0.3">
      <c r="A291" t="s">
        <v>150</v>
      </c>
      <c r="B291">
        <v>373220</v>
      </c>
      <c r="C291" s="48">
        <v>44960</v>
      </c>
      <c r="D291">
        <v>535000</v>
      </c>
      <c r="E291">
        <v>2</v>
      </c>
      <c r="F291">
        <v>2000</v>
      </c>
      <c r="G291">
        <v>2000</v>
      </c>
      <c r="H291">
        <v>311193</v>
      </c>
      <c r="I291">
        <v>166315</v>
      </c>
      <c r="J291">
        <v>-30244</v>
      </c>
      <c r="K291">
        <v>41527</v>
      </c>
      <c r="L291">
        <v>-22948</v>
      </c>
      <c r="M291">
        <v>-23856</v>
      </c>
      <c r="N291">
        <v>5831</v>
      </c>
      <c r="O291">
        <v>3388</v>
      </c>
      <c r="P291">
        <v>-2</v>
      </c>
      <c r="Q291">
        <v>-1263</v>
      </c>
      <c r="R291">
        <v>-6134</v>
      </c>
      <c r="S291">
        <v>-912</v>
      </c>
      <c r="T291">
        <v>0</v>
      </c>
      <c r="U291">
        <v>12180</v>
      </c>
      <c r="V291">
        <v>-515</v>
      </c>
    </row>
    <row r="292" spans="1:22" x14ac:dyDescent="0.3">
      <c r="A292" t="s">
        <v>150</v>
      </c>
      <c r="B292">
        <v>373220</v>
      </c>
      <c r="C292" s="48">
        <v>44959</v>
      </c>
      <c r="D292">
        <v>533000</v>
      </c>
      <c r="E292">
        <v>2</v>
      </c>
      <c r="F292">
        <v>11000</v>
      </c>
      <c r="G292">
        <v>11000</v>
      </c>
      <c r="H292">
        <v>367389</v>
      </c>
      <c r="I292">
        <v>193985</v>
      </c>
      <c r="J292">
        <v>-76738</v>
      </c>
      <c r="K292">
        <v>60730</v>
      </c>
      <c r="L292">
        <v>14966</v>
      </c>
      <c r="M292">
        <v>-19343</v>
      </c>
      <c r="N292">
        <v>16893</v>
      </c>
      <c r="O292">
        <v>9829</v>
      </c>
      <c r="P292">
        <v>0</v>
      </c>
      <c r="Q292">
        <v>0</v>
      </c>
      <c r="R292">
        <v>15589</v>
      </c>
      <c r="S292">
        <v>-8002</v>
      </c>
      <c r="T292">
        <v>0</v>
      </c>
      <c r="U292">
        <v>862</v>
      </c>
      <c r="V292">
        <v>180</v>
      </c>
    </row>
    <row r="293" spans="1:22" x14ac:dyDescent="0.3">
      <c r="A293" t="s">
        <v>150</v>
      </c>
      <c r="B293">
        <v>373220</v>
      </c>
      <c r="C293" s="48">
        <v>44958</v>
      </c>
      <c r="D293">
        <v>522000</v>
      </c>
      <c r="E293">
        <v>2</v>
      </c>
      <c r="F293">
        <v>1000</v>
      </c>
      <c r="G293">
        <v>1000</v>
      </c>
      <c r="H293">
        <v>428384</v>
      </c>
      <c r="I293">
        <v>224408</v>
      </c>
      <c r="J293">
        <v>-17052</v>
      </c>
      <c r="K293">
        <v>-3197</v>
      </c>
      <c r="L293">
        <v>16018</v>
      </c>
      <c r="M293">
        <v>-7210</v>
      </c>
      <c r="N293">
        <v>4930</v>
      </c>
      <c r="O293">
        <v>5972</v>
      </c>
      <c r="P293">
        <v>500</v>
      </c>
      <c r="Q293">
        <v>-837</v>
      </c>
      <c r="R293">
        <v>9678</v>
      </c>
      <c r="S293">
        <v>2985</v>
      </c>
      <c r="T293">
        <v>0</v>
      </c>
      <c r="U293">
        <v>4019</v>
      </c>
      <c r="V293">
        <v>212</v>
      </c>
    </row>
    <row r="294" spans="1:22" x14ac:dyDescent="0.3">
      <c r="A294" t="s">
        <v>150</v>
      </c>
      <c r="B294">
        <v>373220</v>
      </c>
      <c r="C294" s="48">
        <v>44957</v>
      </c>
      <c r="D294">
        <v>521000</v>
      </c>
      <c r="E294">
        <v>2</v>
      </c>
      <c r="F294">
        <v>11000</v>
      </c>
      <c r="G294">
        <v>11000</v>
      </c>
      <c r="H294">
        <v>722845</v>
      </c>
      <c r="I294">
        <v>374919</v>
      </c>
      <c r="J294">
        <v>-98495</v>
      </c>
      <c r="K294">
        <v>-3954</v>
      </c>
      <c r="L294">
        <v>104386</v>
      </c>
      <c r="M294">
        <v>15090</v>
      </c>
      <c r="N294">
        <v>5650</v>
      </c>
      <c r="O294">
        <v>12027</v>
      </c>
      <c r="P294">
        <v>103</v>
      </c>
      <c r="Q294">
        <v>105</v>
      </c>
      <c r="R294">
        <v>35133</v>
      </c>
      <c r="S294">
        <v>36278</v>
      </c>
      <c r="T294">
        <v>0</v>
      </c>
      <c r="U294">
        <v>-1256</v>
      </c>
      <c r="V294">
        <v>-681</v>
      </c>
    </row>
    <row r="295" spans="1:22" x14ac:dyDescent="0.3">
      <c r="A295" t="s">
        <v>150</v>
      </c>
      <c r="B295">
        <v>373220</v>
      </c>
      <c r="C295" s="48">
        <v>44956</v>
      </c>
      <c r="D295">
        <v>510000</v>
      </c>
      <c r="E295">
        <v>2</v>
      </c>
      <c r="F295">
        <v>4000</v>
      </c>
      <c r="G295">
        <v>4000</v>
      </c>
      <c r="H295">
        <v>1609558</v>
      </c>
      <c r="I295">
        <v>805074</v>
      </c>
      <c r="J295">
        <v>-97654</v>
      </c>
      <c r="K295">
        <v>58722</v>
      </c>
      <c r="L295">
        <v>31562</v>
      </c>
      <c r="M295">
        <v>-228063</v>
      </c>
      <c r="N295">
        <v>24982</v>
      </c>
      <c r="O295">
        <v>39460</v>
      </c>
      <c r="P295">
        <v>38</v>
      </c>
      <c r="Q295">
        <v>2902</v>
      </c>
      <c r="R295">
        <v>123483</v>
      </c>
      <c r="S295">
        <v>68760</v>
      </c>
      <c r="T295">
        <v>0</v>
      </c>
      <c r="U295">
        <v>6543</v>
      </c>
      <c r="V295">
        <v>827</v>
      </c>
    </row>
    <row r="296" spans="1:22" x14ac:dyDescent="0.3">
      <c r="A296" t="s">
        <v>150</v>
      </c>
      <c r="B296">
        <v>373220</v>
      </c>
      <c r="C296" s="48">
        <v>44953</v>
      </c>
      <c r="D296">
        <v>506000</v>
      </c>
      <c r="E296">
        <v>5</v>
      </c>
      <c r="F296">
        <v>-11000</v>
      </c>
      <c r="G296">
        <v>-11000</v>
      </c>
      <c r="H296">
        <v>459245</v>
      </c>
      <c r="I296">
        <v>235055</v>
      </c>
      <c r="J296">
        <v>270</v>
      </c>
      <c r="K296">
        <v>10129</v>
      </c>
      <c r="L296">
        <v>-6313</v>
      </c>
      <c r="M296">
        <v>-33218</v>
      </c>
      <c r="N296">
        <v>2232</v>
      </c>
      <c r="O296">
        <v>7547</v>
      </c>
      <c r="P296">
        <v>222</v>
      </c>
      <c r="Q296">
        <v>1600</v>
      </c>
      <c r="R296">
        <v>35377</v>
      </c>
      <c r="S296">
        <v>-20073</v>
      </c>
      <c r="T296">
        <v>0</v>
      </c>
      <c r="U296">
        <v>-3471</v>
      </c>
      <c r="V296">
        <v>-615</v>
      </c>
    </row>
    <row r="297" spans="1:22" x14ac:dyDescent="0.3">
      <c r="A297" t="s">
        <v>150</v>
      </c>
      <c r="B297">
        <v>373220</v>
      </c>
      <c r="C297" s="48">
        <v>44952</v>
      </c>
      <c r="D297">
        <v>517000</v>
      </c>
      <c r="E297">
        <v>2</v>
      </c>
      <c r="F297">
        <v>33000</v>
      </c>
      <c r="G297">
        <v>33000</v>
      </c>
      <c r="H297">
        <v>686493</v>
      </c>
      <c r="I297">
        <v>346740</v>
      </c>
      <c r="J297">
        <v>-221410</v>
      </c>
      <c r="K297">
        <v>64451</v>
      </c>
      <c r="L297">
        <v>147839</v>
      </c>
      <c r="M297">
        <v>27794</v>
      </c>
      <c r="N297">
        <v>15351</v>
      </c>
      <c r="O297">
        <v>31719</v>
      </c>
      <c r="P297">
        <v>1015</v>
      </c>
      <c r="Q297">
        <v>-1533</v>
      </c>
      <c r="R297">
        <v>62225</v>
      </c>
      <c r="S297">
        <v>11268</v>
      </c>
      <c r="T297">
        <v>0</v>
      </c>
      <c r="U297">
        <v>9346</v>
      </c>
      <c r="V297">
        <v>-226</v>
      </c>
    </row>
    <row r="298" spans="1:22" x14ac:dyDescent="0.3">
      <c r="A298" t="s">
        <v>150</v>
      </c>
      <c r="B298">
        <v>373220</v>
      </c>
      <c r="C298" s="48">
        <v>44951</v>
      </c>
      <c r="D298">
        <v>484000</v>
      </c>
      <c r="E298">
        <v>2</v>
      </c>
      <c r="F298">
        <v>14500</v>
      </c>
      <c r="G298">
        <v>14500</v>
      </c>
      <c r="H298">
        <v>366937</v>
      </c>
      <c r="I298">
        <v>175886</v>
      </c>
      <c r="J298">
        <v>-147516</v>
      </c>
      <c r="K298">
        <v>32576</v>
      </c>
      <c r="L298">
        <v>119572</v>
      </c>
      <c r="M298">
        <v>19731</v>
      </c>
      <c r="N298">
        <v>3084</v>
      </c>
      <c r="O298">
        <v>15084</v>
      </c>
      <c r="P298">
        <v>300</v>
      </c>
      <c r="Q298">
        <v>-303</v>
      </c>
      <c r="R298">
        <v>56096</v>
      </c>
      <c r="S298">
        <v>25580</v>
      </c>
      <c r="T298">
        <v>0</v>
      </c>
      <c r="U298">
        <v>-3694</v>
      </c>
      <c r="V298">
        <v>-938</v>
      </c>
    </row>
    <row r="299" spans="1:22" x14ac:dyDescent="0.3">
      <c r="A299" t="s">
        <v>150</v>
      </c>
      <c r="B299">
        <v>373220</v>
      </c>
      <c r="C299" s="48">
        <v>44946</v>
      </c>
      <c r="D299">
        <v>469500</v>
      </c>
      <c r="E299">
        <v>2</v>
      </c>
      <c r="F299">
        <v>13500</v>
      </c>
      <c r="G299">
        <v>13500</v>
      </c>
      <c r="H299">
        <v>266206</v>
      </c>
      <c r="I299">
        <v>123340</v>
      </c>
      <c r="J299">
        <v>-65869</v>
      </c>
      <c r="K299">
        <v>18659</v>
      </c>
      <c r="L299">
        <v>47652</v>
      </c>
      <c r="M299">
        <v>-11097</v>
      </c>
      <c r="N299">
        <v>6150</v>
      </c>
      <c r="O299">
        <v>12395</v>
      </c>
      <c r="P299">
        <v>11</v>
      </c>
      <c r="Q299">
        <v>-833</v>
      </c>
      <c r="R299">
        <v>20769</v>
      </c>
      <c r="S299">
        <v>20257</v>
      </c>
      <c r="T299">
        <v>0</v>
      </c>
      <c r="U299">
        <v>-170</v>
      </c>
      <c r="V299">
        <v>-272</v>
      </c>
    </row>
    <row r="300" spans="1:22" x14ac:dyDescent="0.3">
      <c r="A300" t="s">
        <v>150</v>
      </c>
      <c r="B300">
        <v>373220</v>
      </c>
      <c r="C300" s="48">
        <v>44945</v>
      </c>
      <c r="D300">
        <v>456000</v>
      </c>
      <c r="E300">
        <v>5</v>
      </c>
      <c r="F300">
        <v>-2000</v>
      </c>
      <c r="G300">
        <v>-2000</v>
      </c>
      <c r="H300">
        <v>271694</v>
      </c>
      <c r="I300">
        <v>123204</v>
      </c>
      <c r="J300">
        <v>26518</v>
      </c>
      <c r="K300">
        <v>47243</v>
      </c>
      <c r="L300">
        <v>-73556</v>
      </c>
      <c r="M300">
        <v>-20732</v>
      </c>
      <c r="N300">
        <v>3742</v>
      </c>
      <c r="O300">
        <v>-21146</v>
      </c>
      <c r="P300">
        <v>-43</v>
      </c>
      <c r="Q300">
        <v>100</v>
      </c>
      <c r="R300">
        <v>-14911</v>
      </c>
      <c r="S300">
        <v>-20566</v>
      </c>
      <c r="T300">
        <v>0</v>
      </c>
      <c r="U300">
        <v>211</v>
      </c>
      <c r="V300">
        <v>-416</v>
      </c>
    </row>
    <row r="301" spans="1:22" x14ac:dyDescent="0.3">
      <c r="A301" t="s">
        <v>150</v>
      </c>
      <c r="B301">
        <v>373220</v>
      </c>
      <c r="C301" s="48">
        <v>44944</v>
      </c>
      <c r="D301">
        <v>458000</v>
      </c>
      <c r="E301">
        <v>3</v>
      </c>
      <c r="F301">
        <v>0</v>
      </c>
      <c r="G301">
        <v>0</v>
      </c>
      <c r="H301">
        <v>282241</v>
      </c>
      <c r="I301">
        <v>130110</v>
      </c>
      <c r="J301">
        <v>8044</v>
      </c>
      <c r="K301">
        <v>21287</v>
      </c>
      <c r="L301">
        <v>-30605</v>
      </c>
      <c r="M301">
        <v>-20774</v>
      </c>
      <c r="N301">
        <v>1278</v>
      </c>
      <c r="O301">
        <v>-20593</v>
      </c>
      <c r="P301">
        <v>126</v>
      </c>
      <c r="Q301">
        <v>93</v>
      </c>
      <c r="R301">
        <v>22952</v>
      </c>
      <c r="S301">
        <v>-13687</v>
      </c>
      <c r="T301">
        <v>0</v>
      </c>
      <c r="U301">
        <v>1128</v>
      </c>
      <c r="V301">
        <v>146</v>
      </c>
    </row>
    <row r="302" spans="1:22" x14ac:dyDescent="0.3">
      <c r="A302" t="s">
        <v>151</v>
      </c>
      <c r="B302">
        <v>51910</v>
      </c>
      <c r="C302" s="48">
        <v>45092</v>
      </c>
      <c r="D302">
        <v>722000</v>
      </c>
      <c r="E302">
        <v>2</v>
      </c>
      <c r="F302">
        <v>3000</v>
      </c>
      <c r="G302">
        <v>3000</v>
      </c>
      <c r="H302">
        <v>248874</v>
      </c>
      <c r="I302">
        <v>178749</v>
      </c>
      <c r="J302">
        <v>4568</v>
      </c>
      <c r="K302">
        <v>7166</v>
      </c>
      <c r="L302">
        <v>-9960</v>
      </c>
      <c r="M302">
        <v>2513</v>
      </c>
      <c r="N302">
        <v>-3349</v>
      </c>
      <c r="O302">
        <v>375</v>
      </c>
      <c r="P302">
        <v>-18</v>
      </c>
      <c r="Q302">
        <v>-55</v>
      </c>
      <c r="R302">
        <v>-19023</v>
      </c>
      <c r="S302">
        <v>9597</v>
      </c>
      <c r="T302">
        <v>0</v>
      </c>
      <c r="U302">
        <v>-1559</v>
      </c>
      <c r="V302">
        <v>-215</v>
      </c>
    </row>
    <row r="303" spans="1:22" x14ac:dyDescent="0.3">
      <c r="A303" t="s">
        <v>151</v>
      </c>
      <c r="B303">
        <v>51910</v>
      </c>
      <c r="C303" s="48">
        <v>45091</v>
      </c>
      <c r="D303">
        <v>719000</v>
      </c>
      <c r="E303">
        <v>5</v>
      </c>
      <c r="F303">
        <v>-17000</v>
      </c>
      <c r="G303">
        <v>-17000</v>
      </c>
      <c r="H303">
        <v>265425</v>
      </c>
      <c r="I303">
        <v>193022</v>
      </c>
      <c r="J303">
        <v>41448</v>
      </c>
      <c r="K303">
        <v>-28011</v>
      </c>
      <c r="L303">
        <v>-11502</v>
      </c>
      <c r="M303">
        <v>7695</v>
      </c>
      <c r="N303">
        <v>-1160</v>
      </c>
      <c r="O303">
        <v>-4560</v>
      </c>
      <c r="P303">
        <v>0</v>
      </c>
      <c r="Q303">
        <v>91</v>
      </c>
      <c r="R303">
        <v>-8794</v>
      </c>
      <c r="S303">
        <v>-4774</v>
      </c>
      <c r="T303">
        <v>0</v>
      </c>
      <c r="U303">
        <v>-1823</v>
      </c>
      <c r="V303">
        <v>-112</v>
      </c>
    </row>
    <row r="304" spans="1:22" x14ac:dyDescent="0.3">
      <c r="A304" t="s">
        <v>151</v>
      </c>
      <c r="B304">
        <v>51910</v>
      </c>
      <c r="C304" s="48">
        <v>45090</v>
      </c>
      <c r="D304">
        <v>736000</v>
      </c>
      <c r="E304">
        <v>5</v>
      </c>
      <c r="F304">
        <v>-10000</v>
      </c>
      <c r="G304">
        <v>-10000</v>
      </c>
      <c r="H304">
        <v>155147</v>
      </c>
      <c r="I304">
        <v>115143</v>
      </c>
      <c r="J304">
        <v>24860</v>
      </c>
      <c r="K304">
        <v>-32338</v>
      </c>
      <c r="L304">
        <v>7046</v>
      </c>
      <c r="M304">
        <v>23627</v>
      </c>
      <c r="N304">
        <v>486</v>
      </c>
      <c r="O304">
        <v>-2602</v>
      </c>
      <c r="P304">
        <v>0</v>
      </c>
      <c r="Q304">
        <v>-228</v>
      </c>
      <c r="R304">
        <v>-13545</v>
      </c>
      <c r="S304">
        <v>-692</v>
      </c>
      <c r="T304">
        <v>0</v>
      </c>
      <c r="U304">
        <v>499</v>
      </c>
      <c r="V304">
        <v>-67</v>
      </c>
    </row>
    <row r="305" spans="1:22" x14ac:dyDescent="0.3">
      <c r="A305" t="s">
        <v>151</v>
      </c>
      <c r="B305">
        <v>51910</v>
      </c>
      <c r="C305" s="48">
        <v>45089</v>
      </c>
      <c r="D305">
        <v>746000</v>
      </c>
      <c r="E305">
        <v>5</v>
      </c>
      <c r="F305">
        <v>-6000</v>
      </c>
      <c r="G305">
        <v>-6000</v>
      </c>
      <c r="H305">
        <v>140486</v>
      </c>
      <c r="I305">
        <v>105481</v>
      </c>
      <c r="J305">
        <v>32279</v>
      </c>
      <c r="K305">
        <v>-32726</v>
      </c>
      <c r="L305">
        <v>529</v>
      </c>
      <c r="M305">
        <v>7189</v>
      </c>
      <c r="N305">
        <v>-1990</v>
      </c>
      <c r="O305">
        <v>-272</v>
      </c>
      <c r="P305">
        <v>0</v>
      </c>
      <c r="Q305">
        <v>0</v>
      </c>
      <c r="R305">
        <v>-3468</v>
      </c>
      <c r="S305">
        <v>-930</v>
      </c>
      <c r="T305">
        <v>0</v>
      </c>
      <c r="U305">
        <v>-88</v>
      </c>
      <c r="V305">
        <v>6</v>
      </c>
    </row>
    <row r="306" spans="1:22" x14ac:dyDescent="0.3">
      <c r="A306" t="s">
        <v>151</v>
      </c>
      <c r="B306">
        <v>51910</v>
      </c>
      <c r="C306" s="48">
        <v>45086</v>
      </c>
      <c r="D306">
        <v>752000</v>
      </c>
      <c r="E306">
        <v>2</v>
      </c>
      <c r="F306">
        <v>15000</v>
      </c>
      <c r="G306">
        <v>15000</v>
      </c>
      <c r="H306">
        <v>235688</v>
      </c>
      <c r="I306">
        <v>176786</v>
      </c>
      <c r="J306">
        <v>-45353</v>
      </c>
      <c r="K306">
        <v>14008</v>
      </c>
      <c r="L306">
        <v>29920</v>
      </c>
      <c r="M306">
        <v>8357</v>
      </c>
      <c r="N306">
        <v>1625</v>
      </c>
      <c r="O306">
        <v>15015</v>
      </c>
      <c r="P306">
        <v>123</v>
      </c>
      <c r="Q306">
        <v>-1</v>
      </c>
      <c r="R306">
        <v>5123</v>
      </c>
      <c r="S306">
        <v>-322</v>
      </c>
      <c r="T306">
        <v>0</v>
      </c>
      <c r="U306">
        <v>1610</v>
      </c>
      <c r="V306">
        <v>-185</v>
      </c>
    </row>
    <row r="307" spans="1:22" x14ac:dyDescent="0.3">
      <c r="A307" t="s">
        <v>151</v>
      </c>
      <c r="B307">
        <v>51910</v>
      </c>
      <c r="C307" s="48">
        <v>45085</v>
      </c>
      <c r="D307">
        <v>737000</v>
      </c>
      <c r="E307">
        <v>5</v>
      </c>
      <c r="F307">
        <v>-9000</v>
      </c>
      <c r="G307">
        <v>-9000</v>
      </c>
      <c r="H307">
        <v>249933</v>
      </c>
      <c r="I307">
        <v>184988</v>
      </c>
      <c r="J307">
        <v>-8317</v>
      </c>
      <c r="K307">
        <v>15640</v>
      </c>
      <c r="L307">
        <v>-4168</v>
      </c>
      <c r="M307">
        <v>3419</v>
      </c>
      <c r="N307">
        <v>3193</v>
      </c>
      <c r="O307">
        <v>838</v>
      </c>
      <c r="P307">
        <v>-451</v>
      </c>
      <c r="Q307">
        <v>0</v>
      </c>
      <c r="R307">
        <v>9579</v>
      </c>
      <c r="S307">
        <v>-20746</v>
      </c>
      <c r="T307">
        <v>0</v>
      </c>
      <c r="U307">
        <v>-3136</v>
      </c>
      <c r="V307">
        <v>-19</v>
      </c>
    </row>
    <row r="308" spans="1:22" x14ac:dyDescent="0.3">
      <c r="A308" t="s">
        <v>151</v>
      </c>
      <c r="B308">
        <v>51910</v>
      </c>
      <c r="C308" s="48">
        <v>45084</v>
      </c>
      <c r="D308">
        <v>746000</v>
      </c>
      <c r="E308">
        <v>2</v>
      </c>
      <c r="F308">
        <v>23000</v>
      </c>
      <c r="G308">
        <v>23000</v>
      </c>
      <c r="H308">
        <v>297767</v>
      </c>
      <c r="I308">
        <v>221861</v>
      </c>
      <c r="J308">
        <v>-67644</v>
      </c>
      <c r="K308">
        <v>43564</v>
      </c>
      <c r="L308">
        <v>24874</v>
      </c>
      <c r="M308">
        <v>10417</v>
      </c>
      <c r="N308">
        <v>3732</v>
      </c>
      <c r="O308">
        <v>6904</v>
      </c>
      <c r="P308">
        <v>67</v>
      </c>
      <c r="Q308">
        <v>-1</v>
      </c>
      <c r="R308">
        <v>3645</v>
      </c>
      <c r="S308">
        <v>110</v>
      </c>
      <c r="T308">
        <v>0</v>
      </c>
      <c r="U308">
        <v>-600</v>
      </c>
      <c r="V308">
        <v>-194</v>
      </c>
    </row>
    <row r="309" spans="1:22" x14ac:dyDescent="0.3">
      <c r="A309" t="s">
        <v>151</v>
      </c>
      <c r="B309">
        <v>51910</v>
      </c>
      <c r="C309" s="48">
        <v>45082</v>
      </c>
      <c r="D309">
        <v>723000</v>
      </c>
      <c r="E309">
        <v>2</v>
      </c>
      <c r="F309">
        <v>2000</v>
      </c>
      <c r="G309">
        <v>2000</v>
      </c>
      <c r="H309">
        <v>148006</v>
      </c>
      <c r="I309">
        <v>107134</v>
      </c>
      <c r="J309">
        <v>-4718</v>
      </c>
      <c r="K309">
        <v>-5102</v>
      </c>
      <c r="L309">
        <v>10814</v>
      </c>
      <c r="M309">
        <v>-777</v>
      </c>
      <c r="N309">
        <v>1811</v>
      </c>
      <c r="O309">
        <v>2878</v>
      </c>
      <c r="P309">
        <v>0</v>
      </c>
      <c r="Q309">
        <v>0</v>
      </c>
      <c r="R309">
        <v>2280</v>
      </c>
      <c r="S309">
        <v>4622</v>
      </c>
      <c r="T309">
        <v>0</v>
      </c>
      <c r="U309">
        <v>-805</v>
      </c>
      <c r="V309">
        <v>-189</v>
      </c>
    </row>
    <row r="310" spans="1:22" x14ac:dyDescent="0.3">
      <c r="A310" t="s">
        <v>151</v>
      </c>
      <c r="B310">
        <v>51910</v>
      </c>
      <c r="C310" s="48">
        <v>45079</v>
      </c>
      <c r="D310">
        <v>721000</v>
      </c>
      <c r="E310">
        <v>2</v>
      </c>
      <c r="F310">
        <v>34000</v>
      </c>
      <c r="G310">
        <v>34000</v>
      </c>
      <c r="H310">
        <v>346407</v>
      </c>
      <c r="I310">
        <v>246275</v>
      </c>
      <c r="J310">
        <v>-129223</v>
      </c>
      <c r="K310">
        <v>98225</v>
      </c>
      <c r="L310">
        <v>30231</v>
      </c>
      <c r="M310">
        <v>4947</v>
      </c>
      <c r="N310">
        <v>2653</v>
      </c>
      <c r="O310">
        <v>4055</v>
      </c>
      <c r="P310">
        <v>-186</v>
      </c>
      <c r="Q310">
        <v>-195</v>
      </c>
      <c r="R310">
        <v>14339</v>
      </c>
      <c r="S310">
        <v>4618</v>
      </c>
      <c r="T310">
        <v>0</v>
      </c>
      <c r="U310">
        <v>950</v>
      </c>
      <c r="V310">
        <v>-183</v>
      </c>
    </row>
    <row r="311" spans="1:22" x14ac:dyDescent="0.3">
      <c r="A311" t="s">
        <v>151</v>
      </c>
      <c r="B311">
        <v>51910</v>
      </c>
      <c r="C311" s="48">
        <v>45078</v>
      </c>
      <c r="D311">
        <v>687000</v>
      </c>
      <c r="E311">
        <v>5</v>
      </c>
      <c r="F311">
        <v>-6000</v>
      </c>
      <c r="G311">
        <v>-6000</v>
      </c>
      <c r="H311">
        <v>258102</v>
      </c>
      <c r="I311">
        <v>178238</v>
      </c>
      <c r="J311">
        <v>78978</v>
      </c>
      <c r="K311">
        <v>-73587</v>
      </c>
      <c r="L311">
        <v>-8377</v>
      </c>
      <c r="M311">
        <v>-12354</v>
      </c>
      <c r="N311">
        <v>659</v>
      </c>
      <c r="O311">
        <v>-459</v>
      </c>
      <c r="P311">
        <v>42</v>
      </c>
      <c r="Q311">
        <v>14</v>
      </c>
      <c r="R311">
        <v>3635</v>
      </c>
      <c r="S311">
        <v>86</v>
      </c>
      <c r="T311">
        <v>0</v>
      </c>
      <c r="U311">
        <v>2715</v>
      </c>
      <c r="V311">
        <v>271</v>
      </c>
    </row>
    <row r="312" spans="1:22" x14ac:dyDescent="0.3">
      <c r="A312" t="s">
        <v>151</v>
      </c>
      <c r="B312">
        <v>51910</v>
      </c>
      <c r="C312" s="48">
        <v>45077</v>
      </c>
      <c r="D312">
        <v>693000</v>
      </c>
      <c r="E312">
        <v>5</v>
      </c>
      <c r="F312">
        <v>-9000</v>
      </c>
      <c r="G312">
        <v>-9000</v>
      </c>
      <c r="H312">
        <v>489828</v>
      </c>
      <c r="I312">
        <v>341094</v>
      </c>
      <c r="J312">
        <v>97218</v>
      </c>
      <c r="K312">
        <v>-118093</v>
      </c>
      <c r="L312">
        <v>18540</v>
      </c>
      <c r="M312">
        <v>8881</v>
      </c>
      <c r="N312">
        <v>1050</v>
      </c>
      <c r="O312">
        <v>4160</v>
      </c>
      <c r="P312">
        <v>360</v>
      </c>
      <c r="Q312">
        <v>85</v>
      </c>
      <c r="R312">
        <v>9828</v>
      </c>
      <c r="S312">
        <v>-5824</v>
      </c>
      <c r="T312">
        <v>0</v>
      </c>
      <c r="U312">
        <v>1670</v>
      </c>
      <c r="V312">
        <v>665</v>
      </c>
    </row>
    <row r="313" spans="1:22" x14ac:dyDescent="0.3">
      <c r="A313" t="s">
        <v>151</v>
      </c>
      <c r="B313">
        <v>51910</v>
      </c>
      <c r="C313" s="48">
        <v>45076</v>
      </c>
      <c r="D313">
        <v>702000</v>
      </c>
      <c r="E313">
        <v>5</v>
      </c>
      <c r="F313">
        <v>-4000</v>
      </c>
      <c r="G313">
        <v>-4000</v>
      </c>
      <c r="H313">
        <v>182533</v>
      </c>
      <c r="I313">
        <v>128525</v>
      </c>
      <c r="J313">
        <v>54778</v>
      </c>
      <c r="K313">
        <v>-50408</v>
      </c>
      <c r="L313">
        <v>-4524</v>
      </c>
      <c r="M313">
        <v>6672</v>
      </c>
      <c r="N313">
        <v>-1755</v>
      </c>
      <c r="O313">
        <v>-2712</v>
      </c>
      <c r="P313">
        <v>207</v>
      </c>
      <c r="Q313">
        <v>252</v>
      </c>
      <c r="R313">
        <v>-721</v>
      </c>
      <c r="S313">
        <v>-6467</v>
      </c>
      <c r="T313">
        <v>0</v>
      </c>
      <c r="U313">
        <v>42</v>
      </c>
      <c r="V313">
        <v>112</v>
      </c>
    </row>
    <row r="314" spans="1:22" x14ac:dyDescent="0.3">
      <c r="A314" t="s">
        <v>151</v>
      </c>
      <c r="B314">
        <v>51910</v>
      </c>
      <c r="C314" s="48">
        <v>45072</v>
      </c>
      <c r="D314">
        <v>706000</v>
      </c>
      <c r="E314">
        <v>5</v>
      </c>
      <c r="F314">
        <v>-6000</v>
      </c>
      <c r="G314">
        <v>-6000</v>
      </c>
      <c r="H314">
        <v>133917</v>
      </c>
      <c r="I314">
        <v>94462</v>
      </c>
      <c r="J314">
        <v>20706</v>
      </c>
      <c r="K314">
        <v>-2791</v>
      </c>
      <c r="L314">
        <v>-18830</v>
      </c>
      <c r="M314">
        <v>-12943</v>
      </c>
      <c r="N314">
        <v>268</v>
      </c>
      <c r="O314">
        <v>1466</v>
      </c>
      <c r="P314">
        <v>-9</v>
      </c>
      <c r="Q314">
        <v>6</v>
      </c>
      <c r="R314">
        <v>-7317</v>
      </c>
      <c r="S314">
        <v>-301</v>
      </c>
      <c r="T314">
        <v>0</v>
      </c>
      <c r="U314">
        <v>859</v>
      </c>
      <c r="V314">
        <v>56</v>
      </c>
    </row>
    <row r="315" spans="1:22" x14ac:dyDescent="0.3">
      <c r="A315" t="s">
        <v>151</v>
      </c>
      <c r="B315">
        <v>51910</v>
      </c>
      <c r="C315" s="48">
        <v>45071</v>
      </c>
      <c r="D315">
        <v>712000</v>
      </c>
      <c r="E315">
        <v>5</v>
      </c>
      <c r="F315">
        <v>-8000</v>
      </c>
      <c r="G315">
        <v>-8000</v>
      </c>
      <c r="H315">
        <v>158080</v>
      </c>
      <c r="I315">
        <v>112864</v>
      </c>
      <c r="J315">
        <v>16247</v>
      </c>
      <c r="K315">
        <v>3870</v>
      </c>
      <c r="L315">
        <v>-19564</v>
      </c>
      <c r="M315">
        <v>-21551</v>
      </c>
      <c r="N315">
        <v>855</v>
      </c>
      <c r="O315">
        <v>973</v>
      </c>
      <c r="P315">
        <v>12</v>
      </c>
      <c r="Q315">
        <v>47</v>
      </c>
      <c r="R315">
        <v>1815</v>
      </c>
      <c r="S315">
        <v>-1715</v>
      </c>
      <c r="T315">
        <v>0</v>
      </c>
      <c r="U315">
        <v>-609</v>
      </c>
      <c r="V315">
        <v>56</v>
      </c>
    </row>
    <row r="316" spans="1:22" x14ac:dyDescent="0.3">
      <c r="A316" t="s">
        <v>151</v>
      </c>
      <c r="B316">
        <v>51910</v>
      </c>
      <c r="C316" s="48">
        <v>45070</v>
      </c>
      <c r="D316">
        <v>720000</v>
      </c>
      <c r="E316">
        <v>2</v>
      </c>
      <c r="F316">
        <v>1000</v>
      </c>
      <c r="G316">
        <v>1000</v>
      </c>
      <c r="H316">
        <v>181354</v>
      </c>
      <c r="I316">
        <v>131309</v>
      </c>
      <c r="J316">
        <v>5608</v>
      </c>
      <c r="K316">
        <v>-23175</v>
      </c>
      <c r="L316">
        <v>18314</v>
      </c>
      <c r="M316">
        <v>-17278</v>
      </c>
      <c r="N316">
        <v>2758</v>
      </c>
      <c r="O316">
        <v>5622</v>
      </c>
      <c r="P316">
        <v>39</v>
      </c>
      <c r="Q316">
        <v>70</v>
      </c>
      <c r="R316">
        <v>27225</v>
      </c>
      <c r="S316">
        <v>-122</v>
      </c>
      <c r="T316">
        <v>0</v>
      </c>
      <c r="U316">
        <v>-474</v>
      </c>
      <c r="V316">
        <v>-273</v>
      </c>
    </row>
    <row r="317" spans="1:22" x14ac:dyDescent="0.3">
      <c r="A317" t="s">
        <v>151</v>
      </c>
      <c r="B317">
        <v>51910</v>
      </c>
      <c r="C317" s="48">
        <v>45069</v>
      </c>
      <c r="D317">
        <v>719000</v>
      </c>
      <c r="E317">
        <v>2</v>
      </c>
      <c r="F317">
        <v>19000</v>
      </c>
      <c r="G317">
        <v>19000</v>
      </c>
      <c r="H317">
        <v>375157</v>
      </c>
      <c r="I317">
        <v>271607</v>
      </c>
      <c r="J317">
        <v>-34710</v>
      </c>
      <c r="K317">
        <v>-42719</v>
      </c>
      <c r="L317">
        <v>77923</v>
      </c>
      <c r="M317">
        <v>46647</v>
      </c>
      <c r="N317">
        <v>4782</v>
      </c>
      <c r="O317">
        <v>12489</v>
      </c>
      <c r="P317">
        <v>23</v>
      </c>
      <c r="Q317">
        <v>157</v>
      </c>
      <c r="R317">
        <v>4004</v>
      </c>
      <c r="S317">
        <v>9821</v>
      </c>
      <c r="T317">
        <v>0</v>
      </c>
      <c r="U317">
        <v>-298</v>
      </c>
      <c r="V317">
        <v>-196</v>
      </c>
    </row>
    <row r="318" spans="1:22" x14ac:dyDescent="0.3">
      <c r="A318" t="s">
        <v>151</v>
      </c>
      <c r="B318">
        <v>51910</v>
      </c>
      <c r="C318" s="48">
        <v>45068</v>
      </c>
      <c r="D318">
        <v>700000</v>
      </c>
      <c r="E318">
        <v>2</v>
      </c>
      <c r="F318">
        <v>2000</v>
      </c>
      <c r="G318">
        <v>2000</v>
      </c>
      <c r="H318">
        <v>161714</v>
      </c>
      <c r="I318">
        <v>113371</v>
      </c>
      <c r="J318">
        <v>6371</v>
      </c>
      <c r="K318">
        <v>-30702</v>
      </c>
      <c r="L318">
        <v>24304</v>
      </c>
      <c r="M318">
        <v>29794</v>
      </c>
      <c r="N318">
        <v>-815</v>
      </c>
      <c r="O318">
        <v>-2079</v>
      </c>
      <c r="P318">
        <v>5</v>
      </c>
      <c r="Q318">
        <v>4</v>
      </c>
      <c r="R318">
        <v>-119</v>
      </c>
      <c r="S318">
        <v>-2486</v>
      </c>
      <c r="T318">
        <v>0</v>
      </c>
      <c r="U318">
        <v>-74</v>
      </c>
      <c r="V318">
        <v>101</v>
      </c>
    </row>
    <row r="319" spans="1:22" x14ac:dyDescent="0.3">
      <c r="A319" t="s">
        <v>151</v>
      </c>
      <c r="B319">
        <v>51910</v>
      </c>
      <c r="C319" s="48">
        <v>45065</v>
      </c>
      <c r="D319">
        <v>698000</v>
      </c>
      <c r="E319">
        <v>5</v>
      </c>
      <c r="F319">
        <v>-11000</v>
      </c>
      <c r="G319">
        <v>-11000</v>
      </c>
      <c r="H319">
        <v>161829</v>
      </c>
      <c r="I319">
        <v>113336</v>
      </c>
      <c r="J319">
        <v>34489</v>
      </c>
      <c r="K319">
        <v>-49250</v>
      </c>
      <c r="L319">
        <v>14754</v>
      </c>
      <c r="M319">
        <v>24547</v>
      </c>
      <c r="N319">
        <v>-1069</v>
      </c>
      <c r="O319">
        <v>-1527</v>
      </c>
      <c r="P319">
        <v>40</v>
      </c>
      <c r="Q319">
        <v>5</v>
      </c>
      <c r="R319">
        <v>-6843</v>
      </c>
      <c r="S319">
        <v>-399</v>
      </c>
      <c r="T319">
        <v>0</v>
      </c>
      <c r="U319">
        <v>-38</v>
      </c>
      <c r="V319">
        <v>45</v>
      </c>
    </row>
    <row r="320" spans="1:22" x14ac:dyDescent="0.3">
      <c r="A320" t="s">
        <v>151</v>
      </c>
      <c r="B320">
        <v>51910</v>
      </c>
      <c r="C320" s="48">
        <v>45064</v>
      </c>
      <c r="D320">
        <v>709000</v>
      </c>
      <c r="E320">
        <v>3</v>
      </c>
      <c r="F320">
        <v>0</v>
      </c>
      <c r="G320">
        <v>0</v>
      </c>
      <c r="H320">
        <v>151282</v>
      </c>
      <c r="I320">
        <v>107240</v>
      </c>
      <c r="J320">
        <v>2212</v>
      </c>
      <c r="K320">
        <v>-10713</v>
      </c>
      <c r="L320">
        <v>8072</v>
      </c>
      <c r="M320">
        <v>-5837</v>
      </c>
      <c r="N320">
        <v>-107</v>
      </c>
      <c r="O320">
        <v>3518</v>
      </c>
      <c r="P320">
        <v>51</v>
      </c>
      <c r="Q320">
        <v>84</v>
      </c>
      <c r="R320">
        <v>5557</v>
      </c>
      <c r="S320">
        <v>4806</v>
      </c>
      <c r="T320">
        <v>0</v>
      </c>
      <c r="U320">
        <v>388</v>
      </c>
      <c r="V320">
        <v>41</v>
      </c>
    </row>
    <row r="321" spans="1:22" x14ac:dyDescent="0.3">
      <c r="A321" t="s">
        <v>151</v>
      </c>
      <c r="B321">
        <v>51910</v>
      </c>
      <c r="C321" s="48">
        <v>45063</v>
      </c>
      <c r="D321">
        <v>709000</v>
      </c>
      <c r="E321">
        <v>2</v>
      </c>
      <c r="F321">
        <v>14000</v>
      </c>
      <c r="G321">
        <v>14000</v>
      </c>
      <c r="H321">
        <v>136372</v>
      </c>
      <c r="I321">
        <v>96057</v>
      </c>
      <c r="J321">
        <v>-22028</v>
      </c>
      <c r="K321">
        <v>7732</v>
      </c>
      <c r="L321">
        <v>12332</v>
      </c>
      <c r="M321">
        <v>2217</v>
      </c>
      <c r="N321">
        <v>-502</v>
      </c>
      <c r="O321">
        <v>4969</v>
      </c>
      <c r="P321">
        <v>419</v>
      </c>
      <c r="Q321">
        <v>0</v>
      </c>
      <c r="R321">
        <v>4257</v>
      </c>
      <c r="S321">
        <v>972</v>
      </c>
      <c r="T321">
        <v>0</v>
      </c>
      <c r="U321">
        <v>1928</v>
      </c>
      <c r="V321">
        <v>36</v>
      </c>
    </row>
    <row r="322" spans="1:22" x14ac:dyDescent="0.3">
      <c r="A322" t="s">
        <v>151</v>
      </c>
      <c r="B322">
        <v>51910</v>
      </c>
      <c r="C322" s="48">
        <v>45062</v>
      </c>
      <c r="D322">
        <v>695000</v>
      </c>
      <c r="E322">
        <v>2</v>
      </c>
      <c r="F322">
        <v>4000</v>
      </c>
      <c r="G322">
        <v>4000</v>
      </c>
      <c r="H322">
        <v>179012</v>
      </c>
      <c r="I322">
        <v>124981</v>
      </c>
      <c r="J322">
        <v>5139</v>
      </c>
      <c r="K322">
        <v>-15965</v>
      </c>
      <c r="L322">
        <v>10341</v>
      </c>
      <c r="M322">
        <v>-5931</v>
      </c>
      <c r="N322">
        <v>847</v>
      </c>
      <c r="O322">
        <v>3268</v>
      </c>
      <c r="P322">
        <v>17</v>
      </c>
      <c r="Q322">
        <v>114</v>
      </c>
      <c r="R322">
        <v>4248</v>
      </c>
      <c r="S322">
        <v>7778</v>
      </c>
      <c r="T322">
        <v>0</v>
      </c>
      <c r="U322">
        <v>302</v>
      </c>
      <c r="V322">
        <v>183</v>
      </c>
    </row>
    <row r="323" spans="1:22" x14ac:dyDescent="0.3">
      <c r="A323" t="s">
        <v>151</v>
      </c>
      <c r="B323">
        <v>51910</v>
      </c>
      <c r="C323" s="48">
        <v>45061</v>
      </c>
      <c r="D323">
        <v>691000</v>
      </c>
      <c r="E323">
        <v>2</v>
      </c>
      <c r="F323">
        <v>3000</v>
      </c>
      <c r="G323">
        <v>3000</v>
      </c>
      <c r="H323">
        <v>175241</v>
      </c>
      <c r="I323">
        <v>120337</v>
      </c>
      <c r="J323">
        <v>-8006</v>
      </c>
      <c r="K323">
        <v>-5950</v>
      </c>
      <c r="L323">
        <v>13648</v>
      </c>
      <c r="M323">
        <v>5245</v>
      </c>
      <c r="N323">
        <v>1794</v>
      </c>
      <c r="O323">
        <v>2650</v>
      </c>
      <c r="P323">
        <v>347</v>
      </c>
      <c r="Q323">
        <v>857</v>
      </c>
      <c r="R323">
        <v>-314</v>
      </c>
      <c r="S323">
        <v>3069</v>
      </c>
      <c r="T323">
        <v>0</v>
      </c>
      <c r="U323">
        <v>333</v>
      </c>
      <c r="V323">
        <v>-25</v>
      </c>
    </row>
    <row r="324" spans="1:22" x14ac:dyDescent="0.3">
      <c r="A324" t="s">
        <v>151</v>
      </c>
      <c r="B324">
        <v>51910</v>
      </c>
      <c r="C324" s="48">
        <v>45058</v>
      </c>
      <c r="D324">
        <v>688000</v>
      </c>
      <c r="E324">
        <v>5</v>
      </c>
      <c r="F324">
        <v>-3000</v>
      </c>
      <c r="G324">
        <v>-3000</v>
      </c>
      <c r="H324">
        <v>232162</v>
      </c>
      <c r="I324">
        <v>160330</v>
      </c>
      <c r="J324">
        <v>34687</v>
      </c>
      <c r="K324">
        <v>-31118</v>
      </c>
      <c r="L324">
        <v>-5767</v>
      </c>
      <c r="M324">
        <v>88</v>
      </c>
      <c r="N324">
        <v>-2340</v>
      </c>
      <c r="O324">
        <v>256</v>
      </c>
      <c r="P324">
        <v>0</v>
      </c>
      <c r="Q324">
        <v>113</v>
      </c>
      <c r="R324">
        <v>-6259</v>
      </c>
      <c r="S324">
        <v>2375</v>
      </c>
      <c r="T324">
        <v>0</v>
      </c>
      <c r="U324">
        <v>2105</v>
      </c>
      <c r="V324">
        <v>93</v>
      </c>
    </row>
    <row r="325" spans="1:22" x14ac:dyDescent="0.3">
      <c r="A325" t="s">
        <v>151</v>
      </c>
      <c r="B325">
        <v>51910</v>
      </c>
      <c r="C325" s="48">
        <v>45057</v>
      </c>
      <c r="D325">
        <v>691000</v>
      </c>
      <c r="E325">
        <v>5</v>
      </c>
      <c r="F325">
        <v>-18000</v>
      </c>
      <c r="G325">
        <v>-18000</v>
      </c>
      <c r="H325">
        <v>311828</v>
      </c>
      <c r="I325">
        <v>218045</v>
      </c>
      <c r="J325">
        <v>78520</v>
      </c>
      <c r="K325">
        <v>-42051</v>
      </c>
      <c r="L325">
        <v>-37816</v>
      </c>
      <c r="M325">
        <v>-8701</v>
      </c>
      <c r="N325">
        <v>-3355</v>
      </c>
      <c r="O325">
        <v>-7264</v>
      </c>
      <c r="P325">
        <v>-120</v>
      </c>
      <c r="Q325">
        <v>127</v>
      </c>
      <c r="R325">
        <v>-17288</v>
      </c>
      <c r="S325">
        <v>-1215</v>
      </c>
      <c r="T325">
        <v>0</v>
      </c>
      <c r="U325">
        <v>904</v>
      </c>
      <c r="V325">
        <v>443</v>
      </c>
    </row>
    <row r="326" spans="1:22" x14ac:dyDescent="0.3">
      <c r="A326" t="s">
        <v>151</v>
      </c>
      <c r="B326">
        <v>51910</v>
      </c>
      <c r="C326" s="48">
        <v>45056</v>
      </c>
      <c r="D326">
        <v>709000</v>
      </c>
      <c r="E326">
        <v>5</v>
      </c>
      <c r="F326">
        <v>-13000</v>
      </c>
      <c r="G326">
        <v>-13000</v>
      </c>
      <c r="H326">
        <v>201484</v>
      </c>
      <c r="I326">
        <v>143627</v>
      </c>
      <c r="J326">
        <v>27233</v>
      </c>
      <c r="K326">
        <v>20982</v>
      </c>
      <c r="L326">
        <v>-48159</v>
      </c>
      <c r="M326">
        <v>-4169</v>
      </c>
      <c r="N326">
        <v>-2294</v>
      </c>
      <c r="O326">
        <v>-20256</v>
      </c>
      <c r="P326">
        <v>8</v>
      </c>
      <c r="Q326">
        <v>-38</v>
      </c>
      <c r="R326">
        <v>-20260</v>
      </c>
      <c r="S326">
        <v>-1150</v>
      </c>
      <c r="T326">
        <v>0</v>
      </c>
      <c r="U326">
        <v>-568</v>
      </c>
      <c r="V326">
        <v>512</v>
      </c>
    </row>
    <row r="327" spans="1:22" x14ac:dyDescent="0.3">
      <c r="A327" t="s">
        <v>151</v>
      </c>
      <c r="B327">
        <v>51910</v>
      </c>
      <c r="C327" s="48">
        <v>45055</v>
      </c>
      <c r="D327">
        <v>722000</v>
      </c>
      <c r="E327">
        <v>5</v>
      </c>
      <c r="F327">
        <v>-4000</v>
      </c>
      <c r="G327">
        <v>-4000</v>
      </c>
      <c r="H327">
        <v>149656</v>
      </c>
      <c r="I327">
        <v>107701</v>
      </c>
      <c r="J327">
        <v>11326</v>
      </c>
      <c r="K327">
        <v>4431</v>
      </c>
      <c r="L327">
        <v>-15723</v>
      </c>
      <c r="M327">
        <v>2374</v>
      </c>
      <c r="N327">
        <v>-2254</v>
      </c>
      <c r="O327">
        <v>-5866</v>
      </c>
      <c r="P327">
        <v>106</v>
      </c>
      <c r="Q327">
        <v>127</v>
      </c>
      <c r="R327">
        <v>-8791</v>
      </c>
      <c r="S327">
        <v>-1419</v>
      </c>
      <c r="T327">
        <v>0</v>
      </c>
      <c r="U327">
        <v>-77</v>
      </c>
      <c r="V327">
        <v>43</v>
      </c>
    </row>
    <row r="328" spans="1:22" x14ac:dyDescent="0.3">
      <c r="A328" t="s">
        <v>151</v>
      </c>
      <c r="B328">
        <v>51910</v>
      </c>
      <c r="C328" s="48">
        <v>45054</v>
      </c>
      <c r="D328">
        <v>726000</v>
      </c>
      <c r="E328">
        <v>5</v>
      </c>
      <c r="F328">
        <v>-5000</v>
      </c>
      <c r="G328">
        <v>-5000</v>
      </c>
      <c r="H328">
        <v>150083</v>
      </c>
      <c r="I328">
        <v>110030</v>
      </c>
      <c r="J328">
        <v>13943</v>
      </c>
      <c r="K328">
        <v>-15951</v>
      </c>
      <c r="L328">
        <v>1458</v>
      </c>
      <c r="M328">
        <v>11042</v>
      </c>
      <c r="N328">
        <v>-730</v>
      </c>
      <c r="O328">
        <v>229</v>
      </c>
      <c r="P328">
        <v>15</v>
      </c>
      <c r="Q328">
        <v>0</v>
      </c>
      <c r="R328">
        <v>-8579</v>
      </c>
      <c r="S328">
        <v>-519</v>
      </c>
      <c r="T328">
        <v>0</v>
      </c>
      <c r="U328">
        <v>409</v>
      </c>
      <c r="V328">
        <v>141</v>
      </c>
    </row>
    <row r="329" spans="1:22" x14ac:dyDescent="0.3">
      <c r="A329" t="s">
        <v>151</v>
      </c>
      <c r="B329">
        <v>51910</v>
      </c>
      <c r="C329" s="48">
        <v>45050</v>
      </c>
      <c r="D329">
        <v>731000</v>
      </c>
      <c r="E329">
        <v>2</v>
      </c>
      <c r="F329">
        <v>5000</v>
      </c>
      <c r="G329">
        <v>5000</v>
      </c>
      <c r="H329">
        <v>149664</v>
      </c>
      <c r="I329">
        <v>109185</v>
      </c>
      <c r="J329">
        <v>3728</v>
      </c>
      <c r="K329">
        <v>18660</v>
      </c>
      <c r="L329">
        <v>-22590</v>
      </c>
      <c r="M329">
        <v>-12312</v>
      </c>
      <c r="N329">
        <v>1806</v>
      </c>
      <c r="O329">
        <v>-1100</v>
      </c>
      <c r="P329">
        <v>-30</v>
      </c>
      <c r="Q329">
        <v>14</v>
      </c>
      <c r="R329">
        <v>-11274</v>
      </c>
      <c r="S329">
        <v>306</v>
      </c>
      <c r="T329">
        <v>0</v>
      </c>
      <c r="U329">
        <v>15</v>
      </c>
      <c r="V329">
        <v>187</v>
      </c>
    </row>
    <row r="330" spans="1:22" x14ac:dyDescent="0.3">
      <c r="A330" t="s">
        <v>151</v>
      </c>
      <c r="B330">
        <v>51910</v>
      </c>
      <c r="C330" s="48">
        <v>45049</v>
      </c>
      <c r="D330">
        <v>726000</v>
      </c>
      <c r="E330">
        <v>5</v>
      </c>
      <c r="F330">
        <v>-20000</v>
      </c>
      <c r="G330">
        <v>-20000</v>
      </c>
      <c r="H330">
        <v>159157</v>
      </c>
      <c r="I330">
        <v>116543</v>
      </c>
      <c r="J330">
        <v>24922</v>
      </c>
      <c r="K330">
        <v>-9579</v>
      </c>
      <c r="L330">
        <v>-16448</v>
      </c>
      <c r="M330">
        <v>-8127</v>
      </c>
      <c r="N330">
        <v>-1338</v>
      </c>
      <c r="O330">
        <v>-7555</v>
      </c>
      <c r="P330">
        <v>37</v>
      </c>
      <c r="Q330">
        <v>-82</v>
      </c>
      <c r="R330">
        <v>1198</v>
      </c>
      <c r="S330">
        <v>-581</v>
      </c>
      <c r="T330">
        <v>0</v>
      </c>
      <c r="U330">
        <v>898</v>
      </c>
      <c r="V330">
        <v>207</v>
      </c>
    </row>
    <row r="331" spans="1:22" x14ac:dyDescent="0.3">
      <c r="A331" t="s">
        <v>151</v>
      </c>
      <c r="B331">
        <v>51910</v>
      </c>
      <c r="C331" s="48">
        <v>45048</v>
      </c>
      <c r="D331">
        <v>746000</v>
      </c>
      <c r="E331">
        <v>2</v>
      </c>
      <c r="F331">
        <v>6000</v>
      </c>
      <c r="G331">
        <v>6000</v>
      </c>
      <c r="H331">
        <v>203437</v>
      </c>
      <c r="I331">
        <v>151901</v>
      </c>
      <c r="J331">
        <v>12463</v>
      </c>
      <c r="K331">
        <v>-7223</v>
      </c>
      <c r="L331">
        <v>-6107</v>
      </c>
      <c r="M331">
        <v>1768</v>
      </c>
      <c r="N331">
        <v>579</v>
      </c>
      <c r="O331">
        <v>1039</v>
      </c>
      <c r="P331">
        <v>0</v>
      </c>
      <c r="Q331">
        <v>0</v>
      </c>
      <c r="R331">
        <v>-8543</v>
      </c>
      <c r="S331">
        <v>-950</v>
      </c>
      <c r="T331">
        <v>0</v>
      </c>
      <c r="U331">
        <v>792</v>
      </c>
      <c r="V331">
        <v>75</v>
      </c>
    </row>
    <row r="332" spans="1:22" x14ac:dyDescent="0.3">
      <c r="A332" t="s">
        <v>151</v>
      </c>
      <c r="B332">
        <v>51910</v>
      </c>
      <c r="C332" s="48">
        <v>45044</v>
      </c>
      <c r="D332">
        <v>740000</v>
      </c>
      <c r="E332">
        <v>5</v>
      </c>
      <c r="F332">
        <v>-1000</v>
      </c>
      <c r="G332">
        <v>-1000</v>
      </c>
      <c r="H332">
        <v>257164</v>
      </c>
      <c r="I332">
        <v>189765</v>
      </c>
      <c r="J332">
        <v>11811</v>
      </c>
      <c r="K332">
        <v>11572</v>
      </c>
      <c r="L332">
        <v>-24260</v>
      </c>
      <c r="M332">
        <v>-27913</v>
      </c>
      <c r="N332">
        <v>-2153</v>
      </c>
      <c r="O332">
        <v>2688</v>
      </c>
      <c r="P332">
        <v>170</v>
      </c>
      <c r="Q332">
        <v>15</v>
      </c>
      <c r="R332">
        <v>2551</v>
      </c>
      <c r="S332">
        <v>382</v>
      </c>
      <c r="T332">
        <v>0</v>
      </c>
      <c r="U332">
        <v>677</v>
      </c>
      <c r="V332">
        <v>200</v>
      </c>
    </row>
    <row r="333" spans="1:22" x14ac:dyDescent="0.3">
      <c r="A333" t="s">
        <v>151</v>
      </c>
      <c r="B333">
        <v>51910</v>
      </c>
      <c r="C333" s="48">
        <v>45043</v>
      </c>
      <c r="D333">
        <v>741000</v>
      </c>
      <c r="E333">
        <v>2</v>
      </c>
      <c r="F333">
        <v>14000</v>
      </c>
      <c r="G333">
        <v>14000</v>
      </c>
      <c r="H333">
        <v>315286</v>
      </c>
      <c r="I333">
        <v>232397</v>
      </c>
      <c r="J333">
        <v>9687</v>
      </c>
      <c r="K333">
        <v>3852</v>
      </c>
      <c r="L333">
        <v>-15555</v>
      </c>
      <c r="M333">
        <v>-23847</v>
      </c>
      <c r="N333">
        <v>2142</v>
      </c>
      <c r="O333">
        <v>84</v>
      </c>
      <c r="P333">
        <v>-87</v>
      </c>
      <c r="Q333">
        <v>-314</v>
      </c>
      <c r="R333">
        <v>4729</v>
      </c>
      <c r="S333">
        <v>1738</v>
      </c>
      <c r="T333">
        <v>0</v>
      </c>
      <c r="U333">
        <v>1916</v>
      </c>
      <c r="V333">
        <v>100</v>
      </c>
    </row>
    <row r="334" spans="1:22" x14ac:dyDescent="0.3">
      <c r="A334" t="s">
        <v>151</v>
      </c>
      <c r="B334">
        <v>51910</v>
      </c>
      <c r="C334" s="48">
        <v>45042</v>
      </c>
      <c r="D334">
        <v>727000</v>
      </c>
      <c r="E334">
        <v>5</v>
      </c>
      <c r="F334">
        <v>-15000</v>
      </c>
      <c r="G334">
        <v>-15000</v>
      </c>
      <c r="H334">
        <v>240656</v>
      </c>
      <c r="I334">
        <v>176551</v>
      </c>
      <c r="J334">
        <v>41847</v>
      </c>
      <c r="K334">
        <v>-41341</v>
      </c>
      <c r="L334">
        <v>2331</v>
      </c>
      <c r="M334">
        <v>2587</v>
      </c>
      <c r="N334">
        <v>-275</v>
      </c>
      <c r="O334">
        <v>-8594</v>
      </c>
      <c r="P334">
        <v>-939</v>
      </c>
      <c r="Q334">
        <v>-149</v>
      </c>
      <c r="R334">
        <v>9408</v>
      </c>
      <c r="S334">
        <v>293</v>
      </c>
      <c r="T334">
        <v>0</v>
      </c>
      <c r="U334">
        <v>-3045</v>
      </c>
      <c r="V334">
        <v>208</v>
      </c>
    </row>
    <row r="335" spans="1:22" x14ac:dyDescent="0.3">
      <c r="A335" t="s">
        <v>151</v>
      </c>
      <c r="B335">
        <v>51910</v>
      </c>
      <c r="C335" s="48">
        <v>45041</v>
      </c>
      <c r="D335">
        <v>742000</v>
      </c>
      <c r="E335">
        <v>5</v>
      </c>
      <c r="F335">
        <v>-25000</v>
      </c>
      <c r="G335">
        <v>-25000</v>
      </c>
      <c r="H335">
        <v>311844</v>
      </c>
      <c r="I335">
        <v>232555</v>
      </c>
      <c r="J335">
        <v>28577</v>
      </c>
      <c r="K335">
        <v>-8875</v>
      </c>
      <c r="L335">
        <v>-17784</v>
      </c>
      <c r="M335">
        <v>1584</v>
      </c>
      <c r="N335">
        <v>-2677</v>
      </c>
      <c r="O335">
        <v>-13957</v>
      </c>
      <c r="P335">
        <v>-265</v>
      </c>
      <c r="Q335">
        <v>151</v>
      </c>
      <c r="R335">
        <v>2290</v>
      </c>
      <c r="S335">
        <v>-4910</v>
      </c>
      <c r="T335">
        <v>0</v>
      </c>
      <c r="U335">
        <v>-2146</v>
      </c>
      <c r="V335">
        <v>228</v>
      </c>
    </row>
    <row r="336" spans="1:22" x14ac:dyDescent="0.3">
      <c r="A336" t="s">
        <v>151</v>
      </c>
      <c r="B336">
        <v>51910</v>
      </c>
      <c r="C336" s="48">
        <v>45040</v>
      </c>
      <c r="D336">
        <v>767000</v>
      </c>
      <c r="E336">
        <v>5</v>
      </c>
      <c r="F336">
        <v>-4000</v>
      </c>
      <c r="G336">
        <v>-4000</v>
      </c>
      <c r="H336">
        <v>221374</v>
      </c>
      <c r="I336">
        <v>169950</v>
      </c>
      <c r="J336">
        <v>-1303</v>
      </c>
      <c r="K336">
        <v>4164</v>
      </c>
      <c r="L336">
        <v>-3568</v>
      </c>
      <c r="M336">
        <v>8389</v>
      </c>
      <c r="N336">
        <v>-474</v>
      </c>
      <c r="O336">
        <v>-4634</v>
      </c>
      <c r="P336">
        <v>10</v>
      </c>
      <c r="Q336">
        <v>385</v>
      </c>
      <c r="R336">
        <v>-5328</v>
      </c>
      <c r="S336">
        <v>-1916</v>
      </c>
      <c r="T336">
        <v>0</v>
      </c>
      <c r="U336">
        <v>742</v>
      </c>
      <c r="V336">
        <v>-35</v>
      </c>
    </row>
    <row r="337" spans="1:22" x14ac:dyDescent="0.3">
      <c r="A337" t="s">
        <v>151</v>
      </c>
      <c r="B337">
        <v>51910</v>
      </c>
      <c r="C337" s="48">
        <v>45037</v>
      </c>
      <c r="D337">
        <v>771000</v>
      </c>
      <c r="E337">
        <v>5</v>
      </c>
      <c r="F337">
        <v>-29000</v>
      </c>
      <c r="G337">
        <v>-29000</v>
      </c>
      <c r="H337">
        <v>280781</v>
      </c>
      <c r="I337">
        <v>218314</v>
      </c>
      <c r="J337">
        <v>29611</v>
      </c>
      <c r="K337">
        <v>3727</v>
      </c>
      <c r="L337">
        <v>-34495</v>
      </c>
      <c r="M337">
        <v>7208</v>
      </c>
      <c r="N337">
        <v>-4277</v>
      </c>
      <c r="O337">
        <v>-15468</v>
      </c>
      <c r="P337">
        <v>-439</v>
      </c>
      <c r="Q337">
        <v>5</v>
      </c>
      <c r="R337">
        <v>-5807</v>
      </c>
      <c r="S337">
        <v>-15717</v>
      </c>
      <c r="T337">
        <v>0</v>
      </c>
      <c r="U337">
        <v>744</v>
      </c>
      <c r="V337">
        <v>413</v>
      </c>
    </row>
    <row r="338" spans="1:22" x14ac:dyDescent="0.3">
      <c r="A338" t="s">
        <v>151</v>
      </c>
      <c r="B338">
        <v>51910</v>
      </c>
      <c r="C338" s="48">
        <v>45036</v>
      </c>
      <c r="D338">
        <v>800000</v>
      </c>
      <c r="E338">
        <v>2</v>
      </c>
      <c r="F338">
        <v>10000</v>
      </c>
      <c r="G338">
        <v>10000</v>
      </c>
      <c r="H338">
        <v>281434</v>
      </c>
      <c r="I338">
        <v>224629</v>
      </c>
      <c r="J338">
        <v>-32314</v>
      </c>
      <c r="K338">
        <v>61376</v>
      </c>
      <c r="L338">
        <v>-30210</v>
      </c>
      <c r="M338">
        <v>-4095</v>
      </c>
      <c r="N338">
        <v>-2002</v>
      </c>
      <c r="O338">
        <v>-3483</v>
      </c>
      <c r="P338">
        <v>-35</v>
      </c>
      <c r="Q338">
        <v>-33</v>
      </c>
      <c r="R338">
        <v>-11570</v>
      </c>
      <c r="S338">
        <v>-8992</v>
      </c>
      <c r="T338">
        <v>0</v>
      </c>
      <c r="U338">
        <v>1197</v>
      </c>
      <c r="V338">
        <v>-49</v>
      </c>
    </row>
    <row r="339" spans="1:22" x14ac:dyDescent="0.3">
      <c r="A339" t="s">
        <v>151</v>
      </c>
      <c r="B339">
        <v>51910</v>
      </c>
      <c r="C339" s="48">
        <v>45035</v>
      </c>
      <c r="D339">
        <v>790000</v>
      </c>
      <c r="E339">
        <v>5</v>
      </c>
      <c r="F339">
        <v>-35000</v>
      </c>
      <c r="G339">
        <v>-35000</v>
      </c>
      <c r="H339">
        <v>388626</v>
      </c>
      <c r="I339">
        <v>312321</v>
      </c>
      <c r="J339">
        <v>133023</v>
      </c>
      <c r="K339">
        <v>-145926</v>
      </c>
      <c r="L339">
        <v>10876</v>
      </c>
      <c r="M339">
        <v>2974</v>
      </c>
      <c r="N339">
        <v>-593</v>
      </c>
      <c r="O339">
        <v>-681</v>
      </c>
      <c r="P339">
        <v>163</v>
      </c>
      <c r="Q339">
        <v>-30</v>
      </c>
      <c r="R339">
        <v>10036</v>
      </c>
      <c r="S339">
        <v>-993</v>
      </c>
      <c r="T339">
        <v>0</v>
      </c>
      <c r="U339">
        <v>1399</v>
      </c>
      <c r="V339">
        <v>628</v>
      </c>
    </row>
    <row r="340" spans="1:22" x14ac:dyDescent="0.3">
      <c r="A340" t="s">
        <v>151</v>
      </c>
      <c r="B340">
        <v>51910</v>
      </c>
      <c r="C340" s="48">
        <v>45034</v>
      </c>
      <c r="D340">
        <v>825000</v>
      </c>
      <c r="E340">
        <v>2</v>
      </c>
      <c r="F340">
        <v>20000</v>
      </c>
      <c r="G340">
        <v>20000</v>
      </c>
      <c r="H340">
        <v>359378</v>
      </c>
      <c r="I340">
        <v>294867</v>
      </c>
      <c r="J340">
        <v>-1657</v>
      </c>
      <c r="K340">
        <v>9923</v>
      </c>
      <c r="L340">
        <v>-8861</v>
      </c>
      <c r="M340">
        <v>-19813</v>
      </c>
      <c r="N340">
        <v>2189</v>
      </c>
      <c r="O340">
        <v>7726</v>
      </c>
      <c r="P340">
        <v>22</v>
      </c>
      <c r="Q340">
        <v>107</v>
      </c>
      <c r="R340">
        <v>3144</v>
      </c>
      <c r="S340">
        <v>-2236</v>
      </c>
      <c r="T340">
        <v>0</v>
      </c>
      <c r="U340">
        <v>919</v>
      </c>
      <c r="V340">
        <v>-324</v>
      </c>
    </row>
    <row r="341" spans="1:22" x14ac:dyDescent="0.3">
      <c r="A341" t="s">
        <v>151</v>
      </c>
      <c r="B341">
        <v>51910</v>
      </c>
      <c r="C341" s="48">
        <v>45033</v>
      </c>
      <c r="D341">
        <v>805000</v>
      </c>
      <c r="E341">
        <v>2</v>
      </c>
      <c r="F341">
        <v>3000</v>
      </c>
      <c r="G341">
        <v>3000</v>
      </c>
      <c r="H341">
        <v>351391</v>
      </c>
      <c r="I341">
        <v>281929</v>
      </c>
      <c r="J341">
        <v>13918</v>
      </c>
      <c r="K341">
        <v>-6654</v>
      </c>
      <c r="L341">
        <v>3028</v>
      </c>
      <c r="M341">
        <v>-16715</v>
      </c>
      <c r="N341">
        <v>2664</v>
      </c>
      <c r="O341">
        <v>13491</v>
      </c>
      <c r="P341">
        <v>32</v>
      </c>
      <c r="Q341">
        <v>274</v>
      </c>
      <c r="R341">
        <v>7270</v>
      </c>
      <c r="S341">
        <v>-3988</v>
      </c>
      <c r="T341">
        <v>0</v>
      </c>
      <c r="U341">
        <v>-11317</v>
      </c>
      <c r="V341">
        <v>1025</v>
      </c>
    </row>
    <row r="342" spans="1:22" x14ac:dyDescent="0.3">
      <c r="A342" t="s">
        <v>151</v>
      </c>
      <c r="B342">
        <v>51910</v>
      </c>
      <c r="C342" s="48">
        <v>45030</v>
      </c>
      <c r="D342">
        <v>802000</v>
      </c>
      <c r="E342">
        <v>3</v>
      </c>
      <c r="F342">
        <v>0</v>
      </c>
      <c r="G342">
        <v>0</v>
      </c>
      <c r="H342">
        <v>372206</v>
      </c>
      <c r="I342">
        <v>295077</v>
      </c>
      <c r="J342">
        <v>16156</v>
      </c>
      <c r="K342">
        <v>-41660</v>
      </c>
      <c r="L342">
        <v>25383</v>
      </c>
      <c r="M342">
        <v>12932</v>
      </c>
      <c r="N342">
        <v>-595</v>
      </c>
      <c r="O342">
        <v>1297</v>
      </c>
      <c r="P342">
        <v>-609</v>
      </c>
      <c r="Q342">
        <v>2085</v>
      </c>
      <c r="R342">
        <v>3454</v>
      </c>
      <c r="S342">
        <v>6819</v>
      </c>
      <c r="T342">
        <v>0</v>
      </c>
      <c r="U342">
        <v>426</v>
      </c>
      <c r="V342">
        <v>-305</v>
      </c>
    </row>
    <row r="343" spans="1:22" x14ac:dyDescent="0.3">
      <c r="A343" t="s">
        <v>151</v>
      </c>
      <c r="B343">
        <v>51910</v>
      </c>
      <c r="C343" s="48">
        <v>45029</v>
      </c>
      <c r="D343">
        <v>802000</v>
      </c>
      <c r="E343">
        <v>2</v>
      </c>
      <c r="F343">
        <v>27000</v>
      </c>
      <c r="G343">
        <v>27000</v>
      </c>
      <c r="H343">
        <v>500579</v>
      </c>
      <c r="I343">
        <v>396352</v>
      </c>
      <c r="J343">
        <v>-11002</v>
      </c>
      <c r="K343">
        <v>-11193</v>
      </c>
      <c r="L343">
        <v>22569</v>
      </c>
      <c r="M343">
        <v>13778</v>
      </c>
      <c r="N343">
        <v>1304</v>
      </c>
      <c r="O343">
        <v>2259</v>
      </c>
      <c r="P343">
        <v>-1</v>
      </c>
      <c r="Q343">
        <v>159</v>
      </c>
      <c r="R343">
        <v>-2586</v>
      </c>
      <c r="S343">
        <v>7656</v>
      </c>
      <c r="T343">
        <v>0</v>
      </c>
      <c r="U343">
        <v>-663</v>
      </c>
      <c r="V343">
        <v>289</v>
      </c>
    </row>
    <row r="344" spans="1:22" x14ac:dyDescent="0.3">
      <c r="A344" t="s">
        <v>151</v>
      </c>
      <c r="B344">
        <v>51910</v>
      </c>
      <c r="C344" s="48">
        <v>45028</v>
      </c>
      <c r="D344">
        <v>775000</v>
      </c>
      <c r="E344">
        <v>5</v>
      </c>
      <c r="F344">
        <v>-31000</v>
      </c>
      <c r="G344">
        <v>-31000</v>
      </c>
      <c r="H344">
        <v>614112</v>
      </c>
      <c r="I344">
        <v>487320</v>
      </c>
      <c r="J344">
        <v>63360</v>
      </c>
      <c r="K344">
        <v>-99847</v>
      </c>
      <c r="L344">
        <v>29304</v>
      </c>
      <c r="M344">
        <v>-5449</v>
      </c>
      <c r="N344">
        <v>888</v>
      </c>
      <c r="O344">
        <v>17834</v>
      </c>
      <c r="P344">
        <v>518</v>
      </c>
      <c r="Q344">
        <v>-105</v>
      </c>
      <c r="R344">
        <v>3483</v>
      </c>
      <c r="S344">
        <v>12135</v>
      </c>
      <c r="T344">
        <v>0</v>
      </c>
      <c r="U344">
        <v>6940</v>
      </c>
      <c r="V344">
        <v>243</v>
      </c>
    </row>
    <row r="345" spans="1:22" x14ac:dyDescent="0.3">
      <c r="A345" t="s">
        <v>151</v>
      </c>
      <c r="B345">
        <v>51910</v>
      </c>
      <c r="C345" s="48">
        <v>45027</v>
      </c>
      <c r="D345">
        <v>806000</v>
      </c>
      <c r="E345">
        <v>2</v>
      </c>
      <c r="F345">
        <v>56000</v>
      </c>
      <c r="G345">
        <v>56000</v>
      </c>
      <c r="H345">
        <v>1194745</v>
      </c>
      <c r="I345">
        <v>971090</v>
      </c>
      <c r="J345">
        <v>34382</v>
      </c>
      <c r="K345">
        <v>-14723</v>
      </c>
      <c r="L345">
        <v>-13818</v>
      </c>
      <c r="M345">
        <v>-6055</v>
      </c>
      <c r="N345">
        <v>-530</v>
      </c>
      <c r="O345">
        <v>-1798</v>
      </c>
      <c r="P345">
        <v>-324</v>
      </c>
      <c r="Q345">
        <v>-1364</v>
      </c>
      <c r="R345">
        <v>-15957</v>
      </c>
      <c r="S345">
        <v>12210</v>
      </c>
      <c r="T345">
        <v>0</v>
      </c>
      <c r="U345">
        <v>-5272</v>
      </c>
      <c r="V345">
        <v>-569</v>
      </c>
    </row>
    <row r="346" spans="1:22" x14ac:dyDescent="0.3">
      <c r="A346" t="s">
        <v>151</v>
      </c>
      <c r="B346">
        <v>51910</v>
      </c>
      <c r="C346" s="48">
        <v>45026</v>
      </c>
      <c r="D346">
        <v>750000</v>
      </c>
      <c r="E346">
        <v>2</v>
      </c>
      <c r="F346">
        <v>36000</v>
      </c>
      <c r="G346">
        <v>36000</v>
      </c>
      <c r="H346">
        <v>435352</v>
      </c>
      <c r="I346">
        <v>325897</v>
      </c>
      <c r="J346">
        <v>-141360</v>
      </c>
      <c r="K346">
        <v>102786</v>
      </c>
      <c r="L346">
        <v>40093</v>
      </c>
      <c r="M346">
        <v>6152</v>
      </c>
      <c r="N346">
        <v>1108</v>
      </c>
      <c r="O346">
        <v>13499</v>
      </c>
      <c r="P346">
        <v>-177</v>
      </c>
      <c r="Q346">
        <v>-4237</v>
      </c>
      <c r="R346">
        <v>14653</v>
      </c>
      <c r="S346">
        <v>9095</v>
      </c>
      <c r="T346">
        <v>0</v>
      </c>
      <c r="U346">
        <v>800</v>
      </c>
      <c r="V346">
        <v>-2319</v>
      </c>
    </row>
    <row r="347" spans="1:22" x14ac:dyDescent="0.3">
      <c r="A347" t="s">
        <v>151</v>
      </c>
      <c r="B347">
        <v>51910</v>
      </c>
      <c r="C347" s="48">
        <v>45023</v>
      </c>
      <c r="D347">
        <v>714000</v>
      </c>
      <c r="E347">
        <v>5</v>
      </c>
      <c r="F347">
        <v>-2000</v>
      </c>
      <c r="G347">
        <v>-2000</v>
      </c>
      <c r="H347">
        <v>176079</v>
      </c>
      <c r="I347">
        <v>125721</v>
      </c>
      <c r="J347">
        <v>26695</v>
      </c>
      <c r="K347">
        <v>-6812</v>
      </c>
      <c r="L347">
        <v>-20206</v>
      </c>
      <c r="M347">
        <v>-6683</v>
      </c>
      <c r="N347">
        <v>-2002</v>
      </c>
      <c r="O347">
        <v>-777</v>
      </c>
      <c r="P347">
        <v>-85</v>
      </c>
      <c r="Q347">
        <v>-66</v>
      </c>
      <c r="R347">
        <v>-6404</v>
      </c>
      <c r="S347">
        <v>-4189</v>
      </c>
      <c r="T347">
        <v>0</v>
      </c>
      <c r="U347">
        <v>213</v>
      </c>
      <c r="V347">
        <v>110</v>
      </c>
    </row>
    <row r="348" spans="1:22" x14ac:dyDescent="0.3">
      <c r="A348" t="s">
        <v>151</v>
      </c>
      <c r="B348">
        <v>51910</v>
      </c>
      <c r="C348" s="48">
        <v>45022</v>
      </c>
      <c r="D348">
        <v>716000</v>
      </c>
      <c r="E348">
        <v>5</v>
      </c>
      <c r="F348">
        <v>-16000</v>
      </c>
      <c r="G348">
        <v>-16000</v>
      </c>
      <c r="H348">
        <v>214460</v>
      </c>
      <c r="I348">
        <v>153842</v>
      </c>
      <c r="J348">
        <v>51637</v>
      </c>
      <c r="K348">
        <v>-30611</v>
      </c>
      <c r="L348">
        <v>-22893</v>
      </c>
      <c r="M348">
        <v>-24099</v>
      </c>
      <c r="N348">
        <v>595</v>
      </c>
      <c r="O348">
        <v>-86</v>
      </c>
      <c r="P348">
        <v>0</v>
      </c>
      <c r="Q348">
        <v>-25</v>
      </c>
      <c r="R348">
        <v>2095</v>
      </c>
      <c r="S348">
        <v>-1373</v>
      </c>
      <c r="T348">
        <v>0</v>
      </c>
      <c r="U348">
        <v>1754</v>
      </c>
      <c r="V348">
        <v>113</v>
      </c>
    </row>
    <row r="349" spans="1:22" x14ac:dyDescent="0.3">
      <c r="A349" t="s">
        <v>151</v>
      </c>
      <c r="B349">
        <v>51910</v>
      </c>
      <c r="C349" s="48">
        <v>45021</v>
      </c>
      <c r="D349">
        <v>732000</v>
      </c>
      <c r="E349">
        <v>2</v>
      </c>
      <c r="F349">
        <v>10000</v>
      </c>
      <c r="G349">
        <v>10000</v>
      </c>
      <c r="H349">
        <v>173102</v>
      </c>
      <c r="I349">
        <v>126118</v>
      </c>
      <c r="J349">
        <v>-5855</v>
      </c>
      <c r="K349">
        <v>-11561</v>
      </c>
      <c r="L349">
        <v>17621</v>
      </c>
      <c r="M349">
        <v>11538</v>
      </c>
      <c r="N349">
        <v>1487</v>
      </c>
      <c r="O349">
        <v>2728</v>
      </c>
      <c r="P349">
        <v>20</v>
      </c>
      <c r="Q349">
        <v>0</v>
      </c>
      <c r="R349">
        <v>4087</v>
      </c>
      <c r="S349">
        <v>-2239</v>
      </c>
      <c r="T349">
        <v>0</v>
      </c>
      <c r="U349">
        <v>-146</v>
      </c>
      <c r="V349">
        <v>-59</v>
      </c>
    </row>
    <row r="350" spans="1:22" x14ac:dyDescent="0.3">
      <c r="A350" t="s">
        <v>151</v>
      </c>
      <c r="B350">
        <v>51910</v>
      </c>
      <c r="C350" s="48">
        <v>45020</v>
      </c>
      <c r="D350">
        <v>722000</v>
      </c>
      <c r="E350">
        <v>2</v>
      </c>
      <c r="F350">
        <v>10000</v>
      </c>
      <c r="G350">
        <v>10000</v>
      </c>
      <c r="H350">
        <v>357335</v>
      </c>
      <c r="I350">
        <v>263322</v>
      </c>
      <c r="J350">
        <v>-59425</v>
      </c>
      <c r="K350">
        <v>31106</v>
      </c>
      <c r="L350">
        <v>28192</v>
      </c>
      <c r="M350">
        <v>10517</v>
      </c>
      <c r="N350">
        <v>-358</v>
      </c>
      <c r="O350">
        <v>-2414</v>
      </c>
      <c r="P350">
        <v>22</v>
      </c>
      <c r="Q350">
        <v>48</v>
      </c>
      <c r="R350">
        <v>1943</v>
      </c>
      <c r="S350">
        <v>18434</v>
      </c>
      <c r="T350">
        <v>0</v>
      </c>
      <c r="U350">
        <v>-632</v>
      </c>
      <c r="V350">
        <v>759</v>
      </c>
    </row>
    <row r="351" spans="1:22" x14ac:dyDescent="0.3">
      <c r="A351" t="s">
        <v>151</v>
      </c>
      <c r="B351">
        <v>51910</v>
      </c>
      <c r="C351" s="48">
        <v>45019</v>
      </c>
      <c r="D351">
        <v>712000</v>
      </c>
      <c r="E351">
        <v>3</v>
      </c>
      <c r="F351">
        <v>0</v>
      </c>
      <c r="G351">
        <v>0</v>
      </c>
      <c r="H351">
        <v>210319</v>
      </c>
      <c r="I351">
        <v>150843</v>
      </c>
      <c r="J351">
        <v>24846</v>
      </c>
      <c r="K351">
        <v>-15806</v>
      </c>
      <c r="L351">
        <v>-11683</v>
      </c>
      <c r="M351">
        <v>-8398</v>
      </c>
      <c r="N351">
        <v>-463</v>
      </c>
      <c r="O351">
        <v>3316</v>
      </c>
      <c r="P351">
        <v>1</v>
      </c>
      <c r="Q351">
        <v>0</v>
      </c>
      <c r="R351">
        <v>-3011</v>
      </c>
      <c r="S351">
        <v>-3128</v>
      </c>
      <c r="T351">
        <v>0</v>
      </c>
      <c r="U351">
        <v>2627</v>
      </c>
      <c r="V351">
        <v>16</v>
      </c>
    </row>
    <row r="352" spans="1:22" x14ac:dyDescent="0.3">
      <c r="A352" t="s">
        <v>151</v>
      </c>
      <c r="B352">
        <v>51910</v>
      </c>
      <c r="C352" s="48">
        <v>45016</v>
      </c>
      <c r="D352">
        <v>712000</v>
      </c>
      <c r="E352">
        <v>2</v>
      </c>
      <c r="F352">
        <v>16000</v>
      </c>
      <c r="G352">
        <v>16000</v>
      </c>
      <c r="H352">
        <v>234893</v>
      </c>
      <c r="I352">
        <v>166718</v>
      </c>
      <c r="J352">
        <v>-67976</v>
      </c>
      <c r="K352">
        <v>43623</v>
      </c>
      <c r="L352">
        <v>27779</v>
      </c>
      <c r="M352">
        <v>17014</v>
      </c>
      <c r="N352">
        <v>2529</v>
      </c>
      <c r="O352">
        <v>4864</v>
      </c>
      <c r="P352">
        <v>20</v>
      </c>
      <c r="Q352">
        <v>17</v>
      </c>
      <c r="R352">
        <v>-2684</v>
      </c>
      <c r="S352">
        <v>6019</v>
      </c>
      <c r="T352">
        <v>0</v>
      </c>
      <c r="U352">
        <v>-2939</v>
      </c>
      <c r="V352">
        <v>-487</v>
      </c>
    </row>
    <row r="353" spans="1:22" x14ac:dyDescent="0.3">
      <c r="A353" t="s">
        <v>151</v>
      </c>
      <c r="B353">
        <v>51910</v>
      </c>
      <c r="C353" s="48">
        <v>45015</v>
      </c>
      <c r="D353">
        <v>696000</v>
      </c>
      <c r="E353">
        <v>5</v>
      </c>
      <c r="F353">
        <v>-9000</v>
      </c>
      <c r="G353">
        <v>-9000</v>
      </c>
      <c r="H353">
        <v>181406</v>
      </c>
      <c r="I353">
        <v>126721</v>
      </c>
      <c r="J353">
        <v>42948</v>
      </c>
      <c r="K353">
        <v>-12220</v>
      </c>
      <c r="L353">
        <v>-31054</v>
      </c>
      <c r="M353">
        <v>235</v>
      </c>
      <c r="N353">
        <v>-1289</v>
      </c>
      <c r="O353">
        <v>-11000</v>
      </c>
      <c r="P353">
        <v>14</v>
      </c>
      <c r="Q353">
        <v>0</v>
      </c>
      <c r="R353">
        <v>-8570</v>
      </c>
      <c r="S353">
        <v>-10444</v>
      </c>
      <c r="T353">
        <v>0</v>
      </c>
      <c r="U353">
        <v>301</v>
      </c>
      <c r="V353">
        <v>25</v>
      </c>
    </row>
    <row r="354" spans="1:22" x14ac:dyDescent="0.3">
      <c r="A354" t="s">
        <v>151</v>
      </c>
      <c r="B354">
        <v>51910</v>
      </c>
      <c r="C354" s="48">
        <v>45014</v>
      </c>
      <c r="D354">
        <v>705000</v>
      </c>
      <c r="E354">
        <v>2</v>
      </c>
      <c r="F354">
        <v>1000</v>
      </c>
      <c r="G354">
        <v>1000</v>
      </c>
      <c r="H354">
        <v>146056</v>
      </c>
      <c r="I354">
        <v>102710</v>
      </c>
      <c r="J354">
        <v>-14545</v>
      </c>
      <c r="K354">
        <v>3456</v>
      </c>
      <c r="L354">
        <v>10858</v>
      </c>
      <c r="M354">
        <v>9344</v>
      </c>
      <c r="N354">
        <v>387</v>
      </c>
      <c r="O354">
        <v>1982</v>
      </c>
      <c r="P354">
        <v>0</v>
      </c>
      <c r="Q354">
        <v>-22</v>
      </c>
      <c r="R354">
        <v>1238</v>
      </c>
      <c r="S354">
        <v>-2071</v>
      </c>
      <c r="T354">
        <v>0</v>
      </c>
      <c r="U354">
        <v>153</v>
      </c>
      <c r="V354">
        <v>78</v>
      </c>
    </row>
    <row r="355" spans="1:22" x14ac:dyDescent="0.3">
      <c r="A355" t="s">
        <v>151</v>
      </c>
      <c r="B355">
        <v>51910</v>
      </c>
      <c r="C355" s="48">
        <v>45013</v>
      </c>
      <c r="D355">
        <v>704000</v>
      </c>
      <c r="E355">
        <v>2</v>
      </c>
      <c r="F355">
        <v>6000</v>
      </c>
      <c r="G355">
        <v>6000</v>
      </c>
      <c r="H355">
        <v>238741</v>
      </c>
      <c r="I355">
        <v>166150</v>
      </c>
      <c r="J355">
        <v>170</v>
      </c>
      <c r="K355">
        <v>879</v>
      </c>
      <c r="L355">
        <v>1643</v>
      </c>
      <c r="M355">
        <v>3856</v>
      </c>
      <c r="N355">
        <v>78</v>
      </c>
      <c r="O355">
        <v>-793</v>
      </c>
      <c r="P355">
        <v>-55</v>
      </c>
      <c r="Q355">
        <v>-142</v>
      </c>
      <c r="R355">
        <v>1399</v>
      </c>
      <c r="S355">
        <v>-2700</v>
      </c>
      <c r="T355">
        <v>0</v>
      </c>
      <c r="U355">
        <v>-2586</v>
      </c>
      <c r="V355">
        <v>-106</v>
      </c>
    </row>
    <row r="356" spans="1:22" x14ac:dyDescent="0.3">
      <c r="A356" t="s">
        <v>151</v>
      </c>
      <c r="B356">
        <v>51910</v>
      </c>
      <c r="C356" s="48">
        <v>45012</v>
      </c>
      <c r="D356">
        <v>698000</v>
      </c>
      <c r="E356">
        <v>2</v>
      </c>
      <c r="F356">
        <v>8000</v>
      </c>
      <c r="G356">
        <v>8000</v>
      </c>
      <c r="H356">
        <v>175698</v>
      </c>
      <c r="I356">
        <v>123156</v>
      </c>
      <c r="J356">
        <v>-14925</v>
      </c>
      <c r="K356">
        <v>27246</v>
      </c>
      <c r="L356">
        <v>-14058</v>
      </c>
      <c r="M356">
        <v>1759</v>
      </c>
      <c r="N356">
        <v>-950</v>
      </c>
      <c r="O356">
        <v>-336</v>
      </c>
      <c r="P356">
        <v>0</v>
      </c>
      <c r="Q356">
        <v>-15</v>
      </c>
      <c r="R356">
        <v>-6096</v>
      </c>
      <c r="S356">
        <v>-8420</v>
      </c>
      <c r="T356">
        <v>0</v>
      </c>
      <c r="U356">
        <v>1778</v>
      </c>
      <c r="V356">
        <v>-41</v>
      </c>
    </row>
    <row r="357" spans="1:22" x14ac:dyDescent="0.3">
      <c r="A357" t="s">
        <v>151</v>
      </c>
      <c r="B357">
        <v>51910</v>
      </c>
      <c r="C357" s="48">
        <v>45009</v>
      </c>
      <c r="D357">
        <v>690000</v>
      </c>
      <c r="E357">
        <v>5</v>
      </c>
      <c r="F357">
        <v>-22000</v>
      </c>
      <c r="G357">
        <v>-22000</v>
      </c>
      <c r="H357">
        <v>243174</v>
      </c>
      <c r="I357">
        <v>168009</v>
      </c>
      <c r="J357">
        <v>71814</v>
      </c>
      <c r="K357">
        <v>-35766</v>
      </c>
      <c r="L357">
        <v>-37094</v>
      </c>
      <c r="M357">
        <v>-24442</v>
      </c>
      <c r="N357">
        <v>839</v>
      </c>
      <c r="O357">
        <v>-2229</v>
      </c>
      <c r="P357">
        <v>1</v>
      </c>
      <c r="Q357">
        <v>0</v>
      </c>
      <c r="R357">
        <v>-7992</v>
      </c>
      <c r="S357">
        <v>-3271</v>
      </c>
      <c r="T357">
        <v>0</v>
      </c>
      <c r="U357">
        <v>731</v>
      </c>
      <c r="V357">
        <v>315</v>
      </c>
    </row>
    <row r="358" spans="1:22" x14ac:dyDescent="0.3">
      <c r="A358" t="s">
        <v>151</v>
      </c>
      <c r="B358">
        <v>51910</v>
      </c>
      <c r="C358" s="48">
        <v>45008</v>
      </c>
      <c r="D358">
        <v>712000</v>
      </c>
      <c r="E358">
        <v>2</v>
      </c>
      <c r="F358">
        <v>9000</v>
      </c>
      <c r="G358">
        <v>9000</v>
      </c>
      <c r="H358">
        <v>202975</v>
      </c>
      <c r="I358">
        <v>143684</v>
      </c>
      <c r="J358">
        <v>-46571</v>
      </c>
      <c r="K358">
        <v>26374</v>
      </c>
      <c r="L358">
        <v>22213</v>
      </c>
      <c r="M358">
        <v>7521</v>
      </c>
      <c r="N358">
        <v>2566</v>
      </c>
      <c r="O358">
        <v>11882</v>
      </c>
      <c r="P358">
        <v>0</v>
      </c>
      <c r="Q358">
        <v>40</v>
      </c>
      <c r="R358">
        <v>6185</v>
      </c>
      <c r="S358">
        <v>-5981</v>
      </c>
      <c r="T358">
        <v>0</v>
      </c>
      <c r="U358">
        <v>-1939</v>
      </c>
      <c r="V358">
        <v>-77</v>
      </c>
    </row>
    <row r="359" spans="1:22" x14ac:dyDescent="0.3">
      <c r="A359" t="s">
        <v>151</v>
      </c>
      <c r="B359">
        <v>51910</v>
      </c>
      <c r="C359" s="48">
        <v>45007</v>
      </c>
      <c r="D359">
        <v>703000</v>
      </c>
      <c r="E359">
        <v>2</v>
      </c>
      <c r="F359">
        <v>26000</v>
      </c>
      <c r="G359">
        <v>26000</v>
      </c>
      <c r="H359">
        <v>206510</v>
      </c>
      <c r="I359">
        <v>143629</v>
      </c>
      <c r="J359">
        <v>-52914</v>
      </c>
      <c r="K359">
        <v>31379</v>
      </c>
      <c r="L359">
        <v>23357</v>
      </c>
      <c r="M359">
        <v>12661</v>
      </c>
      <c r="N359">
        <v>4705</v>
      </c>
      <c r="O359">
        <v>8084</v>
      </c>
      <c r="P359">
        <v>226</v>
      </c>
      <c r="Q359">
        <v>173</v>
      </c>
      <c r="R359">
        <v>-2177</v>
      </c>
      <c r="S359">
        <v>-315</v>
      </c>
      <c r="T359">
        <v>0</v>
      </c>
      <c r="U359">
        <v>-1748</v>
      </c>
      <c r="V359">
        <v>-74</v>
      </c>
    </row>
    <row r="360" spans="1:22" x14ac:dyDescent="0.3">
      <c r="A360" t="s">
        <v>151</v>
      </c>
      <c r="B360">
        <v>51910</v>
      </c>
      <c r="C360" s="48">
        <v>45006</v>
      </c>
      <c r="D360">
        <v>677000</v>
      </c>
      <c r="E360">
        <v>5</v>
      </c>
      <c r="F360">
        <v>-6000</v>
      </c>
      <c r="G360">
        <v>-6000</v>
      </c>
      <c r="H360">
        <v>220078</v>
      </c>
      <c r="I360">
        <v>149951</v>
      </c>
      <c r="J360">
        <v>30448</v>
      </c>
      <c r="K360">
        <v>-35741</v>
      </c>
      <c r="L360">
        <v>5303</v>
      </c>
      <c r="M360">
        <v>8979</v>
      </c>
      <c r="N360">
        <v>-75</v>
      </c>
      <c r="O360">
        <v>-560</v>
      </c>
      <c r="P360">
        <v>0</v>
      </c>
      <c r="Q360">
        <v>36</v>
      </c>
      <c r="R360">
        <v>-963</v>
      </c>
      <c r="S360">
        <v>-2114</v>
      </c>
      <c r="T360">
        <v>0</v>
      </c>
      <c r="U360">
        <v>-162</v>
      </c>
      <c r="V360">
        <v>152</v>
      </c>
    </row>
    <row r="361" spans="1:22" x14ac:dyDescent="0.3">
      <c r="A361" t="s">
        <v>151</v>
      </c>
      <c r="B361">
        <v>51910</v>
      </c>
      <c r="C361" s="48">
        <v>45005</v>
      </c>
      <c r="D361">
        <v>683000</v>
      </c>
      <c r="E361">
        <v>5</v>
      </c>
      <c r="F361">
        <v>-19000</v>
      </c>
      <c r="G361">
        <v>-19000</v>
      </c>
      <c r="H361">
        <v>242829</v>
      </c>
      <c r="I361">
        <v>167135</v>
      </c>
      <c r="J361">
        <v>74821</v>
      </c>
      <c r="K361">
        <v>-51773</v>
      </c>
      <c r="L361">
        <v>-28257</v>
      </c>
      <c r="M361">
        <v>8452</v>
      </c>
      <c r="N361">
        <v>-1528</v>
      </c>
      <c r="O361">
        <v>-918</v>
      </c>
      <c r="P361">
        <v>28</v>
      </c>
      <c r="Q361">
        <v>60</v>
      </c>
      <c r="R361">
        <v>-13626</v>
      </c>
      <c r="S361">
        <v>-20725</v>
      </c>
      <c r="T361">
        <v>0</v>
      </c>
      <c r="U361">
        <v>5095</v>
      </c>
      <c r="V361">
        <v>114</v>
      </c>
    </row>
    <row r="362" spans="1:22" x14ac:dyDescent="0.3">
      <c r="A362" t="s">
        <v>151</v>
      </c>
      <c r="B362">
        <v>51910</v>
      </c>
      <c r="C362" s="48">
        <v>45002</v>
      </c>
      <c r="D362">
        <v>702000</v>
      </c>
      <c r="E362">
        <v>5</v>
      </c>
      <c r="F362">
        <v>-28000</v>
      </c>
      <c r="G362">
        <v>-28000</v>
      </c>
      <c r="H362">
        <v>495493</v>
      </c>
      <c r="I362">
        <v>349642</v>
      </c>
      <c r="J362">
        <v>94173</v>
      </c>
      <c r="K362">
        <v>-85404</v>
      </c>
      <c r="L362">
        <v>-9009</v>
      </c>
      <c r="M362">
        <v>1673</v>
      </c>
      <c r="N362">
        <v>-5450</v>
      </c>
      <c r="O362">
        <v>4940</v>
      </c>
      <c r="P362">
        <v>-797</v>
      </c>
      <c r="Q362">
        <v>0</v>
      </c>
      <c r="R362">
        <v>-12295</v>
      </c>
      <c r="S362">
        <v>2920</v>
      </c>
      <c r="T362">
        <v>0</v>
      </c>
      <c r="U362">
        <v>47</v>
      </c>
      <c r="V362">
        <v>193</v>
      </c>
    </row>
    <row r="363" spans="1:22" x14ac:dyDescent="0.3">
      <c r="A363" t="s">
        <v>151</v>
      </c>
      <c r="B363">
        <v>51910</v>
      </c>
      <c r="C363" s="48">
        <v>45001</v>
      </c>
      <c r="D363">
        <v>730000</v>
      </c>
      <c r="E363">
        <v>2</v>
      </c>
      <c r="F363">
        <v>9000</v>
      </c>
      <c r="G363">
        <v>9000</v>
      </c>
      <c r="H363">
        <v>224294</v>
      </c>
      <c r="I363">
        <v>161778</v>
      </c>
      <c r="J363">
        <v>-35365</v>
      </c>
      <c r="K363">
        <v>13093</v>
      </c>
      <c r="L363">
        <v>22422</v>
      </c>
      <c r="M363">
        <v>-3670</v>
      </c>
      <c r="N363">
        <v>1196</v>
      </c>
      <c r="O363">
        <v>4927</v>
      </c>
      <c r="P363">
        <v>120</v>
      </c>
      <c r="Q363">
        <v>0</v>
      </c>
      <c r="R363">
        <v>18326</v>
      </c>
      <c r="S363">
        <v>1523</v>
      </c>
      <c r="T363">
        <v>0</v>
      </c>
      <c r="U363">
        <v>-110</v>
      </c>
      <c r="V363">
        <v>-40</v>
      </c>
    </row>
    <row r="364" spans="1:22" x14ac:dyDescent="0.3">
      <c r="A364" t="s">
        <v>151</v>
      </c>
      <c r="B364">
        <v>51910</v>
      </c>
      <c r="C364" s="48">
        <v>45000</v>
      </c>
      <c r="D364">
        <v>721000</v>
      </c>
      <c r="E364">
        <v>2</v>
      </c>
      <c r="F364">
        <v>16000</v>
      </c>
      <c r="G364">
        <v>16000</v>
      </c>
      <c r="H364">
        <v>153827</v>
      </c>
      <c r="I364">
        <v>110786</v>
      </c>
      <c r="J364">
        <v>-39436</v>
      </c>
      <c r="K364">
        <v>17781</v>
      </c>
      <c r="L364">
        <v>20624</v>
      </c>
      <c r="M364">
        <v>9716</v>
      </c>
      <c r="N364">
        <v>1345</v>
      </c>
      <c r="O364">
        <v>4640</v>
      </c>
      <c r="P364">
        <v>93</v>
      </c>
      <c r="Q364">
        <v>59</v>
      </c>
      <c r="R364">
        <v>3799</v>
      </c>
      <c r="S364">
        <v>972</v>
      </c>
      <c r="T364">
        <v>0</v>
      </c>
      <c r="U364">
        <v>1280</v>
      </c>
      <c r="V364">
        <v>-249</v>
      </c>
    </row>
    <row r="365" spans="1:22" x14ac:dyDescent="0.3">
      <c r="A365" t="s">
        <v>151</v>
      </c>
      <c r="B365">
        <v>51910</v>
      </c>
      <c r="C365" s="48">
        <v>44999</v>
      </c>
      <c r="D365">
        <v>705000</v>
      </c>
      <c r="E365">
        <v>5</v>
      </c>
      <c r="F365">
        <v>-13000</v>
      </c>
      <c r="G365">
        <v>-13000</v>
      </c>
      <c r="H365">
        <v>189009</v>
      </c>
      <c r="I365">
        <v>132884</v>
      </c>
      <c r="J365">
        <v>10938</v>
      </c>
      <c r="K365">
        <v>-3284</v>
      </c>
      <c r="L365">
        <v>-7580</v>
      </c>
      <c r="M365">
        <v>-1745</v>
      </c>
      <c r="N365">
        <v>311</v>
      </c>
      <c r="O365">
        <v>-2187</v>
      </c>
      <c r="P365">
        <v>472</v>
      </c>
      <c r="Q365">
        <v>81</v>
      </c>
      <c r="R365">
        <v>6335</v>
      </c>
      <c r="S365">
        <v>-10847</v>
      </c>
      <c r="T365">
        <v>0</v>
      </c>
      <c r="U365">
        <v>-98</v>
      </c>
      <c r="V365">
        <v>24</v>
      </c>
    </row>
    <row r="366" spans="1:22" x14ac:dyDescent="0.3">
      <c r="A366" t="s">
        <v>151</v>
      </c>
      <c r="B366">
        <v>51910</v>
      </c>
      <c r="C366" s="48">
        <v>44998</v>
      </c>
      <c r="D366">
        <v>718000</v>
      </c>
      <c r="E366">
        <v>2</v>
      </c>
      <c r="F366">
        <v>11000</v>
      </c>
      <c r="G366">
        <v>11000</v>
      </c>
      <c r="H366">
        <v>291597</v>
      </c>
      <c r="I366">
        <v>208342</v>
      </c>
      <c r="J366">
        <v>-10324</v>
      </c>
      <c r="K366">
        <v>8933</v>
      </c>
      <c r="L366">
        <v>1174</v>
      </c>
      <c r="M366">
        <v>-863</v>
      </c>
      <c r="N366">
        <v>-540</v>
      </c>
      <c r="O366">
        <v>479</v>
      </c>
      <c r="P366">
        <v>0</v>
      </c>
      <c r="Q366">
        <v>0</v>
      </c>
      <c r="R366">
        <v>96</v>
      </c>
      <c r="S366">
        <v>2002</v>
      </c>
      <c r="T366">
        <v>0</v>
      </c>
      <c r="U366">
        <v>251</v>
      </c>
      <c r="V366">
        <v>-34</v>
      </c>
    </row>
    <row r="367" spans="1:22" x14ac:dyDescent="0.3">
      <c r="A367" t="s">
        <v>151</v>
      </c>
      <c r="B367">
        <v>51910</v>
      </c>
      <c r="C367" s="48">
        <v>44995</v>
      </c>
      <c r="D367">
        <v>707000</v>
      </c>
      <c r="E367">
        <v>5</v>
      </c>
      <c r="F367">
        <v>-3000</v>
      </c>
      <c r="G367">
        <v>-3000</v>
      </c>
      <c r="H367">
        <v>195645</v>
      </c>
      <c r="I367">
        <v>137051</v>
      </c>
      <c r="J367">
        <v>10385</v>
      </c>
      <c r="K367">
        <v>-6053</v>
      </c>
      <c r="L367">
        <v>-3514</v>
      </c>
      <c r="M367">
        <v>-16878</v>
      </c>
      <c r="N367">
        <v>-142</v>
      </c>
      <c r="O367">
        <v>3584</v>
      </c>
      <c r="P367">
        <v>0</v>
      </c>
      <c r="Q367">
        <v>0</v>
      </c>
      <c r="R367">
        <v>13520</v>
      </c>
      <c r="S367">
        <v>-3598</v>
      </c>
      <c r="T367">
        <v>0</v>
      </c>
      <c r="U367">
        <v>-844</v>
      </c>
      <c r="V367">
        <v>26</v>
      </c>
    </row>
    <row r="368" spans="1:22" x14ac:dyDescent="0.3">
      <c r="A368" t="s">
        <v>151</v>
      </c>
      <c r="B368">
        <v>51910</v>
      </c>
      <c r="C368" s="48">
        <v>44994</v>
      </c>
      <c r="D368">
        <v>710000</v>
      </c>
      <c r="E368">
        <v>5</v>
      </c>
      <c r="F368">
        <v>-5000</v>
      </c>
      <c r="G368">
        <v>-5000</v>
      </c>
      <c r="H368">
        <v>222278</v>
      </c>
      <c r="I368">
        <v>157766</v>
      </c>
      <c r="J368">
        <v>10887</v>
      </c>
      <c r="K368">
        <v>16611</v>
      </c>
      <c r="L368">
        <v>-27417</v>
      </c>
      <c r="M368">
        <v>315</v>
      </c>
      <c r="N368">
        <v>-2612</v>
      </c>
      <c r="O368">
        <v>-14461</v>
      </c>
      <c r="P368">
        <v>-400</v>
      </c>
      <c r="Q368">
        <v>46</v>
      </c>
      <c r="R368">
        <v>-5647</v>
      </c>
      <c r="S368">
        <v>-4658</v>
      </c>
      <c r="T368">
        <v>0</v>
      </c>
      <c r="U368">
        <v>-76</v>
      </c>
      <c r="V368">
        <v>-5</v>
      </c>
    </row>
    <row r="369" spans="1:22" x14ac:dyDescent="0.3">
      <c r="A369" t="s">
        <v>151</v>
      </c>
      <c r="B369">
        <v>51910</v>
      </c>
      <c r="C369" s="48">
        <v>44993</v>
      </c>
      <c r="D369">
        <v>715000</v>
      </c>
      <c r="E369">
        <v>5</v>
      </c>
      <c r="F369">
        <v>-25000</v>
      </c>
      <c r="G369">
        <v>-25000</v>
      </c>
      <c r="H369">
        <v>229545</v>
      </c>
      <c r="I369">
        <v>164733</v>
      </c>
      <c r="J369">
        <v>41243</v>
      </c>
      <c r="K369">
        <v>-15046</v>
      </c>
      <c r="L369">
        <v>-28166</v>
      </c>
      <c r="M369">
        <v>-37355</v>
      </c>
      <c r="N369">
        <v>-240</v>
      </c>
      <c r="O369">
        <v>1846</v>
      </c>
      <c r="P369">
        <v>16</v>
      </c>
      <c r="Q369">
        <v>17</v>
      </c>
      <c r="R369">
        <v>7348</v>
      </c>
      <c r="S369">
        <v>202</v>
      </c>
      <c r="T369">
        <v>0</v>
      </c>
      <c r="U369">
        <v>1937</v>
      </c>
      <c r="V369">
        <v>32</v>
      </c>
    </row>
    <row r="370" spans="1:22" x14ac:dyDescent="0.3">
      <c r="A370" t="s">
        <v>151</v>
      </c>
      <c r="B370">
        <v>51910</v>
      </c>
      <c r="C370" s="48">
        <v>44992</v>
      </c>
      <c r="D370">
        <v>740000</v>
      </c>
      <c r="E370">
        <v>2</v>
      </c>
      <c r="F370">
        <v>14000</v>
      </c>
      <c r="G370">
        <v>14000</v>
      </c>
      <c r="H370">
        <v>372754</v>
      </c>
      <c r="I370">
        <v>277889</v>
      </c>
      <c r="J370">
        <v>-100785</v>
      </c>
      <c r="K370">
        <v>79677</v>
      </c>
      <c r="L370">
        <v>23443</v>
      </c>
      <c r="M370">
        <v>-5562</v>
      </c>
      <c r="N370">
        <v>767</v>
      </c>
      <c r="O370">
        <v>17583</v>
      </c>
      <c r="P370">
        <v>778</v>
      </c>
      <c r="Q370">
        <v>-308</v>
      </c>
      <c r="R370">
        <v>5257</v>
      </c>
      <c r="S370">
        <v>4928</v>
      </c>
      <c r="T370">
        <v>0</v>
      </c>
      <c r="U370">
        <v>-1897</v>
      </c>
      <c r="V370">
        <v>-438</v>
      </c>
    </row>
    <row r="371" spans="1:22" x14ac:dyDescent="0.3">
      <c r="A371" t="s">
        <v>151</v>
      </c>
      <c r="B371">
        <v>51910</v>
      </c>
      <c r="C371" s="48">
        <v>44991</v>
      </c>
      <c r="D371">
        <v>726000</v>
      </c>
      <c r="E371">
        <v>2</v>
      </c>
      <c r="F371">
        <v>23000</v>
      </c>
      <c r="G371">
        <v>23000</v>
      </c>
      <c r="H371">
        <v>274209</v>
      </c>
      <c r="I371">
        <v>197526</v>
      </c>
      <c r="J371">
        <v>-70099</v>
      </c>
      <c r="K371">
        <v>47128</v>
      </c>
      <c r="L371">
        <v>22784</v>
      </c>
      <c r="M371">
        <v>23734</v>
      </c>
      <c r="N371">
        <v>-63</v>
      </c>
      <c r="O371">
        <v>1069</v>
      </c>
      <c r="P371">
        <v>52</v>
      </c>
      <c r="Q371">
        <v>-139</v>
      </c>
      <c r="R371">
        <v>-2395</v>
      </c>
      <c r="S371">
        <v>526</v>
      </c>
      <c r="T371">
        <v>0</v>
      </c>
      <c r="U371">
        <v>169</v>
      </c>
      <c r="V371">
        <v>18</v>
      </c>
    </row>
    <row r="372" spans="1:22" x14ac:dyDescent="0.3">
      <c r="A372" t="s">
        <v>151</v>
      </c>
      <c r="B372">
        <v>51910</v>
      </c>
      <c r="C372" s="48">
        <v>44988</v>
      </c>
      <c r="D372">
        <v>703000</v>
      </c>
      <c r="E372">
        <v>2</v>
      </c>
      <c r="F372">
        <v>25000</v>
      </c>
      <c r="G372">
        <v>25000</v>
      </c>
      <c r="H372">
        <v>236335</v>
      </c>
      <c r="I372">
        <v>164143</v>
      </c>
      <c r="J372">
        <v>-87854</v>
      </c>
      <c r="K372">
        <v>48820</v>
      </c>
      <c r="L372">
        <v>40245</v>
      </c>
      <c r="M372">
        <v>10093</v>
      </c>
      <c r="N372">
        <v>3509</v>
      </c>
      <c r="O372">
        <v>7469</v>
      </c>
      <c r="P372">
        <v>303</v>
      </c>
      <c r="Q372">
        <v>426</v>
      </c>
      <c r="R372">
        <v>8237</v>
      </c>
      <c r="S372">
        <v>10208</v>
      </c>
      <c r="T372">
        <v>0</v>
      </c>
      <c r="U372">
        <v>-1173</v>
      </c>
      <c r="V372">
        <v>-38</v>
      </c>
    </row>
    <row r="373" spans="1:22" x14ac:dyDescent="0.3">
      <c r="A373" t="s">
        <v>151</v>
      </c>
      <c r="B373">
        <v>51910</v>
      </c>
      <c r="C373" s="48">
        <v>44987</v>
      </c>
      <c r="D373">
        <v>678000</v>
      </c>
      <c r="E373">
        <v>5</v>
      </c>
      <c r="F373">
        <v>-2000</v>
      </c>
      <c r="G373">
        <v>-2000</v>
      </c>
      <c r="H373">
        <v>174629</v>
      </c>
      <c r="I373">
        <v>118479</v>
      </c>
      <c r="J373">
        <v>6247</v>
      </c>
      <c r="K373">
        <v>-4002</v>
      </c>
      <c r="L373">
        <v>-2439</v>
      </c>
      <c r="M373">
        <v>-12088</v>
      </c>
      <c r="N373">
        <v>608</v>
      </c>
      <c r="O373">
        <v>3371</v>
      </c>
      <c r="P373">
        <v>40</v>
      </c>
      <c r="Q373">
        <v>0</v>
      </c>
      <c r="R373">
        <v>6145</v>
      </c>
      <c r="S373">
        <v>-515</v>
      </c>
      <c r="T373">
        <v>0</v>
      </c>
      <c r="U373">
        <v>77</v>
      </c>
      <c r="V373">
        <v>117</v>
      </c>
    </row>
    <row r="374" spans="1:22" x14ac:dyDescent="0.3">
      <c r="A374" t="s">
        <v>151</v>
      </c>
      <c r="B374">
        <v>51910</v>
      </c>
      <c r="C374" s="48">
        <v>44985</v>
      </c>
      <c r="D374">
        <v>680000</v>
      </c>
      <c r="E374">
        <v>2</v>
      </c>
      <c r="F374">
        <v>23000</v>
      </c>
      <c r="G374">
        <v>23000</v>
      </c>
      <c r="H374">
        <v>252098</v>
      </c>
      <c r="I374">
        <v>170281</v>
      </c>
      <c r="J374">
        <v>-49657</v>
      </c>
      <c r="K374">
        <v>11338</v>
      </c>
      <c r="L374">
        <v>38550</v>
      </c>
      <c r="M374">
        <v>19067</v>
      </c>
      <c r="N374">
        <v>2269</v>
      </c>
      <c r="O374">
        <v>6936</v>
      </c>
      <c r="P374">
        <v>200</v>
      </c>
      <c r="Q374">
        <v>95</v>
      </c>
      <c r="R374">
        <v>8641</v>
      </c>
      <c r="S374">
        <v>1342</v>
      </c>
      <c r="T374">
        <v>0</v>
      </c>
      <c r="U374">
        <v>-67</v>
      </c>
      <c r="V374">
        <v>-164</v>
      </c>
    </row>
    <row r="375" spans="1:22" x14ac:dyDescent="0.3">
      <c r="A375" t="s">
        <v>151</v>
      </c>
      <c r="B375">
        <v>51910</v>
      </c>
      <c r="C375" s="48">
        <v>44984</v>
      </c>
      <c r="D375">
        <v>657000</v>
      </c>
      <c r="E375">
        <v>5</v>
      </c>
      <c r="F375">
        <v>-12000</v>
      </c>
      <c r="G375">
        <v>-12000</v>
      </c>
      <c r="H375">
        <v>175530</v>
      </c>
      <c r="I375">
        <v>115287</v>
      </c>
      <c r="J375">
        <v>40575</v>
      </c>
      <c r="K375">
        <v>-18767</v>
      </c>
      <c r="L375">
        <v>-22146</v>
      </c>
      <c r="M375">
        <v>-20548</v>
      </c>
      <c r="N375">
        <v>-259</v>
      </c>
      <c r="O375">
        <v>-1167</v>
      </c>
      <c r="P375">
        <v>39</v>
      </c>
      <c r="Q375">
        <v>293</v>
      </c>
      <c r="R375">
        <v>3389</v>
      </c>
      <c r="S375">
        <v>-3893</v>
      </c>
      <c r="T375">
        <v>0</v>
      </c>
      <c r="U375">
        <v>161</v>
      </c>
      <c r="V375">
        <v>177</v>
      </c>
    </row>
    <row r="376" spans="1:22" x14ac:dyDescent="0.3">
      <c r="A376" t="s">
        <v>151</v>
      </c>
      <c r="B376">
        <v>51910</v>
      </c>
      <c r="C376" s="48">
        <v>44981</v>
      </c>
      <c r="D376">
        <v>669000</v>
      </c>
      <c r="E376">
        <v>2</v>
      </c>
      <c r="F376">
        <v>1000</v>
      </c>
      <c r="G376">
        <v>1000</v>
      </c>
      <c r="H376">
        <v>145162</v>
      </c>
      <c r="I376">
        <v>97815</v>
      </c>
      <c r="J376">
        <v>-1806</v>
      </c>
      <c r="K376">
        <v>-4631</v>
      </c>
      <c r="L376">
        <v>4770</v>
      </c>
      <c r="M376">
        <v>2853</v>
      </c>
      <c r="N376">
        <v>1931</v>
      </c>
      <c r="O376">
        <v>-2537</v>
      </c>
      <c r="P376">
        <v>225</v>
      </c>
      <c r="Q376">
        <v>39</v>
      </c>
      <c r="R376">
        <v>8023</v>
      </c>
      <c r="S376">
        <v>-5764</v>
      </c>
      <c r="T376">
        <v>0</v>
      </c>
      <c r="U376">
        <v>1747</v>
      </c>
      <c r="V376">
        <v>-80</v>
      </c>
    </row>
    <row r="377" spans="1:22" x14ac:dyDescent="0.3">
      <c r="A377" t="s">
        <v>151</v>
      </c>
      <c r="B377">
        <v>51910</v>
      </c>
      <c r="C377" s="48">
        <v>44980</v>
      </c>
      <c r="D377">
        <v>668000</v>
      </c>
      <c r="E377">
        <v>2</v>
      </c>
      <c r="F377">
        <v>2000</v>
      </c>
      <c r="G377">
        <v>2000</v>
      </c>
      <c r="H377">
        <v>127506</v>
      </c>
      <c r="I377">
        <v>85280</v>
      </c>
      <c r="J377">
        <v>-4385</v>
      </c>
      <c r="K377">
        <v>-13794</v>
      </c>
      <c r="L377">
        <v>18414</v>
      </c>
      <c r="M377">
        <v>7855</v>
      </c>
      <c r="N377">
        <v>-1205</v>
      </c>
      <c r="O377">
        <v>-613</v>
      </c>
      <c r="P377">
        <v>200</v>
      </c>
      <c r="Q377">
        <v>0</v>
      </c>
      <c r="R377">
        <v>3342</v>
      </c>
      <c r="S377">
        <v>8835</v>
      </c>
      <c r="T377">
        <v>0</v>
      </c>
      <c r="U377">
        <v>-465</v>
      </c>
      <c r="V377">
        <v>230</v>
      </c>
    </row>
    <row r="378" spans="1:22" x14ac:dyDescent="0.3">
      <c r="A378" t="s">
        <v>151</v>
      </c>
      <c r="B378">
        <v>51910</v>
      </c>
      <c r="C378" s="48">
        <v>44979</v>
      </c>
      <c r="D378">
        <v>666000</v>
      </c>
      <c r="E378">
        <v>5</v>
      </c>
      <c r="F378">
        <v>-21000</v>
      </c>
      <c r="G378">
        <v>-21000</v>
      </c>
      <c r="H378">
        <v>192246</v>
      </c>
      <c r="I378">
        <v>129020</v>
      </c>
      <c r="J378">
        <v>49098</v>
      </c>
      <c r="K378">
        <v>-16550</v>
      </c>
      <c r="L378">
        <v>-31826</v>
      </c>
      <c r="M378">
        <v>-28515</v>
      </c>
      <c r="N378">
        <v>1197</v>
      </c>
      <c r="O378">
        <v>-5374</v>
      </c>
      <c r="P378">
        <v>-15</v>
      </c>
      <c r="Q378">
        <v>0</v>
      </c>
      <c r="R378">
        <v>-316</v>
      </c>
      <c r="S378">
        <v>1197</v>
      </c>
      <c r="T378">
        <v>0</v>
      </c>
      <c r="U378">
        <v>-933</v>
      </c>
      <c r="V378">
        <v>211</v>
      </c>
    </row>
    <row r="379" spans="1:22" x14ac:dyDescent="0.3">
      <c r="A379" t="s">
        <v>151</v>
      </c>
      <c r="B379">
        <v>51910</v>
      </c>
      <c r="C379" s="48">
        <v>44978</v>
      </c>
      <c r="D379">
        <v>687000</v>
      </c>
      <c r="E379">
        <v>2</v>
      </c>
      <c r="F379">
        <v>20000</v>
      </c>
      <c r="G379">
        <v>20000</v>
      </c>
      <c r="H379">
        <v>220058</v>
      </c>
      <c r="I379">
        <v>149912</v>
      </c>
      <c r="J379">
        <v>-30731</v>
      </c>
      <c r="K379">
        <v>2892</v>
      </c>
      <c r="L379">
        <v>27480</v>
      </c>
      <c r="M379">
        <v>824</v>
      </c>
      <c r="N379">
        <v>4235</v>
      </c>
      <c r="O379">
        <v>9998</v>
      </c>
      <c r="P379">
        <v>850</v>
      </c>
      <c r="Q379">
        <v>0</v>
      </c>
      <c r="R379">
        <v>-1202</v>
      </c>
      <c r="S379">
        <v>12775</v>
      </c>
      <c r="T379">
        <v>0</v>
      </c>
      <c r="U379">
        <v>-64</v>
      </c>
      <c r="V379">
        <v>423</v>
      </c>
    </row>
    <row r="380" spans="1:22" x14ac:dyDescent="0.3">
      <c r="A380" t="s">
        <v>151</v>
      </c>
      <c r="B380">
        <v>51910</v>
      </c>
      <c r="C380" s="48">
        <v>44977</v>
      </c>
      <c r="D380">
        <v>667000</v>
      </c>
      <c r="E380">
        <v>5</v>
      </c>
      <c r="F380">
        <v>-22000</v>
      </c>
      <c r="G380">
        <v>-22000</v>
      </c>
      <c r="H380">
        <v>242105</v>
      </c>
      <c r="I380">
        <v>163093</v>
      </c>
      <c r="J380">
        <v>101420</v>
      </c>
      <c r="K380">
        <v>-95096</v>
      </c>
      <c r="L380">
        <v>-5598</v>
      </c>
      <c r="M380">
        <v>4773</v>
      </c>
      <c r="N380">
        <v>-974</v>
      </c>
      <c r="O380">
        <v>-7056</v>
      </c>
      <c r="P380">
        <v>0</v>
      </c>
      <c r="Q380">
        <v>-78</v>
      </c>
      <c r="R380">
        <v>2043</v>
      </c>
      <c r="S380">
        <v>-4306</v>
      </c>
      <c r="T380">
        <v>0</v>
      </c>
      <c r="U380">
        <v>-1321</v>
      </c>
      <c r="V380">
        <v>595</v>
      </c>
    </row>
    <row r="381" spans="1:22" x14ac:dyDescent="0.3">
      <c r="A381" t="s">
        <v>151</v>
      </c>
      <c r="B381">
        <v>51910</v>
      </c>
      <c r="C381" s="48">
        <v>44974</v>
      </c>
      <c r="D381">
        <v>689000</v>
      </c>
      <c r="E381">
        <v>5</v>
      </c>
      <c r="F381">
        <v>-28000</v>
      </c>
      <c r="G381">
        <v>-28000</v>
      </c>
      <c r="H381">
        <v>257670</v>
      </c>
      <c r="I381">
        <v>180293</v>
      </c>
      <c r="J381">
        <v>57682</v>
      </c>
      <c r="K381">
        <v>-39117</v>
      </c>
      <c r="L381">
        <v>-18772</v>
      </c>
      <c r="M381">
        <v>-30075</v>
      </c>
      <c r="N381">
        <v>706</v>
      </c>
      <c r="O381">
        <v>1529</v>
      </c>
      <c r="P381">
        <v>0</v>
      </c>
      <c r="Q381">
        <v>-172</v>
      </c>
      <c r="R381">
        <v>23958</v>
      </c>
      <c r="S381">
        <v>-14718</v>
      </c>
      <c r="T381">
        <v>0</v>
      </c>
      <c r="U381">
        <v>-252</v>
      </c>
      <c r="V381">
        <v>459</v>
      </c>
    </row>
    <row r="382" spans="1:22" x14ac:dyDescent="0.3">
      <c r="A382" t="s">
        <v>151</v>
      </c>
      <c r="B382">
        <v>51910</v>
      </c>
      <c r="C382" s="48">
        <v>44973</v>
      </c>
      <c r="D382">
        <v>717000</v>
      </c>
      <c r="E382">
        <v>2</v>
      </c>
      <c r="F382">
        <v>43000</v>
      </c>
      <c r="G382">
        <v>43000</v>
      </c>
      <c r="H382">
        <v>405051</v>
      </c>
      <c r="I382">
        <v>288438</v>
      </c>
      <c r="J382">
        <v>-134606</v>
      </c>
      <c r="K382">
        <v>-10930</v>
      </c>
      <c r="L382">
        <v>141670</v>
      </c>
      <c r="M382">
        <v>54778</v>
      </c>
      <c r="N382">
        <v>7365</v>
      </c>
      <c r="O382">
        <v>22403</v>
      </c>
      <c r="P382">
        <v>3618</v>
      </c>
      <c r="Q382">
        <v>672</v>
      </c>
      <c r="R382">
        <v>38586</v>
      </c>
      <c r="S382">
        <v>14248</v>
      </c>
      <c r="T382">
        <v>0</v>
      </c>
      <c r="U382">
        <v>4359</v>
      </c>
      <c r="V382">
        <v>-493</v>
      </c>
    </row>
    <row r="383" spans="1:22" x14ac:dyDescent="0.3">
      <c r="A383" t="s">
        <v>151</v>
      </c>
      <c r="B383">
        <v>51910</v>
      </c>
      <c r="C383" s="48">
        <v>44972</v>
      </c>
      <c r="D383">
        <v>674000</v>
      </c>
      <c r="E383">
        <v>5</v>
      </c>
      <c r="F383">
        <v>-2000</v>
      </c>
      <c r="G383">
        <v>-2000</v>
      </c>
      <c r="H383">
        <v>139846</v>
      </c>
      <c r="I383">
        <v>94314</v>
      </c>
      <c r="J383">
        <v>316</v>
      </c>
      <c r="K383">
        <v>7632</v>
      </c>
      <c r="L383">
        <v>-8771</v>
      </c>
      <c r="M383">
        <v>-19258</v>
      </c>
      <c r="N383">
        <v>1400</v>
      </c>
      <c r="O383">
        <v>989</v>
      </c>
      <c r="P383">
        <v>25</v>
      </c>
      <c r="Q383">
        <v>68</v>
      </c>
      <c r="R383">
        <v>7819</v>
      </c>
      <c r="S383">
        <v>186</v>
      </c>
      <c r="T383">
        <v>0</v>
      </c>
      <c r="U383">
        <v>776</v>
      </c>
      <c r="V383">
        <v>47</v>
      </c>
    </row>
    <row r="384" spans="1:22" x14ac:dyDescent="0.3">
      <c r="A384" t="s">
        <v>151</v>
      </c>
      <c r="B384">
        <v>51910</v>
      </c>
      <c r="C384" s="48">
        <v>44971</v>
      </c>
      <c r="D384">
        <v>676000</v>
      </c>
      <c r="E384">
        <v>2</v>
      </c>
      <c r="F384">
        <v>6000</v>
      </c>
      <c r="G384">
        <v>6000</v>
      </c>
      <c r="H384">
        <v>160165</v>
      </c>
      <c r="I384">
        <v>107861</v>
      </c>
      <c r="J384">
        <v>-10295</v>
      </c>
      <c r="K384">
        <v>-10234</v>
      </c>
      <c r="L384">
        <v>20327</v>
      </c>
      <c r="M384">
        <v>10442</v>
      </c>
      <c r="N384">
        <v>-484</v>
      </c>
      <c r="O384">
        <v>11151</v>
      </c>
      <c r="P384">
        <v>0</v>
      </c>
      <c r="Q384">
        <v>347</v>
      </c>
      <c r="R384">
        <v>-4270</v>
      </c>
      <c r="S384">
        <v>3141</v>
      </c>
      <c r="T384">
        <v>0</v>
      </c>
      <c r="U384">
        <v>232</v>
      </c>
      <c r="V384">
        <v>-30</v>
      </c>
    </row>
    <row r="385" spans="1:22" x14ac:dyDescent="0.3">
      <c r="A385" t="s">
        <v>151</v>
      </c>
      <c r="B385">
        <v>51910</v>
      </c>
      <c r="C385" s="48">
        <v>44970</v>
      </c>
      <c r="D385">
        <v>670000</v>
      </c>
      <c r="E385">
        <v>5</v>
      </c>
      <c r="F385">
        <v>-3000</v>
      </c>
      <c r="G385">
        <v>-3000</v>
      </c>
      <c r="H385">
        <v>114841</v>
      </c>
      <c r="I385">
        <v>76874</v>
      </c>
      <c r="J385">
        <v>8458</v>
      </c>
      <c r="K385">
        <v>12240</v>
      </c>
      <c r="L385">
        <v>-19948</v>
      </c>
      <c r="M385">
        <v>-11471</v>
      </c>
      <c r="N385">
        <v>-458</v>
      </c>
      <c r="O385">
        <v>-2504</v>
      </c>
      <c r="P385">
        <v>284</v>
      </c>
      <c r="Q385">
        <v>157</v>
      </c>
      <c r="R385">
        <v>-4077</v>
      </c>
      <c r="S385">
        <v>-1879</v>
      </c>
      <c r="T385">
        <v>0</v>
      </c>
      <c r="U385">
        <v>-766</v>
      </c>
      <c r="V385">
        <v>16</v>
      </c>
    </row>
    <row r="386" spans="1:22" x14ac:dyDescent="0.3">
      <c r="A386" t="s">
        <v>151</v>
      </c>
      <c r="B386">
        <v>51910</v>
      </c>
      <c r="C386" s="48">
        <v>44967</v>
      </c>
      <c r="D386">
        <v>673000</v>
      </c>
      <c r="E386">
        <v>5</v>
      </c>
      <c r="F386">
        <v>-7000</v>
      </c>
      <c r="G386">
        <v>-7000</v>
      </c>
      <c r="H386">
        <v>129178</v>
      </c>
      <c r="I386">
        <v>86632</v>
      </c>
      <c r="J386">
        <v>33286</v>
      </c>
      <c r="K386">
        <v>4112</v>
      </c>
      <c r="L386">
        <v>-32104</v>
      </c>
      <c r="M386">
        <v>-23939</v>
      </c>
      <c r="N386">
        <v>322</v>
      </c>
      <c r="O386">
        <v>-4194</v>
      </c>
      <c r="P386">
        <v>0</v>
      </c>
      <c r="Q386">
        <v>10</v>
      </c>
      <c r="R386">
        <v>-2002</v>
      </c>
      <c r="S386">
        <v>-2301</v>
      </c>
      <c r="T386">
        <v>0</v>
      </c>
      <c r="U386">
        <v>-5332</v>
      </c>
      <c r="V386">
        <v>38</v>
      </c>
    </row>
    <row r="387" spans="1:22" x14ac:dyDescent="0.3">
      <c r="A387" t="s">
        <v>151</v>
      </c>
      <c r="B387">
        <v>51910</v>
      </c>
      <c r="C387" s="48">
        <v>44966</v>
      </c>
      <c r="D387">
        <v>680000</v>
      </c>
      <c r="E387">
        <v>2</v>
      </c>
      <c r="F387">
        <v>8000</v>
      </c>
      <c r="G387">
        <v>8000</v>
      </c>
      <c r="H387">
        <v>206970</v>
      </c>
      <c r="I387">
        <v>140900</v>
      </c>
      <c r="J387">
        <v>-34876</v>
      </c>
      <c r="K387">
        <v>33686</v>
      </c>
      <c r="L387">
        <v>1550</v>
      </c>
      <c r="M387">
        <v>-8624</v>
      </c>
      <c r="N387">
        <v>559</v>
      </c>
      <c r="O387">
        <v>3816</v>
      </c>
      <c r="P387">
        <v>-40</v>
      </c>
      <c r="Q387">
        <v>-11</v>
      </c>
      <c r="R387">
        <v>5191</v>
      </c>
      <c r="S387">
        <v>659</v>
      </c>
      <c r="T387">
        <v>0</v>
      </c>
      <c r="U387">
        <v>-155</v>
      </c>
      <c r="V387">
        <v>-205</v>
      </c>
    </row>
    <row r="388" spans="1:22" x14ac:dyDescent="0.3">
      <c r="A388" t="s">
        <v>151</v>
      </c>
      <c r="B388">
        <v>51910</v>
      </c>
      <c r="C388" s="48">
        <v>44965</v>
      </c>
      <c r="D388">
        <v>672000</v>
      </c>
      <c r="E388">
        <v>5</v>
      </c>
      <c r="F388">
        <v>-9000</v>
      </c>
      <c r="G388">
        <v>-9000</v>
      </c>
      <c r="H388">
        <v>134248</v>
      </c>
      <c r="I388">
        <v>91072</v>
      </c>
      <c r="J388">
        <v>20782</v>
      </c>
      <c r="K388">
        <v>-15716</v>
      </c>
      <c r="L388">
        <v>-6884</v>
      </c>
      <c r="M388">
        <v>-9303</v>
      </c>
      <c r="N388">
        <v>-350</v>
      </c>
      <c r="O388">
        <v>-1152</v>
      </c>
      <c r="P388">
        <v>0</v>
      </c>
      <c r="Q388">
        <v>2515</v>
      </c>
      <c r="R388">
        <v>2210</v>
      </c>
      <c r="S388">
        <v>-804</v>
      </c>
      <c r="T388">
        <v>0</v>
      </c>
      <c r="U388">
        <v>1808</v>
      </c>
      <c r="V388">
        <v>10</v>
      </c>
    </row>
    <row r="389" spans="1:22" x14ac:dyDescent="0.3">
      <c r="A389" t="s">
        <v>151</v>
      </c>
      <c r="B389">
        <v>51910</v>
      </c>
      <c r="C389" s="48">
        <v>44964</v>
      </c>
      <c r="D389">
        <v>681000</v>
      </c>
      <c r="E389">
        <v>2</v>
      </c>
      <c r="F389">
        <v>23000</v>
      </c>
      <c r="G389">
        <v>23000</v>
      </c>
      <c r="H389">
        <v>241408</v>
      </c>
      <c r="I389">
        <v>162769</v>
      </c>
      <c r="J389">
        <v>-49034</v>
      </c>
      <c r="K389">
        <v>45956</v>
      </c>
      <c r="L389">
        <v>5528</v>
      </c>
      <c r="M389">
        <v>-4283</v>
      </c>
      <c r="N389">
        <v>798</v>
      </c>
      <c r="O389">
        <v>2226</v>
      </c>
      <c r="P389">
        <v>834</v>
      </c>
      <c r="Q389">
        <v>0</v>
      </c>
      <c r="R389">
        <v>4996</v>
      </c>
      <c r="S389">
        <v>957</v>
      </c>
      <c r="T389">
        <v>0</v>
      </c>
      <c r="U389">
        <v>-2367</v>
      </c>
      <c r="V389">
        <v>-83</v>
      </c>
    </row>
    <row r="390" spans="1:22" x14ac:dyDescent="0.3">
      <c r="A390" t="s">
        <v>151</v>
      </c>
      <c r="B390">
        <v>51910</v>
      </c>
      <c r="C390" s="48">
        <v>44963</v>
      </c>
      <c r="D390">
        <v>658000</v>
      </c>
      <c r="E390">
        <v>5</v>
      </c>
      <c r="F390">
        <v>-16000</v>
      </c>
      <c r="G390">
        <v>-16000</v>
      </c>
      <c r="H390">
        <v>169927</v>
      </c>
      <c r="I390">
        <v>112853</v>
      </c>
      <c r="J390">
        <v>27747</v>
      </c>
      <c r="K390">
        <v>-11812</v>
      </c>
      <c r="L390">
        <v>-17061</v>
      </c>
      <c r="M390">
        <v>-18718</v>
      </c>
      <c r="N390">
        <v>-336</v>
      </c>
      <c r="O390">
        <v>-1390</v>
      </c>
      <c r="P390">
        <v>0</v>
      </c>
      <c r="Q390">
        <v>0</v>
      </c>
      <c r="R390">
        <v>5253</v>
      </c>
      <c r="S390">
        <v>-1870</v>
      </c>
      <c r="T390">
        <v>0</v>
      </c>
      <c r="U390">
        <v>1034</v>
      </c>
      <c r="V390">
        <v>92</v>
      </c>
    </row>
    <row r="391" spans="1:22" x14ac:dyDescent="0.3">
      <c r="A391" t="s">
        <v>151</v>
      </c>
      <c r="B391">
        <v>51910</v>
      </c>
      <c r="C391" s="48">
        <v>44960</v>
      </c>
      <c r="D391">
        <v>674000</v>
      </c>
      <c r="E391">
        <v>5</v>
      </c>
      <c r="F391">
        <v>-2000</v>
      </c>
      <c r="G391">
        <v>-2000</v>
      </c>
      <c r="H391">
        <v>211018</v>
      </c>
      <c r="I391">
        <v>140974</v>
      </c>
      <c r="J391">
        <v>20210</v>
      </c>
      <c r="K391">
        <v>7000</v>
      </c>
      <c r="L391">
        <v>-28311</v>
      </c>
      <c r="M391">
        <v>-2864</v>
      </c>
      <c r="N391">
        <v>-27</v>
      </c>
      <c r="O391">
        <v>-8453</v>
      </c>
      <c r="P391">
        <v>-951</v>
      </c>
      <c r="Q391">
        <v>-327</v>
      </c>
      <c r="R391">
        <v>-8783</v>
      </c>
      <c r="S391">
        <v>-6906</v>
      </c>
      <c r="T391">
        <v>0</v>
      </c>
      <c r="U391">
        <v>1102</v>
      </c>
      <c r="V391">
        <v>-1</v>
      </c>
    </row>
    <row r="392" spans="1:22" x14ac:dyDescent="0.3">
      <c r="A392" t="s">
        <v>151</v>
      </c>
      <c r="B392">
        <v>51910</v>
      </c>
      <c r="C392" s="48">
        <v>44959</v>
      </c>
      <c r="D392">
        <v>676000</v>
      </c>
      <c r="E392">
        <v>5</v>
      </c>
      <c r="F392">
        <v>-12000</v>
      </c>
      <c r="G392">
        <v>-12000</v>
      </c>
      <c r="H392">
        <v>275597</v>
      </c>
      <c r="I392">
        <v>187456</v>
      </c>
      <c r="J392">
        <v>66553</v>
      </c>
      <c r="K392">
        <v>-48892</v>
      </c>
      <c r="L392">
        <v>-18305</v>
      </c>
      <c r="M392">
        <v>754</v>
      </c>
      <c r="N392">
        <v>398</v>
      </c>
      <c r="O392">
        <v>-5818</v>
      </c>
      <c r="P392">
        <v>0</v>
      </c>
      <c r="Q392">
        <v>20</v>
      </c>
      <c r="R392">
        <v>-3472</v>
      </c>
      <c r="S392">
        <v>-10187</v>
      </c>
      <c r="T392">
        <v>0</v>
      </c>
      <c r="U392">
        <v>373</v>
      </c>
      <c r="V392">
        <v>271</v>
      </c>
    </row>
    <row r="393" spans="1:22" x14ac:dyDescent="0.3">
      <c r="A393" t="s">
        <v>151</v>
      </c>
      <c r="B393">
        <v>51910</v>
      </c>
      <c r="C393" s="48">
        <v>44958</v>
      </c>
      <c r="D393">
        <v>688000</v>
      </c>
      <c r="E393">
        <v>5</v>
      </c>
      <c r="F393">
        <v>-2000</v>
      </c>
      <c r="G393">
        <v>-2000</v>
      </c>
      <c r="H393">
        <v>282102</v>
      </c>
      <c r="I393">
        <v>193923</v>
      </c>
      <c r="J393">
        <v>17664</v>
      </c>
      <c r="K393">
        <v>-16831</v>
      </c>
      <c r="L393">
        <v>-1030</v>
      </c>
      <c r="M393">
        <v>-3039</v>
      </c>
      <c r="N393">
        <v>1986</v>
      </c>
      <c r="O393">
        <v>3080</v>
      </c>
      <c r="P393">
        <v>58</v>
      </c>
      <c r="Q393">
        <v>-149</v>
      </c>
      <c r="R393">
        <v>-1319</v>
      </c>
      <c r="S393">
        <v>-1647</v>
      </c>
      <c r="T393">
        <v>0</v>
      </c>
      <c r="U393">
        <v>201</v>
      </c>
      <c r="V393">
        <v>-4</v>
      </c>
    </row>
    <row r="394" spans="1:22" x14ac:dyDescent="0.3">
      <c r="A394" t="s">
        <v>151</v>
      </c>
      <c r="B394">
        <v>51910</v>
      </c>
      <c r="C394" s="48">
        <v>44957</v>
      </c>
      <c r="D394">
        <v>690000</v>
      </c>
      <c r="E394">
        <v>2</v>
      </c>
      <c r="F394">
        <v>7000</v>
      </c>
      <c r="G394">
        <v>7000</v>
      </c>
      <c r="H394">
        <v>310432</v>
      </c>
      <c r="I394">
        <v>213998</v>
      </c>
      <c r="J394">
        <v>-32764</v>
      </c>
      <c r="K394">
        <v>-23360</v>
      </c>
      <c r="L394">
        <v>56646</v>
      </c>
      <c r="M394">
        <v>8652</v>
      </c>
      <c r="N394">
        <v>1518</v>
      </c>
      <c r="O394">
        <v>28593</v>
      </c>
      <c r="P394">
        <v>23</v>
      </c>
      <c r="Q394">
        <v>0</v>
      </c>
      <c r="R394">
        <v>1938</v>
      </c>
      <c r="S394">
        <v>15922</v>
      </c>
      <c r="T394">
        <v>0</v>
      </c>
      <c r="U394">
        <v>-401</v>
      </c>
      <c r="V394">
        <v>-121</v>
      </c>
    </row>
    <row r="395" spans="1:22" x14ac:dyDescent="0.3">
      <c r="A395" t="s">
        <v>151</v>
      </c>
      <c r="B395">
        <v>51910</v>
      </c>
      <c r="C395" s="48">
        <v>44956</v>
      </c>
      <c r="D395">
        <v>683000</v>
      </c>
      <c r="E395">
        <v>5</v>
      </c>
      <c r="F395">
        <v>-2000</v>
      </c>
      <c r="G395">
        <v>-2000</v>
      </c>
      <c r="H395">
        <v>250561</v>
      </c>
      <c r="I395">
        <v>171979</v>
      </c>
      <c r="J395">
        <v>-7150</v>
      </c>
      <c r="K395">
        <v>30456</v>
      </c>
      <c r="L395">
        <v>-22541</v>
      </c>
      <c r="M395">
        <v>-14536</v>
      </c>
      <c r="N395">
        <v>-438</v>
      </c>
      <c r="O395">
        <v>-4385</v>
      </c>
      <c r="P395">
        <v>-8</v>
      </c>
      <c r="Q395">
        <v>-470</v>
      </c>
      <c r="R395">
        <v>-529</v>
      </c>
      <c r="S395">
        <v>-2175</v>
      </c>
      <c r="T395">
        <v>0</v>
      </c>
      <c r="U395">
        <v>-729</v>
      </c>
      <c r="V395">
        <v>-36</v>
      </c>
    </row>
    <row r="396" spans="1:22" x14ac:dyDescent="0.3">
      <c r="A396" t="s">
        <v>151</v>
      </c>
      <c r="B396">
        <v>51910</v>
      </c>
      <c r="C396" s="48">
        <v>44953</v>
      </c>
      <c r="D396">
        <v>685000</v>
      </c>
      <c r="E396">
        <v>3</v>
      </c>
      <c r="F396">
        <v>0</v>
      </c>
      <c r="G396">
        <v>0</v>
      </c>
      <c r="H396">
        <v>186406</v>
      </c>
      <c r="I396">
        <v>127932</v>
      </c>
      <c r="J396">
        <v>-16287</v>
      </c>
      <c r="K396">
        <v>15963</v>
      </c>
      <c r="L396">
        <v>650</v>
      </c>
      <c r="M396">
        <v>4787</v>
      </c>
      <c r="N396">
        <v>-1390</v>
      </c>
      <c r="O396">
        <v>-2148</v>
      </c>
      <c r="P396">
        <v>-2238</v>
      </c>
      <c r="Q396">
        <v>-622</v>
      </c>
      <c r="R396">
        <v>5691</v>
      </c>
      <c r="S396">
        <v>-3430</v>
      </c>
      <c r="T396">
        <v>0</v>
      </c>
      <c r="U396">
        <v>-319</v>
      </c>
      <c r="V396">
        <v>-7</v>
      </c>
    </row>
    <row r="397" spans="1:22" x14ac:dyDescent="0.3">
      <c r="A397" t="s">
        <v>151</v>
      </c>
      <c r="B397">
        <v>51910</v>
      </c>
      <c r="C397" s="48">
        <v>44952</v>
      </c>
      <c r="D397">
        <v>685000</v>
      </c>
      <c r="E397">
        <v>2</v>
      </c>
      <c r="F397">
        <v>33000</v>
      </c>
      <c r="G397">
        <v>33000</v>
      </c>
      <c r="H397">
        <v>257413</v>
      </c>
      <c r="I397">
        <v>172309</v>
      </c>
      <c r="J397">
        <v>-74734</v>
      </c>
      <c r="K397">
        <v>45143</v>
      </c>
      <c r="L397">
        <v>30544</v>
      </c>
      <c r="M397">
        <v>1309</v>
      </c>
      <c r="N397">
        <v>5546</v>
      </c>
      <c r="O397">
        <v>13368</v>
      </c>
      <c r="P397">
        <v>-28</v>
      </c>
      <c r="Q397">
        <v>-331</v>
      </c>
      <c r="R397">
        <v>9797</v>
      </c>
      <c r="S397">
        <v>883</v>
      </c>
      <c r="T397">
        <v>0</v>
      </c>
      <c r="U397">
        <v>-730</v>
      </c>
      <c r="V397">
        <v>-223</v>
      </c>
    </row>
    <row r="398" spans="1:22" x14ac:dyDescent="0.3">
      <c r="A398" t="s">
        <v>151</v>
      </c>
      <c r="B398">
        <v>51910</v>
      </c>
      <c r="C398" s="48">
        <v>44951</v>
      </c>
      <c r="D398">
        <v>652000</v>
      </c>
      <c r="E398">
        <v>2</v>
      </c>
      <c r="F398">
        <v>27000</v>
      </c>
      <c r="G398">
        <v>27000</v>
      </c>
      <c r="H398">
        <v>221307</v>
      </c>
      <c r="I398">
        <v>143666</v>
      </c>
      <c r="J398">
        <v>-74505</v>
      </c>
      <c r="K398">
        <v>59477</v>
      </c>
      <c r="L398">
        <v>14352</v>
      </c>
      <c r="M398">
        <v>9796</v>
      </c>
      <c r="N398">
        <v>2970</v>
      </c>
      <c r="O398">
        <v>1976</v>
      </c>
      <c r="P398">
        <v>21</v>
      </c>
      <c r="Q398">
        <v>-910</v>
      </c>
      <c r="R398">
        <v>-14940</v>
      </c>
      <c r="S398">
        <v>15439</v>
      </c>
      <c r="T398">
        <v>0</v>
      </c>
      <c r="U398">
        <v>708</v>
      </c>
      <c r="V398">
        <v>-32</v>
      </c>
    </row>
    <row r="399" spans="1:22" x14ac:dyDescent="0.3">
      <c r="A399" t="s">
        <v>151</v>
      </c>
      <c r="B399">
        <v>51910</v>
      </c>
      <c r="C399" s="48">
        <v>44946</v>
      </c>
      <c r="D399">
        <v>625000</v>
      </c>
      <c r="E399">
        <v>2</v>
      </c>
      <c r="F399">
        <v>4000</v>
      </c>
      <c r="G399">
        <v>4000</v>
      </c>
      <c r="H399">
        <v>134554</v>
      </c>
      <c r="I399">
        <v>83346</v>
      </c>
      <c r="J399">
        <v>2560</v>
      </c>
      <c r="K399">
        <v>8613</v>
      </c>
      <c r="L399">
        <v>-9763</v>
      </c>
      <c r="M399">
        <v>1283</v>
      </c>
      <c r="N399">
        <v>1244</v>
      </c>
      <c r="O399">
        <v>-2601</v>
      </c>
      <c r="P399">
        <v>0</v>
      </c>
      <c r="Q399">
        <v>0</v>
      </c>
      <c r="R399">
        <v>-10051</v>
      </c>
      <c r="S399">
        <v>362</v>
      </c>
      <c r="T399">
        <v>0</v>
      </c>
      <c r="U399">
        <v>-1442</v>
      </c>
      <c r="V399">
        <v>32</v>
      </c>
    </row>
    <row r="400" spans="1:22" x14ac:dyDescent="0.3">
      <c r="A400" t="s">
        <v>151</v>
      </c>
      <c r="B400">
        <v>51910</v>
      </c>
      <c r="C400" s="48">
        <v>44945</v>
      </c>
      <c r="D400">
        <v>621000</v>
      </c>
      <c r="E400">
        <v>2</v>
      </c>
      <c r="F400">
        <v>8000</v>
      </c>
      <c r="G400">
        <v>8000</v>
      </c>
      <c r="H400">
        <v>143197</v>
      </c>
      <c r="I400">
        <v>88302</v>
      </c>
      <c r="J400">
        <v>-7309</v>
      </c>
      <c r="K400">
        <v>45744</v>
      </c>
      <c r="L400">
        <v>-39747</v>
      </c>
      <c r="M400">
        <v>-12548</v>
      </c>
      <c r="N400">
        <v>-929</v>
      </c>
      <c r="O400">
        <v>-15479</v>
      </c>
      <c r="P400">
        <v>-57</v>
      </c>
      <c r="Q400">
        <v>-54</v>
      </c>
      <c r="R400">
        <v>-4021</v>
      </c>
      <c r="S400">
        <v>-6659</v>
      </c>
      <c r="T400">
        <v>0</v>
      </c>
      <c r="U400">
        <v>1383</v>
      </c>
      <c r="V400">
        <v>-71</v>
      </c>
    </row>
    <row r="401" spans="1:22" x14ac:dyDescent="0.3">
      <c r="A401" t="s">
        <v>151</v>
      </c>
      <c r="B401">
        <v>51910</v>
      </c>
      <c r="C401" s="48">
        <v>44944</v>
      </c>
      <c r="D401">
        <v>613000</v>
      </c>
      <c r="E401">
        <v>5</v>
      </c>
      <c r="F401">
        <v>-6000</v>
      </c>
      <c r="G401">
        <v>-6000</v>
      </c>
      <c r="H401">
        <v>146564</v>
      </c>
      <c r="I401">
        <v>90262</v>
      </c>
      <c r="J401">
        <v>24813</v>
      </c>
      <c r="K401">
        <v>-3268</v>
      </c>
      <c r="L401">
        <v>-21815</v>
      </c>
      <c r="M401">
        <v>2822</v>
      </c>
      <c r="N401">
        <v>-1758</v>
      </c>
      <c r="O401">
        <v>-16641</v>
      </c>
      <c r="P401">
        <v>0</v>
      </c>
      <c r="Q401">
        <v>104</v>
      </c>
      <c r="R401">
        <v>-868</v>
      </c>
      <c r="S401">
        <v>-5474</v>
      </c>
      <c r="T401">
        <v>0</v>
      </c>
      <c r="U401">
        <v>244</v>
      </c>
      <c r="V401">
        <v>26</v>
      </c>
    </row>
    <row r="402" spans="1:22" x14ac:dyDescent="0.3">
      <c r="A402" t="s">
        <v>148</v>
      </c>
      <c r="B402">
        <v>79550</v>
      </c>
      <c r="C402" s="48">
        <v>45092</v>
      </c>
      <c r="D402">
        <v>81300</v>
      </c>
      <c r="E402">
        <v>5</v>
      </c>
      <c r="F402">
        <v>-100</v>
      </c>
      <c r="G402">
        <v>-100</v>
      </c>
      <c r="H402">
        <v>95086</v>
      </c>
      <c r="I402">
        <v>7708</v>
      </c>
      <c r="J402">
        <v>-6734</v>
      </c>
      <c r="K402">
        <v>11807</v>
      </c>
      <c r="L402">
        <v>-5616</v>
      </c>
      <c r="M402">
        <v>998</v>
      </c>
      <c r="N402">
        <v>3524</v>
      </c>
      <c r="O402">
        <v>116</v>
      </c>
      <c r="P402">
        <v>0</v>
      </c>
      <c r="Q402">
        <v>0</v>
      </c>
      <c r="R402">
        <v>-10546</v>
      </c>
      <c r="S402">
        <v>292</v>
      </c>
      <c r="T402">
        <v>0</v>
      </c>
      <c r="U402">
        <v>-56</v>
      </c>
      <c r="V402">
        <v>599</v>
      </c>
    </row>
    <row r="403" spans="1:22" x14ac:dyDescent="0.3">
      <c r="A403" t="s">
        <v>148</v>
      </c>
      <c r="B403">
        <v>79550</v>
      </c>
      <c r="C403" s="48">
        <v>45091</v>
      </c>
      <c r="D403">
        <v>81400</v>
      </c>
      <c r="E403">
        <v>3</v>
      </c>
      <c r="F403">
        <v>0</v>
      </c>
      <c r="G403">
        <v>0</v>
      </c>
      <c r="H403">
        <v>89565</v>
      </c>
      <c r="I403">
        <v>7289</v>
      </c>
      <c r="J403">
        <v>-6837</v>
      </c>
      <c r="K403">
        <v>4777</v>
      </c>
      <c r="L403">
        <v>2184</v>
      </c>
      <c r="M403">
        <v>-2266</v>
      </c>
      <c r="N403">
        <v>2755</v>
      </c>
      <c r="O403">
        <v>-5214</v>
      </c>
      <c r="P403">
        <v>0</v>
      </c>
      <c r="Q403">
        <v>0</v>
      </c>
      <c r="R403">
        <v>6846</v>
      </c>
      <c r="S403">
        <v>63</v>
      </c>
      <c r="T403">
        <v>0</v>
      </c>
      <c r="U403">
        <v>-141</v>
      </c>
      <c r="V403">
        <v>17</v>
      </c>
    </row>
    <row r="404" spans="1:22" x14ac:dyDescent="0.3">
      <c r="A404" t="s">
        <v>148</v>
      </c>
      <c r="B404">
        <v>79550</v>
      </c>
      <c r="C404" s="48">
        <v>45090</v>
      </c>
      <c r="D404">
        <v>81400</v>
      </c>
      <c r="E404">
        <v>5</v>
      </c>
      <c r="F404">
        <v>-1100</v>
      </c>
      <c r="G404">
        <v>-1100</v>
      </c>
      <c r="H404">
        <v>148098</v>
      </c>
      <c r="I404">
        <v>12014</v>
      </c>
      <c r="J404">
        <v>4073</v>
      </c>
      <c r="K404">
        <v>-12729</v>
      </c>
      <c r="L404">
        <v>6657</v>
      </c>
      <c r="M404">
        <v>7591</v>
      </c>
      <c r="N404">
        <v>4404</v>
      </c>
      <c r="O404">
        <v>-1516</v>
      </c>
      <c r="P404">
        <v>0</v>
      </c>
      <c r="Q404">
        <v>341</v>
      </c>
      <c r="R404">
        <v>-2713</v>
      </c>
      <c r="S404">
        <v>-1450</v>
      </c>
      <c r="T404">
        <v>0</v>
      </c>
      <c r="U404">
        <v>1033</v>
      </c>
      <c r="V404">
        <v>966</v>
      </c>
    </row>
    <row r="405" spans="1:22" x14ac:dyDescent="0.3">
      <c r="A405" t="s">
        <v>148</v>
      </c>
      <c r="B405">
        <v>79550</v>
      </c>
      <c r="C405" s="48">
        <v>45089</v>
      </c>
      <c r="D405">
        <v>82500</v>
      </c>
      <c r="E405">
        <v>2</v>
      </c>
      <c r="F405">
        <v>500</v>
      </c>
      <c r="G405">
        <v>500</v>
      </c>
      <c r="H405">
        <v>154094</v>
      </c>
      <c r="I405">
        <v>12855</v>
      </c>
      <c r="J405">
        <v>-14846</v>
      </c>
      <c r="K405">
        <v>-7952</v>
      </c>
      <c r="L405">
        <v>23274</v>
      </c>
      <c r="M405">
        <v>10143</v>
      </c>
      <c r="N405">
        <v>8103</v>
      </c>
      <c r="O405">
        <v>3679</v>
      </c>
      <c r="P405">
        <v>0</v>
      </c>
      <c r="Q405">
        <v>0</v>
      </c>
      <c r="R405">
        <v>919</v>
      </c>
      <c r="S405">
        <v>430</v>
      </c>
      <c r="T405">
        <v>0</v>
      </c>
      <c r="U405">
        <v>302</v>
      </c>
      <c r="V405">
        <v>-778</v>
      </c>
    </row>
    <row r="406" spans="1:22" x14ac:dyDescent="0.3">
      <c r="A406" t="s">
        <v>148</v>
      </c>
      <c r="B406">
        <v>79550</v>
      </c>
      <c r="C406" s="48">
        <v>45086</v>
      </c>
      <c r="D406">
        <v>82000</v>
      </c>
      <c r="E406">
        <v>2</v>
      </c>
      <c r="F406">
        <v>1700</v>
      </c>
      <c r="G406">
        <v>1700</v>
      </c>
      <c r="H406">
        <v>151193</v>
      </c>
      <c r="I406">
        <v>12302</v>
      </c>
      <c r="J406">
        <v>-76051</v>
      </c>
      <c r="K406">
        <v>21677</v>
      </c>
      <c r="L406">
        <v>57727</v>
      </c>
      <c r="M406">
        <v>8546</v>
      </c>
      <c r="N406">
        <v>13316</v>
      </c>
      <c r="O406">
        <v>14465</v>
      </c>
      <c r="P406">
        <v>1</v>
      </c>
      <c r="Q406">
        <v>0</v>
      </c>
      <c r="R406">
        <v>14147</v>
      </c>
      <c r="S406">
        <v>7252</v>
      </c>
      <c r="T406">
        <v>0</v>
      </c>
      <c r="U406">
        <v>69</v>
      </c>
      <c r="V406">
        <v>-3422</v>
      </c>
    </row>
    <row r="407" spans="1:22" x14ac:dyDescent="0.3">
      <c r="A407" t="s">
        <v>148</v>
      </c>
      <c r="B407">
        <v>79550</v>
      </c>
      <c r="C407" s="48">
        <v>45085</v>
      </c>
      <c r="D407">
        <v>80300</v>
      </c>
      <c r="E407">
        <v>5</v>
      </c>
      <c r="F407">
        <v>-100</v>
      </c>
      <c r="G407">
        <v>-100</v>
      </c>
      <c r="H407">
        <v>72510</v>
      </c>
      <c r="I407">
        <v>5820</v>
      </c>
      <c r="J407">
        <v>-11164</v>
      </c>
      <c r="K407">
        <v>8095</v>
      </c>
      <c r="L407">
        <v>3095</v>
      </c>
      <c r="M407">
        <v>-6131</v>
      </c>
      <c r="N407">
        <v>3883</v>
      </c>
      <c r="O407">
        <v>532</v>
      </c>
      <c r="P407">
        <v>1</v>
      </c>
      <c r="Q407">
        <v>40</v>
      </c>
      <c r="R407">
        <v>2399</v>
      </c>
      <c r="S407">
        <v>2371</v>
      </c>
      <c r="T407">
        <v>0</v>
      </c>
      <c r="U407">
        <v>109</v>
      </c>
      <c r="V407">
        <v>-135</v>
      </c>
    </row>
    <row r="408" spans="1:22" x14ac:dyDescent="0.3">
      <c r="A408" t="s">
        <v>148</v>
      </c>
      <c r="B408">
        <v>79550</v>
      </c>
      <c r="C408" s="48">
        <v>45084</v>
      </c>
      <c r="D408">
        <v>80400</v>
      </c>
      <c r="E408">
        <v>2</v>
      </c>
      <c r="F408">
        <v>500</v>
      </c>
      <c r="G408">
        <v>500</v>
      </c>
      <c r="H408">
        <v>66383</v>
      </c>
      <c r="I408">
        <v>5336</v>
      </c>
      <c r="J408">
        <v>-15848</v>
      </c>
      <c r="K408">
        <v>8900</v>
      </c>
      <c r="L408">
        <v>7313</v>
      </c>
      <c r="M408">
        <v>4883</v>
      </c>
      <c r="N408">
        <v>2081</v>
      </c>
      <c r="O408">
        <v>-31</v>
      </c>
      <c r="P408">
        <v>-53</v>
      </c>
      <c r="Q408">
        <v>0</v>
      </c>
      <c r="R408">
        <v>102</v>
      </c>
      <c r="S408">
        <v>331</v>
      </c>
      <c r="T408">
        <v>0</v>
      </c>
      <c r="U408">
        <v>-90</v>
      </c>
      <c r="V408">
        <v>-275</v>
      </c>
    </row>
    <row r="409" spans="1:22" x14ac:dyDescent="0.3">
      <c r="A409" t="s">
        <v>148</v>
      </c>
      <c r="B409">
        <v>79550</v>
      </c>
      <c r="C409" s="48">
        <v>45082</v>
      </c>
      <c r="D409">
        <v>79900</v>
      </c>
      <c r="E409">
        <v>5</v>
      </c>
      <c r="F409">
        <v>-300</v>
      </c>
      <c r="G409">
        <v>-300</v>
      </c>
      <c r="H409">
        <v>73798</v>
      </c>
      <c r="I409">
        <v>5917</v>
      </c>
      <c r="J409">
        <v>7211</v>
      </c>
      <c r="K409">
        <v>-8503</v>
      </c>
      <c r="L409">
        <v>1398</v>
      </c>
      <c r="M409">
        <v>18</v>
      </c>
      <c r="N409">
        <v>2302</v>
      </c>
      <c r="O409">
        <v>-964</v>
      </c>
      <c r="P409">
        <v>0</v>
      </c>
      <c r="Q409">
        <v>79</v>
      </c>
      <c r="R409">
        <v>-213</v>
      </c>
      <c r="S409">
        <v>176</v>
      </c>
      <c r="T409">
        <v>0</v>
      </c>
      <c r="U409">
        <v>-26</v>
      </c>
      <c r="V409">
        <v>-80</v>
      </c>
    </row>
    <row r="410" spans="1:22" x14ac:dyDescent="0.3">
      <c r="A410" t="s">
        <v>148</v>
      </c>
      <c r="B410">
        <v>79550</v>
      </c>
      <c r="C410" s="48">
        <v>45079</v>
      </c>
      <c r="D410">
        <v>80200</v>
      </c>
      <c r="E410">
        <v>2</v>
      </c>
      <c r="F410">
        <v>1800</v>
      </c>
      <c r="G410">
        <v>1800</v>
      </c>
      <c r="H410">
        <v>121534</v>
      </c>
      <c r="I410">
        <v>9724</v>
      </c>
      <c r="J410">
        <v>-54124</v>
      </c>
      <c r="K410">
        <v>46058</v>
      </c>
      <c r="L410">
        <v>8860</v>
      </c>
      <c r="M410">
        <v>5755</v>
      </c>
      <c r="N410">
        <v>-153</v>
      </c>
      <c r="O410">
        <v>2112</v>
      </c>
      <c r="P410">
        <v>0</v>
      </c>
      <c r="Q410">
        <v>353</v>
      </c>
      <c r="R410">
        <v>730</v>
      </c>
      <c r="S410">
        <v>63</v>
      </c>
      <c r="T410">
        <v>0</v>
      </c>
      <c r="U410">
        <v>-779</v>
      </c>
      <c r="V410">
        <v>-15</v>
      </c>
    </row>
    <row r="411" spans="1:22" x14ac:dyDescent="0.3">
      <c r="A411" t="s">
        <v>148</v>
      </c>
      <c r="B411">
        <v>79550</v>
      </c>
      <c r="C411" s="48">
        <v>45078</v>
      </c>
      <c r="D411">
        <v>78400</v>
      </c>
      <c r="E411">
        <v>5</v>
      </c>
      <c r="F411">
        <v>-800</v>
      </c>
      <c r="G411">
        <v>-800</v>
      </c>
      <c r="H411">
        <v>85985</v>
      </c>
      <c r="I411">
        <v>6740</v>
      </c>
      <c r="J411">
        <v>21044</v>
      </c>
      <c r="K411">
        <v>-22152</v>
      </c>
      <c r="L411">
        <v>-1374</v>
      </c>
      <c r="M411">
        <v>-7725</v>
      </c>
      <c r="N411">
        <v>-588</v>
      </c>
      <c r="O411">
        <v>4968</v>
      </c>
      <c r="P411">
        <v>17</v>
      </c>
      <c r="Q411">
        <v>41</v>
      </c>
      <c r="R411">
        <v>1627</v>
      </c>
      <c r="S411">
        <v>286</v>
      </c>
      <c r="T411">
        <v>0</v>
      </c>
      <c r="U411">
        <v>2062</v>
      </c>
      <c r="V411">
        <v>420</v>
      </c>
    </row>
    <row r="412" spans="1:22" x14ac:dyDescent="0.3">
      <c r="A412" t="s">
        <v>148</v>
      </c>
      <c r="B412">
        <v>79550</v>
      </c>
      <c r="C412" s="48">
        <v>45077</v>
      </c>
      <c r="D412">
        <v>79200</v>
      </c>
      <c r="E412">
        <v>2</v>
      </c>
      <c r="F412">
        <v>2100</v>
      </c>
      <c r="G412">
        <v>2100</v>
      </c>
      <c r="H412">
        <v>154610</v>
      </c>
      <c r="I412">
        <v>12156</v>
      </c>
      <c r="J412">
        <v>-51825</v>
      </c>
      <c r="K412">
        <v>41655</v>
      </c>
      <c r="L412">
        <v>9140</v>
      </c>
      <c r="M412">
        <v>-4685</v>
      </c>
      <c r="N412">
        <v>817</v>
      </c>
      <c r="O412">
        <v>12902</v>
      </c>
      <c r="P412">
        <v>456</v>
      </c>
      <c r="Q412">
        <v>124</v>
      </c>
      <c r="R412">
        <v>-679</v>
      </c>
      <c r="S412">
        <v>205</v>
      </c>
      <c r="T412">
        <v>0</v>
      </c>
      <c r="U412">
        <v>931</v>
      </c>
      <c r="V412">
        <v>99</v>
      </c>
    </row>
    <row r="413" spans="1:22" x14ac:dyDescent="0.3">
      <c r="A413" t="s">
        <v>148</v>
      </c>
      <c r="B413">
        <v>79550</v>
      </c>
      <c r="C413" s="48">
        <v>45076</v>
      </c>
      <c r="D413">
        <v>77100</v>
      </c>
      <c r="E413">
        <v>5</v>
      </c>
      <c r="F413">
        <v>-500</v>
      </c>
      <c r="G413">
        <v>-500</v>
      </c>
      <c r="H413">
        <v>158224</v>
      </c>
      <c r="I413">
        <v>12122</v>
      </c>
      <c r="J413">
        <v>172</v>
      </c>
      <c r="K413">
        <v>43355</v>
      </c>
      <c r="L413">
        <v>-40615</v>
      </c>
      <c r="M413">
        <v>6450</v>
      </c>
      <c r="N413">
        <v>-888</v>
      </c>
      <c r="O413">
        <v>-45874</v>
      </c>
      <c r="P413">
        <v>1982</v>
      </c>
      <c r="Q413">
        <v>110</v>
      </c>
      <c r="R413">
        <v>-1112</v>
      </c>
      <c r="S413">
        <v>-1283</v>
      </c>
      <c r="T413">
        <v>0</v>
      </c>
      <c r="U413">
        <v>-1880</v>
      </c>
      <c r="V413">
        <v>-1032</v>
      </c>
    </row>
    <row r="414" spans="1:22" x14ac:dyDescent="0.3">
      <c r="A414" t="s">
        <v>148</v>
      </c>
      <c r="B414">
        <v>79550</v>
      </c>
      <c r="C414" s="48">
        <v>45072</v>
      </c>
      <c r="D414">
        <v>77600</v>
      </c>
      <c r="E414">
        <v>5</v>
      </c>
      <c r="F414">
        <v>-1400</v>
      </c>
      <c r="G414">
        <v>-1400</v>
      </c>
      <c r="H414">
        <v>108618</v>
      </c>
      <c r="I414">
        <v>8452</v>
      </c>
      <c r="J414">
        <v>19176</v>
      </c>
      <c r="K414">
        <v>-8058</v>
      </c>
      <c r="L414">
        <v>-11781</v>
      </c>
      <c r="M414">
        <v>1</v>
      </c>
      <c r="N414">
        <v>-3695</v>
      </c>
      <c r="O414">
        <v>-1035</v>
      </c>
      <c r="P414">
        <v>0</v>
      </c>
      <c r="Q414">
        <v>0</v>
      </c>
      <c r="R414">
        <v>-7650</v>
      </c>
      <c r="S414">
        <v>598</v>
      </c>
      <c r="T414">
        <v>0</v>
      </c>
      <c r="U414">
        <v>48</v>
      </c>
      <c r="V414">
        <v>615</v>
      </c>
    </row>
    <row r="415" spans="1:22" x14ac:dyDescent="0.3">
      <c r="A415" t="s">
        <v>148</v>
      </c>
      <c r="B415">
        <v>79550</v>
      </c>
      <c r="C415" s="48">
        <v>45071</v>
      </c>
      <c r="D415">
        <v>79000</v>
      </c>
      <c r="E415">
        <v>5</v>
      </c>
      <c r="F415">
        <v>-1300</v>
      </c>
      <c r="G415">
        <v>-1300</v>
      </c>
      <c r="H415">
        <v>134337</v>
      </c>
      <c r="I415">
        <v>10578</v>
      </c>
      <c r="J415">
        <v>20949</v>
      </c>
      <c r="K415">
        <v>11924</v>
      </c>
      <c r="L415">
        <v>-33323</v>
      </c>
      <c r="M415">
        <v>-2148</v>
      </c>
      <c r="N415">
        <v>-12826</v>
      </c>
      <c r="O415">
        <v>-6823</v>
      </c>
      <c r="P415">
        <v>0</v>
      </c>
      <c r="Q415">
        <v>0</v>
      </c>
      <c r="R415">
        <v>-13651</v>
      </c>
      <c r="S415">
        <v>2125</v>
      </c>
      <c r="T415">
        <v>0</v>
      </c>
      <c r="U415">
        <v>-453</v>
      </c>
      <c r="V415">
        <v>903</v>
      </c>
    </row>
    <row r="416" spans="1:22" x14ac:dyDescent="0.3">
      <c r="A416" t="s">
        <v>148</v>
      </c>
      <c r="B416">
        <v>79550</v>
      </c>
      <c r="C416" s="48">
        <v>45070</v>
      </c>
      <c r="D416">
        <v>80300</v>
      </c>
      <c r="E416">
        <v>2</v>
      </c>
      <c r="F416">
        <v>400</v>
      </c>
      <c r="G416">
        <v>400</v>
      </c>
      <c r="H416">
        <v>94882</v>
      </c>
      <c r="I416">
        <v>7617</v>
      </c>
      <c r="J416">
        <v>-31966</v>
      </c>
      <c r="K416">
        <v>19077</v>
      </c>
      <c r="L416">
        <v>13943</v>
      </c>
      <c r="M416">
        <v>3794</v>
      </c>
      <c r="N416">
        <v>-3849</v>
      </c>
      <c r="O416">
        <v>12050</v>
      </c>
      <c r="P416">
        <v>0</v>
      </c>
      <c r="Q416">
        <v>42</v>
      </c>
      <c r="R416">
        <v>401</v>
      </c>
      <c r="S416">
        <v>1505</v>
      </c>
      <c r="T416">
        <v>0</v>
      </c>
      <c r="U416">
        <v>-118</v>
      </c>
      <c r="V416">
        <v>-936</v>
      </c>
    </row>
    <row r="417" spans="1:22" x14ac:dyDescent="0.3">
      <c r="A417" t="s">
        <v>148</v>
      </c>
      <c r="B417">
        <v>79550</v>
      </c>
      <c r="C417" s="48">
        <v>45069</v>
      </c>
      <c r="D417">
        <v>79900</v>
      </c>
      <c r="E417">
        <v>5</v>
      </c>
      <c r="F417">
        <v>-800</v>
      </c>
      <c r="G417">
        <v>-800</v>
      </c>
      <c r="H417">
        <v>81336</v>
      </c>
      <c r="I417">
        <v>6493</v>
      </c>
      <c r="J417">
        <v>10436</v>
      </c>
      <c r="K417">
        <v>-14187</v>
      </c>
      <c r="L417">
        <v>4621</v>
      </c>
      <c r="M417">
        <v>-1432</v>
      </c>
      <c r="N417">
        <v>-3137</v>
      </c>
      <c r="O417">
        <v>5908</v>
      </c>
      <c r="P417">
        <v>0</v>
      </c>
      <c r="Q417">
        <v>984</v>
      </c>
      <c r="R417">
        <v>-1018</v>
      </c>
      <c r="S417">
        <v>3316</v>
      </c>
      <c r="T417">
        <v>0</v>
      </c>
      <c r="U417">
        <v>-252</v>
      </c>
      <c r="V417">
        <v>-618</v>
      </c>
    </row>
    <row r="418" spans="1:22" x14ac:dyDescent="0.3">
      <c r="A418" t="s">
        <v>148</v>
      </c>
      <c r="B418">
        <v>79550</v>
      </c>
      <c r="C418" s="48">
        <v>45068</v>
      </c>
      <c r="D418">
        <v>80700</v>
      </c>
      <c r="E418">
        <v>2</v>
      </c>
      <c r="F418">
        <v>1900</v>
      </c>
      <c r="G418">
        <v>1900</v>
      </c>
      <c r="H418">
        <v>111603</v>
      </c>
      <c r="I418">
        <v>8951</v>
      </c>
      <c r="J418">
        <v>-42476</v>
      </c>
      <c r="K418">
        <v>29041</v>
      </c>
      <c r="L418">
        <v>13154</v>
      </c>
      <c r="M418">
        <v>9565</v>
      </c>
      <c r="N418">
        <v>665</v>
      </c>
      <c r="O418">
        <v>1342</v>
      </c>
      <c r="P418">
        <v>1</v>
      </c>
      <c r="Q418">
        <v>39</v>
      </c>
      <c r="R418">
        <v>90</v>
      </c>
      <c r="S418">
        <v>1452</v>
      </c>
      <c r="T418">
        <v>0</v>
      </c>
      <c r="U418">
        <v>321</v>
      </c>
      <c r="V418">
        <v>-40</v>
      </c>
    </row>
    <row r="419" spans="1:22" x14ac:dyDescent="0.3">
      <c r="A419" t="s">
        <v>148</v>
      </c>
      <c r="B419">
        <v>79550</v>
      </c>
      <c r="C419" s="48">
        <v>45065</v>
      </c>
      <c r="D419">
        <v>78800</v>
      </c>
      <c r="E419">
        <v>5</v>
      </c>
      <c r="F419">
        <v>-100</v>
      </c>
      <c r="G419">
        <v>-100</v>
      </c>
      <c r="H419">
        <v>110497</v>
      </c>
      <c r="I419">
        <v>8661</v>
      </c>
      <c r="J419">
        <v>7165</v>
      </c>
      <c r="K419">
        <v>-6410</v>
      </c>
      <c r="L419">
        <v>1656</v>
      </c>
      <c r="M419">
        <v>6619</v>
      </c>
      <c r="N419">
        <v>-2891</v>
      </c>
      <c r="O419">
        <v>-2056</v>
      </c>
      <c r="P419">
        <v>-116</v>
      </c>
      <c r="Q419">
        <v>0</v>
      </c>
      <c r="R419">
        <v>-1362</v>
      </c>
      <c r="S419">
        <v>1462</v>
      </c>
      <c r="T419">
        <v>0</v>
      </c>
      <c r="U419">
        <v>-2937</v>
      </c>
      <c r="V419">
        <v>526</v>
      </c>
    </row>
    <row r="420" spans="1:22" x14ac:dyDescent="0.3">
      <c r="A420" t="s">
        <v>148</v>
      </c>
      <c r="B420">
        <v>79550</v>
      </c>
      <c r="C420" s="48">
        <v>45064</v>
      </c>
      <c r="D420">
        <v>78900</v>
      </c>
      <c r="E420">
        <v>2</v>
      </c>
      <c r="F420">
        <v>1400</v>
      </c>
      <c r="G420">
        <v>1400</v>
      </c>
      <c r="H420">
        <v>116678</v>
      </c>
      <c r="I420">
        <v>9191</v>
      </c>
      <c r="J420">
        <v>-40595</v>
      </c>
      <c r="K420">
        <v>28468</v>
      </c>
      <c r="L420">
        <v>8872</v>
      </c>
      <c r="M420">
        <v>694</v>
      </c>
      <c r="N420">
        <v>2584</v>
      </c>
      <c r="O420">
        <v>-42</v>
      </c>
      <c r="P420">
        <v>0</v>
      </c>
      <c r="Q420">
        <v>0</v>
      </c>
      <c r="R420">
        <v>5974</v>
      </c>
      <c r="S420">
        <v>-338</v>
      </c>
      <c r="T420">
        <v>0</v>
      </c>
      <c r="U420">
        <v>3035</v>
      </c>
      <c r="V420">
        <v>220</v>
      </c>
    </row>
    <row r="421" spans="1:22" x14ac:dyDescent="0.3">
      <c r="A421" t="s">
        <v>148</v>
      </c>
      <c r="B421">
        <v>79550</v>
      </c>
      <c r="C421" s="48">
        <v>45063</v>
      </c>
      <c r="D421">
        <v>77500</v>
      </c>
      <c r="E421">
        <v>5</v>
      </c>
      <c r="F421">
        <v>-500</v>
      </c>
      <c r="G421">
        <v>-500</v>
      </c>
      <c r="H421">
        <v>119564</v>
      </c>
      <c r="I421">
        <v>9267</v>
      </c>
      <c r="J421">
        <v>-17994</v>
      </c>
      <c r="K421">
        <v>-8219</v>
      </c>
      <c r="L421">
        <v>25653</v>
      </c>
      <c r="M421">
        <v>-5262</v>
      </c>
      <c r="N421">
        <v>8279</v>
      </c>
      <c r="O421">
        <v>1637</v>
      </c>
      <c r="P421">
        <v>0</v>
      </c>
      <c r="Q421">
        <v>0</v>
      </c>
      <c r="R421">
        <v>21113</v>
      </c>
      <c r="S421">
        <v>-114</v>
      </c>
      <c r="T421">
        <v>0</v>
      </c>
      <c r="U421">
        <v>434</v>
      </c>
      <c r="V421">
        <v>126</v>
      </c>
    </row>
    <row r="422" spans="1:22" x14ac:dyDescent="0.3">
      <c r="A422" t="s">
        <v>148</v>
      </c>
      <c r="B422">
        <v>79550</v>
      </c>
      <c r="C422" s="48">
        <v>45062</v>
      </c>
      <c r="D422">
        <v>78000</v>
      </c>
      <c r="E422">
        <v>3</v>
      </c>
      <c r="F422">
        <v>0</v>
      </c>
      <c r="G422">
        <v>0</v>
      </c>
      <c r="H422">
        <v>63244</v>
      </c>
      <c r="I422">
        <v>4913</v>
      </c>
      <c r="J422">
        <v>-1093</v>
      </c>
      <c r="K422">
        <v>5835</v>
      </c>
      <c r="L422">
        <v>-5476</v>
      </c>
      <c r="M422">
        <v>-173</v>
      </c>
      <c r="N422">
        <v>-4006</v>
      </c>
      <c r="O422">
        <v>-88</v>
      </c>
      <c r="P422">
        <v>0</v>
      </c>
      <c r="Q422">
        <v>0</v>
      </c>
      <c r="R422">
        <v>175</v>
      </c>
      <c r="S422">
        <v>-1384</v>
      </c>
      <c r="T422">
        <v>0</v>
      </c>
      <c r="U422">
        <v>502</v>
      </c>
      <c r="V422">
        <v>232</v>
      </c>
    </row>
    <row r="423" spans="1:22" x14ac:dyDescent="0.3">
      <c r="A423" t="s">
        <v>148</v>
      </c>
      <c r="B423">
        <v>79550</v>
      </c>
      <c r="C423" s="48">
        <v>45061</v>
      </c>
      <c r="D423">
        <v>78000</v>
      </c>
      <c r="E423">
        <v>5</v>
      </c>
      <c r="F423">
        <v>-300</v>
      </c>
      <c r="G423">
        <v>-300</v>
      </c>
      <c r="H423">
        <v>65484</v>
      </c>
      <c r="I423">
        <v>5095</v>
      </c>
      <c r="J423">
        <v>-3112</v>
      </c>
      <c r="K423">
        <v>-3167</v>
      </c>
      <c r="L423">
        <v>6318</v>
      </c>
      <c r="M423">
        <v>4287</v>
      </c>
      <c r="N423">
        <v>5635</v>
      </c>
      <c r="O423">
        <v>-1647</v>
      </c>
      <c r="P423">
        <v>0</v>
      </c>
      <c r="Q423">
        <v>0</v>
      </c>
      <c r="R423">
        <v>2374</v>
      </c>
      <c r="S423">
        <v>-4331</v>
      </c>
      <c r="T423">
        <v>0</v>
      </c>
      <c r="U423">
        <v>-147</v>
      </c>
      <c r="V423">
        <v>108</v>
      </c>
    </row>
    <row r="424" spans="1:22" x14ac:dyDescent="0.3">
      <c r="A424" t="s">
        <v>148</v>
      </c>
      <c r="B424">
        <v>79550</v>
      </c>
      <c r="C424" s="48">
        <v>45058</v>
      </c>
      <c r="D424">
        <v>78300</v>
      </c>
      <c r="E424">
        <v>5</v>
      </c>
      <c r="F424">
        <v>-1100</v>
      </c>
      <c r="G424">
        <v>-1100</v>
      </c>
      <c r="H424">
        <v>94418</v>
      </c>
      <c r="I424">
        <v>7391</v>
      </c>
      <c r="J424">
        <v>2852</v>
      </c>
      <c r="K424">
        <v>-17173</v>
      </c>
      <c r="L424">
        <v>14821</v>
      </c>
      <c r="M424">
        <v>-6877</v>
      </c>
      <c r="N424">
        <v>1857</v>
      </c>
      <c r="O424">
        <v>-612</v>
      </c>
      <c r="P424">
        <v>1</v>
      </c>
      <c r="Q424">
        <v>0</v>
      </c>
      <c r="R424">
        <v>20186</v>
      </c>
      <c r="S424">
        <v>266</v>
      </c>
      <c r="T424">
        <v>0</v>
      </c>
      <c r="U424">
        <v>-210</v>
      </c>
      <c r="V424">
        <v>-290</v>
      </c>
    </row>
    <row r="425" spans="1:22" x14ac:dyDescent="0.3">
      <c r="A425" t="s">
        <v>148</v>
      </c>
      <c r="B425">
        <v>79550</v>
      </c>
      <c r="C425" s="48">
        <v>45057</v>
      </c>
      <c r="D425">
        <v>79400</v>
      </c>
      <c r="E425">
        <v>2</v>
      </c>
      <c r="F425">
        <v>1900</v>
      </c>
      <c r="G425">
        <v>1900</v>
      </c>
      <c r="H425">
        <v>193653</v>
      </c>
      <c r="I425">
        <v>15372</v>
      </c>
      <c r="J425">
        <v>-54685</v>
      </c>
      <c r="K425">
        <v>-4280</v>
      </c>
      <c r="L425">
        <v>58542</v>
      </c>
      <c r="M425">
        <v>-977</v>
      </c>
      <c r="N425">
        <v>3902</v>
      </c>
      <c r="O425">
        <v>33542</v>
      </c>
      <c r="P425">
        <v>342</v>
      </c>
      <c r="Q425">
        <v>49</v>
      </c>
      <c r="R425">
        <v>8011</v>
      </c>
      <c r="S425">
        <v>13673</v>
      </c>
      <c r="T425">
        <v>0</v>
      </c>
      <c r="U425">
        <v>495</v>
      </c>
      <c r="V425">
        <v>-72</v>
      </c>
    </row>
    <row r="426" spans="1:22" x14ac:dyDescent="0.3">
      <c r="A426" t="s">
        <v>148</v>
      </c>
      <c r="B426">
        <v>79550</v>
      </c>
      <c r="C426" s="48">
        <v>45056</v>
      </c>
      <c r="D426">
        <v>77500</v>
      </c>
      <c r="E426">
        <v>5</v>
      </c>
      <c r="F426">
        <v>-500</v>
      </c>
      <c r="G426">
        <v>-500</v>
      </c>
      <c r="H426">
        <v>140323</v>
      </c>
      <c r="I426">
        <v>10968</v>
      </c>
      <c r="J426">
        <v>-20040</v>
      </c>
      <c r="K426">
        <v>29152</v>
      </c>
      <c r="L426">
        <v>-8525</v>
      </c>
      <c r="M426">
        <v>188</v>
      </c>
      <c r="N426">
        <v>551</v>
      </c>
      <c r="O426">
        <v>-1939</v>
      </c>
      <c r="P426">
        <v>0</v>
      </c>
      <c r="Q426">
        <v>0</v>
      </c>
      <c r="R426">
        <v>3876</v>
      </c>
      <c r="S426">
        <v>-11201</v>
      </c>
      <c r="T426">
        <v>0</v>
      </c>
      <c r="U426">
        <v>-53</v>
      </c>
      <c r="V426">
        <v>-534</v>
      </c>
    </row>
    <row r="427" spans="1:22" x14ac:dyDescent="0.3">
      <c r="A427" t="s">
        <v>148</v>
      </c>
      <c r="B427">
        <v>79550</v>
      </c>
      <c r="C427" s="48">
        <v>45055</v>
      </c>
      <c r="D427">
        <v>78000</v>
      </c>
      <c r="E427">
        <v>5</v>
      </c>
      <c r="F427">
        <v>-2500</v>
      </c>
      <c r="G427">
        <v>-2500</v>
      </c>
      <c r="H427">
        <v>250753</v>
      </c>
      <c r="I427">
        <v>19660</v>
      </c>
      <c r="J427">
        <v>5467</v>
      </c>
      <c r="K427">
        <v>58861</v>
      </c>
      <c r="L427">
        <v>-55192</v>
      </c>
      <c r="M427">
        <v>-10863</v>
      </c>
      <c r="N427">
        <v>-39</v>
      </c>
      <c r="O427">
        <v>-12830</v>
      </c>
      <c r="P427">
        <v>0</v>
      </c>
      <c r="Q427">
        <v>21</v>
      </c>
      <c r="R427">
        <v>-30322</v>
      </c>
      <c r="S427">
        <v>-1159</v>
      </c>
      <c r="T427">
        <v>0</v>
      </c>
      <c r="U427">
        <v>-9233</v>
      </c>
      <c r="V427">
        <v>97</v>
      </c>
    </row>
    <row r="428" spans="1:22" x14ac:dyDescent="0.3">
      <c r="A428" t="s">
        <v>148</v>
      </c>
      <c r="B428">
        <v>79550</v>
      </c>
      <c r="C428" s="48">
        <v>45054</v>
      </c>
      <c r="D428">
        <v>80500</v>
      </c>
      <c r="E428">
        <v>5</v>
      </c>
      <c r="F428">
        <v>-1100</v>
      </c>
      <c r="G428">
        <v>-1100</v>
      </c>
      <c r="H428">
        <v>171550</v>
      </c>
      <c r="I428">
        <v>14052</v>
      </c>
      <c r="J428">
        <v>-4056</v>
      </c>
      <c r="K428">
        <v>7921</v>
      </c>
      <c r="L428">
        <v>-7253</v>
      </c>
      <c r="M428">
        <v>-198</v>
      </c>
      <c r="N428">
        <v>675</v>
      </c>
      <c r="O428">
        <v>83</v>
      </c>
      <c r="P428">
        <v>0</v>
      </c>
      <c r="Q428">
        <v>0</v>
      </c>
      <c r="R428">
        <v>8816</v>
      </c>
      <c r="S428">
        <v>-16629</v>
      </c>
      <c r="T428">
        <v>0</v>
      </c>
      <c r="U428">
        <v>3750</v>
      </c>
      <c r="V428">
        <v>-362</v>
      </c>
    </row>
    <row r="429" spans="1:22" x14ac:dyDescent="0.3">
      <c r="A429" t="s">
        <v>148</v>
      </c>
      <c r="B429">
        <v>79550</v>
      </c>
      <c r="C429" s="48">
        <v>45050</v>
      </c>
      <c r="D429">
        <v>81600</v>
      </c>
      <c r="E429">
        <v>5</v>
      </c>
      <c r="F429">
        <v>-100</v>
      </c>
      <c r="G429">
        <v>-100</v>
      </c>
      <c r="H429">
        <v>167571</v>
      </c>
      <c r="I429">
        <v>13757</v>
      </c>
      <c r="J429">
        <v>-26944</v>
      </c>
      <c r="K429">
        <v>-4749</v>
      </c>
      <c r="L429">
        <v>32828</v>
      </c>
      <c r="M429">
        <v>-4209</v>
      </c>
      <c r="N429">
        <v>-1698</v>
      </c>
      <c r="O429">
        <v>6371</v>
      </c>
      <c r="P429">
        <v>0</v>
      </c>
      <c r="Q429">
        <v>0</v>
      </c>
      <c r="R429">
        <v>1149</v>
      </c>
      <c r="S429">
        <v>31215</v>
      </c>
      <c r="T429">
        <v>0</v>
      </c>
      <c r="U429">
        <v>-1342</v>
      </c>
      <c r="V429">
        <v>207</v>
      </c>
    </row>
    <row r="430" spans="1:22" x14ac:dyDescent="0.3">
      <c r="A430" t="s">
        <v>148</v>
      </c>
      <c r="B430">
        <v>79550</v>
      </c>
      <c r="C430" s="48">
        <v>45049</v>
      </c>
      <c r="D430">
        <v>81700</v>
      </c>
      <c r="E430">
        <v>2</v>
      </c>
      <c r="F430">
        <v>1000</v>
      </c>
      <c r="G430">
        <v>1000</v>
      </c>
      <c r="H430">
        <v>238490</v>
      </c>
      <c r="I430">
        <v>19566</v>
      </c>
      <c r="J430">
        <v>-90736</v>
      </c>
      <c r="K430">
        <v>28715</v>
      </c>
      <c r="L430">
        <v>63675</v>
      </c>
      <c r="M430">
        <v>-4696</v>
      </c>
      <c r="N430">
        <v>4099</v>
      </c>
      <c r="O430">
        <v>8826</v>
      </c>
      <c r="P430">
        <v>42</v>
      </c>
      <c r="Q430">
        <v>0</v>
      </c>
      <c r="R430">
        <v>24134</v>
      </c>
      <c r="S430">
        <v>31270</v>
      </c>
      <c r="T430">
        <v>0</v>
      </c>
      <c r="U430">
        <v>-2152</v>
      </c>
      <c r="V430">
        <v>498</v>
      </c>
    </row>
    <row r="431" spans="1:22" x14ac:dyDescent="0.3">
      <c r="A431" t="s">
        <v>148</v>
      </c>
      <c r="B431">
        <v>79550</v>
      </c>
      <c r="C431" s="48">
        <v>45048</v>
      </c>
      <c r="D431">
        <v>80700</v>
      </c>
      <c r="E431">
        <v>2</v>
      </c>
      <c r="F431">
        <v>2400</v>
      </c>
      <c r="G431">
        <v>2400</v>
      </c>
      <c r="H431">
        <v>259630</v>
      </c>
      <c r="I431">
        <v>20753</v>
      </c>
      <c r="J431">
        <v>-79030</v>
      </c>
      <c r="K431">
        <v>80212</v>
      </c>
      <c r="L431">
        <v>-1223</v>
      </c>
      <c r="M431">
        <v>-17448</v>
      </c>
      <c r="N431">
        <v>845</v>
      </c>
      <c r="O431">
        <v>5357</v>
      </c>
      <c r="P431">
        <v>0</v>
      </c>
      <c r="Q431">
        <v>0</v>
      </c>
      <c r="R431">
        <v>14779</v>
      </c>
      <c r="S431">
        <v>-4756</v>
      </c>
      <c r="T431">
        <v>0</v>
      </c>
      <c r="U431">
        <v>520</v>
      </c>
      <c r="V431">
        <v>-479</v>
      </c>
    </row>
    <row r="432" spans="1:22" x14ac:dyDescent="0.3">
      <c r="A432" t="s">
        <v>148</v>
      </c>
      <c r="B432">
        <v>79550</v>
      </c>
      <c r="C432" s="48">
        <v>45044</v>
      </c>
      <c r="D432">
        <v>78300</v>
      </c>
      <c r="E432">
        <v>5</v>
      </c>
      <c r="F432">
        <v>-8800</v>
      </c>
      <c r="G432">
        <v>-8800</v>
      </c>
      <c r="H432">
        <v>834568</v>
      </c>
      <c r="I432">
        <v>66911</v>
      </c>
      <c r="J432">
        <v>217024</v>
      </c>
      <c r="K432">
        <v>-79584</v>
      </c>
      <c r="L432">
        <v>-144229</v>
      </c>
      <c r="M432">
        <v>-53635</v>
      </c>
      <c r="N432">
        <v>5310</v>
      </c>
      <c r="O432">
        <v>-4508</v>
      </c>
      <c r="P432">
        <v>372</v>
      </c>
      <c r="Q432">
        <v>67</v>
      </c>
      <c r="R432">
        <v>-4437</v>
      </c>
      <c r="S432">
        <v>-87398</v>
      </c>
      <c r="T432">
        <v>0</v>
      </c>
      <c r="U432">
        <v>-3533</v>
      </c>
      <c r="V432">
        <v>10322</v>
      </c>
    </row>
    <row r="433" spans="1:22" x14ac:dyDescent="0.3">
      <c r="A433" t="s">
        <v>148</v>
      </c>
      <c r="B433">
        <v>79550</v>
      </c>
      <c r="C433" s="48">
        <v>45043</v>
      </c>
      <c r="D433">
        <v>87100</v>
      </c>
      <c r="E433">
        <v>2</v>
      </c>
      <c r="F433">
        <v>3200</v>
      </c>
      <c r="G433">
        <v>3200</v>
      </c>
      <c r="H433">
        <v>630628</v>
      </c>
      <c r="I433">
        <v>53617</v>
      </c>
      <c r="J433">
        <v>-118117</v>
      </c>
      <c r="K433">
        <v>-35075</v>
      </c>
      <c r="L433">
        <v>153754</v>
      </c>
      <c r="M433">
        <v>-16390</v>
      </c>
      <c r="N433">
        <v>11577</v>
      </c>
      <c r="O433">
        <v>39134</v>
      </c>
      <c r="P433">
        <v>660</v>
      </c>
      <c r="Q433">
        <v>0</v>
      </c>
      <c r="R433">
        <v>39342</v>
      </c>
      <c r="S433">
        <v>79431</v>
      </c>
      <c r="T433">
        <v>0</v>
      </c>
      <c r="U433">
        <v>1282</v>
      </c>
      <c r="V433">
        <v>-1844</v>
      </c>
    </row>
    <row r="434" spans="1:22" x14ac:dyDescent="0.3">
      <c r="A434" t="s">
        <v>148</v>
      </c>
      <c r="B434">
        <v>79550</v>
      </c>
      <c r="C434" s="48">
        <v>45042</v>
      </c>
      <c r="D434">
        <v>83900</v>
      </c>
      <c r="E434">
        <v>5</v>
      </c>
      <c r="F434">
        <v>-3100</v>
      </c>
      <c r="G434">
        <v>-3100</v>
      </c>
      <c r="H434">
        <v>570882</v>
      </c>
      <c r="I434">
        <v>47886</v>
      </c>
      <c r="J434">
        <v>-16756</v>
      </c>
      <c r="K434">
        <v>-5051</v>
      </c>
      <c r="L434">
        <v>23407</v>
      </c>
      <c r="M434">
        <v>22036</v>
      </c>
      <c r="N434">
        <v>3962</v>
      </c>
      <c r="O434">
        <v>-5857</v>
      </c>
      <c r="P434">
        <v>-1235</v>
      </c>
      <c r="Q434">
        <v>85</v>
      </c>
      <c r="R434">
        <v>2859</v>
      </c>
      <c r="S434">
        <v>1557</v>
      </c>
      <c r="T434">
        <v>0</v>
      </c>
      <c r="U434">
        <v>-2351</v>
      </c>
      <c r="V434">
        <v>751</v>
      </c>
    </row>
    <row r="435" spans="1:22" x14ac:dyDescent="0.3">
      <c r="A435" t="s">
        <v>148</v>
      </c>
      <c r="B435">
        <v>79550</v>
      </c>
      <c r="C435" s="48">
        <v>45041</v>
      </c>
      <c r="D435">
        <v>87000</v>
      </c>
      <c r="E435">
        <v>2</v>
      </c>
      <c r="F435">
        <v>2900</v>
      </c>
      <c r="G435">
        <v>2900</v>
      </c>
      <c r="H435">
        <v>767752</v>
      </c>
      <c r="I435">
        <v>66550</v>
      </c>
      <c r="J435">
        <v>-12469</v>
      </c>
      <c r="K435">
        <v>-98596</v>
      </c>
      <c r="L435">
        <v>107718</v>
      </c>
      <c r="M435">
        <v>35472</v>
      </c>
      <c r="N435">
        <v>10741</v>
      </c>
      <c r="O435">
        <v>28029</v>
      </c>
      <c r="P435">
        <v>242</v>
      </c>
      <c r="Q435">
        <v>270</v>
      </c>
      <c r="R435">
        <v>9207</v>
      </c>
      <c r="S435">
        <v>23757</v>
      </c>
      <c r="T435">
        <v>0</v>
      </c>
      <c r="U435">
        <v>-307</v>
      </c>
      <c r="V435">
        <v>3654</v>
      </c>
    </row>
    <row r="436" spans="1:22" x14ac:dyDescent="0.3">
      <c r="A436" t="s">
        <v>148</v>
      </c>
      <c r="B436">
        <v>79550</v>
      </c>
      <c r="C436" s="48">
        <v>45040</v>
      </c>
      <c r="D436">
        <v>84100</v>
      </c>
      <c r="E436">
        <v>2</v>
      </c>
      <c r="F436">
        <v>3600</v>
      </c>
      <c r="G436">
        <v>3600</v>
      </c>
      <c r="H436">
        <v>795681</v>
      </c>
      <c r="I436">
        <v>66988</v>
      </c>
      <c r="J436">
        <v>-76456</v>
      </c>
      <c r="K436">
        <v>-90798</v>
      </c>
      <c r="L436">
        <v>166201</v>
      </c>
      <c r="M436">
        <v>33943</v>
      </c>
      <c r="N436">
        <v>17979</v>
      </c>
      <c r="O436">
        <v>38760</v>
      </c>
      <c r="P436">
        <v>0</v>
      </c>
      <c r="Q436">
        <v>159</v>
      </c>
      <c r="R436">
        <v>30956</v>
      </c>
      <c r="S436">
        <v>44404</v>
      </c>
      <c r="T436">
        <v>0</v>
      </c>
      <c r="U436">
        <v>1164</v>
      </c>
      <c r="V436">
        <v>-111</v>
      </c>
    </row>
    <row r="437" spans="1:22" x14ac:dyDescent="0.3">
      <c r="A437" t="s">
        <v>148</v>
      </c>
      <c r="B437">
        <v>79550</v>
      </c>
      <c r="C437" s="48">
        <v>45037</v>
      </c>
      <c r="D437">
        <v>80500</v>
      </c>
      <c r="E437">
        <v>2</v>
      </c>
      <c r="F437">
        <v>300</v>
      </c>
      <c r="G437">
        <v>300</v>
      </c>
      <c r="H437">
        <v>377361</v>
      </c>
      <c r="I437">
        <v>30041</v>
      </c>
      <c r="J437">
        <v>26175</v>
      </c>
      <c r="K437">
        <v>-93108</v>
      </c>
      <c r="L437">
        <v>43092</v>
      </c>
      <c r="M437">
        <v>2754</v>
      </c>
      <c r="N437">
        <v>11865</v>
      </c>
      <c r="O437">
        <v>1407</v>
      </c>
      <c r="P437">
        <v>112</v>
      </c>
      <c r="Q437">
        <v>0</v>
      </c>
      <c r="R437">
        <v>24666</v>
      </c>
      <c r="S437">
        <v>2288</v>
      </c>
      <c r="T437">
        <v>0</v>
      </c>
      <c r="U437">
        <v>24054</v>
      </c>
      <c r="V437">
        <v>-213</v>
      </c>
    </row>
    <row r="438" spans="1:22" x14ac:dyDescent="0.3">
      <c r="A438" t="s">
        <v>148</v>
      </c>
      <c r="B438">
        <v>79550</v>
      </c>
      <c r="C438" s="48">
        <v>45036</v>
      </c>
      <c r="D438">
        <v>80200</v>
      </c>
      <c r="E438">
        <v>2</v>
      </c>
      <c r="F438">
        <v>2000</v>
      </c>
      <c r="G438">
        <v>2000</v>
      </c>
      <c r="H438">
        <v>669547</v>
      </c>
      <c r="I438">
        <v>54160</v>
      </c>
      <c r="J438">
        <v>-72710</v>
      </c>
      <c r="K438">
        <v>-21909</v>
      </c>
      <c r="L438">
        <v>93582</v>
      </c>
      <c r="M438">
        <v>20890</v>
      </c>
      <c r="N438">
        <v>24371</v>
      </c>
      <c r="O438">
        <v>31683</v>
      </c>
      <c r="P438">
        <v>0</v>
      </c>
      <c r="Q438">
        <v>154</v>
      </c>
      <c r="R438">
        <v>33008</v>
      </c>
      <c r="S438">
        <v>-16524</v>
      </c>
      <c r="T438">
        <v>0</v>
      </c>
      <c r="U438">
        <v>1286</v>
      </c>
      <c r="V438">
        <v>-249</v>
      </c>
    </row>
    <row r="439" spans="1:22" x14ac:dyDescent="0.3">
      <c r="A439" t="s">
        <v>148</v>
      </c>
      <c r="B439">
        <v>79550</v>
      </c>
      <c r="C439" s="48">
        <v>45035</v>
      </c>
      <c r="D439">
        <v>78200</v>
      </c>
      <c r="E439">
        <v>2</v>
      </c>
      <c r="F439">
        <v>500</v>
      </c>
      <c r="G439">
        <v>500</v>
      </c>
      <c r="H439">
        <v>246742</v>
      </c>
      <c r="I439">
        <v>19338</v>
      </c>
      <c r="J439">
        <v>-23366</v>
      </c>
      <c r="K439">
        <v>-19397</v>
      </c>
      <c r="L439">
        <v>42486</v>
      </c>
      <c r="M439">
        <v>3455</v>
      </c>
      <c r="N439">
        <v>1662</v>
      </c>
      <c r="O439">
        <v>9682</v>
      </c>
      <c r="P439">
        <v>340</v>
      </c>
      <c r="Q439">
        <v>0</v>
      </c>
      <c r="R439">
        <v>22737</v>
      </c>
      <c r="S439">
        <v>4610</v>
      </c>
      <c r="T439">
        <v>0</v>
      </c>
      <c r="U439">
        <v>531</v>
      </c>
      <c r="V439">
        <v>-254</v>
      </c>
    </row>
    <row r="440" spans="1:22" x14ac:dyDescent="0.3">
      <c r="A440" t="s">
        <v>148</v>
      </c>
      <c r="B440">
        <v>79550</v>
      </c>
      <c r="C440" s="48">
        <v>45034</v>
      </c>
      <c r="D440">
        <v>77700</v>
      </c>
      <c r="E440">
        <v>2</v>
      </c>
      <c r="F440">
        <v>800</v>
      </c>
      <c r="G440">
        <v>800</v>
      </c>
      <c r="H440">
        <v>411654</v>
      </c>
      <c r="I440">
        <v>32045</v>
      </c>
      <c r="J440">
        <v>-39101</v>
      </c>
      <c r="K440">
        <v>-4406</v>
      </c>
      <c r="L440">
        <v>39376</v>
      </c>
      <c r="M440">
        <v>-4893</v>
      </c>
      <c r="N440">
        <v>10046</v>
      </c>
      <c r="O440">
        <v>28596</v>
      </c>
      <c r="P440">
        <v>0</v>
      </c>
      <c r="Q440">
        <v>0</v>
      </c>
      <c r="R440">
        <v>12948</v>
      </c>
      <c r="S440">
        <v>-7321</v>
      </c>
      <c r="T440">
        <v>0</v>
      </c>
      <c r="U440">
        <v>3977</v>
      </c>
      <c r="V440">
        <v>154</v>
      </c>
    </row>
    <row r="441" spans="1:22" x14ac:dyDescent="0.3">
      <c r="A441" t="s">
        <v>148</v>
      </c>
      <c r="B441">
        <v>79550</v>
      </c>
      <c r="C441" s="48">
        <v>45033</v>
      </c>
      <c r="D441">
        <v>76900</v>
      </c>
      <c r="E441">
        <v>2</v>
      </c>
      <c r="F441">
        <v>3100</v>
      </c>
      <c r="G441">
        <v>3100</v>
      </c>
      <c r="H441">
        <v>432912</v>
      </c>
      <c r="I441">
        <v>32822</v>
      </c>
      <c r="J441">
        <v>-136534</v>
      </c>
      <c r="K441">
        <v>59504</v>
      </c>
      <c r="L441">
        <v>73709</v>
      </c>
      <c r="M441">
        <v>19209</v>
      </c>
      <c r="N441">
        <v>8374</v>
      </c>
      <c r="O441">
        <v>22778</v>
      </c>
      <c r="P441">
        <v>0</v>
      </c>
      <c r="Q441">
        <v>0</v>
      </c>
      <c r="R441">
        <v>4616</v>
      </c>
      <c r="S441">
        <v>18732</v>
      </c>
      <c r="T441">
        <v>0</v>
      </c>
      <c r="U441">
        <v>3785</v>
      </c>
      <c r="V441">
        <v>-464</v>
      </c>
    </row>
    <row r="442" spans="1:22" x14ac:dyDescent="0.3">
      <c r="A442" t="s">
        <v>148</v>
      </c>
      <c r="B442">
        <v>79550</v>
      </c>
      <c r="C442" s="48">
        <v>45030</v>
      </c>
      <c r="D442">
        <v>73800</v>
      </c>
      <c r="E442">
        <v>2</v>
      </c>
      <c r="F442">
        <v>400</v>
      </c>
      <c r="G442">
        <v>400</v>
      </c>
      <c r="H442">
        <v>156040</v>
      </c>
      <c r="I442">
        <v>11500</v>
      </c>
      <c r="J442">
        <v>-37702</v>
      </c>
      <c r="K442">
        <v>-7812</v>
      </c>
      <c r="L442">
        <v>39524</v>
      </c>
      <c r="M442">
        <v>11057</v>
      </c>
      <c r="N442">
        <v>3298</v>
      </c>
      <c r="O442">
        <v>7724</v>
      </c>
      <c r="P442">
        <v>-196</v>
      </c>
      <c r="Q442">
        <v>0</v>
      </c>
      <c r="R442">
        <v>3148</v>
      </c>
      <c r="S442">
        <v>14493</v>
      </c>
      <c r="T442">
        <v>0</v>
      </c>
      <c r="U442">
        <v>5970</v>
      </c>
      <c r="V442">
        <v>20</v>
      </c>
    </row>
    <row r="443" spans="1:22" x14ac:dyDescent="0.3">
      <c r="A443" t="s">
        <v>148</v>
      </c>
      <c r="B443">
        <v>79550</v>
      </c>
      <c r="C443" s="48">
        <v>45029</v>
      </c>
      <c r="D443">
        <v>73400</v>
      </c>
      <c r="E443">
        <v>2</v>
      </c>
      <c r="F443">
        <v>400</v>
      </c>
      <c r="G443">
        <v>400</v>
      </c>
      <c r="H443">
        <v>123068</v>
      </c>
      <c r="I443">
        <v>8984</v>
      </c>
      <c r="J443">
        <v>-15724</v>
      </c>
      <c r="K443">
        <v>7967</v>
      </c>
      <c r="L443">
        <v>-868</v>
      </c>
      <c r="M443">
        <v>-5928</v>
      </c>
      <c r="N443">
        <v>425</v>
      </c>
      <c r="O443">
        <v>-2602</v>
      </c>
      <c r="P443">
        <v>0</v>
      </c>
      <c r="Q443">
        <v>0</v>
      </c>
      <c r="R443">
        <v>4877</v>
      </c>
      <c r="S443">
        <v>2360</v>
      </c>
      <c r="T443">
        <v>0</v>
      </c>
      <c r="U443">
        <v>8800</v>
      </c>
      <c r="V443">
        <v>-175</v>
      </c>
    </row>
    <row r="444" spans="1:22" x14ac:dyDescent="0.3">
      <c r="A444" t="s">
        <v>148</v>
      </c>
      <c r="B444">
        <v>79550</v>
      </c>
      <c r="C444" s="48">
        <v>45028</v>
      </c>
      <c r="D444">
        <v>73000</v>
      </c>
      <c r="E444">
        <v>2</v>
      </c>
      <c r="F444">
        <v>500</v>
      </c>
      <c r="G444">
        <v>500</v>
      </c>
      <c r="H444">
        <v>126149</v>
      </c>
      <c r="I444">
        <v>9183</v>
      </c>
      <c r="J444">
        <v>-19074</v>
      </c>
      <c r="K444">
        <v>26582</v>
      </c>
      <c r="L444">
        <v>-7328</v>
      </c>
      <c r="M444">
        <v>-5922</v>
      </c>
      <c r="N444">
        <v>-1342</v>
      </c>
      <c r="O444">
        <v>-5217</v>
      </c>
      <c r="P444">
        <v>0</v>
      </c>
      <c r="Q444">
        <v>0</v>
      </c>
      <c r="R444">
        <v>4800</v>
      </c>
      <c r="S444">
        <v>353</v>
      </c>
      <c r="T444">
        <v>0</v>
      </c>
      <c r="U444">
        <v>10</v>
      </c>
      <c r="V444">
        <v>-190</v>
      </c>
    </row>
    <row r="445" spans="1:22" x14ac:dyDescent="0.3">
      <c r="A445" t="s">
        <v>148</v>
      </c>
      <c r="B445">
        <v>79550</v>
      </c>
      <c r="C445" s="48">
        <v>45027</v>
      </c>
      <c r="D445">
        <v>72500</v>
      </c>
      <c r="E445">
        <v>5</v>
      </c>
      <c r="F445">
        <v>-100</v>
      </c>
      <c r="G445">
        <v>-100</v>
      </c>
      <c r="H445">
        <v>141966</v>
      </c>
      <c r="I445">
        <v>10299</v>
      </c>
      <c r="J445">
        <v>2556</v>
      </c>
      <c r="K445">
        <v>-3651</v>
      </c>
      <c r="L445">
        <v>3363</v>
      </c>
      <c r="M445">
        <v>4156</v>
      </c>
      <c r="N445">
        <v>-6434</v>
      </c>
      <c r="O445">
        <v>1338</v>
      </c>
      <c r="P445">
        <v>-347</v>
      </c>
      <c r="Q445">
        <v>0</v>
      </c>
      <c r="R445">
        <v>4646</v>
      </c>
      <c r="S445">
        <v>4</v>
      </c>
      <c r="T445">
        <v>0</v>
      </c>
      <c r="U445">
        <v>-2328</v>
      </c>
      <c r="V445">
        <v>60</v>
      </c>
    </row>
    <row r="446" spans="1:22" x14ac:dyDescent="0.3">
      <c r="A446" t="s">
        <v>148</v>
      </c>
      <c r="B446">
        <v>79550</v>
      </c>
      <c r="C446" s="48">
        <v>45026</v>
      </c>
      <c r="D446">
        <v>72600</v>
      </c>
      <c r="E446">
        <v>2</v>
      </c>
      <c r="F446">
        <v>500</v>
      </c>
      <c r="G446">
        <v>500</v>
      </c>
      <c r="H446">
        <v>109697</v>
      </c>
      <c r="I446">
        <v>7920</v>
      </c>
      <c r="J446">
        <v>-19825</v>
      </c>
      <c r="K446">
        <v>16877</v>
      </c>
      <c r="L446">
        <v>3007</v>
      </c>
      <c r="M446">
        <v>-754</v>
      </c>
      <c r="N446">
        <v>1432</v>
      </c>
      <c r="O446">
        <v>1543</v>
      </c>
      <c r="P446">
        <v>-439</v>
      </c>
      <c r="Q446">
        <v>0</v>
      </c>
      <c r="R446">
        <v>-94</v>
      </c>
      <c r="S446">
        <v>1319</v>
      </c>
      <c r="T446">
        <v>0</v>
      </c>
      <c r="U446">
        <v>110</v>
      </c>
      <c r="V446">
        <v>-169</v>
      </c>
    </row>
    <row r="447" spans="1:22" x14ac:dyDescent="0.3">
      <c r="A447" t="s">
        <v>148</v>
      </c>
      <c r="B447">
        <v>79550</v>
      </c>
      <c r="C447" s="48">
        <v>45023</v>
      </c>
      <c r="D447">
        <v>72100</v>
      </c>
      <c r="E447">
        <v>5</v>
      </c>
      <c r="F447">
        <v>-1000</v>
      </c>
      <c r="G447">
        <v>-1000</v>
      </c>
      <c r="H447">
        <v>152258</v>
      </c>
      <c r="I447">
        <v>11000</v>
      </c>
      <c r="J447">
        <v>16971</v>
      </c>
      <c r="K447">
        <v>-3283</v>
      </c>
      <c r="L447">
        <v>-5189</v>
      </c>
      <c r="M447">
        <v>7146</v>
      </c>
      <c r="N447">
        <v>-1456</v>
      </c>
      <c r="O447">
        <v>-11306</v>
      </c>
      <c r="P447">
        <v>0</v>
      </c>
      <c r="Q447">
        <v>0</v>
      </c>
      <c r="R447">
        <v>-89</v>
      </c>
      <c r="S447">
        <v>516</v>
      </c>
      <c r="T447">
        <v>0</v>
      </c>
      <c r="U447">
        <v>-7732</v>
      </c>
      <c r="V447">
        <v>-767</v>
      </c>
    </row>
    <row r="448" spans="1:22" x14ac:dyDescent="0.3">
      <c r="A448" t="s">
        <v>148</v>
      </c>
      <c r="B448">
        <v>79550</v>
      </c>
      <c r="C448" s="48">
        <v>45022</v>
      </c>
      <c r="D448">
        <v>73100</v>
      </c>
      <c r="E448">
        <v>5</v>
      </c>
      <c r="F448">
        <v>-1800</v>
      </c>
      <c r="G448">
        <v>-1800</v>
      </c>
      <c r="H448">
        <v>156632</v>
      </c>
      <c r="I448">
        <v>11523</v>
      </c>
      <c r="J448">
        <v>39482</v>
      </c>
      <c r="K448">
        <v>-31952</v>
      </c>
      <c r="L448">
        <v>-8003</v>
      </c>
      <c r="M448">
        <v>-7860</v>
      </c>
      <c r="N448">
        <v>200</v>
      </c>
      <c r="O448">
        <v>-3042</v>
      </c>
      <c r="P448">
        <v>0</v>
      </c>
      <c r="Q448">
        <v>0</v>
      </c>
      <c r="R448">
        <v>2012</v>
      </c>
      <c r="S448">
        <v>687</v>
      </c>
      <c r="T448">
        <v>0</v>
      </c>
      <c r="U448">
        <v>372</v>
      </c>
      <c r="V448">
        <v>101</v>
      </c>
    </row>
    <row r="449" spans="1:22" x14ac:dyDescent="0.3">
      <c r="A449" t="s">
        <v>148</v>
      </c>
      <c r="B449">
        <v>79550</v>
      </c>
      <c r="C449" s="48">
        <v>45021</v>
      </c>
      <c r="D449">
        <v>74900</v>
      </c>
      <c r="E449">
        <v>2</v>
      </c>
      <c r="F449">
        <v>1100</v>
      </c>
      <c r="G449">
        <v>1100</v>
      </c>
      <c r="H449">
        <v>260013</v>
      </c>
      <c r="I449">
        <v>19566</v>
      </c>
      <c r="J449">
        <v>-14791</v>
      </c>
      <c r="K449">
        <v>-21955</v>
      </c>
      <c r="L449">
        <v>37580</v>
      </c>
      <c r="M449">
        <v>2307</v>
      </c>
      <c r="N449">
        <v>522</v>
      </c>
      <c r="O449">
        <v>17871</v>
      </c>
      <c r="P449">
        <v>0</v>
      </c>
      <c r="Q449">
        <v>0</v>
      </c>
      <c r="R449">
        <v>8000</v>
      </c>
      <c r="S449">
        <v>8880</v>
      </c>
      <c r="T449">
        <v>0</v>
      </c>
      <c r="U449">
        <v>-907</v>
      </c>
      <c r="V449">
        <v>73</v>
      </c>
    </row>
    <row r="450" spans="1:22" x14ac:dyDescent="0.3">
      <c r="A450" t="s">
        <v>148</v>
      </c>
      <c r="B450">
        <v>79550</v>
      </c>
      <c r="C450" s="48">
        <v>45020</v>
      </c>
      <c r="D450">
        <v>73800</v>
      </c>
      <c r="E450">
        <v>2</v>
      </c>
      <c r="F450">
        <v>800</v>
      </c>
      <c r="G450">
        <v>800</v>
      </c>
      <c r="H450">
        <v>201872</v>
      </c>
      <c r="I450">
        <v>14842</v>
      </c>
      <c r="J450">
        <v>-30783</v>
      </c>
      <c r="K450">
        <v>-12878</v>
      </c>
      <c r="L450">
        <v>41510</v>
      </c>
      <c r="M450">
        <v>2325</v>
      </c>
      <c r="N450">
        <v>3924</v>
      </c>
      <c r="O450">
        <v>4764</v>
      </c>
      <c r="P450">
        <v>-160</v>
      </c>
      <c r="Q450">
        <v>0</v>
      </c>
      <c r="R450">
        <v>9889</v>
      </c>
      <c r="S450">
        <v>20768</v>
      </c>
      <c r="T450">
        <v>0</v>
      </c>
      <c r="U450">
        <v>2047</v>
      </c>
      <c r="V450">
        <v>104</v>
      </c>
    </row>
    <row r="451" spans="1:22" x14ac:dyDescent="0.3">
      <c r="A451" t="s">
        <v>148</v>
      </c>
      <c r="B451">
        <v>79550</v>
      </c>
      <c r="C451" s="48">
        <v>45019</v>
      </c>
      <c r="D451">
        <v>73000</v>
      </c>
      <c r="E451">
        <v>2</v>
      </c>
      <c r="F451">
        <v>600</v>
      </c>
      <c r="G451">
        <v>600</v>
      </c>
      <c r="H451">
        <v>168639</v>
      </c>
      <c r="I451">
        <v>12312</v>
      </c>
      <c r="J451">
        <v>-7420</v>
      </c>
      <c r="K451">
        <v>4434</v>
      </c>
      <c r="L451">
        <v>3189</v>
      </c>
      <c r="M451">
        <v>-4718</v>
      </c>
      <c r="N451">
        <v>2211</v>
      </c>
      <c r="O451">
        <v>-770</v>
      </c>
      <c r="P451">
        <v>0</v>
      </c>
      <c r="Q451">
        <v>0</v>
      </c>
      <c r="R451">
        <v>6100</v>
      </c>
      <c r="S451">
        <v>366</v>
      </c>
      <c r="T451">
        <v>0</v>
      </c>
      <c r="U451">
        <v>-312</v>
      </c>
      <c r="V451">
        <v>109</v>
      </c>
    </row>
    <row r="452" spans="1:22" x14ac:dyDescent="0.3">
      <c r="A452" t="s">
        <v>148</v>
      </c>
      <c r="B452">
        <v>79550</v>
      </c>
      <c r="C452" s="48">
        <v>45016</v>
      </c>
      <c r="D452">
        <v>72400</v>
      </c>
      <c r="E452">
        <v>2</v>
      </c>
      <c r="F452">
        <v>1400</v>
      </c>
      <c r="G452">
        <v>1400</v>
      </c>
      <c r="H452">
        <v>230062</v>
      </c>
      <c r="I452">
        <v>16707</v>
      </c>
      <c r="J452">
        <v>-11773</v>
      </c>
      <c r="K452">
        <v>-42039</v>
      </c>
      <c r="L452">
        <v>44895</v>
      </c>
      <c r="M452">
        <v>2787</v>
      </c>
      <c r="N452">
        <v>11309</v>
      </c>
      <c r="O452">
        <v>7182</v>
      </c>
      <c r="P452">
        <v>-800</v>
      </c>
      <c r="Q452">
        <v>0</v>
      </c>
      <c r="R452">
        <v>11256</v>
      </c>
      <c r="S452">
        <v>13161</v>
      </c>
      <c r="T452">
        <v>0</v>
      </c>
      <c r="U452">
        <v>8977</v>
      </c>
      <c r="V452">
        <v>-60</v>
      </c>
    </row>
    <row r="453" spans="1:22" x14ac:dyDescent="0.3">
      <c r="A453" t="s">
        <v>148</v>
      </c>
      <c r="B453">
        <v>79550</v>
      </c>
      <c r="C453" s="48">
        <v>45015</v>
      </c>
      <c r="D453">
        <v>71000</v>
      </c>
      <c r="E453">
        <v>2</v>
      </c>
      <c r="F453">
        <v>500</v>
      </c>
      <c r="G453">
        <v>500</v>
      </c>
      <c r="H453">
        <v>132838</v>
      </c>
      <c r="I453">
        <v>9430</v>
      </c>
      <c r="J453">
        <v>-24566</v>
      </c>
      <c r="K453">
        <v>15861</v>
      </c>
      <c r="L453">
        <v>7215</v>
      </c>
      <c r="M453">
        <v>3999</v>
      </c>
      <c r="N453">
        <v>5655</v>
      </c>
      <c r="O453">
        <v>-4346</v>
      </c>
      <c r="P453">
        <v>0</v>
      </c>
      <c r="Q453">
        <v>0</v>
      </c>
      <c r="R453">
        <v>706</v>
      </c>
      <c r="S453">
        <v>1201</v>
      </c>
      <c r="T453">
        <v>0</v>
      </c>
      <c r="U453">
        <v>620</v>
      </c>
      <c r="V453">
        <v>870</v>
      </c>
    </row>
    <row r="454" spans="1:22" x14ac:dyDescent="0.3">
      <c r="A454" t="s">
        <v>148</v>
      </c>
      <c r="B454">
        <v>79550</v>
      </c>
      <c r="C454" s="48">
        <v>45014</v>
      </c>
      <c r="D454">
        <v>70500</v>
      </c>
      <c r="E454">
        <v>5</v>
      </c>
      <c r="F454">
        <v>-800</v>
      </c>
      <c r="G454">
        <v>-800</v>
      </c>
      <c r="H454">
        <v>106521</v>
      </c>
      <c r="I454">
        <v>7529</v>
      </c>
      <c r="J454">
        <v>3377</v>
      </c>
      <c r="K454">
        <v>-13919</v>
      </c>
      <c r="L454">
        <v>11251</v>
      </c>
      <c r="M454">
        <v>3968</v>
      </c>
      <c r="N454">
        <v>3609</v>
      </c>
      <c r="O454">
        <v>6151</v>
      </c>
      <c r="P454">
        <v>48</v>
      </c>
      <c r="Q454">
        <v>0</v>
      </c>
      <c r="R454">
        <v>2355</v>
      </c>
      <c r="S454">
        <v>-4880</v>
      </c>
      <c r="T454">
        <v>0</v>
      </c>
      <c r="U454">
        <v>-649</v>
      </c>
      <c r="V454">
        <v>-60</v>
      </c>
    </row>
    <row r="455" spans="1:22" x14ac:dyDescent="0.3">
      <c r="A455" t="s">
        <v>148</v>
      </c>
      <c r="B455">
        <v>79550</v>
      </c>
      <c r="C455" s="48">
        <v>45013</v>
      </c>
      <c r="D455">
        <v>71300</v>
      </c>
      <c r="E455">
        <v>2</v>
      </c>
      <c r="F455">
        <v>2800</v>
      </c>
      <c r="G455">
        <v>2800</v>
      </c>
      <c r="H455">
        <v>278859</v>
      </c>
      <c r="I455">
        <v>19671</v>
      </c>
      <c r="J455">
        <v>-44229</v>
      </c>
      <c r="K455">
        <v>22111</v>
      </c>
      <c r="L455">
        <v>22511</v>
      </c>
      <c r="M455">
        <v>62</v>
      </c>
      <c r="N455">
        <v>2531</v>
      </c>
      <c r="O455">
        <v>17159</v>
      </c>
      <c r="P455">
        <v>60</v>
      </c>
      <c r="Q455">
        <v>-38</v>
      </c>
      <c r="R455">
        <v>7456</v>
      </c>
      <c r="S455">
        <v>-4719</v>
      </c>
      <c r="T455">
        <v>0</v>
      </c>
      <c r="U455">
        <v>-535</v>
      </c>
      <c r="V455">
        <v>142</v>
      </c>
    </row>
    <row r="456" spans="1:22" x14ac:dyDescent="0.3">
      <c r="A456" t="s">
        <v>148</v>
      </c>
      <c r="B456">
        <v>79550</v>
      </c>
      <c r="C456" s="48">
        <v>45012</v>
      </c>
      <c r="D456">
        <v>68500</v>
      </c>
      <c r="E456">
        <v>2</v>
      </c>
      <c r="F456">
        <v>400</v>
      </c>
      <c r="G456">
        <v>400</v>
      </c>
      <c r="H456">
        <v>153766</v>
      </c>
      <c r="I456">
        <v>10554</v>
      </c>
      <c r="J456">
        <v>-983</v>
      </c>
      <c r="K456">
        <v>16761</v>
      </c>
      <c r="L456">
        <v>-16676</v>
      </c>
      <c r="M456">
        <v>-1207</v>
      </c>
      <c r="N456">
        <v>-21</v>
      </c>
      <c r="O456">
        <v>733</v>
      </c>
      <c r="P456">
        <v>0</v>
      </c>
      <c r="Q456">
        <v>0</v>
      </c>
      <c r="R456">
        <v>-17020</v>
      </c>
      <c r="S456">
        <v>839</v>
      </c>
      <c r="T456">
        <v>0</v>
      </c>
      <c r="U456">
        <v>896</v>
      </c>
      <c r="V456">
        <v>2</v>
      </c>
    </row>
    <row r="457" spans="1:22" x14ac:dyDescent="0.3">
      <c r="A457" t="s">
        <v>148</v>
      </c>
      <c r="B457">
        <v>79550</v>
      </c>
      <c r="C457" s="48">
        <v>45009</v>
      </c>
      <c r="D457">
        <v>68100</v>
      </c>
      <c r="E457">
        <v>2</v>
      </c>
      <c r="F457">
        <v>400</v>
      </c>
      <c r="G457">
        <v>400</v>
      </c>
      <c r="H457">
        <v>96907</v>
      </c>
      <c r="I457">
        <v>6578</v>
      </c>
      <c r="J457">
        <v>-15680</v>
      </c>
      <c r="K457">
        <v>20357</v>
      </c>
      <c r="L457">
        <v>-4981</v>
      </c>
      <c r="M457">
        <v>-3529</v>
      </c>
      <c r="N457">
        <v>119</v>
      </c>
      <c r="O457">
        <v>6593</v>
      </c>
      <c r="P457">
        <v>1</v>
      </c>
      <c r="Q457">
        <v>0</v>
      </c>
      <c r="R457">
        <v>-16929</v>
      </c>
      <c r="S457">
        <v>8764</v>
      </c>
      <c r="T457">
        <v>0</v>
      </c>
      <c r="U457">
        <v>249</v>
      </c>
      <c r="V457">
        <v>55</v>
      </c>
    </row>
    <row r="458" spans="1:22" x14ac:dyDescent="0.3">
      <c r="A458" t="s">
        <v>148</v>
      </c>
      <c r="B458">
        <v>79550</v>
      </c>
      <c r="C458" s="48">
        <v>45008</v>
      </c>
      <c r="D458">
        <v>67700</v>
      </c>
      <c r="E458">
        <v>5</v>
      </c>
      <c r="F458">
        <v>-100</v>
      </c>
      <c r="G458">
        <v>-100</v>
      </c>
      <c r="H458">
        <v>126466</v>
      </c>
      <c r="I458">
        <v>8587</v>
      </c>
      <c r="J458">
        <v>-11421</v>
      </c>
      <c r="K458">
        <v>16957</v>
      </c>
      <c r="L458">
        <v>-7541</v>
      </c>
      <c r="M458">
        <v>1819</v>
      </c>
      <c r="N458">
        <v>-2705</v>
      </c>
      <c r="O458">
        <v>-2831</v>
      </c>
      <c r="P458">
        <v>0</v>
      </c>
      <c r="Q458">
        <v>0</v>
      </c>
      <c r="R458">
        <v>1114</v>
      </c>
      <c r="S458">
        <v>-4938</v>
      </c>
      <c r="T458">
        <v>0</v>
      </c>
      <c r="U458">
        <v>2004</v>
      </c>
      <c r="V458">
        <v>1</v>
      </c>
    </row>
    <row r="459" spans="1:22" x14ac:dyDescent="0.3">
      <c r="A459" t="s">
        <v>148</v>
      </c>
      <c r="B459">
        <v>79550</v>
      </c>
      <c r="C459" s="48">
        <v>45007</v>
      </c>
      <c r="D459">
        <v>67800</v>
      </c>
      <c r="E459">
        <v>5</v>
      </c>
      <c r="F459">
        <v>-2100</v>
      </c>
      <c r="G459">
        <v>-2100</v>
      </c>
      <c r="H459">
        <v>330561</v>
      </c>
      <c r="I459">
        <v>22507</v>
      </c>
      <c r="J459">
        <v>85879</v>
      </c>
      <c r="K459">
        <v>-2319</v>
      </c>
      <c r="L459">
        <v>-86111</v>
      </c>
      <c r="M459">
        <v>-10875</v>
      </c>
      <c r="N459">
        <v>-7118</v>
      </c>
      <c r="O459">
        <v>-16647</v>
      </c>
      <c r="P459">
        <v>-221</v>
      </c>
      <c r="Q459">
        <v>0</v>
      </c>
      <c r="R459">
        <v>-44636</v>
      </c>
      <c r="S459">
        <v>-6614</v>
      </c>
      <c r="T459">
        <v>0</v>
      </c>
      <c r="U459">
        <v>2663</v>
      </c>
      <c r="V459">
        <v>-112</v>
      </c>
    </row>
    <row r="460" spans="1:22" x14ac:dyDescent="0.3">
      <c r="A460" t="s">
        <v>148</v>
      </c>
      <c r="B460">
        <v>79550</v>
      </c>
      <c r="C460" s="48">
        <v>45006</v>
      </c>
      <c r="D460">
        <v>69900</v>
      </c>
      <c r="E460">
        <v>3</v>
      </c>
      <c r="F460">
        <v>0</v>
      </c>
      <c r="G460">
        <v>0</v>
      </c>
      <c r="H460">
        <v>100242</v>
      </c>
      <c r="I460">
        <v>7030</v>
      </c>
      <c r="J460">
        <v>11986</v>
      </c>
      <c r="K460">
        <v>11845</v>
      </c>
      <c r="L460">
        <v>-23843</v>
      </c>
      <c r="M460">
        <v>-6342</v>
      </c>
      <c r="N460">
        <v>-1556</v>
      </c>
      <c r="O460">
        <v>-274</v>
      </c>
      <c r="P460">
        <v>0</v>
      </c>
      <c r="Q460">
        <v>0</v>
      </c>
      <c r="R460">
        <v>-15630</v>
      </c>
      <c r="S460">
        <v>-41</v>
      </c>
      <c r="T460">
        <v>0</v>
      </c>
      <c r="U460">
        <v>122</v>
      </c>
      <c r="V460">
        <v>-110</v>
      </c>
    </row>
    <row r="461" spans="1:22" x14ac:dyDescent="0.3">
      <c r="A461" t="s">
        <v>148</v>
      </c>
      <c r="B461">
        <v>79550</v>
      </c>
      <c r="C461" s="48">
        <v>45005</v>
      </c>
      <c r="D461">
        <v>69900</v>
      </c>
      <c r="E461">
        <v>2</v>
      </c>
      <c r="F461">
        <v>700</v>
      </c>
      <c r="G461">
        <v>700</v>
      </c>
      <c r="H461">
        <v>132111</v>
      </c>
      <c r="I461">
        <v>9262</v>
      </c>
      <c r="J461">
        <v>-28244</v>
      </c>
      <c r="K461">
        <v>-6894</v>
      </c>
      <c r="L461">
        <v>36537</v>
      </c>
      <c r="M461">
        <v>10437</v>
      </c>
      <c r="N461">
        <v>-85</v>
      </c>
      <c r="O461">
        <v>6635</v>
      </c>
      <c r="P461">
        <v>1</v>
      </c>
      <c r="Q461">
        <v>0</v>
      </c>
      <c r="R461">
        <v>15783</v>
      </c>
      <c r="S461">
        <v>3766</v>
      </c>
      <c r="T461">
        <v>0</v>
      </c>
      <c r="U461">
        <v>-1370</v>
      </c>
      <c r="V461">
        <v>-29</v>
      </c>
    </row>
    <row r="462" spans="1:22" x14ac:dyDescent="0.3">
      <c r="A462" t="s">
        <v>148</v>
      </c>
      <c r="B462">
        <v>79550</v>
      </c>
      <c r="C462" s="48">
        <v>45002</v>
      </c>
      <c r="D462">
        <v>69200</v>
      </c>
      <c r="E462">
        <v>2</v>
      </c>
      <c r="F462">
        <v>800</v>
      </c>
      <c r="G462">
        <v>800</v>
      </c>
      <c r="H462">
        <v>182633</v>
      </c>
      <c r="I462">
        <v>12653</v>
      </c>
      <c r="J462">
        <v>-6962</v>
      </c>
      <c r="K462">
        <v>49644</v>
      </c>
      <c r="L462">
        <v>-44488</v>
      </c>
      <c r="M462">
        <v>3059</v>
      </c>
      <c r="N462">
        <v>-1114</v>
      </c>
      <c r="O462">
        <v>-5582</v>
      </c>
      <c r="P462">
        <v>0</v>
      </c>
      <c r="Q462">
        <v>0</v>
      </c>
      <c r="R462">
        <v>-41151</v>
      </c>
      <c r="S462">
        <v>300</v>
      </c>
      <c r="T462">
        <v>0</v>
      </c>
      <c r="U462">
        <v>1666</v>
      </c>
      <c r="V462">
        <v>140</v>
      </c>
    </row>
    <row r="463" spans="1:22" x14ac:dyDescent="0.3">
      <c r="A463" t="s">
        <v>148</v>
      </c>
      <c r="B463">
        <v>79550</v>
      </c>
      <c r="C463" s="48">
        <v>45001</v>
      </c>
      <c r="D463">
        <v>68400</v>
      </c>
      <c r="E463">
        <v>5</v>
      </c>
      <c r="F463">
        <v>-1900</v>
      </c>
      <c r="G463">
        <v>-1900</v>
      </c>
      <c r="H463">
        <v>144928</v>
      </c>
      <c r="I463">
        <v>9965</v>
      </c>
      <c r="J463">
        <v>38486</v>
      </c>
      <c r="K463">
        <v>-6598</v>
      </c>
      <c r="L463">
        <v>-30266</v>
      </c>
      <c r="M463">
        <v>595</v>
      </c>
      <c r="N463">
        <v>-5009</v>
      </c>
      <c r="O463">
        <v>-1348</v>
      </c>
      <c r="P463">
        <v>1</v>
      </c>
      <c r="Q463">
        <v>0</v>
      </c>
      <c r="R463">
        <v>-3439</v>
      </c>
      <c r="S463">
        <v>-21066</v>
      </c>
      <c r="T463">
        <v>0</v>
      </c>
      <c r="U463">
        <v>-1715</v>
      </c>
      <c r="V463">
        <v>93</v>
      </c>
    </row>
    <row r="464" spans="1:22" x14ac:dyDescent="0.3">
      <c r="A464" t="s">
        <v>148</v>
      </c>
      <c r="B464">
        <v>79550</v>
      </c>
      <c r="C464" s="48">
        <v>45000</v>
      </c>
      <c r="D464">
        <v>70300</v>
      </c>
      <c r="E464">
        <v>2</v>
      </c>
      <c r="F464">
        <v>2200</v>
      </c>
      <c r="G464">
        <v>2200</v>
      </c>
      <c r="H464">
        <v>177083</v>
      </c>
      <c r="I464">
        <v>12437</v>
      </c>
      <c r="J464">
        <v>-54791</v>
      </c>
      <c r="K464">
        <v>25657</v>
      </c>
      <c r="L464">
        <v>31756</v>
      </c>
      <c r="M464">
        <v>11658</v>
      </c>
      <c r="N464">
        <v>5244</v>
      </c>
      <c r="O464">
        <v>5281</v>
      </c>
      <c r="P464">
        <v>115</v>
      </c>
      <c r="Q464">
        <v>0</v>
      </c>
      <c r="R464">
        <v>18168</v>
      </c>
      <c r="S464">
        <v>-8710</v>
      </c>
      <c r="T464">
        <v>0</v>
      </c>
      <c r="U464">
        <v>-2485</v>
      </c>
      <c r="V464">
        <v>-137</v>
      </c>
    </row>
    <row r="465" spans="1:22" x14ac:dyDescent="0.3">
      <c r="A465" t="s">
        <v>148</v>
      </c>
      <c r="B465">
        <v>79550</v>
      </c>
      <c r="C465" s="48">
        <v>44999</v>
      </c>
      <c r="D465">
        <v>68100</v>
      </c>
      <c r="E465">
        <v>5</v>
      </c>
      <c r="F465">
        <v>-3200</v>
      </c>
      <c r="G465">
        <v>-3200</v>
      </c>
      <c r="H465">
        <v>193111</v>
      </c>
      <c r="I465">
        <v>13300</v>
      </c>
      <c r="J465">
        <v>38571</v>
      </c>
      <c r="K465">
        <v>-5578</v>
      </c>
      <c r="L465">
        <v>-31529</v>
      </c>
      <c r="M465">
        <v>-219</v>
      </c>
      <c r="N465">
        <v>-364</v>
      </c>
      <c r="O465">
        <v>-23412</v>
      </c>
      <c r="P465">
        <v>467</v>
      </c>
      <c r="Q465">
        <v>0</v>
      </c>
      <c r="R465">
        <v>-4971</v>
      </c>
      <c r="S465">
        <v>-3030</v>
      </c>
      <c r="T465">
        <v>0</v>
      </c>
      <c r="U465">
        <v>-1445</v>
      </c>
      <c r="V465">
        <v>-19</v>
      </c>
    </row>
    <row r="466" spans="1:22" x14ac:dyDescent="0.3">
      <c r="A466" t="s">
        <v>148</v>
      </c>
      <c r="B466">
        <v>79550</v>
      </c>
      <c r="C466" s="48">
        <v>44998</v>
      </c>
      <c r="D466">
        <v>71300</v>
      </c>
      <c r="E466">
        <v>2</v>
      </c>
      <c r="F466">
        <v>1100</v>
      </c>
      <c r="G466">
        <v>1100</v>
      </c>
      <c r="H466">
        <v>155804</v>
      </c>
      <c r="I466">
        <v>10851</v>
      </c>
      <c r="J466">
        <v>-49730</v>
      </c>
      <c r="K466">
        <v>30836</v>
      </c>
      <c r="L466">
        <v>17573</v>
      </c>
      <c r="M466">
        <v>9939</v>
      </c>
      <c r="N466">
        <v>58</v>
      </c>
      <c r="O466">
        <v>7154</v>
      </c>
      <c r="P466">
        <v>301</v>
      </c>
      <c r="Q466">
        <v>0</v>
      </c>
      <c r="R466">
        <v>-566</v>
      </c>
      <c r="S466">
        <v>687</v>
      </c>
      <c r="T466">
        <v>0</v>
      </c>
      <c r="U466">
        <v>1460</v>
      </c>
      <c r="V466">
        <v>-139</v>
      </c>
    </row>
    <row r="467" spans="1:22" x14ac:dyDescent="0.3">
      <c r="A467" t="s">
        <v>148</v>
      </c>
      <c r="B467">
        <v>79550</v>
      </c>
      <c r="C467" s="48">
        <v>44995</v>
      </c>
      <c r="D467">
        <v>70200</v>
      </c>
      <c r="E467">
        <v>5</v>
      </c>
      <c r="F467">
        <v>-2500</v>
      </c>
      <c r="G467">
        <v>-2500</v>
      </c>
      <c r="H467">
        <v>227596</v>
      </c>
      <c r="I467">
        <v>16102</v>
      </c>
      <c r="J467">
        <v>42630</v>
      </c>
      <c r="K467">
        <v>-3329</v>
      </c>
      <c r="L467">
        <v>-31448</v>
      </c>
      <c r="M467">
        <v>-10553</v>
      </c>
      <c r="N467">
        <v>-5293</v>
      </c>
      <c r="O467">
        <v>-3803</v>
      </c>
      <c r="P467">
        <v>450</v>
      </c>
      <c r="Q467">
        <v>0</v>
      </c>
      <c r="R467">
        <v>-10842</v>
      </c>
      <c r="S467">
        <v>-1407</v>
      </c>
      <c r="T467">
        <v>0</v>
      </c>
      <c r="U467">
        <v>-8063</v>
      </c>
      <c r="V467">
        <v>210</v>
      </c>
    </row>
    <row r="468" spans="1:22" x14ac:dyDescent="0.3">
      <c r="A468" t="s">
        <v>148</v>
      </c>
      <c r="B468">
        <v>79550</v>
      </c>
      <c r="C468" s="48">
        <v>44994</v>
      </c>
      <c r="D468">
        <v>72700</v>
      </c>
      <c r="E468">
        <v>5</v>
      </c>
      <c r="F468">
        <v>-300</v>
      </c>
      <c r="G468">
        <v>-300</v>
      </c>
      <c r="H468">
        <v>173295</v>
      </c>
      <c r="I468">
        <v>12622</v>
      </c>
      <c r="J468">
        <v>14845</v>
      </c>
      <c r="K468">
        <v>-23274</v>
      </c>
      <c r="L468">
        <v>8430</v>
      </c>
      <c r="M468">
        <v>11006</v>
      </c>
      <c r="N468">
        <v>-6082</v>
      </c>
      <c r="O468">
        <v>-2090</v>
      </c>
      <c r="P468">
        <v>-459</v>
      </c>
      <c r="Q468">
        <v>-557</v>
      </c>
      <c r="R468">
        <v>6651</v>
      </c>
      <c r="S468">
        <v>-39</v>
      </c>
      <c r="T468">
        <v>0</v>
      </c>
      <c r="U468">
        <v>-58</v>
      </c>
      <c r="V468">
        <v>57</v>
      </c>
    </row>
    <row r="469" spans="1:22" x14ac:dyDescent="0.3">
      <c r="A469" t="s">
        <v>148</v>
      </c>
      <c r="B469">
        <v>79550</v>
      </c>
      <c r="C469" s="48">
        <v>44993</v>
      </c>
      <c r="D469">
        <v>73000</v>
      </c>
      <c r="E469">
        <v>5</v>
      </c>
      <c r="F469">
        <v>-1400</v>
      </c>
      <c r="G469">
        <v>-1400</v>
      </c>
      <c r="H469">
        <v>265305</v>
      </c>
      <c r="I469">
        <v>19425</v>
      </c>
      <c r="J469">
        <v>78512</v>
      </c>
      <c r="K469">
        <v>-46306</v>
      </c>
      <c r="L469">
        <v>-30094</v>
      </c>
      <c r="M469">
        <v>-22943</v>
      </c>
      <c r="N469">
        <v>-4287</v>
      </c>
      <c r="O469">
        <v>3584</v>
      </c>
      <c r="P469">
        <v>593</v>
      </c>
      <c r="Q469">
        <v>0</v>
      </c>
      <c r="R469">
        <v>-10556</v>
      </c>
      <c r="S469">
        <v>3515</v>
      </c>
      <c r="T469">
        <v>0</v>
      </c>
      <c r="U469">
        <v>-2129</v>
      </c>
      <c r="V469">
        <v>17</v>
      </c>
    </row>
    <row r="470" spans="1:22" x14ac:dyDescent="0.3">
      <c r="A470" t="s">
        <v>148</v>
      </c>
      <c r="B470">
        <v>79550</v>
      </c>
      <c r="C470" s="48">
        <v>44992</v>
      </c>
      <c r="D470">
        <v>74400</v>
      </c>
      <c r="E470">
        <v>5</v>
      </c>
      <c r="F470">
        <v>-1100</v>
      </c>
      <c r="G470">
        <v>-1100</v>
      </c>
      <c r="H470">
        <v>359196</v>
      </c>
      <c r="I470">
        <v>27208</v>
      </c>
      <c r="J470">
        <v>73052</v>
      </c>
      <c r="K470">
        <v>-31777</v>
      </c>
      <c r="L470">
        <v>-27912</v>
      </c>
      <c r="M470">
        <v>-2867</v>
      </c>
      <c r="N470">
        <v>-821</v>
      </c>
      <c r="O470">
        <v>9539</v>
      </c>
      <c r="P470">
        <v>249</v>
      </c>
      <c r="Q470">
        <v>0</v>
      </c>
      <c r="R470">
        <v>-33945</v>
      </c>
      <c r="S470">
        <v>-67</v>
      </c>
      <c r="T470">
        <v>0</v>
      </c>
      <c r="U470">
        <v>747</v>
      </c>
      <c r="V470">
        <v>-14110</v>
      </c>
    </row>
    <row r="471" spans="1:22" x14ac:dyDescent="0.3">
      <c r="A471" t="s">
        <v>148</v>
      </c>
      <c r="B471">
        <v>79550</v>
      </c>
      <c r="C471" s="48">
        <v>44991</v>
      </c>
      <c r="D471">
        <v>75500</v>
      </c>
      <c r="E471">
        <v>2</v>
      </c>
      <c r="F471">
        <v>600</v>
      </c>
      <c r="G471">
        <v>600</v>
      </c>
      <c r="H471">
        <v>166750</v>
      </c>
      <c r="I471">
        <v>12554</v>
      </c>
      <c r="J471">
        <v>-10268</v>
      </c>
      <c r="K471">
        <v>6500</v>
      </c>
      <c r="L471">
        <v>3953</v>
      </c>
      <c r="M471">
        <v>12326</v>
      </c>
      <c r="N471">
        <v>-758</v>
      </c>
      <c r="O471">
        <v>2676</v>
      </c>
      <c r="P471">
        <v>1</v>
      </c>
      <c r="Q471">
        <v>0</v>
      </c>
      <c r="R471">
        <v>-10766</v>
      </c>
      <c r="S471">
        <v>474</v>
      </c>
      <c r="T471">
        <v>0</v>
      </c>
      <c r="U471">
        <v>-49</v>
      </c>
      <c r="V471">
        <v>-136</v>
      </c>
    </row>
    <row r="472" spans="1:22" x14ac:dyDescent="0.3">
      <c r="A472" t="s">
        <v>148</v>
      </c>
      <c r="B472">
        <v>79550</v>
      </c>
      <c r="C472" s="48">
        <v>44988</v>
      </c>
      <c r="D472">
        <v>74900</v>
      </c>
      <c r="E472">
        <v>2</v>
      </c>
      <c r="F472">
        <v>100</v>
      </c>
      <c r="G472">
        <v>100</v>
      </c>
      <c r="H472">
        <v>130992</v>
      </c>
      <c r="I472">
        <v>9795</v>
      </c>
      <c r="J472">
        <v>9871</v>
      </c>
      <c r="K472">
        <v>28198</v>
      </c>
      <c r="L472">
        <v>-38181</v>
      </c>
      <c r="M472">
        <v>-18180</v>
      </c>
      <c r="N472">
        <v>-1614</v>
      </c>
      <c r="O472">
        <v>781</v>
      </c>
      <c r="P472">
        <v>179</v>
      </c>
      <c r="Q472">
        <v>0</v>
      </c>
      <c r="R472">
        <v>-14917</v>
      </c>
      <c r="S472">
        <v>-4430</v>
      </c>
      <c r="T472">
        <v>0</v>
      </c>
      <c r="U472">
        <v>196</v>
      </c>
      <c r="V472">
        <v>-84</v>
      </c>
    </row>
    <row r="473" spans="1:22" x14ac:dyDescent="0.3">
      <c r="A473" t="s">
        <v>148</v>
      </c>
      <c r="B473">
        <v>79550</v>
      </c>
      <c r="C473" s="48">
        <v>44987</v>
      </c>
      <c r="D473">
        <v>74800</v>
      </c>
      <c r="E473">
        <v>2</v>
      </c>
      <c r="F473">
        <v>100</v>
      </c>
      <c r="G473">
        <v>100</v>
      </c>
      <c r="H473">
        <v>164571</v>
      </c>
      <c r="I473">
        <v>12395</v>
      </c>
      <c r="J473">
        <v>22605</v>
      </c>
      <c r="K473">
        <v>-6002</v>
      </c>
      <c r="L473">
        <v>-16297</v>
      </c>
      <c r="M473">
        <v>1207</v>
      </c>
      <c r="N473">
        <v>546</v>
      </c>
      <c r="O473">
        <v>-119</v>
      </c>
      <c r="P473">
        <v>0</v>
      </c>
      <c r="Q473">
        <v>0</v>
      </c>
      <c r="R473">
        <v>-18124</v>
      </c>
      <c r="S473">
        <v>193</v>
      </c>
      <c r="T473">
        <v>0</v>
      </c>
      <c r="U473">
        <v>-619</v>
      </c>
      <c r="V473">
        <v>313</v>
      </c>
    </row>
    <row r="474" spans="1:22" x14ac:dyDescent="0.3">
      <c r="A474" t="s">
        <v>148</v>
      </c>
      <c r="B474">
        <v>79550</v>
      </c>
      <c r="C474" s="48">
        <v>44985</v>
      </c>
      <c r="D474">
        <v>74700</v>
      </c>
      <c r="E474">
        <v>5</v>
      </c>
      <c r="F474">
        <v>-200</v>
      </c>
      <c r="G474">
        <v>-200</v>
      </c>
      <c r="H474">
        <v>121085</v>
      </c>
      <c r="I474">
        <v>9063</v>
      </c>
      <c r="J474">
        <v>6167</v>
      </c>
      <c r="K474">
        <v>-1345</v>
      </c>
      <c r="L474">
        <v>-5054</v>
      </c>
      <c r="M474">
        <v>2376</v>
      </c>
      <c r="N474">
        <v>48</v>
      </c>
      <c r="O474">
        <v>2625</v>
      </c>
      <c r="P474">
        <v>1</v>
      </c>
      <c r="Q474">
        <v>0</v>
      </c>
      <c r="R474">
        <v>-10849</v>
      </c>
      <c r="S474">
        <v>745</v>
      </c>
      <c r="T474">
        <v>0</v>
      </c>
      <c r="U474">
        <v>210</v>
      </c>
      <c r="V474">
        <v>22</v>
      </c>
    </row>
    <row r="475" spans="1:22" x14ac:dyDescent="0.3">
      <c r="A475" t="s">
        <v>148</v>
      </c>
      <c r="B475">
        <v>79550</v>
      </c>
      <c r="C475" s="48">
        <v>44984</v>
      </c>
      <c r="D475">
        <v>74900</v>
      </c>
      <c r="E475">
        <v>5</v>
      </c>
      <c r="F475">
        <v>-2400</v>
      </c>
      <c r="G475">
        <v>-2400</v>
      </c>
      <c r="H475">
        <v>237221</v>
      </c>
      <c r="I475">
        <v>17754</v>
      </c>
      <c r="J475">
        <v>73070</v>
      </c>
      <c r="K475">
        <v>-82730</v>
      </c>
      <c r="L475">
        <v>9609</v>
      </c>
      <c r="M475">
        <v>-10070</v>
      </c>
      <c r="N475">
        <v>-1169</v>
      </c>
      <c r="O475">
        <v>9710</v>
      </c>
      <c r="P475">
        <v>58</v>
      </c>
      <c r="Q475">
        <v>0</v>
      </c>
      <c r="R475">
        <v>-1018</v>
      </c>
      <c r="S475">
        <v>12098</v>
      </c>
      <c r="T475">
        <v>0</v>
      </c>
      <c r="U475">
        <v>-29</v>
      </c>
      <c r="V475">
        <v>80</v>
      </c>
    </row>
    <row r="476" spans="1:22" x14ac:dyDescent="0.3">
      <c r="A476" t="s">
        <v>148</v>
      </c>
      <c r="B476">
        <v>79550</v>
      </c>
      <c r="C476" s="48">
        <v>44981</v>
      </c>
      <c r="D476">
        <v>77300</v>
      </c>
      <c r="E476">
        <v>2</v>
      </c>
      <c r="F476">
        <v>2400</v>
      </c>
      <c r="G476">
        <v>2400</v>
      </c>
      <c r="H476">
        <v>333804</v>
      </c>
      <c r="I476">
        <v>25661</v>
      </c>
      <c r="J476">
        <v>-113870</v>
      </c>
      <c r="K476">
        <v>84479</v>
      </c>
      <c r="L476">
        <v>28991</v>
      </c>
      <c r="M476">
        <v>12140</v>
      </c>
      <c r="N476">
        <v>2630</v>
      </c>
      <c r="O476">
        <v>10884</v>
      </c>
      <c r="P476">
        <v>0</v>
      </c>
      <c r="Q476">
        <v>0</v>
      </c>
      <c r="R476">
        <v>-6917</v>
      </c>
      <c r="S476">
        <v>10254</v>
      </c>
      <c r="T476">
        <v>0</v>
      </c>
      <c r="U476">
        <v>242</v>
      </c>
      <c r="V476">
        <v>158</v>
      </c>
    </row>
    <row r="477" spans="1:22" x14ac:dyDescent="0.3">
      <c r="A477" t="s">
        <v>148</v>
      </c>
      <c r="B477">
        <v>79550</v>
      </c>
      <c r="C477" s="48">
        <v>44980</v>
      </c>
      <c r="D477">
        <v>74900</v>
      </c>
      <c r="E477">
        <v>2</v>
      </c>
      <c r="F477">
        <v>500</v>
      </c>
      <c r="G477">
        <v>500</v>
      </c>
      <c r="H477">
        <v>114432</v>
      </c>
      <c r="I477">
        <v>8556</v>
      </c>
      <c r="J477">
        <v>-2073</v>
      </c>
      <c r="K477">
        <v>-2741</v>
      </c>
      <c r="L477">
        <v>2847</v>
      </c>
      <c r="M477">
        <v>3388</v>
      </c>
      <c r="N477">
        <v>-1514</v>
      </c>
      <c r="O477">
        <v>-11669</v>
      </c>
      <c r="P477">
        <v>0</v>
      </c>
      <c r="Q477">
        <v>0</v>
      </c>
      <c r="R477">
        <v>12724</v>
      </c>
      <c r="S477">
        <v>-82</v>
      </c>
      <c r="T477">
        <v>0</v>
      </c>
      <c r="U477">
        <v>1896</v>
      </c>
      <c r="V477">
        <v>71</v>
      </c>
    </row>
    <row r="478" spans="1:22" x14ac:dyDescent="0.3">
      <c r="A478" t="s">
        <v>148</v>
      </c>
      <c r="B478">
        <v>79550</v>
      </c>
      <c r="C478" s="48">
        <v>44979</v>
      </c>
      <c r="D478">
        <v>74400</v>
      </c>
      <c r="E478">
        <v>5</v>
      </c>
      <c r="F478">
        <v>-300</v>
      </c>
      <c r="G478">
        <v>-300</v>
      </c>
      <c r="H478">
        <v>179830</v>
      </c>
      <c r="I478">
        <v>13400</v>
      </c>
      <c r="J478">
        <v>-15743</v>
      </c>
      <c r="K478">
        <v>8598</v>
      </c>
      <c r="L478">
        <v>5366</v>
      </c>
      <c r="M478">
        <v>5940</v>
      </c>
      <c r="N478">
        <v>-4991</v>
      </c>
      <c r="O478">
        <v>-2620</v>
      </c>
      <c r="P478">
        <v>1</v>
      </c>
      <c r="Q478">
        <v>0</v>
      </c>
      <c r="R478">
        <v>11890</v>
      </c>
      <c r="S478">
        <v>-4854</v>
      </c>
      <c r="T478">
        <v>0</v>
      </c>
      <c r="U478">
        <v>1591</v>
      </c>
      <c r="V478">
        <v>188</v>
      </c>
    </row>
    <row r="479" spans="1:22" x14ac:dyDescent="0.3">
      <c r="A479" t="s">
        <v>148</v>
      </c>
      <c r="B479">
        <v>79550</v>
      </c>
      <c r="C479" s="48">
        <v>44978</v>
      </c>
      <c r="D479">
        <v>74700</v>
      </c>
      <c r="E479">
        <v>3</v>
      </c>
      <c r="F479">
        <v>0</v>
      </c>
      <c r="G479">
        <v>0</v>
      </c>
      <c r="H479">
        <v>200137</v>
      </c>
      <c r="I479">
        <v>15008</v>
      </c>
      <c r="J479">
        <v>34400</v>
      </c>
      <c r="K479">
        <v>27235</v>
      </c>
      <c r="L479">
        <v>-62146</v>
      </c>
      <c r="M479">
        <v>-3351</v>
      </c>
      <c r="N479">
        <v>-3796</v>
      </c>
      <c r="O479">
        <v>-5987</v>
      </c>
      <c r="P479">
        <v>0</v>
      </c>
      <c r="Q479">
        <v>0</v>
      </c>
      <c r="R479">
        <v>-55039</v>
      </c>
      <c r="S479">
        <v>6027</v>
      </c>
      <c r="T479">
        <v>0</v>
      </c>
      <c r="U479">
        <v>334</v>
      </c>
      <c r="V479">
        <v>177</v>
      </c>
    </row>
    <row r="480" spans="1:22" x14ac:dyDescent="0.3">
      <c r="A480" t="s">
        <v>148</v>
      </c>
      <c r="B480">
        <v>79550</v>
      </c>
      <c r="C480" s="48">
        <v>44977</v>
      </c>
      <c r="D480">
        <v>74700</v>
      </c>
      <c r="E480">
        <v>5</v>
      </c>
      <c r="F480">
        <v>-700</v>
      </c>
      <c r="G480">
        <v>-700</v>
      </c>
      <c r="H480">
        <v>169679</v>
      </c>
      <c r="I480">
        <v>12720</v>
      </c>
      <c r="J480">
        <v>56434</v>
      </c>
      <c r="K480">
        <v>-37451</v>
      </c>
      <c r="L480">
        <v>-19410</v>
      </c>
      <c r="M480">
        <v>-5626</v>
      </c>
      <c r="N480">
        <v>3888</v>
      </c>
      <c r="O480">
        <v>-8283</v>
      </c>
      <c r="P480">
        <v>0</v>
      </c>
      <c r="Q480">
        <v>0</v>
      </c>
      <c r="R480">
        <v>-9800</v>
      </c>
      <c r="S480">
        <v>411</v>
      </c>
      <c r="T480">
        <v>0</v>
      </c>
      <c r="U480">
        <v>305</v>
      </c>
      <c r="V480">
        <v>122</v>
      </c>
    </row>
    <row r="481" spans="1:22" x14ac:dyDescent="0.3">
      <c r="A481" t="s">
        <v>148</v>
      </c>
      <c r="B481">
        <v>79550</v>
      </c>
      <c r="C481" s="48">
        <v>44974</v>
      </c>
      <c r="D481">
        <v>75400</v>
      </c>
      <c r="E481">
        <v>2</v>
      </c>
      <c r="F481">
        <v>900</v>
      </c>
      <c r="G481">
        <v>900</v>
      </c>
      <c r="H481">
        <v>197191</v>
      </c>
      <c r="I481">
        <v>14752</v>
      </c>
      <c r="J481">
        <v>2105</v>
      </c>
      <c r="K481">
        <v>21105</v>
      </c>
      <c r="L481">
        <v>-22881</v>
      </c>
      <c r="M481">
        <v>-4592</v>
      </c>
      <c r="N481">
        <v>-11656</v>
      </c>
      <c r="O481">
        <v>-12098</v>
      </c>
      <c r="P481">
        <v>189</v>
      </c>
      <c r="Q481">
        <v>-750</v>
      </c>
      <c r="R481">
        <v>3814</v>
      </c>
      <c r="S481">
        <v>2212</v>
      </c>
      <c r="T481">
        <v>0</v>
      </c>
      <c r="U481">
        <v>-340</v>
      </c>
      <c r="V481">
        <v>11</v>
      </c>
    </row>
    <row r="482" spans="1:22" x14ac:dyDescent="0.3">
      <c r="A482" t="s">
        <v>148</v>
      </c>
      <c r="B482">
        <v>79550</v>
      </c>
      <c r="C482" s="48">
        <v>44973</v>
      </c>
      <c r="D482">
        <v>74500</v>
      </c>
      <c r="E482">
        <v>3</v>
      </c>
      <c r="F482">
        <v>0</v>
      </c>
      <c r="G482">
        <v>0</v>
      </c>
      <c r="H482">
        <v>262101</v>
      </c>
      <c r="I482">
        <v>19542</v>
      </c>
      <c r="J482">
        <v>62661</v>
      </c>
      <c r="K482">
        <v>11136</v>
      </c>
      <c r="L482">
        <v>-72640</v>
      </c>
      <c r="M482">
        <v>3091</v>
      </c>
      <c r="N482">
        <v>-15504</v>
      </c>
      <c r="O482">
        <v>-27066</v>
      </c>
      <c r="P482">
        <v>1</v>
      </c>
      <c r="Q482">
        <v>-70</v>
      </c>
      <c r="R482">
        <v>-34936</v>
      </c>
      <c r="S482">
        <v>1844</v>
      </c>
      <c r="T482">
        <v>0</v>
      </c>
      <c r="U482">
        <v>262</v>
      </c>
      <c r="V482">
        <v>-1419</v>
      </c>
    </row>
    <row r="483" spans="1:22" x14ac:dyDescent="0.3">
      <c r="A483" t="s">
        <v>148</v>
      </c>
      <c r="B483">
        <v>79550</v>
      </c>
      <c r="C483" s="48">
        <v>44972</v>
      </c>
      <c r="D483">
        <v>74500</v>
      </c>
      <c r="E483">
        <v>5</v>
      </c>
      <c r="F483">
        <v>-3700</v>
      </c>
      <c r="G483">
        <v>-3700</v>
      </c>
      <c r="H483">
        <v>519039</v>
      </c>
      <c r="I483">
        <v>39370</v>
      </c>
      <c r="J483">
        <v>196597</v>
      </c>
      <c r="K483">
        <v>-64132</v>
      </c>
      <c r="L483">
        <v>-131740</v>
      </c>
      <c r="M483">
        <v>-15179</v>
      </c>
      <c r="N483">
        <v>-16041</v>
      </c>
      <c r="O483">
        <v>-20773</v>
      </c>
      <c r="P483">
        <v>1</v>
      </c>
      <c r="Q483">
        <v>-115</v>
      </c>
      <c r="R483">
        <v>-63116</v>
      </c>
      <c r="S483">
        <v>-16517</v>
      </c>
      <c r="T483">
        <v>0</v>
      </c>
      <c r="U483">
        <v>-428</v>
      </c>
      <c r="V483">
        <v>-297</v>
      </c>
    </row>
    <row r="484" spans="1:22" x14ac:dyDescent="0.3">
      <c r="A484" t="s">
        <v>148</v>
      </c>
      <c r="B484">
        <v>79550</v>
      </c>
      <c r="C484" s="48">
        <v>44971</v>
      </c>
      <c r="D484">
        <v>78200</v>
      </c>
      <c r="E484">
        <v>5</v>
      </c>
      <c r="F484">
        <v>-400</v>
      </c>
      <c r="G484">
        <v>-400</v>
      </c>
      <c r="H484">
        <v>236277</v>
      </c>
      <c r="I484">
        <v>18524</v>
      </c>
      <c r="J484">
        <v>39531</v>
      </c>
      <c r="K484">
        <v>8367</v>
      </c>
      <c r="L484">
        <v>-48406</v>
      </c>
      <c r="M484">
        <v>11298</v>
      </c>
      <c r="N484">
        <v>-2209</v>
      </c>
      <c r="O484">
        <v>-40324</v>
      </c>
      <c r="P484">
        <v>1</v>
      </c>
      <c r="Q484">
        <v>0</v>
      </c>
      <c r="R484">
        <v>1560</v>
      </c>
      <c r="S484">
        <v>-18732</v>
      </c>
      <c r="T484">
        <v>0</v>
      </c>
      <c r="U484">
        <v>1091</v>
      </c>
      <c r="V484">
        <v>-583</v>
      </c>
    </row>
    <row r="485" spans="1:22" x14ac:dyDescent="0.3">
      <c r="A485" t="s">
        <v>148</v>
      </c>
      <c r="B485">
        <v>79550</v>
      </c>
      <c r="C485" s="48">
        <v>44970</v>
      </c>
      <c r="D485">
        <v>78600</v>
      </c>
      <c r="E485">
        <v>5</v>
      </c>
      <c r="F485">
        <v>-700</v>
      </c>
      <c r="G485">
        <v>-700</v>
      </c>
      <c r="H485">
        <v>227950</v>
      </c>
      <c r="I485">
        <v>18056</v>
      </c>
      <c r="J485">
        <v>63759</v>
      </c>
      <c r="K485">
        <v>-62568</v>
      </c>
      <c r="L485">
        <v>-1225</v>
      </c>
      <c r="M485">
        <v>-7072</v>
      </c>
      <c r="N485">
        <v>1504</v>
      </c>
      <c r="O485">
        <v>15072</v>
      </c>
      <c r="P485">
        <v>0</v>
      </c>
      <c r="Q485">
        <v>-130</v>
      </c>
      <c r="R485">
        <v>2964</v>
      </c>
      <c r="S485">
        <v>-13563</v>
      </c>
      <c r="T485">
        <v>0</v>
      </c>
      <c r="U485">
        <v>-117</v>
      </c>
      <c r="V485">
        <v>151</v>
      </c>
    </row>
    <row r="486" spans="1:22" x14ac:dyDescent="0.3">
      <c r="A486" t="s">
        <v>148</v>
      </c>
      <c r="B486">
        <v>79550</v>
      </c>
      <c r="C486" s="48">
        <v>44967</v>
      </c>
      <c r="D486">
        <v>79300</v>
      </c>
      <c r="E486">
        <v>2</v>
      </c>
      <c r="F486">
        <v>100</v>
      </c>
      <c r="G486">
        <v>100</v>
      </c>
      <c r="H486">
        <v>331402</v>
      </c>
      <c r="I486">
        <v>26158</v>
      </c>
      <c r="J486">
        <v>53478</v>
      </c>
      <c r="K486">
        <v>-8066</v>
      </c>
      <c r="L486">
        <v>-45733</v>
      </c>
      <c r="M486">
        <v>3873</v>
      </c>
      <c r="N486">
        <v>313</v>
      </c>
      <c r="O486">
        <v>-928</v>
      </c>
      <c r="P486">
        <v>1</v>
      </c>
      <c r="Q486">
        <v>-60</v>
      </c>
      <c r="R486">
        <v>-26129</v>
      </c>
      <c r="S486">
        <v>-22803</v>
      </c>
      <c r="T486">
        <v>0</v>
      </c>
      <c r="U486">
        <v>77</v>
      </c>
      <c r="V486">
        <v>244</v>
      </c>
    </row>
    <row r="487" spans="1:22" x14ac:dyDescent="0.3">
      <c r="A487" t="s">
        <v>148</v>
      </c>
      <c r="B487">
        <v>79550</v>
      </c>
      <c r="C487" s="48">
        <v>44966</v>
      </c>
      <c r="D487">
        <v>79200</v>
      </c>
      <c r="E487">
        <v>5</v>
      </c>
      <c r="F487">
        <v>-1100</v>
      </c>
      <c r="G487">
        <v>-1100</v>
      </c>
      <c r="H487">
        <v>263796</v>
      </c>
      <c r="I487">
        <v>21110</v>
      </c>
      <c r="J487">
        <v>58788</v>
      </c>
      <c r="K487">
        <v>1709</v>
      </c>
      <c r="L487">
        <v>-59577</v>
      </c>
      <c r="M487">
        <v>-39038</v>
      </c>
      <c r="N487">
        <v>-7368</v>
      </c>
      <c r="O487">
        <v>-21203</v>
      </c>
      <c r="P487">
        <v>1</v>
      </c>
      <c r="Q487">
        <v>0</v>
      </c>
      <c r="R487">
        <v>-7794</v>
      </c>
      <c r="S487">
        <v>15825</v>
      </c>
      <c r="T487">
        <v>0</v>
      </c>
      <c r="U487">
        <v>-792</v>
      </c>
      <c r="V487">
        <v>-128</v>
      </c>
    </row>
    <row r="488" spans="1:22" x14ac:dyDescent="0.3">
      <c r="A488" t="s">
        <v>148</v>
      </c>
      <c r="B488">
        <v>79550</v>
      </c>
      <c r="C488" s="48">
        <v>44965</v>
      </c>
      <c r="D488">
        <v>80300</v>
      </c>
      <c r="E488">
        <v>2</v>
      </c>
      <c r="F488">
        <v>400</v>
      </c>
      <c r="G488">
        <v>400</v>
      </c>
      <c r="H488">
        <v>179109</v>
      </c>
      <c r="I488">
        <v>14442</v>
      </c>
      <c r="J488">
        <v>-124</v>
      </c>
      <c r="K488">
        <v>-2971</v>
      </c>
      <c r="L488">
        <v>3137</v>
      </c>
      <c r="M488">
        <v>-4518</v>
      </c>
      <c r="N488">
        <v>-2584</v>
      </c>
      <c r="O488">
        <v>-3853</v>
      </c>
      <c r="P488">
        <v>-1</v>
      </c>
      <c r="Q488">
        <v>0</v>
      </c>
      <c r="R488">
        <v>1005</v>
      </c>
      <c r="S488">
        <v>13088</v>
      </c>
      <c r="T488">
        <v>0</v>
      </c>
      <c r="U488">
        <v>66</v>
      </c>
      <c r="V488">
        <v>-108</v>
      </c>
    </row>
    <row r="489" spans="1:22" x14ac:dyDescent="0.3">
      <c r="A489" t="s">
        <v>148</v>
      </c>
      <c r="B489">
        <v>79550</v>
      </c>
      <c r="C489" s="48">
        <v>44964</v>
      </c>
      <c r="D489">
        <v>79900</v>
      </c>
      <c r="E489">
        <v>5</v>
      </c>
      <c r="F489">
        <v>-1400</v>
      </c>
      <c r="G489">
        <v>-1400</v>
      </c>
      <c r="H489">
        <v>195431</v>
      </c>
      <c r="I489">
        <v>15679</v>
      </c>
      <c r="J489">
        <v>72740</v>
      </c>
      <c r="K489">
        <v>-59832</v>
      </c>
      <c r="L489">
        <v>-10671</v>
      </c>
      <c r="M489">
        <v>-8231</v>
      </c>
      <c r="N489">
        <v>-3140</v>
      </c>
      <c r="O489">
        <v>-3900</v>
      </c>
      <c r="P489">
        <v>0</v>
      </c>
      <c r="Q489">
        <v>0</v>
      </c>
      <c r="R489">
        <v>-827</v>
      </c>
      <c r="S489">
        <v>5427</v>
      </c>
      <c r="T489">
        <v>0</v>
      </c>
      <c r="U489">
        <v>-2135</v>
      </c>
      <c r="V489">
        <v>-102</v>
      </c>
    </row>
    <row r="490" spans="1:22" x14ac:dyDescent="0.3">
      <c r="A490" t="s">
        <v>148</v>
      </c>
      <c r="B490">
        <v>79550</v>
      </c>
      <c r="C490" s="48">
        <v>44963</v>
      </c>
      <c r="D490">
        <v>81300</v>
      </c>
      <c r="E490">
        <v>2</v>
      </c>
      <c r="F490">
        <v>200</v>
      </c>
      <c r="G490">
        <v>200</v>
      </c>
      <c r="H490">
        <v>188190</v>
      </c>
      <c r="I490">
        <v>15376</v>
      </c>
      <c r="J490">
        <v>-43173</v>
      </c>
      <c r="K490">
        <v>13688</v>
      </c>
      <c r="L490">
        <v>29081</v>
      </c>
      <c r="M490">
        <v>-4250</v>
      </c>
      <c r="N490">
        <v>3887</v>
      </c>
      <c r="O490">
        <v>13775</v>
      </c>
      <c r="P490">
        <v>1</v>
      </c>
      <c r="Q490">
        <v>0</v>
      </c>
      <c r="R490">
        <v>7570</v>
      </c>
      <c r="S490">
        <v>8098</v>
      </c>
      <c r="T490">
        <v>0</v>
      </c>
      <c r="U490">
        <v>356</v>
      </c>
      <c r="V490">
        <v>48</v>
      </c>
    </row>
    <row r="491" spans="1:22" x14ac:dyDescent="0.3">
      <c r="A491" t="s">
        <v>148</v>
      </c>
      <c r="B491">
        <v>79550</v>
      </c>
      <c r="C491" s="48">
        <v>44960</v>
      </c>
      <c r="D491">
        <v>81100</v>
      </c>
      <c r="E491">
        <v>2</v>
      </c>
      <c r="F491">
        <v>200</v>
      </c>
      <c r="G491">
        <v>200</v>
      </c>
      <c r="H491">
        <v>137657</v>
      </c>
      <c r="I491">
        <v>11155</v>
      </c>
      <c r="J491">
        <v>-29537</v>
      </c>
      <c r="K491">
        <v>15645</v>
      </c>
      <c r="L491">
        <v>13544</v>
      </c>
      <c r="M491">
        <v>5847</v>
      </c>
      <c r="N491">
        <v>-2693</v>
      </c>
      <c r="O491">
        <v>-26</v>
      </c>
      <c r="P491">
        <v>1</v>
      </c>
      <c r="Q491">
        <v>0</v>
      </c>
      <c r="R491">
        <v>3855</v>
      </c>
      <c r="S491">
        <v>6560</v>
      </c>
      <c r="T491">
        <v>0</v>
      </c>
      <c r="U491">
        <v>332</v>
      </c>
      <c r="V491">
        <v>16</v>
      </c>
    </row>
    <row r="492" spans="1:22" x14ac:dyDescent="0.3">
      <c r="A492" t="s">
        <v>148</v>
      </c>
      <c r="B492">
        <v>79550</v>
      </c>
      <c r="C492" s="48">
        <v>44959</v>
      </c>
      <c r="D492">
        <v>80900</v>
      </c>
      <c r="E492">
        <v>5</v>
      </c>
      <c r="F492">
        <v>-100</v>
      </c>
      <c r="G492">
        <v>-100</v>
      </c>
      <c r="H492">
        <v>167585</v>
      </c>
      <c r="I492">
        <v>13530</v>
      </c>
      <c r="J492">
        <v>15269</v>
      </c>
      <c r="K492">
        <v>-25209</v>
      </c>
      <c r="L492">
        <v>11519</v>
      </c>
      <c r="M492">
        <v>10313</v>
      </c>
      <c r="N492">
        <v>3933</v>
      </c>
      <c r="O492">
        <v>334</v>
      </c>
      <c r="P492">
        <v>0</v>
      </c>
      <c r="Q492">
        <v>0</v>
      </c>
      <c r="R492">
        <v>-1869</v>
      </c>
      <c r="S492">
        <v>-1192</v>
      </c>
      <c r="T492">
        <v>0</v>
      </c>
      <c r="U492">
        <v>-1524</v>
      </c>
      <c r="V492">
        <v>-55</v>
      </c>
    </row>
    <row r="493" spans="1:22" x14ac:dyDescent="0.3">
      <c r="A493" t="s">
        <v>148</v>
      </c>
      <c r="B493">
        <v>79550</v>
      </c>
      <c r="C493" s="48">
        <v>44958</v>
      </c>
      <c r="D493">
        <v>81000</v>
      </c>
      <c r="E493">
        <v>2</v>
      </c>
      <c r="F493">
        <v>200</v>
      </c>
      <c r="G493">
        <v>200</v>
      </c>
      <c r="H493">
        <v>206394</v>
      </c>
      <c r="I493">
        <v>16630</v>
      </c>
      <c r="J493">
        <v>-32854</v>
      </c>
      <c r="K493">
        <v>-14944</v>
      </c>
      <c r="L493">
        <v>48053</v>
      </c>
      <c r="M493">
        <v>13108</v>
      </c>
      <c r="N493">
        <v>2287</v>
      </c>
      <c r="O493">
        <v>6124</v>
      </c>
      <c r="P493">
        <v>-105</v>
      </c>
      <c r="Q493">
        <v>0</v>
      </c>
      <c r="R493">
        <v>29306</v>
      </c>
      <c r="S493">
        <v>-2667</v>
      </c>
      <c r="T493">
        <v>0</v>
      </c>
      <c r="U493">
        <v>73</v>
      </c>
      <c r="V493">
        <v>-328</v>
      </c>
    </row>
    <row r="494" spans="1:22" x14ac:dyDescent="0.3">
      <c r="A494" t="s">
        <v>148</v>
      </c>
      <c r="B494">
        <v>79550</v>
      </c>
      <c r="C494" s="48">
        <v>44957</v>
      </c>
      <c r="D494">
        <v>80800</v>
      </c>
      <c r="E494">
        <v>2</v>
      </c>
      <c r="F494">
        <v>1500</v>
      </c>
      <c r="G494">
        <v>1500</v>
      </c>
      <c r="H494">
        <v>165301</v>
      </c>
      <c r="I494">
        <v>13292</v>
      </c>
      <c r="J494">
        <v>-65940</v>
      </c>
      <c r="K494">
        <v>37520</v>
      </c>
      <c r="L494">
        <v>28700</v>
      </c>
      <c r="M494">
        <v>18199</v>
      </c>
      <c r="N494">
        <v>-346</v>
      </c>
      <c r="O494">
        <v>-57</v>
      </c>
      <c r="P494">
        <v>0</v>
      </c>
      <c r="Q494">
        <v>0</v>
      </c>
      <c r="R494">
        <v>12615</v>
      </c>
      <c r="S494">
        <v>-1711</v>
      </c>
      <c r="T494">
        <v>0</v>
      </c>
      <c r="U494">
        <v>347</v>
      </c>
      <c r="V494">
        <v>-627</v>
      </c>
    </row>
    <row r="495" spans="1:22" x14ac:dyDescent="0.3">
      <c r="A495" t="s">
        <v>148</v>
      </c>
      <c r="B495">
        <v>79550</v>
      </c>
      <c r="C495" s="48">
        <v>44956</v>
      </c>
      <c r="D495">
        <v>79300</v>
      </c>
      <c r="E495">
        <v>5</v>
      </c>
      <c r="F495">
        <v>-1400</v>
      </c>
      <c r="G495">
        <v>-1400</v>
      </c>
      <c r="H495">
        <v>339964</v>
      </c>
      <c r="I495">
        <v>27437</v>
      </c>
      <c r="J495">
        <v>-5608</v>
      </c>
      <c r="K495">
        <v>12603</v>
      </c>
      <c r="L495">
        <v>-10592</v>
      </c>
      <c r="M495">
        <v>3750</v>
      </c>
      <c r="N495">
        <v>1529</v>
      </c>
      <c r="O495">
        <v>-4446</v>
      </c>
      <c r="P495">
        <v>-1</v>
      </c>
      <c r="Q495">
        <v>121</v>
      </c>
      <c r="R495">
        <v>-11464</v>
      </c>
      <c r="S495">
        <v>-81</v>
      </c>
      <c r="T495">
        <v>0</v>
      </c>
      <c r="U495">
        <v>3832</v>
      </c>
      <c r="V495">
        <v>-235</v>
      </c>
    </row>
    <row r="496" spans="1:22" x14ac:dyDescent="0.3">
      <c r="A496" t="s">
        <v>148</v>
      </c>
      <c r="B496">
        <v>79550</v>
      </c>
      <c r="C496" s="48">
        <v>44953</v>
      </c>
      <c r="D496">
        <v>80700</v>
      </c>
      <c r="E496">
        <v>2</v>
      </c>
      <c r="F496">
        <v>400</v>
      </c>
      <c r="G496">
        <v>400</v>
      </c>
      <c r="H496">
        <v>184000</v>
      </c>
      <c r="I496">
        <v>14847</v>
      </c>
      <c r="J496">
        <v>-10253</v>
      </c>
      <c r="K496">
        <v>-14509</v>
      </c>
      <c r="L496">
        <v>22892</v>
      </c>
      <c r="M496">
        <v>1357</v>
      </c>
      <c r="N496">
        <v>-5711</v>
      </c>
      <c r="O496">
        <v>-2096</v>
      </c>
      <c r="P496">
        <v>0</v>
      </c>
      <c r="Q496">
        <v>0</v>
      </c>
      <c r="R496">
        <v>28068</v>
      </c>
      <c r="S496">
        <v>1274</v>
      </c>
      <c r="T496">
        <v>0</v>
      </c>
      <c r="U496">
        <v>1173</v>
      </c>
      <c r="V496">
        <v>697</v>
      </c>
    </row>
    <row r="497" spans="1:22" x14ac:dyDescent="0.3">
      <c r="A497" t="s">
        <v>148</v>
      </c>
      <c r="B497">
        <v>79550</v>
      </c>
      <c r="C497" s="48">
        <v>44952</v>
      </c>
      <c r="D497">
        <v>80300</v>
      </c>
      <c r="E497">
        <v>2</v>
      </c>
      <c r="F497">
        <v>1800</v>
      </c>
      <c r="G497">
        <v>1800</v>
      </c>
      <c r="H497">
        <v>247109</v>
      </c>
      <c r="I497">
        <v>19705</v>
      </c>
      <c r="J497">
        <v>-56261</v>
      </c>
      <c r="K497">
        <v>41616</v>
      </c>
      <c r="L497">
        <v>10597</v>
      </c>
      <c r="M497">
        <v>12778</v>
      </c>
      <c r="N497">
        <v>37</v>
      </c>
      <c r="O497">
        <v>-2740</v>
      </c>
      <c r="P497">
        <v>113</v>
      </c>
      <c r="Q497">
        <v>0</v>
      </c>
      <c r="R497">
        <v>-2636</v>
      </c>
      <c r="S497">
        <v>3045</v>
      </c>
      <c r="T497">
        <v>0</v>
      </c>
      <c r="U497">
        <v>4228</v>
      </c>
      <c r="V497">
        <v>-180</v>
      </c>
    </row>
    <row r="498" spans="1:22" x14ac:dyDescent="0.3">
      <c r="A498" t="s">
        <v>148</v>
      </c>
      <c r="B498">
        <v>79550</v>
      </c>
      <c r="C498" s="48">
        <v>44951</v>
      </c>
      <c r="D498">
        <v>78500</v>
      </c>
      <c r="E498">
        <v>2</v>
      </c>
      <c r="F498">
        <v>400</v>
      </c>
      <c r="G498">
        <v>400</v>
      </c>
      <c r="H498">
        <v>148672</v>
      </c>
      <c r="I498">
        <v>11652</v>
      </c>
      <c r="J498">
        <v>-1338</v>
      </c>
      <c r="K498">
        <v>-15032</v>
      </c>
      <c r="L498">
        <v>15442</v>
      </c>
      <c r="M498">
        <v>-2824</v>
      </c>
      <c r="N498">
        <v>-1756</v>
      </c>
      <c r="O498">
        <v>-33</v>
      </c>
      <c r="P498">
        <v>0</v>
      </c>
      <c r="Q498">
        <v>0</v>
      </c>
      <c r="R498">
        <v>17818</v>
      </c>
      <c r="S498">
        <v>2237</v>
      </c>
      <c r="T498">
        <v>0</v>
      </c>
      <c r="U498">
        <v>653</v>
      </c>
      <c r="V498">
        <v>275</v>
      </c>
    </row>
    <row r="499" spans="1:22" x14ac:dyDescent="0.3">
      <c r="A499" t="s">
        <v>148</v>
      </c>
      <c r="B499">
        <v>79550</v>
      </c>
      <c r="C499" s="48">
        <v>44946</v>
      </c>
      <c r="D499">
        <v>78100</v>
      </c>
      <c r="E499">
        <v>2</v>
      </c>
      <c r="F499">
        <v>500</v>
      </c>
      <c r="G499">
        <v>500</v>
      </c>
      <c r="H499">
        <v>142879</v>
      </c>
      <c r="I499">
        <v>11161</v>
      </c>
      <c r="J499">
        <v>-9026</v>
      </c>
      <c r="K499">
        <v>-6074</v>
      </c>
      <c r="L499">
        <v>12913</v>
      </c>
      <c r="M499">
        <v>3954</v>
      </c>
      <c r="N499">
        <v>2861</v>
      </c>
      <c r="O499">
        <v>408</v>
      </c>
      <c r="P499">
        <v>0</v>
      </c>
      <c r="Q499">
        <v>0</v>
      </c>
      <c r="R499">
        <v>9244</v>
      </c>
      <c r="S499">
        <v>-3554</v>
      </c>
      <c r="T499">
        <v>0</v>
      </c>
      <c r="U499">
        <v>2196</v>
      </c>
      <c r="V499">
        <v>-9</v>
      </c>
    </row>
    <row r="500" spans="1:22" x14ac:dyDescent="0.3">
      <c r="A500" t="s">
        <v>148</v>
      </c>
      <c r="B500">
        <v>79550</v>
      </c>
      <c r="C500" s="48">
        <v>44945</v>
      </c>
      <c r="D500">
        <v>77600</v>
      </c>
      <c r="E500">
        <v>5</v>
      </c>
      <c r="F500">
        <v>-200</v>
      </c>
      <c r="G500">
        <v>-200</v>
      </c>
      <c r="H500">
        <v>202003</v>
      </c>
      <c r="I500">
        <v>15621</v>
      </c>
      <c r="J500">
        <v>29527</v>
      </c>
      <c r="K500">
        <v>26876</v>
      </c>
      <c r="L500">
        <v>-56801</v>
      </c>
      <c r="M500">
        <v>-28983</v>
      </c>
      <c r="N500">
        <v>-3613</v>
      </c>
      <c r="O500">
        <v>-15614</v>
      </c>
      <c r="P500">
        <v>1</v>
      </c>
      <c r="Q500">
        <v>0</v>
      </c>
      <c r="R500">
        <v>-8281</v>
      </c>
      <c r="S500">
        <v>-311</v>
      </c>
      <c r="T500">
        <v>0</v>
      </c>
      <c r="U500">
        <v>414</v>
      </c>
      <c r="V500">
        <v>-16</v>
      </c>
    </row>
    <row r="501" spans="1:22" x14ac:dyDescent="0.3">
      <c r="A501" t="s">
        <v>148</v>
      </c>
      <c r="B501">
        <v>79550</v>
      </c>
      <c r="C501" s="48">
        <v>44944</v>
      </c>
      <c r="D501">
        <v>77800</v>
      </c>
      <c r="E501">
        <v>5</v>
      </c>
      <c r="F501">
        <v>-1600</v>
      </c>
      <c r="G501">
        <v>-1600</v>
      </c>
      <c r="H501">
        <v>273493</v>
      </c>
      <c r="I501">
        <v>21325</v>
      </c>
      <c r="J501">
        <v>62808</v>
      </c>
      <c r="K501">
        <v>-2255</v>
      </c>
      <c r="L501">
        <v>-57882</v>
      </c>
      <c r="M501">
        <v>-25010</v>
      </c>
      <c r="N501">
        <v>-6954</v>
      </c>
      <c r="O501">
        <v>-22580</v>
      </c>
      <c r="P501">
        <v>1</v>
      </c>
      <c r="Q501">
        <v>0</v>
      </c>
      <c r="R501">
        <v>3407</v>
      </c>
      <c r="S501">
        <v>-6746</v>
      </c>
      <c r="T501">
        <v>0</v>
      </c>
      <c r="U501">
        <v>-1642</v>
      </c>
      <c r="V501">
        <v>-1029</v>
      </c>
    </row>
    <row r="502" spans="1:22" x14ac:dyDescent="0.3">
      <c r="A502" t="s">
        <v>140</v>
      </c>
      <c r="B502">
        <v>35420</v>
      </c>
      <c r="C502" s="48">
        <v>45092</v>
      </c>
      <c r="D502">
        <v>200500</v>
      </c>
      <c r="E502">
        <v>2</v>
      </c>
      <c r="F502">
        <v>1300</v>
      </c>
      <c r="G502">
        <v>1300</v>
      </c>
      <c r="H502">
        <v>524988</v>
      </c>
      <c r="I502">
        <v>105670</v>
      </c>
      <c r="J502">
        <v>-105612</v>
      </c>
      <c r="K502">
        <v>98395</v>
      </c>
      <c r="L502">
        <v>9914</v>
      </c>
      <c r="M502">
        <v>4202</v>
      </c>
      <c r="N502">
        <v>638</v>
      </c>
      <c r="O502">
        <v>7699</v>
      </c>
      <c r="P502">
        <v>0</v>
      </c>
      <c r="Q502">
        <v>-250</v>
      </c>
      <c r="R502">
        <v>-12828</v>
      </c>
      <c r="S502">
        <v>10453</v>
      </c>
      <c r="T502">
        <v>0</v>
      </c>
      <c r="U502">
        <v>-2599</v>
      </c>
      <c r="V502">
        <v>-98</v>
      </c>
    </row>
    <row r="503" spans="1:22" x14ac:dyDescent="0.3">
      <c r="A503" t="s">
        <v>140</v>
      </c>
      <c r="B503">
        <v>35420</v>
      </c>
      <c r="C503" s="48">
        <v>45091</v>
      </c>
      <c r="D503">
        <v>199200</v>
      </c>
      <c r="E503">
        <v>5</v>
      </c>
      <c r="F503">
        <v>-1800</v>
      </c>
      <c r="G503">
        <v>-1800</v>
      </c>
      <c r="H503">
        <v>666340</v>
      </c>
      <c r="I503">
        <v>133025</v>
      </c>
      <c r="J503">
        <v>67570</v>
      </c>
      <c r="K503">
        <v>18356</v>
      </c>
      <c r="L503">
        <v>-89316</v>
      </c>
      <c r="M503">
        <v>-28680</v>
      </c>
      <c r="N503">
        <v>-3481</v>
      </c>
      <c r="O503">
        <v>245</v>
      </c>
      <c r="P503">
        <v>-158</v>
      </c>
      <c r="Q503">
        <v>-303</v>
      </c>
      <c r="R503">
        <v>-52278</v>
      </c>
      <c r="S503">
        <v>-4661</v>
      </c>
      <c r="T503">
        <v>0</v>
      </c>
      <c r="U503">
        <v>3980</v>
      </c>
      <c r="V503">
        <v>-590</v>
      </c>
    </row>
    <row r="504" spans="1:22" x14ac:dyDescent="0.3">
      <c r="A504" t="s">
        <v>140</v>
      </c>
      <c r="B504">
        <v>35420</v>
      </c>
      <c r="C504" s="48">
        <v>45090</v>
      </c>
      <c r="D504">
        <v>201000</v>
      </c>
      <c r="E504">
        <v>2</v>
      </c>
      <c r="F504">
        <v>500</v>
      </c>
      <c r="G504">
        <v>500</v>
      </c>
      <c r="H504">
        <v>565013</v>
      </c>
      <c r="I504">
        <v>113504</v>
      </c>
      <c r="J504">
        <v>25965</v>
      </c>
      <c r="K504">
        <v>-38607</v>
      </c>
      <c r="L504">
        <v>11929</v>
      </c>
      <c r="M504">
        <v>55148</v>
      </c>
      <c r="N504">
        <v>-7363</v>
      </c>
      <c r="O504">
        <v>-8449</v>
      </c>
      <c r="P504">
        <v>0</v>
      </c>
      <c r="Q504">
        <v>-567</v>
      </c>
      <c r="R504">
        <v>-19795</v>
      </c>
      <c r="S504">
        <v>-7045</v>
      </c>
      <c r="T504">
        <v>0</v>
      </c>
      <c r="U504">
        <v>412</v>
      </c>
      <c r="V504">
        <v>301</v>
      </c>
    </row>
    <row r="505" spans="1:22" x14ac:dyDescent="0.3">
      <c r="A505" t="s">
        <v>140</v>
      </c>
      <c r="B505">
        <v>35420</v>
      </c>
      <c r="C505" s="48">
        <v>45089</v>
      </c>
      <c r="D505">
        <v>200500</v>
      </c>
      <c r="E505">
        <v>3</v>
      </c>
      <c r="F505">
        <v>0</v>
      </c>
      <c r="G505">
        <v>0</v>
      </c>
      <c r="H505">
        <v>417698</v>
      </c>
      <c r="I505">
        <v>83979</v>
      </c>
      <c r="J505">
        <v>82275</v>
      </c>
      <c r="K505">
        <v>-63197</v>
      </c>
      <c r="L505">
        <v>-20979</v>
      </c>
      <c r="M505">
        <v>26869</v>
      </c>
      <c r="N505">
        <v>-7280</v>
      </c>
      <c r="O505">
        <v>-2264</v>
      </c>
      <c r="P505">
        <v>1</v>
      </c>
      <c r="Q505">
        <v>0</v>
      </c>
      <c r="R505">
        <v>-30112</v>
      </c>
      <c r="S505">
        <v>-8193</v>
      </c>
      <c r="T505">
        <v>0</v>
      </c>
      <c r="U505">
        <v>906</v>
      </c>
      <c r="V505">
        <v>995</v>
      </c>
    </row>
    <row r="506" spans="1:22" x14ac:dyDescent="0.3">
      <c r="A506" t="s">
        <v>140</v>
      </c>
      <c r="B506">
        <v>35420</v>
      </c>
      <c r="C506" s="48">
        <v>45086</v>
      </c>
      <c r="D506">
        <v>200500</v>
      </c>
      <c r="E506">
        <v>3</v>
      </c>
      <c r="F506">
        <v>0</v>
      </c>
      <c r="G506">
        <v>0</v>
      </c>
      <c r="H506">
        <v>546093</v>
      </c>
      <c r="I506">
        <v>109979</v>
      </c>
      <c r="J506">
        <v>129411</v>
      </c>
      <c r="K506">
        <v>-59534</v>
      </c>
      <c r="L506">
        <v>-69954</v>
      </c>
      <c r="M506">
        <v>20073</v>
      </c>
      <c r="N506">
        <v>-4140</v>
      </c>
      <c r="O506">
        <v>4526</v>
      </c>
      <c r="P506">
        <v>139</v>
      </c>
      <c r="Q506">
        <v>-1950</v>
      </c>
      <c r="R506">
        <v>-82689</v>
      </c>
      <c r="S506">
        <v>-5913</v>
      </c>
      <c r="T506">
        <v>0</v>
      </c>
      <c r="U506">
        <v>-165</v>
      </c>
      <c r="V506">
        <v>242</v>
      </c>
    </row>
    <row r="507" spans="1:22" x14ac:dyDescent="0.3">
      <c r="A507" t="s">
        <v>140</v>
      </c>
      <c r="B507">
        <v>35420</v>
      </c>
      <c r="C507" s="48">
        <v>45085</v>
      </c>
      <c r="D507">
        <v>200500</v>
      </c>
      <c r="E507">
        <v>5</v>
      </c>
      <c r="F507">
        <v>-4500</v>
      </c>
      <c r="G507">
        <v>-4500</v>
      </c>
      <c r="H507">
        <v>717690</v>
      </c>
      <c r="I507">
        <v>144260</v>
      </c>
      <c r="J507">
        <v>114702</v>
      </c>
      <c r="K507">
        <v>-94638</v>
      </c>
      <c r="L507">
        <v>-21355</v>
      </c>
      <c r="M507">
        <v>39094</v>
      </c>
      <c r="N507">
        <v>-3632</v>
      </c>
      <c r="O507">
        <v>-12364</v>
      </c>
      <c r="P507">
        <v>-10</v>
      </c>
      <c r="Q507">
        <v>-500</v>
      </c>
      <c r="R507">
        <v>-48257</v>
      </c>
      <c r="S507">
        <v>4314</v>
      </c>
      <c r="T507">
        <v>0</v>
      </c>
      <c r="U507">
        <v>800</v>
      </c>
      <c r="V507">
        <v>491</v>
      </c>
    </row>
    <row r="508" spans="1:22" x14ac:dyDescent="0.3">
      <c r="A508" t="s">
        <v>140</v>
      </c>
      <c r="B508">
        <v>35420</v>
      </c>
      <c r="C508" s="48">
        <v>45084</v>
      </c>
      <c r="D508">
        <v>205000</v>
      </c>
      <c r="E508">
        <v>2</v>
      </c>
      <c r="F508">
        <v>500</v>
      </c>
      <c r="G508">
        <v>500</v>
      </c>
      <c r="H508">
        <v>553505</v>
      </c>
      <c r="I508">
        <v>113754</v>
      </c>
      <c r="J508">
        <v>74850</v>
      </c>
      <c r="K508">
        <v>-116810</v>
      </c>
      <c r="L508">
        <v>31823</v>
      </c>
      <c r="M508">
        <v>49734</v>
      </c>
      <c r="N508">
        <v>5769</v>
      </c>
      <c r="O508">
        <v>3637</v>
      </c>
      <c r="P508">
        <v>49</v>
      </c>
      <c r="Q508">
        <v>497</v>
      </c>
      <c r="R508">
        <v>-8461</v>
      </c>
      <c r="S508">
        <v>-19402</v>
      </c>
      <c r="T508">
        <v>0</v>
      </c>
      <c r="U508">
        <v>7826</v>
      </c>
      <c r="V508">
        <v>2311</v>
      </c>
    </row>
    <row r="509" spans="1:22" x14ac:dyDescent="0.3">
      <c r="A509" t="s">
        <v>140</v>
      </c>
      <c r="B509">
        <v>35420</v>
      </c>
      <c r="C509" s="48">
        <v>45082</v>
      </c>
      <c r="D509">
        <v>204500</v>
      </c>
      <c r="E509">
        <v>3</v>
      </c>
      <c r="F509">
        <v>0</v>
      </c>
      <c r="G509">
        <v>0</v>
      </c>
      <c r="H509">
        <v>428762</v>
      </c>
      <c r="I509">
        <v>87918</v>
      </c>
      <c r="J509">
        <v>27645</v>
      </c>
      <c r="K509">
        <v>-68103</v>
      </c>
      <c r="L509">
        <v>37167</v>
      </c>
      <c r="M509">
        <v>23133</v>
      </c>
      <c r="N509">
        <v>-2312</v>
      </c>
      <c r="O509">
        <v>5035</v>
      </c>
      <c r="P509">
        <v>600</v>
      </c>
      <c r="Q509">
        <v>1068</v>
      </c>
      <c r="R509">
        <v>7973</v>
      </c>
      <c r="S509">
        <v>1670</v>
      </c>
      <c r="T509">
        <v>0</v>
      </c>
      <c r="U509">
        <v>3545</v>
      </c>
      <c r="V509">
        <v>-254</v>
      </c>
    </row>
    <row r="510" spans="1:22" x14ac:dyDescent="0.3">
      <c r="A510" t="s">
        <v>140</v>
      </c>
      <c r="B510">
        <v>35420</v>
      </c>
      <c r="C510" s="48">
        <v>45079</v>
      </c>
      <c r="D510">
        <v>204500</v>
      </c>
      <c r="E510">
        <v>2</v>
      </c>
      <c r="F510">
        <v>500</v>
      </c>
      <c r="G510">
        <v>500</v>
      </c>
      <c r="H510">
        <v>405330</v>
      </c>
      <c r="I510">
        <v>82744</v>
      </c>
      <c r="J510">
        <v>27115</v>
      </c>
      <c r="K510">
        <v>-43854</v>
      </c>
      <c r="L510">
        <v>15402</v>
      </c>
      <c r="M510">
        <v>24040</v>
      </c>
      <c r="N510">
        <v>-681</v>
      </c>
      <c r="O510">
        <v>5655</v>
      </c>
      <c r="P510">
        <v>0</v>
      </c>
      <c r="Q510">
        <v>-274</v>
      </c>
      <c r="R510">
        <v>-11190</v>
      </c>
      <c r="S510">
        <v>-2148</v>
      </c>
      <c r="T510">
        <v>0</v>
      </c>
      <c r="U510">
        <v>608</v>
      </c>
      <c r="V510">
        <v>729</v>
      </c>
    </row>
    <row r="511" spans="1:22" x14ac:dyDescent="0.3">
      <c r="A511" t="s">
        <v>140</v>
      </c>
      <c r="B511">
        <v>35420</v>
      </c>
      <c r="C511" s="48">
        <v>45078</v>
      </c>
      <c r="D511">
        <v>204000</v>
      </c>
      <c r="E511">
        <v>2</v>
      </c>
      <c r="F511">
        <v>4500</v>
      </c>
      <c r="G511">
        <v>4500</v>
      </c>
      <c r="H511">
        <v>547388</v>
      </c>
      <c r="I511">
        <v>110974</v>
      </c>
      <c r="J511">
        <v>-76138</v>
      </c>
      <c r="K511">
        <v>102997</v>
      </c>
      <c r="L511">
        <v>-25855</v>
      </c>
      <c r="M511">
        <v>-23099</v>
      </c>
      <c r="N511">
        <v>5473</v>
      </c>
      <c r="O511">
        <v>4452</v>
      </c>
      <c r="P511">
        <v>33</v>
      </c>
      <c r="Q511">
        <v>0</v>
      </c>
      <c r="R511">
        <v>-11489</v>
      </c>
      <c r="S511">
        <v>-1225</v>
      </c>
      <c r="T511">
        <v>0</v>
      </c>
      <c r="U511">
        <v>-2481</v>
      </c>
      <c r="V511">
        <v>1477</v>
      </c>
    </row>
    <row r="512" spans="1:22" x14ac:dyDescent="0.3">
      <c r="A512" t="s">
        <v>140</v>
      </c>
      <c r="B512">
        <v>35420</v>
      </c>
      <c r="C512" s="48">
        <v>45077</v>
      </c>
      <c r="D512">
        <v>199500</v>
      </c>
      <c r="E512">
        <v>5</v>
      </c>
      <c r="F512">
        <v>-2000</v>
      </c>
      <c r="G512">
        <v>-2000</v>
      </c>
      <c r="H512">
        <v>993582</v>
      </c>
      <c r="I512">
        <v>198857</v>
      </c>
      <c r="J512">
        <v>153002</v>
      </c>
      <c r="K512">
        <v>-124158</v>
      </c>
      <c r="L512">
        <v>-34818</v>
      </c>
      <c r="M512">
        <v>12131</v>
      </c>
      <c r="N512">
        <v>-1598</v>
      </c>
      <c r="O512">
        <v>-19612</v>
      </c>
      <c r="P512">
        <v>1148</v>
      </c>
      <c r="Q512">
        <v>1049</v>
      </c>
      <c r="R512">
        <v>-20007</v>
      </c>
      <c r="S512">
        <v>-7929</v>
      </c>
      <c r="T512">
        <v>0</v>
      </c>
      <c r="U512">
        <v>4407</v>
      </c>
      <c r="V512">
        <v>1567</v>
      </c>
    </row>
    <row r="513" spans="1:22" x14ac:dyDescent="0.3">
      <c r="A513" t="s">
        <v>140</v>
      </c>
      <c r="B513">
        <v>35420</v>
      </c>
      <c r="C513" s="48">
        <v>45076</v>
      </c>
      <c r="D513">
        <v>201500</v>
      </c>
      <c r="E513">
        <v>5</v>
      </c>
      <c r="F513">
        <v>-1000</v>
      </c>
      <c r="G513">
        <v>-1000</v>
      </c>
      <c r="H513">
        <v>609318</v>
      </c>
      <c r="I513">
        <v>123248</v>
      </c>
      <c r="J513">
        <v>77988</v>
      </c>
      <c r="K513">
        <v>20593</v>
      </c>
      <c r="L513">
        <v>-94738</v>
      </c>
      <c r="M513">
        <v>23083</v>
      </c>
      <c r="N513">
        <v>-8113</v>
      </c>
      <c r="O513">
        <v>-40948</v>
      </c>
      <c r="P513">
        <v>-46</v>
      </c>
      <c r="Q513">
        <v>985</v>
      </c>
      <c r="R513">
        <v>-26596</v>
      </c>
      <c r="S513">
        <v>-43103</v>
      </c>
      <c r="T513">
        <v>0</v>
      </c>
      <c r="U513">
        <v>-3769</v>
      </c>
      <c r="V513">
        <v>-74</v>
      </c>
    </row>
    <row r="514" spans="1:22" x14ac:dyDescent="0.3">
      <c r="A514" t="s">
        <v>140</v>
      </c>
      <c r="B514">
        <v>35420</v>
      </c>
      <c r="C514" s="48">
        <v>45072</v>
      </c>
      <c r="D514">
        <v>202500</v>
      </c>
      <c r="E514">
        <v>5</v>
      </c>
      <c r="F514">
        <v>-3500</v>
      </c>
      <c r="G514">
        <v>-3500</v>
      </c>
      <c r="H514">
        <v>505880</v>
      </c>
      <c r="I514">
        <v>103168</v>
      </c>
      <c r="J514">
        <v>133380</v>
      </c>
      <c r="K514">
        <v>-90888</v>
      </c>
      <c r="L514">
        <v>-45487</v>
      </c>
      <c r="M514">
        <v>-40150</v>
      </c>
      <c r="N514">
        <v>-606</v>
      </c>
      <c r="O514">
        <v>3058</v>
      </c>
      <c r="P514">
        <v>-38</v>
      </c>
      <c r="Q514">
        <v>7</v>
      </c>
      <c r="R514">
        <v>-7992</v>
      </c>
      <c r="S514">
        <v>234</v>
      </c>
      <c r="T514">
        <v>0</v>
      </c>
      <c r="U514">
        <v>2208</v>
      </c>
      <c r="V514">
        <v>787</v>
      </c>
    </row>
    <row r="515" spans="1:22" x14ac:dyDescent="0.3">
      <c r="A515" t="s">
        <v>140</v>
      </c>
      <c r="B515">
        <v>35420</v>
      </c>
      <c r="C515" s="48">
        <v>45071</v>
      </c>
      <c r="D515">
        <v>206000</v>
      </c>
      <c r="E515">
        <v>2</v>
      </c>
      <c r="F515">
        <v>3000</v>
      </c>
      <c r="G515">
        <v>3000</v>
      </c>
      <c r="H515">
        <v>791642</v>
      </c>
      <c r="I515">
        <v>162235</v>
      </c>
      <c r="J515">
        <v>-100633</v>
      </c>
      <c r="K515">
        <v>134892</v>
      </c>
      <c r="L515">
        <v>-32759</v>
      </c>
      <c r="M515">
        <v>-85149</v>
      </c>
      <c r="N515">
        <v>-7692</v>
      </c>
      <c r="O515">
        <v>29902</v>
      </c>
      <c r="P515">
        <v>703</v>
      </c>
      <c r="Q515">
        <v>416</v>
      </c>
      <c r="R515">
        <v>32176</v>
      </c>
      <c r="S515">
        <v>-3115</v>
      </c>
      <c r="T515">
        <v>0</v>
      </c>
      <c r="U515">
        <v>-1686</v>
      </c>
      <c r="V515">
        <v>186</v>
      </c>
    </row>
    <row r="516" spans="1:22" x14ac:dyDescent="0.3">
      <c r="A516" t="s">
        <v>140</v>
      </c>
      <c r="B516">
        <v>35420</v>
      </c>
      <c r="C516" s="48">
        <v>45070</v>
      </c>
      <c r="D516">
        <v>203000</v>
      </c>
      <c r="E516">
        <v>5</v>
      </c>
      <c r="F516">
        <v>-9000</v>
      </c>
      <c r="G516">
        <v>-9000</v>
      </c>
      <c r="H516">
        <v>1210194</v>
      </c>
      <c r="I516">
        <v>248281</v>
      </c>
      <c r="J516">
        <v>288529</v>
      </c>
      <c r="K516">
        <v>-86608</v>
      </c>
      <c r="L516">
        <v>-194623</v>
      </c>
      <c r="M516">
        <v>-26789</v>
      </c>
      <c r="N516">
        <v>-6738</v>
      </c>
      <c r="O516">
        <v>-41130</v>
      </c>
      <c r="P516">
        <v>-310</v>
      </c>
      <c r="Q516">
        <v>734</v>
      </c>
      <c r="R516">
        <v>-58224</v>
      </c>
      <c r="S516">
        <v>-62166</v>
      </c>
      <c r="T516">
        <v>0</v>
      </c>
      <c r="U516">
        <v>-8335</v>
      </c>
      <c r="V516">
        <v>1037</v>
      </c>
    </row>
    <row r="517" spans="1:22" x14ac:dyDescent="0.3">
      <c r="A517" t="s">
        <v>140</v>
      </c>
      <c r="B517">
        <v>35420</v>
      </c>
      <c r="C517" s="48">
        <v>45069</v>
      </c>
      <c r="D517">
        <v>212000</v>
      </c>
      <c r="E517">
        <v>5</v>
      </c>
      <c r="F517">
        <v>-3000</v>
      </c>
      <c r="G517">
        <v>-3000</v>
      </c>
      <c r="H517">
        <v>550247</v>
      </c>
      <c r="I517">
        <v>117082</v>
      </c>
      <c r="J517">
        <v>15968</v>
      </c>
      <c r="K517">
        <v>-18693</v>
      </c>
      <c r="L517">
        <v>105</v>
      </c>
      <c r="M517">
        <v>39492</v>
      </c>
      <c r="N517">
        <v>-9942</v>
      </c>
      <c r="O517">
        <v>-10138</v>
      </c>
      <c r="P517">
        <v>27</v>
      </c>
      <c r="Q517">
        <v>-2672</v>
      </c>
      <c r="R517">
        <v>10139</v>
      </c>
      <c r="S517">
        <v>-26801</v>
      </c>
      <c r="T517">
        <v>0</v>
      </c>
      <c r="U517">
        <v>1823</v>
      </c>
      <c r="V517">
        <v>797</v>
      </c>
    </row>
    <row r="518" spans="1:22" x14ac:dyDescent="0.3">
      <c r="A518" t="s">
        <v>140</v>
      </c>
      <c r="B518">
        <v>35420</v>
      </c>
      <c r="C518" s="48">
        <v>45068</v>
      </c>
      <c r="D518">
        <v>215000</v>
      </c>
      <c r="E518">
        <v>5</v>
      </c>
      <c r="F518">
        <v>-1500</v>
      </c>
      <c r="G518">
        <v>-1500</v>
      </c>
      <c r="H518">
        <v>534887</v>
      </c>
      <c r="I518">
        <v>115474</v>
      </c>
      <c r="J518">
        <v>9966</v>
      </c>
      <c r="K518">
        <v>-103115</v>
      </c>
      <c r="L518">
        <v>90436</v>
      </c>
      <c r="M518">
        <v>65617</v>
      </c>
      <c r="N518">
        <v>471</v>
      </c>
      <c r="O518">
        <v>8804</v>
      </c>
      <c r="P518">
        <v>7</v>
      </c>
      <c r="Q518">
        <v>-550</v>
      </c>
      <c r="R518">
        <v>-2881</v>
      </c>
      <c r="S518">
        <v>18968</v>
      </c>
      <c r="T518">
        <v>0</v>
      </c>
      <c r="U518">
        <v>2727</v>
      </c>
      <c r="V518">
        <v>-14</v>
      </c>
    </row>
    <row r="519" spans="1:22" x14ac:dyDescent="0.3">
      <c r="A519" t="s">
        <v>140</v>
      </c>
      <c r="B519">
        <v>35420</v>
      </c>
      <c r="C519" s="48">
        <v>45065</v>
      </c>
      <c r="D519">
        <v>216500</v>
      </c>
      <c r="E519">
        <v>2</v>
      </c>
      <c r="F519">
        <v>4000</v>
      </c>
      <c r="G519">
        <v>4000</v>
      </c>
      <c r="H519">
        <v>870698</v>
      </c>
      <c r="I519">
        <v>187589</v>
      </c>
      <c r="J519">
        <v>-190576</v>
      </c>
      <c r="K519">
        <v>13753</v>
      </c>
      <c r="L519">
        <v>185778</v>
      </c>
      <c r="M519">
        <v>95888</v>
      </c>
      <c r="N519">
        <v>4678</v>
      </c>
      <c r="O519">
        <v>21754</v>
      </c>
      <c r="P519">
        <v>174</v>
      </c>
      <c r="Q519">
        <v>161</v>
      </c>
      <c r="R519">
        <v>43307</v>
      </c>
      <c r="S519">
        <v>19816</v>
      </c>
      <c r="T519">
        <v>0</v>
      </c>
      <c r="U519">
        <v>-8606</v>
      </c>
      <c r="V519">
        <v>-349</v>
      </c>
    </row>
    <row r="520" spans="1:22" x14ac:dyDescent="0.3">
      <c r="A520" t="s">
        <v>140</v>
      </c>
      <c r="B520">
        <v>35420</v>
      </c>
      <c r="C520" s="48">
        <v>45064</v>
      </c>
      <c r="D520">
        <v>212500</v>
      </c>
      <c r="E520">
        <v>5</v>
      </c>
      <c r="F520">
        <v>-500</v>
      </c>
      <c r="G520">
        <v>-500</v>
      </c>
      <c r="H520">
        <v>378470</v>
      </c>
      <c r="I520">
        <v>80225</v>
      </c>
      <c r="J520">
        <v>-12713</v>
      </c>
      <c r="K520">
        <v>-17226</v>
      </c>
      <c r="L520">
        <v>29342</v>
      </c>
      <c r="M520">
        <v>2893</v>
      </c>
      <c r="N520">
        <v>2787</v>
      </c>
      <c r="O520">
        <v>2270</v>
      </c>
      <c r="P520">
        <v>11</v>
      </c>
      <c r="Q520">
        <v>75</v>
      </c>
      <c r="R520">
        <v>7789</v>
      </c>
      <c r="S520">
        <v>13517</v>
      </c>
      <c r="T520">
        <v>0</v>
      </c>
      <c r="U520">
        <v>835</v>
      </c>
      <c r="V520">
        <v>-238</v>
      </c>
    </row>
    <row r="521" spans="1:22" x14ac:dyDescent="0.3">
      <c r="A521" t="s">
        <v>140</v>
      </c>
      <c r="B521">
        <v>35420</v>
      </c>
      <c r="C521" s="48">
        <v>45063</v>
      </c>
      <c r="D521">
        <v>213000</v>
      </c>
      <c r="E521">
        <v>2</v>
      </c>
      <c r="F521">
        <v>5500</v>
      </c>
      <c r="G521">
        <v>5500</v>
      </c>
      <c r="H521">
        <v>538104</v>
      </c>
      <c r="I521">
        <v>114046</v>
      </c>
      <c r="J521">
        <v>-145876</v>
      </c>
      <c r="K521">
        <v>69711</v>
      </c>
      <c r="L521">
        <v>78901</v>
      </c>
      <c r="M521">
        <v>14201</v>
      </c>
      <c r="N521">
        <v>2591</v>
      </c>
      <c r="O521">
        <v>25974</v>
      </c>
      <c r="P521">
        <v>0</v>
      </c>
      <c r="Q521">
        <v>173</v>
      </c>
      <c r="R521">
        <v>26555</v>
      </c>
      <c r="S521">
        <v>9407</v>
      </c>
      <c r="T521">
        <v>0</v>
      </c>
      <c r="U521">
        <v>-2179</v>
      </c>
      <c r="V521">
        <v>-557</v>
      </c>
    </row>
    <row r="522" spans="1:22" x14ac:dyDescent="0.3">
      <c r="A522" t="s">
        <v>140</v>
      </c>
      <c r="B522">
        <v>35420</v>
      </c>
      <c r="C522" s="48">
        <v>45062</v>
      </c>
      <c r="D522">
        <v>207500</v>
      </c>
      <c r="E522">
        <v>5</v>
      </c>
      <c r="F522">
        <v>-4500</v>
      </c>
      <c r="G522">
        <v>-4500</v>
      </c>
      <c r="H522">
        <v>528940</v>
      </c>
      <c r="I522">
        <v>110567</v>
      </c>
      <c r="J522">
        <v>27341</v>
      </c>
      <c r="K522">
        <v>-22713</v>
      </c>
      <c r="L522">
        <v>-3758</v>
      </c>
      <c r="M522">
        <v>2700</v>
      </c>
      <c r="N522">
        <v>-3865</v>
      </c>
      <c r="O522">
        <v>575</v>
      </c>
      <c r="P522">
        <v>46</v>
      </c>
      <c r="Q522">
        <v>0</v>
      </c>
      <c r="R522">
        <v>3660</v>
      </c>
      <c r="S522">
        <v>-6874</v>
      </c>
      <c r="T522">
        <v>0</v>
      </c>
      <c r="U522">
        <v>-204</v>
      </c>
      <c r="V522">
        <v>-666</v>
      </c>
    </row>
    <row r="523" spans="1:22" x14ac:dyDescent="0.3">
      <c r="A523" t="s">
        <v>140</v>
      </c>
      <c r="B523">
        <v>35420</v>
      </c>
      <c r="C523" s="48">
        <v>45061</v>
      </c>
      <c r="D523">
        <v>212000</v>
      </c>
      <c r="E523">
        <v>5</v>
      </c>
      <c r="F523">
        <v>-1500</v>
      </c>
      <c r="G523">
        <v>-1500</v>
      </c>
      <c r="H523">
        <v>584184</v>
      </c>
      <c r="I523">
        <v>123246</v>
      </c>
      <c r="J523">
        <v>-71525</v>
      </c>
      <c r="K523">
        <v>-9725</v>
      </c>
      <c r="L523">
        <v>80654</v>
      </c>
      <c r="M523">
        <v>30488</v>
      </c>
      <c r="N523">
        <v>326</v>
      </c>
      <c r="O523">
        <v>11911</v>
      </c>
      <c r="P523">
        <v>209</v>
      </c>
      <c r="Q523">
        <v>0</v>
      </c>
      <c r="R523">
        <v>26614</v>
      </c>
      <c r="S523">
        <v>11106</v>
      </c>
      <c r="T523">
        <v>0</v>
      </c>
      <c r="U523">
        <v>-284</v>
      </c>
      <c r="V523">
        <v>880</v>
      </c>
    </row>
    <row r="524" spans="1:22" x14ac:dyDescent="0.3">
      <c r="A524" t="s">
        <v>140</v>
      </c>
      <c r="B524">
        <v>35420</v>
      </c>
      <c r="C524" s="48">
        <v>45058</v>
      </c>
      <c r="D524">
        <v>213500</v>
      </c>
      <c r="E524">
        <v>2</v>
      </c>
      <c r="F524">
        <v>2500</v>
      </c>
      <c r="G524">
        <v>2500</v>
      </c>
      <c r="H524">
        <v>666880</v>
      </c>
      <c r="I524">
        <v>142028</v>
      </c>
      <c r="J524">
        <v>-161390</v>
      </c>
      <c r="K524">
        <v>77301</v>
      </c>
      <c r="L524">
        <v>87840</v>
      </c>
      <c r="M524">
        <v>8378</v>
      </c>
      <c r="N524">
        <v>13454</v>
      </c>
      <c r="O524">
        <v>29487</v>
      </c>
      <c r="P524">
        <v>42</v>
      </c>
      <c r="Q524">
        <v>-619</v>
      </c>
      <c r="R524">
        <v>33386</v>
      </c>
      <c r="S524">
        <v>3712</v>
      </c>
      <c r="T524">
        <v>0</v>
      </c>
      <c r="U524">
        <v>-3093</v>
      </c>
      <c r="V524">
        <v>-658</v>
      </c>
    </row>
    <row r="525" spans="1:22" x14ac:dyDescent="0.3">
      <c r="A525" t="s">
        <v>140</v>
      </c>
      <c r="B525">
        <v>35420</v>
      </c>
      <c r="C525" s="48">
        <v>45057</v>
      </c>
      <c r="D525">
        <v>211000</v>
      </c>
      <c r="E525">
        <v>2</v>
      </c>
      <c r="F525">
        <v>1000</v>
      </c>
      <c r="G525">
        <v>1000</v>
      </c>
      <c r="H525">
        <v>825757</v>
      </c>
      <c r="I525">
        <v>175421</v>
      </c>
      <c r="J525">
        <v>-89031</v>
      </c>
      <c r="K525">
        <v>55815</v>
      </c>
      <c r="L525">
        <v>40096</v>
      </c>
      <c r="M525">
        <v>-36026</v>
      </c>
      <c r="N525">
        <v>9797</v>
      </c>
      <c r="O525">
        <v>18299</v>
      </c>
      <c r="P525">
        <v>260</v>
      </c>
      <c r="Q525">
        <v>-37</v>
      </c>
      <c r="R525">
        <v>52007</v>
      </c>
      <c r="S525">
        <v>-4204</v>
      </c>
      <c r="T525">
        <v>0</v>
      </c>
      <c r="U525">
        <v>-6559</v>
      </c>
      <c r="V525">
        <v>-321</v>
      </c>
    </row>
    <row r="526" spans="1:22" x14ac:dyDescent="0.3">
      <c r="A526" t="s">
        <v>140</v>
      </c>
      <c r="B526">
        <v>35420</v>
      </c>
      <c r="C526" s="48">
        <v>45056</v>
      </c>
      <c r="D526">
        <v>210000</v>
      </c>
      <c r="E526">
        <v>5</v>
      </c>
      <c r="F526">
        <v>-1000</v>
      </c>
      <c r="G526">
        <v>-1000</v>
      </c>
      <c r="H526">
        <v>763447</v>
      </c>
      <c r="I526">
        <v>160235</v>
      </c>
      <c r="J526">
        <v>-173569</v>
      </c>
      <c r="K526">
        <v>156419</v>
      </c>
      <c r="L526">
        <v>22907</v>
      </c>
      <c r="M526">
        <v>-29590</v>
      </c>
      <c r="N526">
        <v>2653</v>
      </c>
      <c r="O526">
        <v>19010</v>
      </c>
      <c r="P526">
        <v>1470</v>
      </c>
      <c r="Q526">
        <v>0</v>
      </c>
      <c r="R526">
        <v>7839</v>
      </c>
      <c r="S526">
        <v>21525</v>
      </c>
      <c r="T526">
        <v>0</v>
      </c>
      <c r="U526">
        <v>-4185</v>
      </c>
      <c r="V526">
        <v>-1572</v>
      </c>
    </row>
    <row r="527" spans="1:22" x14ac:dyDescent="0.3">
      <c r="A527" t="s">
        <v>140</v>
      </c>
      <c r="B527">
        <v>35420</v>
      </c>
      <c r="C527" s="48">
        <v>45055</v>
      </c>
      <c r="D527">
        <v>211000</v>
      </c>
      <c r="E527">
        <v>2</v>
      </c>
      <c r="F527">
        <v>4000</v>
      </c>
      <c r="G527">
        <v>4000</v>
      </c>
      <c r="H527">
        <v>1855368</v>
      </c>
      <c r="I527">
        <v>393085</v>
      </c>
      <c r="J527">
        <v>-445100</v>
      </c>
      <c r="K527">
        <v>414290</v>
      </c>
      <c r="L527">
        <v>39240</v>
      </c>
      <c r="M527">
        <v>-79496</v>
      </c>
      <c r="N527">
        <v>23423</v>
      </c>
      <c r="O527">
        <v>64650</v>
      </c>
      <c r="P527">
        <v>-282</v>
      </c>
      <c r="Q527">
        <v>-168</v>
      </c>
      <c r="R527">
        <v>62386</v>
      </c>
      <c r="S527">
        <v>-31273</v>
      </c>
      <c r="T527">
        <v>0</v>
      </c>
      <c r="U527">
        <v>-8295</v>
      </c>
      <c r="V527">
        <v>-135</v>
      </c>
    </row>
    <row r="528" spans="1:22" x14ac:dyDescent="0.3">
      <c r="A528" t="s">
        <v>140</v>
      </c>
      <c r="B528">
        <v>35420</v>
      </c>
      <c r="C528" s="48">
        <v>45054</v>
      </c>
      <c r="D528">
        <v>207000</v>
      </c>
      <c r="E528">
        <v>2</v>
      </c>
      <c r="F528">
        <v>10900</v>
      </c>
      <c r="G528">
        <v>10900</v>
      </c>
      <c r="H528">
        <v>2034862</v>
      </c>
      <c r="I528">
        <v>414445</v>
      </c>
      <c r="J528">
        <v>-927287</v>
      </c>
      <c r="K528">
        <v>422609</v>
      </c>
      <c r="L528">
        <v>511447</v>
      </c>
      <c r="M528">
        <v>113012</v>
      </c>
      <c r="N528">
        <v>47865</v>
      </c>
      <c r="O528">
        <v>134722</v>
      </c>
      <c r="P528">
        <v>565</v>
      </c>
      <c r="Q528">
        <v>452</v>
      </c>
      <c r="R528">
        <v>167125</v>
      </c>
      <c r="S528">
        <v>47706</v>
      </c>
      <c r="T528">
        <v>0</v>
      </c>
      <c r="U528">
        <v>-1039</v>
      </c>
      <c r="V528">
        <v>-5730</v>
      </c>
    </row>
    <row r="529" spans="1:22" x14ac:dyDescent="0.3">
      <c r="A529" t="s">
        <v>140</v>
      </c>
      <c r="B529">
        <v>35420</v>
      </c>
      <c r="C529" s="48">
        <v>45050</v>
      </c>
      <c r="D529">
        <v>196100</v>
      </c>
      <c r="E529">
        <v>2</v>
      </c>
      <c r="F529">
        <v>3500</v>
      </c>
      <c r="G529">
        <v>3500</v>
      </c>
      <c r="H529">
        <v>900385</v>
      </c>
      <c r="I529">
        <v>174280</v>
      </c>
      <c r="J529">
        <v>-118512</v>
      </c>
      <c r="K529">
        <v>-75145</v>
      </c>
      <c r="L529">
        <v>191464</v>
      </c>
      <c r="M529">
        <v>70269</v>
      </c>
      <c r="N529">
        <v>18568</v>
      </c>
      <c r="O529">
        <v>17215</v>
      </c>
      <c r="P529">
        <v>91</v>
      </c>
      <c r="Q529">
        <v>430</v>
      </c>
      <c r="R529">
        <v>23677</v>
      </c>
      <c r="S529">
        <v>61214</v>
      </c>
      <c r="T529">
        <v>0</v>
      </c>
      <c r="U529">
        <v>4264</v>
      </c>
      <c r="V529">
        <v>-2071</v>
      </c>
    </row>
    <row r="530" spans="1:22" x14ac:dyDescent="0.3">
      <c r="A530" t="s">
        <v>140</v>
      </c>
      <c r="B530">
        <v>35420</v>
      </c>
      <c r="C530" s="48">
        <v>45049</v>
      </c>
      <c r="D530">
        <v>192600</v>
      </c>
      <c r="E530">
        <v>5</v>
      </c>
      <c r="F530">
        <v>-600</v>
      </c>
      <c r="G530">
        <v>-600</v>
      </c>
      <c r="H530">
        <v>448203</v>
      </c>
      <c r="I530">
        <v>86299</v>
      </c>
      <c r="J530">
        <v>-29853</v>
      </c>
      <c r="K530">
        <v>25748</v>
      </c>
      <c r="L530">
        <v>2594</v>
      </c>
      <c r="M530">
        <v>-13850</v>
      </c>
      <c r="N530">
        <v>2103</v>
      </c>
      <c r="O530">
        <v>5489</v>
      </c>
      <c r="P530">
        <v>197</v>
      </c>
      <c r="Q530">
        <v>-86</v>
      </c>
      <c r="R530">
        <v>5152</v>
      </c>
      <c r="S530">
        <v>3589</v>
      </c>
      <c r="T530">
        <v>0</v>
      </c>
      <c r="U530">
        <v>1387</v>
      </c>
      <c r="V530">
        <v>124</v>
      </c>
    </row>
    <row r="531" spans="1:22" x14ac:dyDescent="0.3">
      <c r="A531" t="s">
        <v>140</v>
      </c>
      <c r="B531">
        <v>35420</v>
      </c>
      <c r="C531" s="48">
        <v>45048</v>
      </c>
      <c r="D531">
        <v>193200</v>
      </c>
      <c r="E531">
        <v>2</v>
      </c>
      <c r="F531">
        <v>900</v>
      </c>
      <c r="G531">
        <v>900</v>
      </c>
      <c r="H531">
        <v>491178</v>
      </c>
      <c r="I531">
        <v>94522</v>
      </c>
      <c r="J531">
        <v>-123045</v>
      </c>
      <c r="K531">
        <v>9604</v>
      </c>
      <c r="L531">
        <v>106472</v>
      </c>
      <c r="M531">
        <v>46589</v>
      </c>
      <c r="N531">
        <v>51</v>
      </c>
      <c r="O531">
        <v>19417</v>
      </c>
      <c r="P531">
        <v>210</v>
      </c>
      <c r="Q531">
        <v>2700</v>
      </c>
      <c r="R531">
        <v>12678</v>
      </c>
      <c r="S531">
        <v>24827</v>
      </c>
      <c r="T531">
        <v>0</v>
      </c>
      <c r="U531">
        <v>7231</v>
      </c>
      <c r="V531">
        <v>-262</v>
      </c>
    </row>
    <row r="532" spans="1:22" x14ac:dyDescent="0.3">
      <c r="A532" t="s">
        <v>140</v>
      </c>
      <c r="B532">
        <v>35420</v>
      </c>
      <c r="C532" s="48">
        <v>45044</v>
      </c>
      <c r="D532">
        <v>192300</v>
      </c>
      <c r="E532">
        <v>2</v>
      </c>
      <c r="F532">
        <v>4100</v>
      </c>
      <c r="G532">
        <v>4100</v>
      </c>
      <c r="H532">
        <v>902999</v>
      </c>
      <c r="I532">
        <v>173345</v>
      </c>
      <c r="J532">
        <v>-258377</v>
      </c>
      <c r="K532">
        <v>284032</v>
      </c>
      <c r="L532">
        <v>-24308</v>
      </c>
      <c r="M532">
        <v>-52767</v>
      </c>
      <c r="N532">
        <v>10912</v>
      </c>
      <c r="O532">
        <v>11824</v>
      </c>
      <c r="P532">
        <v>866</v>
      </c>
      <c r="Q532">
        <v>1055</v>
      </c>
      <c r="R532">
        <v>4774</v>
      </c>
      <c r="S532">
        <v>-972</v>
      </c>
      <c r="T532">
        <v>0</v>
      </c>
      <c r="U532">
        <v>-309</v>
      </c>
      <c r="V532">
        <v>-1038</v>
      </c>
    </row>
    <row r="533" spans="1:22" x14ac:dyDescent="0.3">
      <c r="A533" t="s">
        <v>140</v>
      </c>
      <c r="B533">
        <v>35420</v>
      </c>
      <c r="C533" s="48">
        <v>45043</v>
      </c>
      <c r="D533">
        <v>188200</v>
      </c>
      <c r="E533">
        <v>2</v>
      </c>
      <c r="F533">
        <v>100</v>
      </c>
      <c r="G533">
        <v>100</v>
      </c>
      <c r="H533">
        <v>470891</v>
      </c>
      <c r="I533">
        <v>88332</v>
      </c>
      <c r="J533">
        <v>22054</v>
      </c>
      <c r="K533">
        <v>29020</v>
      </c>
      <c r="L533">
        <v>-51105</v>
      </c>
      <c r="M533">
        <v>-66261</v>
      </c>
      <c r="N533">
        <v>-364</v>
      </c>
      <c r="O533">
        <v>-3889</v>
      </c>
      <c r="P533">
        <v>12</v>
      </c>
      <c r="Q533">
        <v>352</v>
      </c>
      <c r="R533">
        <v>-18934</v>
      </c>
      <c r="S533">
        <v>37979</v>
      </c>
      <c r="T533">
        <v>0</v>
      </c>
      <c r="U533">
        <v>-296</v>
      </c>
      <c r="V533">
        <v>327</v>
      </c>
    </row>
    <row r="534" spans="1:22" x14ac:dyDescent="0.3">
      <c r="A534" t="s">
        <v>140</v>
      </c>
      <c r="B534">
        <v>35420</v>
      </c>
      <c r="C534" s="48">
        <v>45042</v>
      </c>
      <c r="D534">
        <v>188100</v>
      </c>
      <c r="E534">
        <v>2</v>
      </c>
      <c r="F534">
        <v>2000</v>
      </c>
      <c r="G534">
        <v>2000</v>
      </c>
      <c r="H534">
        <v>671910</v>
      </c>
      <c r="I534">
        <v>126652</v>
      </c>
      <c r="J534">
        <v>-66142</v>
      </c>
      <c r="K534">
        <v>48403</v>
      </c>
      <c r="L534">
        <v>15814</v>
      </c>
      <c r="M534">
        <v>-11973</v>
      </c>
      <c r="N534">
        <v>6936</v>
      </c>
      <c r="O534">
        <v>29937</v>
      </c>
      <c r="P534">
        <v>914</v>
      </c>
      <c r="Q534">
        <v>2074</v>
      </c>
      <c r="R534">
        <v>-9332</v>
      </c>
      <c r="S534">
        <v>-2742</v>
      </c>
      <c r="T534">
        <v>0</v>
      </c>
      <c r="U534">
        <v>1303</v>
      </c>
      <c r="V534">
        <v>622</v>
      </c>
    </row>
    <row r="535" spans="1:22" x14ac:dyDescent="0.3">
      <c r="A535" t="s">
        <v>140</v>
      </c>
      <c r="B535">
        <v>35420</v>
      </c>
      <c r="C535" s="48">
        <v>45041</v>
      </c>
      <c r="D535">
        <v>186100</v>
      </c>
      <c r="E535">
        <v>5</v>
      </c>
      <c r="F535">
        <v>-3900</v>
      </c>
      <c r="G535">
        <v>-3900</v>
      </c>
      <c r="H535">
        <v>778485</v>
      </c>
      <c r="I535">
        <v>146080</v>
      </c>
      <c r="J535">
        <v>130133</v>
      </c>
      <c r="K535">
        <v>5521</v>
      </c>
      <c r="L535">
        <v>-132661</v>
      </c>
      <c r="M535">
        <v>-83298</v>
      </c>
      <c r="N535">
        <v>-5442</v>
      </c>
      <c r="O535">
        <v>-7445</v>
      </c>
      <c r="P535">
        <v>578</v>
      </c>
      <c r="Q535">
        <v>1900</v>
      </c>
      <c r="R535">
        <v>-35112</v>
      </c>
      <c r="S535">
        <v>-3842</v>
      </c>
      <c r="T535">
        <v>0</v>
      </c>
      <c r="U535">
        <v>-3596</v>
      </c>
      <c r="V535">
        <v>603</v>
      </c>
    </row>
    <row r="536" spans="1:22" x14ac:dyDescent="0.3">
      <c r="A536" t="s">
        <v>140</v>
      </c>
      <c r="B536">
        <v>35420</v>
      </c>
      <c r="C536" s="48">
        <v>45040</v>
      </c>
      <c r="D536">
        <v>190000</v>
      </c>
      <c r="E536">
        <v>5</v>
      </c>
      <c r="F536">
        <v>-300</v>
      </c>
      <c r="G536">
        <v>-300</v>
      </c>
      <c r="H536">
        <v>469050</v>
      </c>
      <c r="I536">
        <v>89065</v>
      </c>
      <c r="J536">
        <v>-42208</v>
      </c>
      <c r="K536">
        <v>19132</v>
      </c>
      <c r="L536">
        <v>24513</v>
      </c>
      <c r="M536">
        <v>40865</v>
      </c>
      <c r="N536">
        <v>9750</v>
      </c>
      <c r="O536">
        <v>-7907</v>
      </c>
      <c r="P536">
        <v>-600</v>
      </c>
      <c r="Q536">
        <v>-655</v>
      </c>
      <c r="R536">
        <v>-18204</v>
      </c>
      <c r="S536">
        <v>1264</v>
      </c>
      <c r="T536">
        <v>0</v>
      </c>
      <c r="U536">
        <v>-1298</v>
      </c>
      <c r="V536">
        <v>-139</v>
      </c>
    </row>
    <row r="537" spans="1:22" x14ac:dyDescent="0.3">
      <c r="A537" t="s">
        <v>140</v>
      </c>
      <c r="B537">
        <v>35420</v>
      </c>
      <c r="C537" s="48">
        <v>45037</v>
      </c>
      <c r="D537">
        <v>190300</v>
      </c>
      <c r="E537">
        <v>5</v>
      </c>
      <c r="F537">
        <v>-1300</v>
      </c>
      <c r="G537">
        <v>-1300</v>
      </c>
      <c r="H537">
        <v>479007</v>
      </c>
      <c r="I537">
        <v>91303</v>
      </c>
      <c r="J537">
        <v>97758</v>
      </c>
      <c r="K537">
        <v>-79593</v>
      </c>
      <c r="L537">
        <v>-22759</v>
      </c>
      <c r="M537">
        <v>13369</v>
      </c>
      <c r="N537">
        <v>6917</v>
      </c>
      <c r="O537">
        <v>-11285</v>
      </c>
      <c r="P537">
        <v>1</v>
      </c>
      <c r="Q537">
        <v>2000</v>
      </c>
      <c r="R537">
        <v>-24565</v>
      </c>
      <c r="S537">
        <v>-9196</v>
      </c>
      <c r="T537">
        <v>0</v>
      </c>
      <c r="U537">
        <v>3657</v>
      </c>
      <c r="V537">
        <v>937</v>
      </c>
    </row>
    <row r="538" spans="1:22" x14ac:dyDescent="0.3">
      <c r="A538" t="s">
        <v>140</v>
      </c>
      <c r="B538">
        <v>35420</v>
      </c>
      <c r="C538" s="48">
        <v>45036</v>
      </c>
      <c r="D538">
        <v>191600</v>
      </c>
      <c r="E538">
        <v>2</v>
      </c>
      <c r="F538">
        <v>200</v>
      </c>
      <c r="G538">
        <v>200</v>
      </c>
      <c r="H538">
        <v>581315</v>
      </c>
      <c r="I538">
        <v>111276</v>
      </c>
      <c r="J538">
        <v>2114</v>
      </c>
      <c r="K538">
        <v>44318</v>
      </c>
      <c r="L538">
        <v>-46337</v>
      </c>
      <c r="M538">
        <v>-11701</v>
      </c>
      <c r="N538">
        <v>-7455</v>
      </c>
      <c r="O538">
        <v>-19122</v>
      </c>
      <c r="P538">
        <v>78</v>
      </c>
      <c r="Q538">
        <v>-112</v>
      </c>
      <c r="R538">
        <v>-9152</v>
      </c>
      <c r="S538">
        <v>1127</v>
      </c>
      <c r="T538">
        <v>0</v>
      </c>
      <c r="U538">
        <v>98</v>
      </c>
      <c r="V538">
        <v>-193</v>
      </c>
    </row>
    <row r="539" spans="1:22" x14ac:dyDescent="0.3">
      <c r="A539" t="s">
        <v>140</v>
      </c>
      <c r="B539">
        <v>35420</v>
      </c>
      <c r="C539" s="48">
        <v>45035</v>
      </c>
      <c r="D539">
        <v>191400</v>
      </c>
      <c r="E539">
        <v>5</v>
      </c>
      <c r="F539">
        <v>-1400</v>
      </c>
      <c r="G539">
        <v>-1400</v>
      </c>
      <c r="H539">
        <v>612192</v>
      </c>
      <c r="I539">
        <v>117371</v>
      </c>
      <c r="J539">
        <v>223014</v>
      </c>
      <c r="K539">
        <v>-160887</v>
      </c>
      <c r="L539">
        <v>-65250</v>
      </c>
      <c r="M539">
        <v>7434</v>
      </c>
      <c r="N539">
        <v>-2976</v>
      </c>
      <c r="O539">
        <v>-28235</v>
      </c>
      <c r="P539">
        <v>3</v>
      </c>
      <c r="Q539">
        <v>-572</v>
      </c>
      <c r="R539">
        <v>-37085</v>
      </c>
      <c r="S539">
        <v>-3819</v>
      </c>
      <c r="T539">
        <v>0</v>
      </c>
      <c r="U539">
        <v>2025</v>
      </c>
      <c r="V539">
        <v>1098</v>
      </c>
    </row>
    <row r="540" spans="1:22" x14ac:dyDescent="0.3">
      <c r="A540" t="s">
        <v>140</v>
      </c>
      <c r="B540">
        <v>35420</v>
      </c>
      <c r="C540" s="48">
        <v>45034</v>
      </c>
      <c r="D540">
        <v>192800</v>
      </c>
      <c r="E540">
        <v>5</v>
      </c>
      <c r="F540">
        <v>-4200</v>
      </c>
      <c r="G540">
        <v>-4200</v>
      </c>
      <c r="H540">
        <v>1022386</v>
      </c>
      <c r="I540">
        <v>197166</v>
      </c>
      <c r="J540">
        <v>466994</v>
      </c>
      <c r="K540">
        <v>-224856</v>
      </c>
      <c r="L540">
        <v>-246938</v>
      </c>
      <c r="M540">
        <v>-100275</v>
      </c>
      <c r="N540">
        <v>-7556</v>
      </c>
      <c r="O540">
        <v>-17977</v>
      </c>
      <c r="P540">
        <v>326</v>
      </c>
      <c r="Q540">
        <v>-187</v>
      </c>
      <c r="R540">
        <v>-71789</v>
      </c>
      <c r="S540">
        <v>-49480</v>
      </c>
      <c r="T540">
        <v>0</v>
      </c>
      <c r="U540">
        <v>3108</v>
      </c>
      <c r="V540">
        <v>1692</v>
      </c>
    </row>
    <row r="541" spans="1:22" x14ac:dyDescent="0.3">
      <c r="A541" t="s">
        <v>140</v>
      </c>
      <c r="B541">
        <v>35420</v>
      </c>
      <c r="C541" s="48">
        <v>45033</v>
      </c>
      <c r="D541">
        <v>197000</v>
      </c>
      <c r="E541">
        <v>5</v>
      </c>
      <c r="F541">
        <v>-2000</v>
      </c>
      <c r="G541">
        <v>-2000</v>
      </c>
      <c r="H541">
        <v>556371</v>
      </c>
      <c r="I541">
        <v>109664</v>
      </c>
      <c r="J541">
        <v>136578</v>
      </c>
      <c r="K541">
        <v>-29810</v>
      </c>
      <c r="L541">
        <v>-109089</v>
      </c>
      <c r="M541">
        <v>-77747</v>
      </c>
      <c r="N541">
        <v>-5179</v>
      </c>
      <c r="O541">
        <v>881</v>
      </c>
      <c r="P541">
        <v>-27</v>
      </c>
      <c r="Q541">
        <v>-1344</v>
      </c>
      <c r="R541">
        <v>-22059</v>
      </c>
      <c r="S541">
        <v>-3614</v>
      </c>
      <c r="T541">
        <v>0</v>
      </c>
      <c r="U541">
        <v>1964</v>
      </c>
      <c r="V541">
        <v>357</v>
      </c>
    </row>
    <row r="542" spans="1:22" x14ac:dyDescent="0.3">
      <c r="A542" t="s">
        <v>140</v>
      </c>
      <c r="B542">
        <v>35420</v>
      </c>
      <c r="C542" s="48">
        <v>45030</v>
      </c>
      <c r="D542">
        <v>199000</v>
      </c>
      <c r="E542">
        <v>2</v>
      </c>
      <c r="F542">
        <v>2600</v>
      </c>
      <c r="G542">
        <v>2600</v>
      </c>
      <c r="H542">
        <v>964852</v>
      </c>
      <c r="I542">
        <v>192128</v>
      </c>
      <c r="J542">
        <v>-177195</v>
      </c>
      <c r="K542">
        <v>63184</v>
      </c>
      <c r="L542">
        <v>118942</v>
      </c>
      <c r="M542">
        <v>72082</v>
      </c>
      <c r="N542">
        <v>3995</v>
      </c>
      <c r="O542">
        <v>-9783</v>
      </c>
      <c r="P542">
        <v>-3098</v>
      </c>
      <c r="Q542">
        <v>-483</v>
      </c>
      <c r="R542">
        <v>-7133</v>
      </c>
      <c r="S542">
        <v>63362</v>
      </c>
      <c r="T542">
        <v>0</v>
      </c>
      <c r="U542">
        <v>-4243</v>
      </c>
      <c r="V542">
        <v>-688</v>
      </c>
    </row>
    <row r="543" spans="1:22" x14ac:dyDescent="0.3">
      <c r="A543" t="s">
        <v>140</v>
      </c>
      <c r="B543">
        <v>35420</v>
      </c>
      <c r="C543" s="48">
        <v>45029</v>
      </c>
      <c r="D543">
        <v>196400</v>
      </c>
      <c r="E543">
        <v>5</v>
      </c>
      <c r="F543">
        <v>-1600</v>
      </c>
      <c r="G543">
        <v>-1600</v>
      </c>
      <c r="H543">
        <v>727674</v>
      </c>
      <c r="I543">
        <v>143043</v>
      </c>
      <c r="J543">
        <v>148604</v>
      </c>
      <c r="K543">
        <v>-194567</v>
      </c>
      <c r="L543">
        <v>44035</v>
      </c>
      <c r="M543">
        <v>70458</v>
      </c>
      <c r="N543">
        <v>-5487</v>
      </c>
      <c r="O543">
        <v>-3296</v>
      </c>
      <c r="P543">
        <v>251</v>
      </c>
      <c r="Q543">
        <v>0</v>
      </c>
      <c r="R543">
        <v>1596</v>
      </c>
      <c r="S543">
        <v>-19487</v>
      </c>
      <c r="T543">
        <v>0</v>
      </c>
      <c r="U543">
        <v>1367</v>
      </c>
      <c r="V543">
        <v>561</v>
      </c>
    </row>
    <row r="544" spans="1:22" x14ac:dyDescent="0.3">
      <c r="A544" t="s">
        <v>140</v>
      </c>
      <c r="B544">
        <v>35420</v>
      </c>
      <c r="C544" s="48">
        <v>45028</v>
      </c>
      <c r="D544">
        <v>198000</v>
      </c>
      <c r="E544">
        <v>5</v>
      </c>
      <c r="F544">
        <v>-1900</v>
      </c>
      <c r="G544">
        <v>-1900</v>
      </c>
      <c r="H544">
        <v>700638</v>
      </c>
      <c r="I544">
        <v>138647</v>
      </c>
      <c r="J544">
        <v>80842</v>
      </c>
      <c r="K544">
        <v>-31265</v>
      </c>
      <c r="L544">
        <v>-56337</v>
      </c>
      <c r="M544">
        <v>-21459</v>
      </c>
      <c r="N544">
        <v>-9709</v>
      </c>
      <c r="O544">
        <v>-3362</v>
      </c>
      <c r="P544">
        <v>-560</v>
      </c>
      <c r="Q544">
        <v>-29</v>
      </c>
      <c r="R544">
        <v>-24744</v>
      </c>
      <c r="S544">
        <v>3526</v>
      </c>
      <c r="T544">
        <v>0</v>
      </c>
      <c r="U544">
        <v>6673</v>
      </c>
      <c r="V544">
        <v>87</v>
      </c>
    </row>
    <row r="545" spans="1:22" x14ac:dyDescent="0.3">
      <c r="A545" t="s">
        <v>140</v>
      </c>
      <c r="B545">
        <v>35420</v>
      </c>
      <c r="C545" s="48">
        <v>45027</v>
      </c>
      <c r="D545">
        <v>199900</v>
      </c>
      <c r="E545">
        <v>2</v>
      </c>
      <c r="F545">
        <v>6900</v>
      </c>
      <c r="G545">
        <v>6900</v>
      </c>
      <c r="H545">
        <v>1137837</v>
      </c>
      <c r="I545">
        <v>224401</v>
      </c>
      <c r="J545">
        <v>-271803</v>
      </c>
      <c r="K545">
        <v>104864</v>
      </c>
      <c r="L545">
        <v>173515</v>
      </c>
      <c r="M545">
        <v>132507</v>
      </c>
      <c r="N545">
        <v>2030</v>
      </c>
      <c r="O545">
        <v>18814</v>
      </c>
      <c r="P545">
        <v>1231</v>
      </c>
      <c r="Q545">
        <v>-1605</v>
      </c>
      <c r="R545">
        <v>14939</v>
      </c>
      <c r="S545">
        <v>5599</v>
      </c>
      <c r="T545">
        <v>0</v>
      </c>
      <c r="U545">
        <v>-6365</v>
      </c>
      <c r="V545">
        <v>-211</v>
      </c>
    </row>
    <row r="546" spans="1:22" x14ac:dyDescent="0.3">
      <c r="A546" t="s">
        <v>140</v>
      </c>
      <c r="B546">
        <v>35420</v>
      </c>
      <c r="C546" s="48">
        <v>45026</v>
      </c>
      <c r="D546">
        <v>193000</v>
      </c>
      <c r="E546">
        <v>5</v>
      </c>
      <c r="F546">
        <v>-400</v>
      </c>
      <c r="G546">
        <v>-400</v>
      </c>
      <c r="H546">
        <v>783772</v>
      </c>
      <c r="I546">
        <v>150813</v>
      </c>
      <c r="J546">
        <v>-68759</v>
      </c>
      <c r="K546">
        <v>106165</v>
      </c>
      <c r="L546">
        <v>-43975</v>
      </c>
      <c r="M546">
        <v>15340</v>
      </c>
      <c r="N546">
        <v>-12313</v>
      </c>
      <c r="O546">
        <v>-27501</v>
      </c>
      <c r="P546">
        <v>-362</v>
      </c>
      <c r="Q546">
        <v>-180</v>
      </c>
      <c r="R546">
        <v>-7732</v>
      </c>
      <c r="S546">
        <v>-11227</v>
      </c>
      <c r="T546">
        <v>0</v>
      </c>
      <c r="U546">
        <v>7626</v>
      </c>
      <c r="V546">
        <v>-1057</v>
      </c>
    </row>
    <row r="547" spans="1:22" x14ac:dyDescent="0.3">
      <c r="A547" t="s">
        <v>140</v>
      </c>
      <c r="B547">
        <v>35420</v>
      </c>
      <c r="C547" s="48">
        <v>45023</v>
      </c>
      <c r="D547">
        <v>193400</v>
      </c>
      <c r="E547">
        <v>2</v>
      </c>
      <c r="F547">
        <v>1500</v>
      </c>
      <c r="G547">
        <v>1500</v>
      </c>
      <c r="H547">
        <v>531141</v>
      </c>
      <c r="I547">
        <v>103063</v>
      </c>
      <c r="J547">
        <v>-60187</v>
      </c>
      <c r="K547">
        <v>90761</v>
      </c>
      <c r="L547">
        <v>-28699</v>
      </c>
      <c r="M547">
        <v>25707</v>
      </c>
      <c r="N547">
        <v>-3797</v>
      </c>
      <c r="O547">
        <v>-26430</v>
      </c>
      <c r="P547">
        <v>-1329</v>
      </c>
      <c r="Q547">
        <v>694</v>
      </c>
      <c r="R547">
        <v>-14813</v>
      </c>
      <c r="S547">
        <v>-8731</v>
      </c>
      <c r="T547">
        <v>0</v>
      </c>
      <c r="U547">
        <v>-1467</v>
      </c>
      <c r="V547">
        <v>-408</v>
      </c>
    </row>
    <row r="548" spans="1:22" x14ac:dyDescent="0.3">
      <c r="A548" t="s">
        <v>140</v>
      </c>
      <c r="B548">
        <v>35420</v>
      </c>
      <c r="C548" s="48">
        <v>45022</v>
      </c>
      <c r="D548">
        <v>191900</v>
      </c>
      <c r="E548">
        <v>5</v>
      </c>
      <c r="F548">
        <v>-7300</v>
      </c>
      <c r="G548">
        <v>-7300</v>
      </c>
      <c r="H548">
        <v>1409355</v>
      </c>
      <c r="I548">
        <v>273016</v>
      </c>
      <c r="J548">
        <v>631539</v>
      </c>
      <c r="K548">
        <v>-205122</v>
      </c>
      <c r="L548">
        <v>-427212</v>
      </c>
      <c r="M548">
        <v>-128192</v>
      </c>
      <c r="N548">
        <v>-18472</v>
      </c>
      <c r="O548">
        <v>-86746</v>
      </c>
      <c r="P548">
        <v>-2490</v>
      </c>
      <c r="Q548">
        <v>-109</v>
      </c>
      <c r="R548">
        <v>-84624</v>
      </c>
      <c r="S548">
        <v>-106579</v>
      </c>
      <c r="T548">
        <v>0</v>
      </c>
      <c r="U548">
        <v>-1888</v>
      </c>
      <c r="V548">
        <v>2683</v>
      </c>
    </row>
    <row r="549" spans="1:22" x14ac:dyDescent="0.3">
      <c r="A549" t="s">
        <v>140</v>
      </c>
      <c r="B549">
        <v>35420</v>
      </c>
      <c r="C549" s="48">
        <v>45021</v>
      </c>
      <c r="D549">
        <v>199200</v>
      </c>
      <c r="E549">
        <v>5</v>
      </c>
      <c r="F549">
        <v>-1800</v>
      </c>
      <c r="G549">
        <v>-1800</v>
      </c>
      <c r="H549">
        <v>485125</v>
      </c>
      <c r="I549">
        <v>97168</v>
      </c>
      <c r="J549">
        <v>64894</v>
      </c>
      <c r="K549">
        <v>-25385</v>
      </c>
      <c r="L549">
        <v>-39500</v>
      </c>
      <c r="M549">
        <v>5704</v>
      </c>
      <c r="N549">
        <v>1093</v>
      </c>
      <c r="O549">
        <v>-16470</v>
      </c>
      <c r="P549">
        <v>-210</v>
      </c>
      <c r="Q549">
        <v>-158</v>
      </c>
      <c r="R549">
        <v>-21887</v>
      </c>
      <c r="S549">
        <v>-7572</v>
      </c>
      <c r="T549">
        <v>0</v>
      </c>
      <c r="U549">
        <v>-301</v>
      </c>
      <c r="V549">
        <v>292</v>
      </c>
    </row>
    <row r="550" spans="1:22" x14ac:dyDescent="0.3">
      <c r="A550" t="s">
        <v>140</v>
      </c>
      <c r="B550">
        <v>35420</v>
      </c>
      <c r="C550" s="48">
        <v>45020</v>
      </c>
      <c r="D550">
        <v>201000</v>
      </c>
      <c r="E550">
        <v>2</v>
      </c>
      <c r="F550">
        <v>2800</v>
      </c>
      <c r="G550">
        <v>2800</v>
      </c>
      <c r="H550">
        <v>575220</v>
      </c>
      <c r="I550">
        <v>114958</v>
      </c>
      <c r="J550">
        <v>-154025</v>
      </c>
      <c r="K550">
        <v>159090</v>
      </c>
      <c r="L550">
        <v>-2621</v>
      </c>
      <c r="M550">
        <v>20148</v>
      </c>
      <c r="N550">
        <v>-3631</v>
      </c>
      <c r="O550">
        <v>-2283</v>
      </c>
      <c r="P550">
        <v>671</v>
      </c>
      <c r="Q550">
        <v>0</v>
      </c>
      <c r="R550">
        <v>-11963</v>
      </c>
      <c r="S550">
        <v>-5563</v>
      </c>
      <c r="T550">
        <v>0</v>
      </c>
      <c r="U550">
        <v>-2022</v>
      </c>
      <c r="V550">
        <v>-422</v>
      </c>
    </row>
    <row r="551" spans="1:22" x14ac:dyDescent="0.3">
      <c r="A551" t="s">
        <v>140</v>
      </c>
      <c r="B551">
        <v>35420</v>
      </c>
      <c r="C551" s="48">
        <v>45019</v>
      </c>
      <c r="D551">
        <v>198200</v>
      </c>
      <c r="E551">
        <v>5</v>
      </c>
      <c r="F551">
        <v>-3800</v>
      </c>
      <c r="G551">
        <v>-3800</v>
      </c>
      <c r="H551">
        <v>794745</v>
      </c>
      <c r="I551">
        <v>158979</v>
      </c>
      <c r="J551">
        <v>190063</v>
      </c>
      <c r="K551">
        <v>-53178</v>
      </c>
      <c r="L551">
        <v>-144841</v>
      </c>
      <c r="M551">
        <v>-73323</v>
      </c>
      <c r="N551">
        <v>-5249</v>
      </c>
      <c r="O551">
        <v>-16005</v>
      </c>
      <c r="P551">
        <v>-364</v>
      </c>
      <c r="Q551">
        <v>0</v>
      </c>
      <c r="R551">
        <v>-50582</v>
      </c>
      <c r="S551">
        <v>682</v>
      </c>
      <c r="T551">
        <v>0</v>
      </c>
      <c r="U551">
        <v>7934</v>
      </c>
      <c r="V551">
        <v>22</v>
      </c>
    </row>
    <row r="552" spans="1:22" x14ac:dyDescent="0.3">
      <c r="A552" t="s">
        <v>140</v>
      </c>
      <c r="B552">
        <v>35420</v>
      </c>
      <c r="C552" s="48">
        <v>45016</v>
      </c>
      <c r="D552">
        <v>202000</v>
      </c>
      <c r="E552">
        <v>2</v>
      </c>
      <c r="F552">
        <v>1000</v>
      </c>
      <c r="G552">
        <v>1000</v>
      </c>
      <c r="H552">
        <v>937726</v>
      </c>
      <c r="I552">
        <v>188789</v>
      </c>
      <c r="J552">
        <v>15028</v>
      </c>
      <c r="K552">
        <v>-27749</v>
      </c>
      <c r="L552">
        <v>14114</v>
      </c>
      <c r="M552">
        <v>15340</v>
      </c>
      <c r="N552">
        <v>1898</v>
      </c>
      <c r="O552">
        <v>-5334</v>
      </c>
      <c r="P552">
        <v>0</v>
      </c>
      <c r="Q552">
        <v>447</v>
      </c>
      <c r="R552">
        <v>-2082</v>
      </c>
      <c r="S552">
        <v>3845</v>
      </c>
      <c r="T552">
        <v>0</v>
      </c>
      <c r="U552">
        <v>-1743</v>
      </c>
      <c r="V552">
        <v>350</v>
      </c>
    </row>
    <row r="553" spans="1:22" x14ac:dyDescent="0.3">
      <c r="A553" t="s">
        <v>140</v>
      </c>
      <c r="B553">
        <v>35420</v>
      </c>
      <c r="C553" s="48">
        <v>45015</v>
      </c>
      <c r="D553">
        <v>201000</v>
      </c>
      <c r="E553">
        <v>2</v>
      </c>
      <c r="F553">
        <v>1900</v>
      </c>
      <c r="G553">
        <v>1900</v>
      </c>
      <c r="H553">
        <v>788108</v>
      </c>
      <c r="I553">
        <v>157656</v>
      </c>
      <c r="J553">
        <v>49022</v>
      </c>
      <c r="K553">
        <v>-31074</v>
      </c>
      <c r="L553">
        <v>-11415</v>
      </c>
      <c r="M553">
        <v>26212</v>
      </c>
      <c r="N553">
        <v>-2540</v>
      </c>
      <c r="O553">
        <v>-10074</v>
      </c>
      <c r="P553">
        <v>391</v>
      </c>
      <c r="Q553">
        <v>242</v>
      </c>
      <c r="R553">
        <v>-22467</v>
      </c>
      <c r="S553">
        <v>-3179</v>
      </c>
      <c r="T553">
        <v>0</v>
      </c>
      <c r="U553">
        <v>-6747</v>
      </c>
      <c r="V553">
        <v>214</v>
      </c>
    </row>
    <row r="554" spans="1:22" x14ac:dyDescent="0.3">
      <c r="A554" t="s">
        <v>140</v>
      </c>
      <c r="B554">
        <v>35420</v>
      </c>
      <c r="C554" s="48">
        <v>45014</v>
      </c>
      <c r="D554">
        <v>199100</v>
      </c>
      <c r="E554">
        <v>5</v>
      </c>
      <c r="F554">
        <v>-400</v>
      </c>
      <c r="G554">
        <v>-400</v>
      </c>
      <c r="H554">
        <v>442034</v>
      </c>
      <c r="I554">
        <v>87966</v>
      </c>
      <c r="J554">
        <v>-30124</v>
      </c>
      <c r="K554">
        <v>67014</v>
      </c>
      <c r="L554">
        <v>-31635</v>
      </c>
      <c r="M554">
        <v>17379</v>
      </c>
      <c r="N554">
        <v>-1895</v>
      </c>
      <c r="O554">
        <v>-8743</v>
      </c>
      <c r="P554">
        <v>-699</v>
      </c>
      <c r="Q554">
        <v>762</v>
      </c>
      <c r="R554">
        <v>-33180</v>
      </c>
      <c r="S554">
        <v>-5259</v>
      </c>
      <c r="T554">
        <v>0</v>
      </c>
      <c r="U554">
        <v>-4562</v>
      </c>
      <c r="V554">
        <v>-693</v>
      </c>
    </row>
    <row r="555" spans="1:22" x14ac:dyDescent="0.3">
      <c r="A555" t="s">
        <v>140</v>
      </c>
      <c r="B555">
        <v>35420</v>
      </c>
      <c r="C555" s="48">
        <v>45013</v>
      </c>
      <c r="D555">
        <v>199500</v>
      </c>
      <c r="E555">
        <v>2</v>
      </c>
      <c r="F555">
        <v>200</v>
      </c>
      <c r="G555">
        <v>200</v>
      </c>
      <c r="H555">
        <v>586388</v>
      </c>
      <c r="I555">
        <v>116775</v>
      </c>
      <c r="J555">
        <v>44256</v>
      </c>
      <c r="K555">
        <v>-20072</v>
      </c>
      <c r="L555">
        <v>-24515</v>
      </c>
      <c r="M555">
        <v>41401</v>
      </c>
      <c r="N555">
        <v>-448</v>
      </c>
      <c r="O555">
        <v>-22208</v>
      </c>
      <c r="P555">
        <v>-37</v>
      </c>
      <c r="Q555">
        <v>-969</v>
      </c>
      <c r="R555">
        <v>-24189</v>
      </c>
      <c r="S555">
        <v>-18065</v>
      </c>
      <c r="T555">
        <v>0</v>
      </c>
      <c r="U555">
        <v>413</v>
      </c>
      <c r="V555">
        <v>-82</v>
      </c>
    </row>
    <row r="556" spans="1:22" x14ac:dyDescent="0.3">
      <c r="A556" t="s">
        <v>140</v>
      </c>
      <c r="B556">
        <v>35420</v>
      </c>
      <c r="C556" s="48">
        <v>45012</v>
      </c>
      <c r="D556">
        <v>199300</v>
      </c>
      <c r="E556">
        <v>5</v>
      </c>
      <c r="F556">
        <v>-3200</v>
      </c>
      <c r="G556">
        <v>-3200</v>
      </c>
      <c r="H556">
        <v>611569</v>
      </c>
      <c r="I556">
        <v>121929</v>
      </c>
      <c r="J556">
        <v>64908</v>
      </c>
      <c r="K556">
        <v>-46585</v>
      </c>
      <c r="L556">
        <v>-14507</v>
      </c>
      <c r="M556">
        <v>20156</v>
      </c>
      <c r="N556">
        <v>-3301</v>
      </c>
      <c r="O556">
        <v>-12056</v>
      </c>
      <c r="P556">
        <v>-82</v>
      </c>
      <c r="Q556">
        <v>-150</v>
      </c>
      <c r="R556">
        <v>-11558</v>
      </c>
      <c r="S556">
        <v>-7516</v>
      </c>
      <c r="T556">
        <v>0</v>
      </c>
      <c r="U556">
        <v>-4181</v>
      </c>
      <c r="V556">
        <v>365</v>
      </c>
    </row>
    <row r="557" spans="1:22" x14ac:dyDescent="0.3">
      <c r="A557" t="s">
        <v>140</v>
      </c>
      <c r="B557">
        <v>35420</v>
      </c>
      <c r="C557" s="48">
        <v>45009</v>
      </c>
      <c r="D557">
        <v>202500</v>
      </c>
      <c r="E557">
        <v>5</v>
      </c>
      <c r="F557">
        <v>-1500</v>
      </c>
      <c r="G557">
        <v>-1500</v>
      </c>
      <c r="H557">
        <v>599102</v>
      </c>
      <c r="I557">
        <v>121087</v>
      </c>
      <c r="J557">
        <v>86870</v>
      </c>
      <c r="K557">
        <v>-44516</v>
      </c>
      <c r="L557">
        <v>-45345</v>
      </c>
      <c r="M557">
        <v>-35458</v>
      </c>
      <c r="N557">
        <v>-2921</v>
      </c>
      <c r="O557">
        <v>-11046</v>
      </c>
      <c r="P557">
        <v>-2350</v>
      </c>
      <c r="Q557">
        <v>-22</v>
      </c>
      <c r="R557">
        <v>15277</v>
      </c>
      <c r="S557">
        <v>-8825</v>
      </c>
      <c r="T557">
        <v>0</v>
      </c>
      <c r="U557">
        <v>2556</v>
      </c>
      <c r="V557">
        <v>435</v>
      </c>
    </row>
    <row r="558" spans="1:22" x14ac:dyDescent="0.3">
      <c r="A558" t="s">
        <v>140</v>
      </c>
      <c r="B558">
        <v>35420</v>
      </c>
      <c r="C558" s="48">
        <v>45008</v>
      </c>
      <c r="D558">
        <v>204000</v>
      </c>
      <c r="E558">
        <v>5</v>
      </c>
      <c r="F558">
        <v>-3000</v>
      </c>
      <c r="G558">
        <v>-3000</v>
      </c>
      <c r="H558">
        <v>607503</v>
      </c>
      <c r="I558">
        <v>123675</v>
      </c>
      <c r="J558">
        <v>71935</v>
      </c>
      <c r="K558">
        <v>-41295</v>
      </c>
      <c r="L558">
        <v>-33155</v>
      </c>
      <c r="M558">
        <v>15771</v>
      </c>
      <c r="N558">
        <v>-1316</v>
      </c>
      <c r="O558">
        <v>-20765</v>
      </c>
      <c r="P558">
        <v>50</v>
      </c>
      <c r="Q558">
        <v>286</v>
      </c>
      <c r="R558">
        <v>6582</v>
      </c>
      <c r="S558">
        <v>-33763</v>
      </c>
      <c r="T558">
        <v>0</v>
      </c>
      <c r="U558">
        <v>2369</v>
      </c>
      <c r="V558">
        <v>146</v>
      </c>
    </row>
    <row r="559" spans="1:22" x14ac:dyDescent="0.3">
      <c r="A559" t="s">
        <v>140</v>
      </c>
      <c r="B559">
        <v>35420</v>
      </c>
      <c r="C559" s="48">
        <v>45007</v>
      </c>
      <c r="D559">
        <v>207000</v>
      </c>
      <c r="E559">
        <v>2</v>
      </c>
      <c r="F559">
        <v>6500</v>
      </c>
      <c r="G559">
        <v>6500</v>
      </c>
      <c r="H559">
        <v>655503</v>
      </c>
      <c r="I559">
        <v>134407</v>
      </c>
      <c r="J559">
        <v>-237006</v>
      </c>
      <c r="K559">
        <v>155295</v>
      </c>
      <c r="L559">
        <v>84636</v>
      </c>
      <c r="M559">
        <v>31414</v>
      </c>
      <c r="N559">
        <v>8223</v>
      </c>
      <c r="O559">
        <v>31493</v>
      </c>
      <c r="P559">
        <v>2567</v>
      </c>
      <c r="Q559">
        <v>736</v>
      </c>
      <c r="R559">
        <v>3088</v>
      </c>
      <c r="S559">
        <v>7115</v>
      </c>
      <c r="T559">
        <v>0</v>
      </c>
      <c r="U559">
        <v>-2263</v>
      </c>
      <c r="V559">
        <v>-662</v>
      </c>
    </row>
    <row r="560" spans="1:22" x14ac:dyDescent="0.3">
      <c r="A560" t="s">
        <v>140</v>
      </c>
      <c r="B560">
        <v>35420</v>
      </c>
      <c r="C560" s="48">
        <v>45006</v>
      </c>
      <c r="D560">
        <v>200500</v>
      </c>
      <c r="E560">
        <v>5</v>
      </c>
      <c r="F560">
        <v>-1000</v>
      </c>
      <c r="G560">
        <v>-1000</v>
      </c>
      <c r="H560">
        <v>403322</v>
      </c>
      <c r="I560">
        <v>81071</v>
      </c>
      <c r="J560">
        <v>19868</v>
      </c>
      <c r="K560">
        <v>19527</v>
      </c>
      <c r="L560">
        <v>-41461</v>
      </c>
      <c r="M560">
        <v>-6505</v>
      </c>
      <c r="N560">
        <v>-1119</v>
      </c>
      <c r="O560">
        <v>-5946</v>
      </c>
      <c r="P560">
        <v>110</v>
      </c>
      <c r="Q560">
        <v>0</v>
      </c>
      <c r="R560">
        <v>-1928</v>
      </c>
      <c r="S560">
        <v>-26073</v>
      </c>
      <c r="T560">
        <v>0</v>
      </c>
      <c r="U560">
        <v>1881</v>
      </c>
      <c r="V560">
        <v>185</v>
      </c>
    </row>
    <row r="561" spans="1:22" x14ac:dyDescent="0.3">
      <c r="A561" t="s">
        <v>140</v>
      </c>
      <c r="B561">
        <v>35420</v>
      </c>
      <c r="C561" s="48">
        <v>45005</v>
      </c>
      <c r="D561">
        <v>201500</v>
      </c>
      <c r="E561">
        <v>2</v>
      </c>
      <c r="F561">
        <v>3500</v>
      </c>
      <c r="G561">
        <v>3500</v>
      </c>
      <c r="H561">
        <v>602589</v>
      </c>
      <c r="I561">
        <v>121586</v>
      </c>
      <c r="J561">
        <v>-156075</v>
      </c>
      <c r="K561">
        <v>111127</v>
      </c>
      <c r="L561">
        <v>45456</v>
      </c>
      <c r="M561">
        <v>-14591</v>
      </c>
      <c r="N561">
        <v>2613</v>
      </c>
      <c r="O561">
        <v>31796</v>
      </c>
      <c r="P561">
        <v>2776</v>
      </c>
      <c r="Q561">
        <v>110</v>
      </c>
      <c r="R561">
        <v>9370</v>
      </c>
      <c r="S561">
        <v>13382</v>
      </c>
      <c r="T561">
        <v>0</v>
      </c>
      <c r="U561">
        <v>104</v>
      </c>
      <c r="V561">
        <v>-612</v>
      </c>
    </row>
    <row r="562" spans="1:22" x14ac:dyDescent="0.3">
      <c r="A562" t="s">
        <v>140</v>
      </c>
      <c r="B562">
        <v>35420</v>
      </c>
      <c r="C562" s="48">
        <v>45002</v>
      </c>
      <c r="D562">
        <v>198000</v>
      </c>
      <c r="E562">
        <v>2</v>
      </c>
      <c r="F562">
        <v>900</v>
      </c>
      <c r="G562">
        <v>900</v>
      </c>
      <c r="H562">
        <v>778496</v>
      </c>
      <c r="I562">
        <v>154733</v>
      </c>
      <c r="J562">
        <v>63372</v>
      </c>
      <c r="K562">
        <v>-1154</v>
      </c>
      <c r="L562">
        <v>-63375</v>
      </c>
      <c r="M562">
        <v>-36832</v>
      </c>
      <c r="N562">
        <v>-433</v>
      </c>
      <c r="O562">
        <v>-3249</v>
      </c>
      <c r="P562">
        <v>2210</v>
      </c>
      <c r="Q562">
        <v>100</v>
      </c>
      <c r="R562">
        <v>-9396</v>
      </c>
      <c r="S562">
        <v>-15775</v>
      </c>
      <c r="T562">
        <v>0</v>
      </c>
      <c r="U562">
        <v>719</v>
      </c>
      <c r="V562">
        <v>438</v>
      </c>
    </row>
    <row r="563" spans="1:22" x14ac:dyDescent="0.3">
      <c r="A563" t="s">
        <v>140</v>
      </c>
      <c r="B563">
        <v>35420</v>
      </c>
      <c r="C563" s="48">
        <v>45001</v>
      </c>
      <c r="D563">
        <v>197100</v>
      </c>
      <c r="E563">
        <v>2</v>
      </c>
      <c r="F563">
        <v>700</v>
      </c>
      <c r="G563">
        <v>700</v>
      </c>
      <c r="H563">
        <v>708127</v>
      </c>
      <c r="I563">
        <v>139022</v>
      </c>
      <c r="J563">
        <v>-63601</v>
      </c>
      <c r="K563">
        <v>82850</v>
      </c>
      <c r="L563">
        <v>-19414</v>
      </c>
      <c r="M563">
        <v>-50983</v>
      </c>
      <c r="N563">
        <v>5570</v>
      </c>
      <c r="O563">
        <v>7997</v>
      </c>
      <c r="P563">
        <v>167</v>
      </c>
      <c r="Q563">
        <v>203</v>
      </c>
      <c r="R563">
        <v>13141</v>
      </c>
      <c r="S563">
        <v>4491</v>
      </c>
      <c r="T563">
        <v>0</v>
      </c>
      <c r="U563">
        <v>358</v>
      </c>
      <c r="V563">
        <v>-193</v>
      </c>
    </row>
    <row r="564" spans="1:22" x14ac:dyDescent="0.3">
      <c r="A564" t="s">
        <v>140</v>
      </c>
      <c r="B564">
        <v>35420</v>
      </c>
      <c r="C564" s="48">
        <v>45000</v>
      </c>
      <c r="D564">
        <v>196400</v>
      </c>
      <c r="E564">
        <v>2</v>
      </c>
      <c r="F564">
        <v>400</v>
      </c>
      <c r="G564">
        <v>400</v>
      </c>
      <c r="H564">
        <v>838555</v>
      </c>
      <c r="I564">
        <v>165201</v>
      </c>
      <c r="J564">
        <v>109279</v>
      </c>
      <c r="K564">
        <v>-134564</v>
      </c>
      <c r="L564">
        <v>-24945</v>
      </c>
      <c r="M564">
        <v>3912</v>
      </c>
      <c r="N564">
        <v>1215</v>
      </c>
      <c r="O564">
        <v>-14273</v>
      </c>
      <c r="P564">
        <v>280</v>
      </c>
      <c r="Q564">
        <v>42</v>
      </c>
      <c r="R564">
        <v>-9147</v>
      </c>
      <c r="S564">
        <v>-6974</v>
      </c>
      <c r="T564">
        <v>0</v>
      </c>
      <c r="U564">
        <v>49612</v>
      </c>
      <c r="V564">
        <v>618</v>
      </c>
    </row>
    <row r="565" spans="1:22" x14ac:dyDescent="0.3">
      <c r="A565" t="s">
        <v>140</v>
      </c>
      <c r="B565">
        <v>35420</v>
      </c>
      <c r="C565" s="48">
        <v>44999</v>
      </c>
      <c r="D565">
        <v>196000</v>
      </c>
      <c r="E565">
        <v>5</v>
      </c>
      <c r="F565">
        <v>-6500</v>
      </c>
      <c r="G565">
        <v>-6500</v>
      </c>
      <c r="H565">
        <v>776395</v>
      </c>
      <c r="I565">
        <v>153758</v>
      </c>
      <c r="J565">
        <v>148215</v>
      </c>
      <c r="K565">
        <v>-96353</v>
      </c>
      <c r="L565">
        <v>-60067</v>
      </c>
      <c r="M565">
        <v>-36646</v>
      </c>
      <c r="N565">
        <v>2812</v>
      </c>
      <c r="O565">
        <v>-5862</v>
      </c>
      <c r="P565">
        <v>1435</v>
      </c>
      <c r="Q565">
        <v>145</v>
      </c>
      <c r="R565">
        <v>-6934</v>
      </c>
      <c r="S565">
        <v>-15017</v>
      </c>
      <c r="T565">
        <v>0</v>
      </c>
      <c r="U565">
        <v>6131</v>
      </c>
      <c r="V565">
        <v>2074</v>
      </c>
    </row>
    <row r="566" spans="1:22" x14ac:dyDescent="0.3">
      <c r="A566" t="s">
        <v>140</v>
      </c>
      <c r="B566">
        <v>35420</v>
      </c>
      <c r="C566" s="48">
        <v>44998</v>
      </c>
      <c r="D566">
        <v>202500</v>
      </c>
      <c r="E566">
        <v>2</v>
      </c>
      <c r="F566">
        <v>2700</v>
      </c>
      <c r="G566">
        <v>2700</v>
      </c>
      <c r="H566">
        <v>1035513</v>
      </c>
      <c r="I566">
        <v>205819</v>
      </c>
      <c r="J566">
        <v>69094</v>
      </c>
      <c r="K566">
        <v>-29191</v>
      </c>
      <c r="L566">
        <v>-34303</v>
      </c>
      <c r="M566">
        <v>-66382</v>
      </c>
      <c r="N566">
        <v>1342</v>
      </c>
      <c r="O566">
        <v>-1488</v>
      </c>
      <c r="P566">
        <v>5221</v>
      </c>
      <c r="Q566">
        <v>592</v>
      </c>
      <c r="R566">
        <v>12484</v>
      </c>
      <c r="S566">
        <v>13928</v>
      </c>
      <c r="T566">
        <v>0</v>
      </c>
      <c r="U566">
        <v>-6077</v>
      </c>
      <c r="V566">
        <v>477</v>
      </c>
    </row>
    <row r="567" spans="1:22" x14ac:dyDescent="0.3">
      <c r="A567" t="s">
        <v>140</v>
      </c>
      <c r="B567">
        <v>35420</v>
      </c>
      <c r="C567" s="48">
        <v>44995</v>
      </c>
      <c r="D567">
        <v>199800</v>
      </c>
      <c r="E567">
        <v>5</v>
      </c>
      <c r="F567">
        <v>-2200</v>
      </c>
      <c r="G567">
        <v>-2200</v>
      </c>
      <c r="H567">
        <v>854741</v>
      </c>
      <c r="I567">
        <v>170284</v>
      </c>
      <c r="J567">
        <v>31138</v>
      </c>
      <c r="K567">
        <v>32704</v>
      </c>
      <c r="L567">
        <v>-60946</v>
      </c>
      <c r="M567">
        <v>-81264</v>
      </c>
      <c r="N567">
        <v>259</v>
      </c>
      <c r="O567">
        <v>609</v>
      </c>
      <c r="P567">
        <v>51</v>
      </c>
      <c r="Q567">
        <v>624</v>
      </c>
      <c r="R567">
        <v>25001</v>
      </c>
      <c r="S567">
        <v>-6226</v>
      </c>
      <c r="T567">
        <v>0</v>
      </c>
      <c r="U567">
        <v>-2770</v>
      </c>
      <c r="V567">
        <v>-126</v>
      </c>
    </row>
    <row r="568" spans="1:22" x14ac:dyDescent="0.3">
      <c r="A568" t="s">
        <v>140</v>
      </c>
      <c r="B568">
        <v>35420</v>
      </c>
      <c r="C568" s="48">
        <v>44994</v>
      </c>
      <c r="D568">
        <v>202000</v>
      </c>
      <c r="E568">
        <v>5</v>
      </c>
      <c r="F568">
        <v>-500</v>
      </c>
      <c r="G568">
        <v>-500</v>
      </c>
      <c r="H568">
        <v>760330</v>
      </c>
      <c r="I568">
        <v>154315</v>
      </c>
      <c r="J568">
        <v>130676</v>
      </c>
      <c r="K568">
        <v>-68605</v>
      </c>
      <c r="L568">
        <v>-65374</v>
      </c>
      <c r="M568">
        <v>-68714</v>
      </c>
      <c r="N568">
        <v>1084</v>
      </c>
      <c r="O568">
        <v>2154</v>
      </c>
      <c r="P568">
        <v>0</v>
      </c>
      <c r="Q568">
        <v>3688</v>
      </c>
      <c r="R568">
        <v>17643</v>
      </c>
      <c r="S568">
        <v>-21229</v>
      </c>
      <c r="T568">
        <v>0</v>
      </c>
      <c r="U568">
        <v>2934</v>
      </c>
      <c r="V568">
        <v>369</v>
      </c>
    </row>
    <row r="569" spans="1:22" x14ac:dyDescent="0.3">
      <c r="A569" t="s">
        <v>140</v>
      </c>
      <c r="B569">
        <v>35420</v>
      </c>
      <c r="C569" s="48">
        <v>44993</v>
      </c>
      <c r="D569">
        <v>202500</v>
      </c>
      <c r="E569">
        <v>5</v>
      </c>
      <c r="F569">
        <v>-8500</v>
      </c>
      <c r="G569">
        <v>-8500</v>
      </c>
      <c r="H569">
        <v>1027023</v>
      </c>
      <c r="I569">
        <v>209639</v>
      </c>
      <c r="J569">
        <v>427712</v>
      </c>
      <c r="K569">
        <v>-166418</v>
      </c>
      <c r="L569">
        <v>-258134</v>
      </c>
      <c r="M569">
        <v>-209121</v>
      </c>
      <c r="N569">
        <v>-3456</v>
      </c>
      <c r="O569">
        <v>-18139</v>
      </c>
      <c r="P569">
        <v>78</v>
      </c>
      <c r="Q569">
        <v>629</v>
      </c>
      <c r="R569">
        <v>-2419</v>
      </c>
      <c r="S569">
        <v>-25706</v>
      </c>
      <c r="T569">
        <v>0</v>
      </c>
      <c r="U569">
        <v>-3805</v>
      </c>
      <c r="V569">
        <v>645</v>
      </c>
    </row>
    <row r="570" spans="1:22" x14ac:dyDescent="0.3">
      <c r="A570" t="s">
        <v>140</v>
      </c>
      <c r="B570">
        <v>35420</v>
      </c>
      <c r="C570" s="48">
        <v>44992</v>
      </c>
      <c r="D570">
        <v>211000</v>
      </c>
      <c r="E570">
        <v>5</v>
      </c>
      <c r="F570">
        <v>-3500</v>
      </c>
      <c r="G570">
        <v>-3500</v>
      </c>
      <c r="H570">
        <v>640146</v>
      </c>
      <c r="I570">
        <v>135703</v>
      </c>
      <c r="J570">
        <v>89230</v>
      </c>
      <c r="K570">
        <v>-59150</v>
      </c>
      <c r="L570">
        <v>-30818</v>
      </c>
      <c r="M570">
        <v>-61993</v>
      </c>
      <c r="N570">
        <v>1245</v>
      </c>
      <c r="O570">
        <v>7404</v>
      </c>
      <c r="P570">
        <v>69</v>
      </c>
      <c r="Q570">
        <v>29</v>
      </c>
      <c r="R570">
        <v>36781</v>
      </c>
      <c r="S570">
        <v>-14353</v>
      </c>
      <c r="T570">
        <v>0</v>
      </c>
      <c r="U570">
        <v>1440</v>
      </c>
      <c r="V570">
        <v>-702</v>
      </c>
    </row>
    <row r="571" spans="1:22" x14ac:dyDescent="0.3">
      <c r="A571" t="s">
        <v>140</v>
      </c>
      <c r="B571">
        <v>35420</v>
      </c>
      <c r="C571" s="48">
        <v>44991</v>
      </c>
      <c r="D571">
        <v>214500</v>
      </c>
      <c r="E571">
        <v>2</v>
      </c>
      <c r="F571">
        <v>9000</v>
      </c>
      <c r="G571">
        <v>9000</v>
      </c>
      <c r="H571">
        <v>1052243</v>
      </c>
      <c r="I571">
        <v>223128</v>
      </c>
      <c r="J571">
        <v>-228353</v>
      </c>
      <c r="K571">
        <v>73610</v>
      </c>
      <c r="L571">
        <v>148622</v>
      </c>
      <c r="M571">
        <v>31806</v>
      </c>
      <c r="N571">
        <v>5489</v>
      </c>
      <c r="O571">
        <v>29161</v>
      </c>
      <c r="P571">
        <v>400</v>
      </c>
      <c r="Q571">
        <v>1088</v>
      </c>
      <c r="R571">
        <v>38868</v>
      </c>
      <c r="S571">
        <v>41810</v>
      </c>
      <c r="T571">
        <v>0</v>
      </c>
      <c r="U571">
        <v>7193</v>
      </c>
      <c r="V571">
        <v>-1072</v>
      </c>
    </row>
    <row r="572" spans="1:22" x14ac:dyDescent="0.3">
      <c r="A572" t="s">
        <v>140</v>
      </c>
      <c r="B572">
        <v>35420</v>
      </c>
      <c r="C572" s="48">
        <v>44988</v>
      </c>
      <c r="D572">
        <v>205500</v>
      </c>
      <c r="E572">
        <v>5</v>
      </c>
      <c r="F572">
        <v>-500</v>
      </c>
      <c r="G572">
        <v>-500</v>
      </c>
      <c r="H572">
        <v>729689</v>
      </c>
      <c r="I572">
        <v>151737</v>
      </c>
      <c r="J572">
        <v>72576</v>
      </c>
      <c r="K572">
        <v>-59433</v>
      </c>
      <c r="L572">
        <v>1662</v>
      </c>
      <c r="M572">
        <v>-41153</v>
      </c>
      <c r="N572">
        <v>2744</v>
      </c>
      <c r="O572">
        <v>922</v>
      </c>
      <c r="P572">
        <v>253</v>
      </c>
      <c r="Q572">
        <v>4</v>
      </c>
      <c r="R572">
        <v>41677</v>
      </c>
      <c r="S572">
        <v>-2785</v>
      </c>
      <c r="T572">
        <v>0</v>
      </c>
      <c r="U572">
        <v>-16310</v>
      </c>
      <c r="V572">
        <v>1505</v>
      </c>
    </row>
    <row r="573" spans="1:22" x14ac:dyDescent="0.3">
      <c r="A573" t="s">
        <v>140</v>
      </c>
      <c r="B573">
        <v>35420</v>
      </c>
      <c r="C573" s="48">
        <v>44987</v>
      </c>
      <c r="D573">
        <v>206000</v>
      </c>
      <c r="E573">
        <v>5</v>
      </c>
      <c r="F573">
        <v>-2500</v>
      </c>
      <c r="G573">
        <v>-2500</v>
      </c>
      <c r="H573">
        <v>817689</v>
      </c>
      <c r="I573">
        <v>169312</v>
      </c>
      <c r="J573">
        <v>92883</v>
      </c>
      <c r="K573">
        <v>37322</v>
      </c>
      <c r="L573">
        <v>-115615</v>
      </c>
      <c r="M573">
        <v>-96359</v>
      </c>
      <c r="N573">
        <v>-3865</v>
      </c>
      <c r="O573">
        <v>-11867</v>
      </c>
      <c r="P573">
        <v>91</v>
      </c>
      <c r="Q573">
        <v>297</v>
      </c>
      <c r="R573">
        <v>-85</v>
      </c>
      <c r="S573">
        <v>-3827</v>
      </c>
      <c r="T573">
        <v>0</v>
      </c>
      <c r="U573">
        <v>-14844</v>
      </c>
      <c r="V573">
        <v>254</v>
      </c>
    </row>
    <row r="574" spans="1:22" x14ac:dyDescent="0.3">
      <c r="A574" t="s">
        <v>140</v>
      </c>
      <c r="B574">
        <v>35420</v>
      </c>
      <c r="C574" s="48">
        <v>44985</v>
      </c>
      <c r="D574">
        <v>208500</v>
      </c>
      <c r="E574">
        <v>2</v>
      </c>
      <c r="F574">
        <v>500</v>
      </c>
      <c r="G574">
        <v>500</v>
      </c>
      <c r="H574">
        <v>848323</v>
      </c>
      <c r="I574">
        <v>177496</v>
      </c>
      <c r="J574">
        <v>10840</v>
      </c>
      <c r="K574">
        <v>-46951</v>
      </c>
      <c r="L574">
        <v>27431</v>
      </c>
      <c r="M574">
        <v>25450</v>
      </c>
      <c r="N574">
        <v>-7868</v>
      </c>
      <c r="O574">
        <v>798</v>
      </c>
      <c r="P574">
        <v>282</v>
      </c>
      <c r="Q574">
        <v>270</v>
      </c>
      <c r="R574">
        <v>8178</v>
      </c>
      <c r="S574">
        <v>321</v>
      </c>
      <c r="T574">
        <v>0</v>
      </c>
      <c r="U574">
        <v>8066</v>
      </c>
      <c r="V574">
        <v>614</v>
      </c>
    </row>
    <row r="575" spans="1:22" x14ac:dyDescent="0.3">
      <c r="A575" t="s">
        <v>140</v>
      </c>
      <c r="B575">
        <v>35420</v>
      </c>
      <c r="C575" s="48">
        <v>44984</v>
      </c>
      <c r="D575">
        <v>208000</v>
      </c>
      <c r="E575">
        <v>3</v>
      </c>
      <c r="F575">
        <v>0</v>
      </c>
      <c r="G575">
        <v>0</v>
      </c>
      <c r="H575">
        <v>930467</v>
      </c>
      <c r="I575">
        <v>192219</v>
      </c>
      <c r="J575">
        <v>61269</v>
      </c>
      <c r="K575">
        <v>71101</v>
      </c>
      <c r="L575">
        <v>-129882</v>
      </c>
      <c r="M575">
        <v>-109587</v>
      </c>
      <c r="N575">
        <v>-203</v>
      </c>
      <c r="O575">
        <v>-15986</v>
      </c>
      <c r="P575">
        <v>97</v>
      </c>
      <c r="Q575">
        <v>1410</v>
      </c>
      <c r="R575">
        <v>10702</v>
      </c>
      <c r="S575">
        <v>-16315</v>
      </c>
      <c r="T575">
        <v>0</v>
      </c>
      <c r="U575">
        <v>-2812</v>
      </c>
      <c r="V575">
        <v>324</v>
      </c>
    </row>
    <row r="576" spans="1:22" x14ac:dyDescent="0.3">
      <c r="A576" t="s">
        <v>140</v>
      </c>
      <c r="B576">
        <v>35420</v>
      </c>
      <c r="C576" s="48">
        <v>44981</v>
      </c>
      <c r="D576">
        <v>208000</v>
      </c>
      <c r="E576">
        <v>5</v>
      </c>
      <c r="F576">
        <v>-5500</v>
      </c>
      <c r="G576">
        <v>-5500</v>
      </c>
      <c r="H576">
        <v>851405</v>
      </c>
      <c r="I576">
        <v>178205</v>
      </c>
      <c r="J576">
        <v>237078</v>
      </c>
      <c r="K576">
        <v>-44656</v>
      </c>
      <c r="L576">
        <v>-192813</v>
      </c>
      <c r="M576">
        <v>-70675</v>
      </c>
      <c r="N576">
        <v>-4586</v>
      </c>
      <c r="O576">
        <v>-55051</v>
      </c>
      <c r="P576">
        <v>638</v>
      </c>
      <c r="Q576">
        <v>10</v>
      </c>
      <c r="R576">
        <v>-4286</v>
      </c>
      <c r="S576">
        <v>-58863</v>
      </c>
      <c r="T576">
        <v>0</v>
      </c>
      <c r="U576">
        <v>-931</v>
      </c>
      <c r="V576">
        <v>1322</v>
      </c>
    </row>
    <row r="577" spans="1:22" x14ac:dyDescent="0.3">
      <c r="A577" t="s">
        <v>140</v>
      </c>
      <c r="B577">
        <v>35420</v>
      </c>
      <c r="C577" s="48">
        <v>44980</v>
      </c>
      <c r="D577">
        <v>213500</v>
      </c>
      <c r="E577">
        <v>2</v>
      </c>
      <c r="F577">
        <v>2000</v>
      </c>
      <c r="G577">
        <v>2000</v>
      </c>
      <c r="H577">
        <v>563669</v>
      </c>
      <c r="I577">
        <v>120009</v>
      </c>
      <c r="J577">
        <v>27618</v>
      </c>
      <c r="K577">
        <v>-44461</v>
      </c>
      <c r="L577">
        <v>12211</v>
      </c>
      <c r="M577">
        <v>53182</v>
      </c>
      <c r="N577">
        <v>-5031</v>
      </c>
      <c r="O577">
        <v>-5389</v>
      </c>
      <c r="P577">
        <v>-940</v>
      </c>
      <c r="Q577">
        <v>-65</v>
      </c>
      <c r="R577">
        <v>1781</v>
      </c>
      <c r="S577">
        <v>-31327</v>
      </c>
      <c r="T577">
        <v>0</v>
      </c>
      <c r="U577">
        <v>4333</v>
      </c>
      <c r="V577">
        <v>299</v>
      </c>
    </row>
    <row r="578" spans="1:22" x14ac:dyDescent="0.3">
      <c r="A578" t="s">
        <v>140</v>
      </c>
      <c r="B578">
        <v>35420</v>
      </c>
      <c r="C578" s="48">
        <v>44979</v>
      </c>
      <c r="D578">
        <v>211500</v>
      </c>
      <c r="E578">
        <v>5</v>
      </c>
      <c r="F578">
        <v>-4000</v>
      </c>
      <c r="G578">
        <v>-4000</v>
      </c>
      <c r="H578">
        <v>820639</v>
      </c>
      <c r="I578">
        <v>173884</v>
      </c>
      <c r="J578">
        <v>5825</v>
      </c>
      <c r="K578">
        <v>138643</v>
      </c>
      <c r="L578">
        <v>-114655</v>
      </c>
      <c r="M578">
        <v>-75807</v>
      </c>
      <c r="N578">
        <v>-6580</v>
      </c>
      <c r="O578">
        <v>-15823</v>
      </c>
      <c r="P578">
        <v>0</v>
      </c>
      <c r="Q578">
        <v>0</v>
      </c>
      <c r="R578">
        <v>-1975</v>
      </c>
      <c r="S578">
        <v>-14470</v>
      </c>
      <c r="T578">
        <v>0</v>
      </c>
      <c r="U578">
        <v>-30051</v>
      </c>
      <c r="V578">
        <v>238</v>
      </c>
    </row>
    <row r="579" spans="1:22" x14ac:dyDescent="0.3">
      <c r="A579" t="s">
        <v>140</v>
      </c>
      <c r="B579">
        <v>35420</v>
      </c>
      <c r="C579" s="48">
        <v>44978</v>
      </c>
      <c r="D579">
        <v>215500</v>
      </c>
      <c r="E579">
        <v>5</v>
      </c>
      <c r="F579">
        <v>-3500</v>
      </c>
      <c r="G579">
        <v>-3500</v>
      </c>
      <c r="H579">
        <v>646501</v>
      </c>
      <c r="I579">
        <v>139830</v>
      </c>
      <c r="J579">
        <v>198937</v>
      </c>
      <c r="K579">
        <v>-145895</v>
      </c>
      <c r="L579">
        <v>-61552</v>
      </c>
      <c r="M579">
        <v>-47326</v>
      </c>
      <c r="N579">
        <v>-6106</v>
      </c>
      <c r="O579">
        <v>5078</v>
      </c>
      <c r="P579">
        <v>881</v>
      </c>
      <c r="Q579">
        <v>0</v>
      </c>
      <c r="R579">
        <v>-10496</v>
      </c>
      <c r="S579">
        <v>-3583</v>
      </c>
      <c r="T579">
        <v>0</v>
      </c>
      <c r="U579">
        <v>10383</v>
      </c>
      <c r="V579">
        <v>-1873</v>
      </c>
    </row>
    <row r="580" spans="1:22" x14ac:dyDescent="0.3">
      <c r="A580" t="s">
        <v>140</v>
      </c>
      <c r="B580">
        <v>35420</v>
      </c>
      <c r="C580" s="48">
        <v>44977</v>
      </c>
      <c r="D580">
        <v>219000</v>
      </c>
      <c r="E580">
        <v>2</v>
      </c>
      <c r="F580">
        <v>3500</v>
      </c>
      <c r="G580">
        <v>3500</v>
      </c>
      <c r="H580">
        <v>571053</v>
      </c>
      <c r="I580">
        <v>124386</v>
      </c>
      <c r="J580">
        <v>-7870</v>
      </c>
      <c r="K580">
        <v>-2843</v>
      </c>
      <c r="L580">
        <v>9198</v>
      </c>
      <c r="M580">
        <v>8227</v>
      </c>
      <c r="N580">
        <v>-1612</v>
      </c>
      <c r="O580">
        <v>928</v>
      </c>
      <c r="P580">
        <v>3010</v>
      </c>
      <c r="Q580">
        <v>0</v>
      </c>
      <c r="R580">
        <v>16237</v>
      </c>
      <c r="S580">
        <v>-17592</v>
      </c>
      <c r="T580">
        <v>0</v>
      </c>
      <c r="U580">
        <v>1434</v>
      </c>
      <c r="V580">
        <v>81</v>
      </c>
    </row>
    <row r="581" spans="1:22" x14ac:dyDescent="0.3">
      <c r="A581" t="s">
        <v>140</v>
      </c>
      <c r="B581">
        <v>35420</v>
      </c>
      <c r="C581" s="48">
        <v>44974</v>
      </c>
      <c r="D581">
        <v>215500</v>
      </c>
      <c r="E581">
        <v>5</v>
      </c>
      <c r="F581">
        <v>-5000</v>
      </c>
      <c r="G581">
        <v>-5000</v>
      </c>
      <c r="H581">
        <v>904481</v>
      </c>
      <c r="I581">
        <v>195378</v>
      </c>
      <c r="J581">
        <v>58752</v>
      </c>
      <c r="K581">
        <v>20457</v>
      </c>
      <c r="L581">
        <v>-92227</v>
      </c>
      <c r="M581">
        <v>-78238</v>
      </c>
      <c r="N581">
        <v>-836</v>
      </c>
      <c r="O581">
        <v>-30517</v>
      </c>
      <c r="P581">
        <v>107</v>
      </c>
      <c r="Q581">
        <v>282</v>
      </c>
      <c r="R581">
        <v>-5899</v>
      </c>
      <c r="S581">
        <v>22874</v>
      </c>
      <c r="T581">
        <v>0</v>
      </c>
      <c r="U581">
        <v>12244</v>
      </c>
      <c r="V581">
        <v>774</v>
      </c>
    </row>
    <row r="582" spans="1:22" x14ac:dyDescent="0.3">
      <c r="A582" t="s">
        <v>140</v>
      </c>
      <c r="B582">
        <v>35420</v>
      </c>
      <c r="C582" s="48">
        <v>44973</v>
      </c>
      <c r="D582">
        <v>220500</v>
      </c>
      <c r="E582">
        <v>2</v>
      </c>
      <c r="F582">
        <v>5000</v>
      </c>
      <c r="G582">
        <v>5000</v>
      </c>
      <c r="H582">
        <v>959443</v>
      </c>
      <c r="I582">
        <v>211852</v>
      </c>
      <c r="J582">
        <v>-141115</v>
      </c>
      <c r="K582">
        <v>-43063</v>
      </c>
      <c r="L582">
        <v>167039</v>
      </c>
      <c r="M582">
        <v>127941</v>
      </c>
      <c r="N582">
        <v>1025</v>
      </c>
      <c r="O582">
        <v>-624</v>
      </c>
      <c r="P582">
        <v>48</v>
      </c>
      <c r="Q582">
        <v>0</v>
      </c>
      <c r="R582">
        <v>23087</v>
      </c>
      <c r="S582">
        <v>15562</v>
      </c>
      <c r="T582">
        <v>0</v>
      </c>
      <c r="U582">
        <v>17840</v>
      </c>
      <c r="V582">
        <v>-701</v>
      </c>
    </row>
    <row r="583" spans="1:22" x14ac:dyDescent="0.3">
      <c r="A583" t="s">
        <v>140</v>
      </c>
      <c r="B583">
        <v>35420</v>
      </c>
      <c r="C583" s="48">
        <v>44972</v>
      </c>
      <c r="D583">
        <v>215500</v>
      </c>
      <c r="E583">
        <v>5</v>
      </c>
      <c r="F583">
        <v>-8500</v>
      </c>
      <c r="G583">
        <v>-8500</v>
      </c>
      <c r="H583">
        <v>1424562</v>
      </c>
      <c r="I583">
        <v>310306</v>
      </c>
      <c r="J583">
        <v>182415</v>
      </c>
      <c r="K583">
        <v>-36708</v>
      </c>
      <c r="L583">
        <v>-137877</v>
      </c>
      <c r="M583">
        <v>-94339</v>
      </c>
      <c r="N583">
        <v>-10689</v>
      </c>
      <c r="O583">
        <v>-36444</v>
      </c>
      <c r="P583">
        <v>-47</v>
      </c>
      <c r="Q583">
        <v>0</v>
      </c>
      <c r="R583">
        <v>-27081</v>
      </c>
      <c r="S583">
        <v>30723</v>
      </c>
      <c r="T583">
        <v>0</v>
      </c>
      <c r="U583">
        <v>-8220</v>
      </c>
      <c r="V583">
        <v>390</v>
      </c>
    </row>
    <row r="584" spans="1:22" x14ac:dyDescent="0.3">
      <c r="A584" t="s">
        <v>140</v>
      </c>
      <c r="B584">
        <v>35420</v>
      </c>
      <c r="C584" s="48">
        <v>44971</v>
      </c>
      <c r="D584">
        <v>224000</v>
      </c>
      <c r="E584">
        <v>2</v>
      </c>
      <c r="F584">
        <v>1000</v>
      </c>
      <c r="G584">
        <v>1000</v>
      </c>
      <c r="H584">
        <v>745937</v>
      </c>
      <c r="I584">
        <v>167898</v>
      </c>
      <c r="J584">
        <v>3497</v>
      </c>
      <c r="K584">
        <v>-53550</v>
      </c>
      <c r="L584">
        <v>47871</v>
      </c>
      <c r="M584">
        <v>38086</v>
      </c>
      <c r="N584">
        <v>-5628</v>
      </c>
      <c r="O584">
        <v>-5689</v>
      </c>
      <c r="P584">
        <v>-10</v>
      </c>
      <c r="Q584">
        <v>1689</v>
      </c>
      <c r="R584">
        <v>-3108</v>
      </c>
      <c r="S584">
        <v>22531</v>
      </c>
      <c r="T584">
        <v>0</v>
      </c>
      <c r="U584">
        <v>1402</v>
      </c>
      <c r="V584">
        <v>780</v>
      </c>
    </row>
    <row r="585" spans="1:22" x14ac:dyDescent="0.3">
      <c r="A585" t="s">
        <v>140</v>
      </c>
      <c r="B585">
        <v>35420</v>
      </c>
      <c r="C585" s="48">
        <v>44970</v>
      </c>
      <c r="D585">
        <v>223000</v>
      </c>
      <c r="E585">
        <v>5</v>
      </c>
      <c r="F585">
        <v>-7000</v>
      </c>
      <c r="G585">
        <v>-7000</v>
      </c>
      <c r="H585">
        <v>1308899</v>
      </c>
      <c r="I585">
        <v>293556</v>
      </c>
      <c r="J585">
        <v>209434</v>
      </c>
      <c r="K585">
        <v>-137890</v>
      </c>
      <c r="L585">
        <v>-91329</v>
      </c>
      <c r="M585">
        <v>-78080</v>
      </c>
      <c r="N585">
        <v>-6854</v>
      </c>
      <c r="O585">
        <v>-22654</v>
      </c>
      <c r="P585">
        <v>-756</v>
      </c>
      <c r="Q585">
        <v>-531</v>
      </c>
      <c r="R585">
        <v>17287</v>
      </c>
      <c r="S585">
        <v>259</v>
      </c>
      <c r="T585">
        <v>0</v>
      </c>
      <c r="U585">
        <v>18191</v>
      </c>
      <c r="V585">
        <v>1594</v>
      </c>
    </row>
    <row r="586" spans="1:22" x14ac:dyDescent="0.3">
      <c r="A586" t="s">
        <v>140</v>
      </c>
      <c r="B586">
        <v>35420</v>
      </c>
      <c r="C586" s="48">
        <v>44967</v>
      </c>
      <c r="D586">
        <v>230000</v>
      </c>
      <c r="E586">
        <v>3</v>
      </c>
      <c r="F586">
        <v>0</v>
      </c>
      <c r="G586">
        <v>0</v>
      </c>
      <c r="H586">
        <v>1412939</v>
      </c>
      <c r="I586">
        <v>319937</v>
      </c>
      <c r="J586">
        <v>43916</v>
      </c>
      <c r="K586">
        <v>40729</v>
      </c>
      <c r="L586">
        <v>-103897</v>
      </c>
      <c r="M586">
        <v>-108090</v>
      </c>
      <c r="N586">
        <v>-3263</v>
      </c>
      <c r="O586">
        <v>-3788</v>
      </c>
      <c r="P586">
        <v>881</v>
      </c>
      <c r="Q586">
        <v>3</v>
      </c>
      <c r="R586">
        <v>9044</v>
      </c>
      <c r="S586">
        <v>1316</v>
      </c>
      <c r="T586">
        <v>0</v>
      </c>
      <c r="U586">
        <v>15098</v>
      </c>
      <c r="V586">
        <v>4154</v>
      </c>
    </row>
    <row r="587" spans="1:22" x14ac:dyDescent="0.3">
      <c r="A587" t="s">
        <v>140</v>
      </c>
      <c r="B587">
        <v>35420</v>
      </c>
      <c r="C587" s="48">
        <v>44966</v>
      </c>
      <c r="D587">
        <v>230000</v>
      </c>
      <c r="E587">
        <v>5</v>
      </c>
      <c r="F587">
        <v>-500</v>
      </c>
      <c r="G587">
        <v>-500</v>
      </c>
      <c r="H587">
        <v>1575905</v>
      </c>
      <c r="I587">
        <v>358425</v>
      </c>
      <c r="J587">
        <v>307058</v>
      </c>
      <c r="K587">
        <v>-237819</v>
      </c>
      <c r="L587">
        <v>-71591</v>
      </c>
      <c r="M587">
        <v>-44329</v>
      </c>
      <c r="N587">
        <v>4081</v>
      </c>
      <c r="O587">
        <v>1224</v>
      </c>
      <c r="P587">
        <v>577</v>
      </c>
      <c r="Q587">
        <v>-87</v>
      </c>
      <c r="R587">
        <v>-8414</v>
      </c>
      <c r="S587">
        <v>-24643</v>
      </c>
      <c r="T587">
        <v>0</v>
      </c>
      <c r="U587">
        <v>1519</v>
      </c>
      <c r="V587">
        <v>833</v>
      </c>
    </row>
    <row r="588" spans="1:22" x14ac:dyDescent="0.3">
      <c r="A588" t="s">
        <v>140</v>
      </c>
      <c r="B588">
        <v>35420</v>
      </c>
      <c r="C588" s="48">
        <v>44965</v>
      </c>
      <c r="D588">
        <v>230500</v>
      </c>
      <c r="E588">
        <v>2</v>
      </c>
      <c r="F588">
        <v>11000</v>
      </c>
      <c r="G588">
        <v>11000</v>
      </c>
      <c r="H588">
        <v>1777709</v>
      </c>
      <c r="I588">
        <v>406772</v>
      </c>
      <c r="J588">
        <v>-234159</v>
      </c>
      <c r="K588">
        <v>10819</v>
      </c>
      <c r="L588">
        <v>265119</v>
      </c>
      <c r="M588">
        <v>48549</v>
      </c>
      <c r="N588">
        <v>4586</v>
      </c>
      <c r="O588">
        <v>28378</v>
      </c>
      <c r="P588">
        <v>287</v>
      </c>
      <c r="Q588">
        <v>-4541</v>
      </c>
      <c r="R588">
        <v>100047</v>
      </c>
      <c r="S588">
        <v>87813</v>
      </c>
      <c r="T588">
        <v>0</v>
      </c>
      <c r="U588">
        <v>-40953</v>
      </c>
      <c r="V588">
        <v>-826</v>
      </c>
    </row>
    <row r="589" spans="1:22" x14ac:dyDescent="0.3">
      <c r="A589" t="s">
        <v>140</v>
      </c>
      <c r="B589">
        <v>35420</v>
      </c>
      <c r="C589" s="48">
        <v>44964</v>
      </c>
      <c r="D589">
        <v>219500</v>
      </c>
      <c r="E589">
        <v>2</v>
      </c>
      <c r="F589">
        <v>4000</v>
      </c>
      <c r="G589">
        <v>4000</v>
      </c>
      <c r="H589">
        <v>1041746</v>
      </c>
      <c r="I589">
        <v>227368</v>
      </c>
      <c r="J589">
        <v>69752</v>
      </c>
      <c r="K589">
        <v>-103900</v>
      </c>
      <c r="L589">
        <v>34914</v>
      </c>
      <c r="M589">
        <v>-23231</v>
      </c>
      <c r="N589">
        <v>-2749</v>
      </c>
      <c r="O589">
        <v>11429</v>
      </c>
      <c r="P589">
        <v>-134</v>
      </c>
      <c r="Q589">
        <v>3206</v>
      </c>
      <c r="R589">
        <v>5781</v>
      </c>
      <c r="S589">
        <v>40612</v>
      </c>
      <c r="T589">
        <v>0</v>
      </c>
      <c r="U589">
        <v>-1332</v>
      </c>
      <c r="V589">
        <v>566</v>
      </c>
    </row>
    <row r="590" spans="1:22" x14ac:dyDescent="0.3">
      <c r="A590" t="s">
        <v>140</v>
      </c>
      <c r="B590">
        <v>35420</v>
      </c>
      <c r="C590" s="48">
        <v>44963</v>
      </c>
      <c r="D590">
        <v>215500</v>
      </c>
      <c r="E590">
        <v>5</v>
      </c>
      <c r="F590">
        <v>-8000</v>
      </c>
      <c r="G590">
        <v>-8000</v>
      </c>
      <c r="H590">
        <v>1390741</v>
      </c>
      <c r="I590">
        <v>305466</v>
      </c>
      <c r="J590">
        <v>408333</v>
      </c>
      <c r="K590">
        <v>-416669</v>
      </c>
      <c r="L590">
        <v>-2869</v>
      </c>
      <c r="M590">
        <v>-93266</v>
      </c>
      <c r="N590">
        <v>-2650</v>
      </c>
      <c r="O590">
        <v>-5122</v>
      </c>
      <c r="P590">
        <v>-338</v>
      </c>
      <c r="Q590">
        <v>1530</v>
      </c>
      <c r="R590">
        <v>106783</v>
      </c>
      <c r="S590">
        <v>-9806</v>
      </c>
      <c r="T590">
        <v>0</v>
      </c>
      <c r="U590">
        <v>7838</v>
      </c>
      <c r="V590">
        <v>3367</v>
      </c>
    </row>
    <row r="591" spans="1:22" x14ac:dyDescent="0.3">
      <c r="A591" t="s">
        <v>140</v>
      </c>
      <c r="B591">
        <v>35420</v>
      </c>
      <c r="C591" s="48">
        <v>44960</v>
      </c>
      <c r="D591">
        <v>223500</v>
      </c>
      <c r="E591">
        <v>2</v>
      </c>
      <c r="F591">
        <v>12000</v>
      </c>
      <c r="G591">
        <v>12000</v>
      </c>
      <c r="H591">
        <v>3065767</v>
      </c>
      <c r="I591">
        <v>677850</v>
      </c>
      <c r="J591">
        <v>-247613</v>
      </c>
      <c r="K591">
        <v>-183733</v>
      </c>
      <c r="L591">
        <v>412031</v>
      </c>
      <c r="M591">
        <v>65159</v>
      </c>
      <c r="N591">
        <v>19069</v>
      </c>
      <c r="O591">
        <v>42223</v>
      </c>
      <c r="P591">
        <v>5192</v>
      </c>
      <c r="Q591">
        <v>-838</v>
      </c>
      <c r="R591">
        <v>216605</v>
      </c>
      <c r="S591">
        <v>64621</v>
      </c>
      <c r="T591">
        <v>0</v>
      </c>
      <c r="U591">
        <v>21062</v>
      </c>
      <c r="V591">
        <v>-1747</v>
      </c>
    </row>
    <row r="592" spans="1:22" x14ac:dyDescent="0.3">
      <c r="A592" t="s">
        <v>140</v>
      </c>
      <c r="B592">
        <v>35420</v>
      </c>
      <c r="C592" s="48">
        <v>44959</v>
      </c>
      <c r="D592">
        <v>211500</v>
      </c>
      <c r="E592">
        <v>2</v>
      </c>
      <c r="F592">
        <v>6000</v>
      </c>
      <c r="G592">
        <v>6000</v>
      </c>
      <c r="H592">
        <v>1245591</v>
      </c>
      <c r="I592">
        <v>264142</v>
      </c>
      <c r="J592">
        <v>-33158</v>
      </c>
      <c r="K592">
        <v>-159722</v>
      </c>
      <c r="L592">
        <v>185466</v>
      </c>
      <c r="M592">
        <v>39173</v>
      </c>
      <c r="N592">
        <v>18117</v>
      </c>
      <c r="O592">
        <v>44003</v>
      </c>
      <c r="P592">
        <v>2872</v>
      </c>
      <c r="Q592">
        <v>5356</v>
      </c>
      <c r="R592">
        <v>40097</v>
      </c>
      <c r="S592">
        <v>35848</v>
      </c>
      <c r="T592">
        <v>0</v>
      </c>
      <c r="U592">
        <v>7531</v>
      </c>
      <c r="V592">
        <v>-117</v>
      </c>
    </row>
    <row r="593" spans="1:22" x14ac:dyDescent="0.3">
      <c r="A593" t="s">
        <v>140</v>
      </c>
      <c r="B593">
        <v>35420</v>
      </c>
      <c r="C593" s="48">
        <v>44958</v>
      </c>
      <c r="D593">
        <v>205500</v>
      </c>
      <c r="E593">
        <v>2</v>
      </c>
      <c r="F593">
        <v>3000</v>
      </c>
      <c r="G593">
        <v>3000</v>
      </c>
      <c r="H593">
        <v>860204</v>
      </c>
      <c r="I593">
        <v>176353</v>
      </c>
      <c r="J593">
        <v>55517</v>
      </c>
      <c r="K593">
        <v>-9822</v>
      </c>
      <c r="L593">
        <v>-45444</v>
      </c>
      <c r="M593">
        <v>-11749</v>
      </c>
      <c r="N593">
        <v>961</v>
      </c>
      <c r="O593">
        <v>-5256</v>
      </c>
      <c r="P593">
        <v>1</v>
      </c>
      <c r="Q593">
        <v>-542</v>
      </c>
      <c r="R593">
        <v>-6091</v>
      </c>
      <c r="S593">
        <v>-22768</v>
      </c>
      <c r="T593">
        <v>0</v>
      </c>
      <c r="U593">
        <v>-842</v>
      </c>
      <c r="V593">
        <v>591</v>
      </c>
    </row>
    <row r="594" spans="1:22" x14ac:dyDescent="0.3">
      <c r="A594" t="s">
        <v>140</v>
      </c>
      <c r="B594">
        <v>35420</v>
      </c>
      <c r="C594" s="48">
        <v>44957</v>
      </c>
      <c r="D594">
        <v>202500</v>
      </c>
      <c r="E594">
        <v>5</v>
      </c>
      <c r="F594">
        <v>-4500</v>
      </c>
      <c r="G594">
        <v>-4500</v>
      </c>
      <c r="H594">
        <v>1076468</v>
      </c>
      <c r="I594">
        <v>220320</v>
      </c>
      <c r="J594">
        <v>132223</v>
      </c>
      <c r="K594">
        <v>-97522</v>
      </c>
      <c r="L594">
        <v>-41003</v>
      </c>
      <c r="M594">
        <v>-708</v>
      </c>
      <c r="N594">
        <v>-7154</v>
      </c>
      <c r="O594">
        <v>-23421</v>
      </c>
      <c r="P594">
        <v>1</v>
      </c>
      <c r="Q594">
        <v>72</v>
      </c>
      <c r="R594">
        <v>-149</v>
      </c>
      <c r="S594">
        <v>-9644</v>
      </c>
      <c r="T594">
        <v>0</v>
      </c>
      <c r="U594">
        <v>6100</v>
      </c>
      <c r="V594">
        <v>202</v>
      </c>
    </row>
    <row r="595" spans="1:22" x14ac:dyDescent="0.3">
      <c r="A595" t="s">
        <v>140</v>
      </c>
      <c r="B595">
        <v>35420</v>
      </c>
      <c r="C595" s="48">
        <v>44956</v>
      </c>
      <c r="D595">
        <v>207000</v>
      </c>
      <c r="E595">
        <v>5</v>
      </c>
      <c r="F595">
        <v>-4500</v>
      </c>
      <c r="G595">
        <v>-4500</v>
      </c>
      <c r="H595">
        <v>1204050</v>
      </c>
      <c r="I595">
        <v>251662</v>
      </c>
      <c r="J595">
        <v>225828</v>
      </c>
      <c r="K595">
        <v>-166824</v>
      </c>
      <c r="L595">
        <v>-47740</v>
      </c>
      <c r="M595">
        <v>-24334</v>
      </c>
      <c r="N595">
        <v>-5563</v>
      </c>
      <c r="O595">
        <v>-12597</v>
      </c>
      <c r="P595">
        <v>-603</v>
      </c>
      <c r="Q595">
        <v>-2399</v>
      </c>
      <c r="R595">
        <v>3713</v>
      </c>
      <c r="S595">
        <v>-5957</v>
      </c>
      <c r="T595">
        <v>0</v>
      </c>
      <c r="U595">
        <v>-11480</v>
      </c>
      <c r="V595">
        <v>216</v>
      </c>
    </row>
    <row r="596" spans="1:22" x14ac:dyDescent="0.3">
      <c r="A596" t="s">
        <v>140</v>
      </c>
      <c r="B596">
        <v>35420</v>
      </c>
      <c r="C596" s="48">
        <v>44953</v>
      </c>
      <c r="D596">
        <v>211500</v>
      </c>
      <c r="E596">
        <v>2</v>
      </c>
      <c r="F596">
        <v>7500</v>
      </c>
      <c r="G596">
        <v>7500</v>
      </c>
      <c r="H596">
        <v>1212987</v>
      </c>
      <c r="I596">
        <v>252900</v>
      </c>
      <c r="J596">
        <v>-241387</v>
      </c>
      <c r="K596">
        <v>133437</v>
      </c>
      <c r="L596">
        <v>106030</v>
      </c>
      <c r="M596">
        <v>71457</v>
      </c>
      <c r="N596">
        <v>-443</v>
      </c>
      <c r="O596">
        <v>10947</v>
      </c>
      <c r="P596">
        <v>104</v>
      </c>
      <c r="Q596">
        <v>-512</v>
      </c>
      <c r="R596">
        <v>28497</v>
      </c>
      <c r="S596">
        <v>-4020</v>
      </c>
      <c r="T596">
        <v>0</v>
      </c>
      <c r="U596">
        <v>927</v>
      </c>
      <c r="V596">
        <v>993</v>
      </c>
    </row>
    <row r="597" spans="1:22" x14ac:dyDescent="0.3">
      <c r="A597" t="s">
        <v>140</v>
      </c>
      <c r="B597">
        <v>35420</v>
      </c>
      <c r="C597" s="48">
        <v>44952</v>
      </c>
      <c r="D597">
        <v>204000</v>
      </c>
      <c r="E597">
        <v>2</v>
      </c>
      <c r="F597">
        <v>2000</v>
      </c>
      <c r="G597">
        <v>2000</v>
      </c>
      <c r="H597">
        <v>873219</v>
      </c>
      <c r="I597">
        <v>176493</v>
      </c>
      <c r="J597">
        <v>29992</v>
      </c>
      <c r="K597">
        <v>-60690</v>
      </c>
      <c r="L597">
        <v>19271</v>
      </c>
      <c r="M597">
        <v>13670</v>
      </c>
      <c r="N597">
        <v>822</v>
      </c>
      <c r="O597">
        <v>3351</v>
      </c>
      <c r="P597">
        <v>-216</v>
      </c>
      <c r="Q597">
        <v>-590</v>
      </c>
      <c r="R597">
        <v>-961</v>
      </c>
      <c r="S597">
        <v>3195</v>
      </c>
      <c r="T597">
        <v>0</v>
      </c>
      <c r="U597">
        <v>10497</v>
      </c>
      <c r="V597">
        <v>930</v>
      </c>
    </row>
    <row r="598" spans="1:22" x14ac:dyDescent="0.3">
      <c r="A598" t="s">
        <v>140</v>
      </c>
      <c r="B598">
        <v>35420</v>
      </c>
      <c r="C598" s="48">
        <v>44951</v>
      </c>
      <c r="D598">
        <v>202000</v>
      </c>
      <c r="E598">
        <v>2</v>
      </c>
      <c r="F598">
        <v>6000</v>
      </c>
      <c r="G598">
        <v>6000</v>
      </c>
      <c r="H598">
        <v>988822</v>
      </c>
      <c r="I598">
        <v>199404</v>
      </c>
      <c r="J598">
        <v>-206573</v>
      </c>
      <c r="K598">
        <v>143998</v>
      </c>
      <c r="L598">
        <v>40613</v>
      </c>
      <c r="M598">
        <v>93475</v>
      </c>
      <c r="N598">
        <v>-1126</v>
      </c>
      <c r="O598">
        <v>-2717</v>
      </c>
      <c r="P598">
        <v>12</v>
      </c>
      <c r="Q598">
        <v>-1306</v>
      </c>
      <c r="R598">
        <v>13302</v>
      </c>
      <c r="S598">
        <v>-61027</v>
      </c>
      <c r="T598">
        <v>0</v>
      </c>
      <c r="U598">
        <v>23482</v>
      </c>
      <c r="V598">
        <v>-1520</v>
      </c>
    </row>
    <row r="599" spans="1:22" x14ac:dyDescent="0.3">
      <c r="A599" t="s">
        <v>140</v>
      </c>
      <c r="B599">
        <v>35420</v>
      </c>
      <c r="C599" s="48">
        <v>44946</v>
      </c>
      <c r="D599">
        <v>196000</v>
      </c>
      <c r="E599">
        <v>3</v>
      </c>
      <c r="F599">
        <v>0</v>
      </c>
      <c r="G599">
        <v>0</v>
      </c>
      <c r="H599">
        <v>787881</v>
      </c>
      <c r="I599">
        <v>155776</v>
      </c>
      <c r="J599">
        <v>47212</v>
      </c>
      <c r="K599">
        <v>-81309</v>
      </c>
      <c r="L599">
        <v>27333</v>
      </c>
      <c r="M599">
        <v>23577</v>
      </c>
      <c r="N599">
        <v>-149</v>
      </c>
      <c r="O599">
        <v>-1878</v>
      </c>
      <c r="P599">
        <v>21</v>
      </c>
      <c r="Q599">
        <v>0</v>
      </c>
      <c r="R599">
        <v>6073</v>
      </c>
      <c r="S599">
        <v>-311</v>
      </c>
      <c r="T599">
        <v>0</v>
      </c>
      <c r="U599">
        <v>6266</v>
      </c>
      <c r="V599">
        <v>498</v>
      </c>
    </row>
    <row r="600" spans="1:22" x14ac:dyDescent="0.3">
      <c r="A600" t="s">
        <v>140</v>
      </c>
      <c r="B600">
        <v>35420</v>
      </c>
      <c r="C600" s="48">
        <v>44945</v>
      </c>
      <c r="D600">
        <v>196000</v>
      </c>
      <c r="E600">
        <v>2</v>
      </c>
      <c r="F600">
        <v>500</v>
      </c>
      <c r="G600">
        <v>500</v>
      </c>
      <c r="H600">
        <v>475600</v>
      </c>
      <c r="I600">
        <v>92616</v>
      </c>
      <c r="J600">
        <v>-27612</v>
      </c>
      <c r="K600">
        <v>69848</v>
      </c>
      <c r="L600">
        <v>-44967</v>
      </c>
      <c r="M600">
        <v>-26675</v>
      </c>
      <c r="N600">
        <v>-4915</v>
      </c>
      <c r="O600">
        <v>-4512</v>
      </c>
      <c r="P600">
        <v>-31</v>
      </c>
      <c r="Q600">
        <v>-3005</v>
      </c>
      <c r="R600">
        <v>-9449</v>
      </c>
      <c r="S600">
        <v>3620</v>
      </c>
      <c r="T600">
        <v>0</v>
      </c>
      <c r="U600">
        <v>2649</v>
      </c>
      <c r="V600">
        <v>82</v>
      </c>
    </row>
    <row r="601" spans="1:22" x14ac:dyDescent="0.3">
      <c r="A601" t="s">
        <v>140</v>
      </c>
      <c r="B601">
        <v>35420</v>
      </c>
      <c r="C601" s="48">
        <v>44944</v>
      </c>
      <c r="D601">
        <v>195500</v>
      </c>
      <c r="E601">
        <v>2</v>
      </c>
      <c r="F601">
        <v>2000</v>
      </c>
      <c r="G601">
        <v>2000</v>
      </c>
      <c r="H601">
        <v>518929</v>
      </c>
      <c r="I601">
        <v>100919</v>
      </c>
      <c r="J601">
        <v>-47798</v>
      </c>
      <c r="K601">
        <v>47281</v>
      </c>
      <c r="L601">
        <v>2378</v>
      </c>
      <c r="M601">
        <v>8450</v>
      </c>
      <c r="N601">
        <v>396</v>
      </c>
      <c r="O601">
        <v>-7573</v>
      </c>
      <c r="P601">
        <v>0</v>
      </c>
      <c r="Q601">
        <v>-374</v>
      </c>
      <c r="R601">
        <v>4646</v>
      </c>
      <c r="S601">
        <v>-3167</v>
      </c>
      <c r="T601">
        <v>0</v>
      </c>
      <c r="U601">
        <v>-1955</v>
      </c>
      <c r="V601">
        <v>94</v>
      </c>
    </row>
    <row r="602" spans="1:22" x14ac:dyDescent="0.3">
      <c r="A602" t="s">
        <v>73</v>
      </c>
      <c r="B602">
        <v>285130</v>
      </c>
      <c r="C602" s="48">
        <v>45092</v>
      </c>
      <c r="D602">
        <v>72800</v>
      </c>
      <c r="E602">
        <v>5</v>
      </c>
      <c r="F602">
        <v>-500</v>
      </c>
      <c r="G602">
        <v>-500</v>
      </c>
      <c r="H602">
        <v>34106</v>
      </c>
      <c r="I602">
        <v>2483</v>
      </c>
      <c r="J602">
        <v>7723</v>
      </c>
      <c r="K602">
        <v>-13222</v>
      </c>
      <c r="L602">
        <v>2714</v>
      </c>
      <c r="M602">
        <v>934</v>
      </c>
      <c r="N602">
        <v>-3</v>
      </c>
      <c r="O602">
        <v>-19</v>
      </c>
      <c r="P602">
        <v>0</v>
      </c>
      <c r="Q602">
        <v>0</v>
      </c>
      <c r="R602">
        <v>1782</v>
      </c>
      <c r="S602">
        <v>20</v>
      </c>
      <c r="T602">
        <v>0</v>
      </c>
      <c r="U602">
        <v>3002</v>
      </c>
      <c r="V602">
        <v>-217</v>
      </c>
    </row>
    <row r="603" spans="1:22" x14ac:dyDescent="0.3">
      <c r="A603" t="s">
        <v>73</v>
      </c>
      <c r="B603">
        <v>285130</v>
      </c>
      <c r="C603" s="48">
        <v>45091</v>
      </c>
      <c r="D603">
        <v>73300</v>
      </c>
      <c r="E603">
        <v>3</v>
      </c>
      <c r="F603">
        <v>0</v>
      </c>
      <c r="G603">
        <v>0</v>
      </c>
      <c r="H603">
        <v>31808</v>
      </c>
      <c r="I603">
        <v>2322</v>
      </c>
      <c r="J603">
        <v>2313</v>
      </c>
      <c r="K603">
        <v>-7730</v>
      </c>
      <c r="L603">
        <v>5102</v>
      </c>
      <c r="M603">
        <v>1114</v>
      </c>
      <c r="N603">
        <v>-26</v>
      </c>
      <c r="O603">
        <v>12</v>
      </c>
      <c r="P603">
        <v>0</v>
      </c>
      <c r="Q603">
        <v>0</v>
      </c>
      <c r="R603">
        <v>4004</v>
      </c>
      <c r="S603">
        <v>-2</v>
      </c>
      <c r="T603">
        <v>0</v>
      </c>
      <c r="U603">
        <v>315</v>
      </c>
      <c r="V603">
        <v>0</v>
      </c>
    </row>
    <row r="604" spans="1:22" x14ac:dyDescent="0.3">
      <c r="A604" t="s">
        <v>73</v>
      </c>
      <c r="B604">
        <v>285130</v>
      </c>
      <c r="C604" s="48">
        <v>45090</v>
      </c>
      <c r="D604">
        <v>73300</v>
      </c>
      <c r="E604">
        <v>5</v>
      </c>
      <c r="F604">
        <v>-1500</v>
      </c>
      <c r="G604">
        <v>-1500</v>
      </c>
      <c r="H604">
        <v>49309</v>
      </c>
      <c r="I604">
        <v>3650</v>
      </c>
      <c r="J604">
        <v>17702</v>
      </c>
      <c r="K604">
        <v>-15651</v>
      </c>
      <c r="L604">
        <v>-2988</v>
      </c>
      <c r="M604">
        <v>3983</v>
      </c>
      <c r="N604">
        <v>-159</v>
      </c>
      <c r="O604">
        <v>159</v>
      </c>
      <c r="P604">
        <v>0</v>
      </c>
      <c r="Q604">
        <v>-5000</v>
      </c>
      <c r="R604">
        <v>-1974</v>
      </c>
      <c r="S604">
        <v>3</v>
      </c>
      <c r="T604">
        <v>0</v>
      </c>
      <c r="U604">
        <v>923</v>
      </c>
      <c r="V604">
        <v>14</v>
      </c>
    </row>
    <row r="605" spans="1:22" x14ac:dyDescent="0.3">
      <c r="A605" t="s">
        <v>73</v>
      </c>
      <c r="B605">
        <v>285130</v>
      </c>
      <c r="C605" s="48">
        <v>45089</v>
      </c>
      <c r="D605">
        <v>74800</v>
      </c>
      <c r="E605">
        <v>5</v>
      </c>
      <c r="F605">
        <v>-400</v>
      </c>
      <c r="G605">
        <v>-400</v>
      </c>
      <c r="H605">
        <v>30950</v>
      </c>
      <c r="I605">
        <v>2321</v>
      </c>
      <c r="J605">
        <v>1831</v>
      </c>
      <c r="K605">
        <v>-1697</v>
      </c>
      <c r="L605">
        <v>743</v>
      </c>
      <c r="M605">
        <v>2151</v>
      </c>
      <c r="N605">
        <v>-273</v>
      </c>
      <c r="O605">
        <v>-1063</v>
      </c>
      <c r="P605">
        <v>0</v>
      </c>
      <c r="Q605">
        <v>0</v>
      </c>
      <c r="R605">
        <v>-72</v>
      </c>
      <c r="S605">
        <v>0</v>
      </c>
      <c r="T605">
        <v>0</v>
      </c>
      <c r="U605">
        <v>-254</v>
      </c>
      <c r="V605">
        <v>-623</v>
      </c>
    </row>
    <row r="606" spans="1:22" x14ac:dyDescent="0.3">
      <c r="A606" t="s">
        <v>73</v>
      </c>
      <c r="B606">
        <v>285130</v>
      </c>
      <c r="C606" s="48">
        <v>45086</v>
      </c>
      <c r="D606">
        <v>75200</v>
      </c>
      <c r="E606">
        <v>2</v>
      </c>
      <c r="F606">
        <v>300</v>
      </c>
      <c r="G606">
        <v>300</v>
      </c>
      <c r="H606">
        <v>29661</v>
      </c>
      <c r="I606">
        <v>2233</v>
      </c>
      <c r="J606">
        <v>7577</v>
      </c>
      <c r="K606">
        <v>-7688</v>
      </c>
      <c r="L606">
        <v>995</v>
      </c>
      <c r="M606">
        <v>565</v>
      </c>
      <c r="N606">
        <v>-125</v>
      </c>
      <c r="O606">
        <v>472</v>
      </c>
      <c r="P606">
        <v>0</v>
      </c>
      <c r="Q606">
        <v>0</v>
      </c>
      <c r="R606">
        <v>-1</v>
      </c>
      <c r="S606">
        <v>84</v>
      </c>
      <c r="T606">
        <v>0</v>
      </c>
      <c r="U606">
        <v>-884</v>
      </c>
      <c r="V606">
        <v>0</v>
      </c>
    </row>
    <row r="607" spans="1:22" x14ac:dyDescent="0.3">
      <c r="A607" t="s">
        <v>73</v>
      </c>
      <c r="B607">
        <v>285130</v>
      </c>
      <c r="C607" s="48">
        <v>45085</v>
      </c>
      <c r="D607">
        <v>74900</v>
      </c>
      <c r="E607">
        <v>5</v>
      </c>
      <c r="F607">
        <v>-800</v>
      </c>
      <c r="G607">
        <v>-800</v>
      </c>
      <c r="H607">
        <v>39072</v>
      </c>
      <c r="I607">
        <v>2926</v>
      </c>
      <c r="J607">
        <v>11608</v>
      </c>
      <c r="K607">
        <v>-15627</v>
      </c>
      <c r="L607">
        <v>3957</v>
      </c>
      <c r="M607">
        <v>-1637</v>
      </c>
      <c r="N607">
        <v>355</v>
      </c>
      <c r="O607">
        <v>5433</v>
      </c>
      <c r="P607">
        <v>-326</v>
      </c>
      <c r="Q607">
        <v>0</v>
      </c>
      <c r="R607">
        <v>354</v>
      </c>
      <c r="S607">
        <v>-222</v>
      </c>
      <c r="T607">
        <v>0</v>
      </c>
      <c r="U607">
        <v>84</v>
      </c>
      <c r="V607">
        <v>-22</v>
      </c>
    </row>
    <row r="608" spans="1:22" x14ac:dyDescent="0.3">
      <c r="A608" t="s">
        <v>73</v>
      </c>
      <c r="B608">
        <v>285130</v>
      </c>
      <c r="C608" s="48">
        <v>45084</v>
      </c>
      <c r="D608">
        <v>75700</v>
      </c>
      <c r="E608">
        <v>2</v>
      </c>
      <c r="F608">
        <v>1400</v>
      </c>
      <c r="G608">
        <v>1400</v>
      </c>
      <c r="H608">
        <v>53303</v>
      </c>
      <c r="I608">
        <v>4046</v>
      </c>
      <c r="J608">
        <v>-15072</v>
      </c>
      <c r="K608">
        <v>1045</v>
      </c>
      <c r="L608">
        <v>15645</v>
      </c>
      <c r="M608">
        <v>3429</v>
      </c>
      <c r="N608">
        <v>12</v>
      </c>
      <c r="O608">
        <v>14540</v>
      </c>
      <c r="P608">
        <v>0</v>
      </c>
      <c r="Q608">
        <v>0</v>
      </c>
      <c r="R608">
        <v>-1787</v>
      </c>
      <c r="S608">
        <v>-549</v>
      </c>
      <c r="T608">
        <v>0</v>
      </c>
      <c r="U608">
        <v>-388</v>
      </c>
      <c r="V608">
        <v>-1230</v>
      </c>
    </row>
    <row r="609" spans="1:22" x14ac:dyDescent="0.3">
      <c r="A609" t="s">
        <v>73</v>
      </c>
      <c r="B609">
        <v>285130</v>
      </c>
      <c r="C609" s="48">
        <v>45082</v>
      </c>
      <c r="D609">
        <v>74300</v>
      </c>
      <c r="E609">
        <v>2</v>
      </c>
      <c r="F609">
        <v>200</v>
      </c>
      <c r="G609">
        <v>200</v>
      </c>
      <c r="H609">
        <v>24878</v>
      </c>
      <c r="I609">
        <v>1859</v>
      </c>
      <c r="J609">
        <v>734</v>
      </c>
      <c r="K609">
        <v>-1269</v>
      </c>
      <c r="L609">
        <v>525</v>
      </c>
      <c r="M609">
        <v>1943</v>
      </c>
      <c r="N609">
        <v>-23</v>
      </c>
      <c r="O609">
        <v>-1380</v>
      </c>
      <c r="P609">
        <v>0</v>
      </c>
      <c r="Q609">
        <v>0</v>
      </c>
      <c r="R609">
        <v>0</v>
      </c>
      <c r="S609">
        <v>-15</v>
      </c>
      <c r="T609">
        <v>0</v>
      </c>
      <c r="U609">
        <v>12</v>
      </c>
      <c r="V609">
        <v>-2</v>
      </c>
    </row>
    <row r="610" spans="1:22" x14ac:dyDescent="0.3">
      <c r="A610" t="s">
        <v>73</v>
      </c>
      <c r="B610">
        <v>285130</v>
      </c>
      <c r="C610" s="48">
        <v>45079</v>
      </c>
      <c r="D610">
        <v>74100</v>
      </c>
      <c r="E610">
        <v>3</v>
      </c>
      <c r="F610">
        <v>0</v>
      </c>
      <c r="G610">
        <v>0</v>
      </c>
      <c r="H610">
        <v>26037</v>
      </c>
      <c r="I610">
        <v>1931</v>
      </c>
      <c r="J610">
        <v>-4708</v>
      </c>
      <c r="K610">
        <v>2637</v>
      </c>
      <c r="L610">
        <v>787</v>
      </c>
      <c r="M610">
        <v>1001</v>
      </c>
      <c r="N610">
        <v>-68</v>
      </c>
      <c r="O610">
        <v>854</v>
      </c>
      <c r="P610">
        <v>0</v>
      </c>
      <c r="Q610">
        <v>0</v>
      </c>
      <c r="R610">
        <v>-1000</v>
      </c>
      <c r="S610">
        <v>0</v>
      </c>
      <c r="T610">
        <v>0</v>
      </c>
      <c r="U610">
        <v>121</v>
      </c>
      <c r="V610">
        <v>1163</v>
      </c>
    </row>
    <row r="611" spans="1:22" x14ac:dyDescent="0.3">
      <c r="A611" t="s">
        <v>73</v>
      </c>
      <c r="B611">
        <v>285130</v>
      </c>
      <c r="C611" s="48">
        <v>45078</v>
      </c>
      <c r="D611">
        <v>74100</v>
      </c>
      <c r="E611">
        <v>5</v>
      </c>
      <c r="F611">
        <v>-900</v>
      </c>
      <c r="G611">
        <v>-900</v>
      </c>
      <c r="H611">
        <v>32909</v>
      </c>
      <c r="I611">
        <v>2447</v>
      </c>
      <c r="J611">
        <v>13459</v>
      </c>
      <c r="K611">
        <v>-8719</v>
      </c>
      <c r="L611">
        <v>-4863</v>
      </c>
      <c r="M611">
        <v>-1933</v>
      </c>
      <c r="N611">
        <v>6</v>
      </c>
      <c r="O611">
        <v>274</v>
      </c>
      <c r="P611">
        <v>0</v>
      </c>
      <c r="Q611">
        <v>0</v>
      </c>
      <c r="R611">
        <v>-3212</v>
      </c>
      <c r="S611">
        <v>2</v>
      </c>
      <c r="T611">
        <v>0</v>
      </c>
      <c r="U611">
        <v>61</v>
      </c>
      <c r="V611">
        <v>62</v>
      </c>
    </row>
    <row r="612" spans="1:22" x14ac:dyDescent="0.3">
      <c r="A612" t="s">
        <v>73</v>
      </c>
      <c r="B612">
        <v>285130</v>
      </c>
      <c r="C612" s="48">
        <v>45077</v>
      </c>
      <c r="D612">
        <v>75000</v>
      </c>
      <c r="E612">
        <v>2</v>
      </c>
      <c r="F612">
        <v>600</v>
      </c>
      <c r="G612">
        <v>600</v>
      </c>
      <c r="H612">
        <v>83147</v>
      </c>
      <c r="I612">
        <v>6308</v>
      </c>
      <c r="J612">
        <v>-9219</v>
      </c>
      <c r="K612">
        <v>12747</v>
      </c>
      <c r="L612">
        <v>-2028</v>
      </c>
      <c r="M612">
        <v>-836</v>
      </c>
      <c r="N612">
        <v>-242</v>
      </c>
      <c r="O612">
        <v>2324</v>
      </c>
      <c r="P612">
        <v>-1</v>
      </c>
      <c r="Q612">
        <v>0</v>
      </c>
      <c r="R612">
        <v>-3270</v>
      </c>
      <c r="S612">
        <v>-3</v>
      </c>
      <c r="T612">
        <v>0</v>
      </c>
      <c r="U612">
        <v>-1389</v>
      </c>
      <c r="V612">
        <v>-111</v>
      </c>
    </row>
    <row r="613" spans="1:22" x14ac:dyDescent="0.3">
      <c r="A613" t="s">
        <v>73</v>
      </c>
      <c r="B613">
        <v>285130</v>
      </c>
      <c r="C613" s="48">
        <v>45076</v>
      </c>
      <c r="D613">
        <v>74400</v>
      </c>
      <c r="E613">
        <v>2</v>
      </c>
      <c r="F613">
        <v>1200</v>
      </c>
      <c r="G613">
        <v>1200</v>
      </c>
      <c r="H613">
        <v>30773</v>
      </c>
      <c r="I613">
        <v>2285</v>
      </c>
      <c r="J613">
        <v>-10410</v>
      </c>
      <c r="K613">
        <v>3057</v>
      </c>
      <c r="L613">
        <v>7383</v>
      </c>
      <c r="M613">
        <v>438</v>
      </c>
      <c r="N613">
        <v>-157</v>
      </c>
      <c r="O613">
        <v>-43</v>
      </c>
      <c r="P613">
        <v>0</v>
      </c>
      <c r="Q613">
        <v>0</v>
      </c>
      <c r="R613">
        <v>-6</v>
      </c>
      <c r="S613">
        <v>7151</v>
      </c>
      <c r="T613">
        <v>0</v>
      </c>
      <c r="U613">
        <v>0</v>
      </c>
      <c r="V613">
        <v>-30</v>
      </c>
    </row>
    <row r="614" spans="1:22" x14ac:dyDescent="0.3">
      <c r="A614" t="s">
        <v>73</v>
      </c>
      <c r="B614">
        <v>285130</v>
      </c>
      <c r="C614" s="48">
        <v>45072</v>
      </c>
      <c r="D614">
        <v>73200</v>
      </c>
      <c r="E614">
        <v>5</v>
      </c>
      <c r="F614">
        <v>-400</v>
      </c>
      <c r="G614">
        <v>-400</v>
      </c>
      <c r="H614">
        <v>18986</v>
      </c>
      <c r="I614">
        <v>1393</v>
      </c>
      <c r="J614">
        <v>5181</v>
      </c>
      <c r="K614">
        <v>-1064</v>
      </c>
      <c r="L614">
        <v>-4257</v>
      </c>
      <c r="M614">
        <v>-1691</v>
      </c>
      <c r="N614">
        <v>-244</v>
      </c>
      <c r="O614">
        <v>-62</v>
      </c>
      <c r="P614">
        <v>-89</v>
      </c>
      <c r="Q614">
        <v>0</v>
      </c>
      <c r="R614">
        <v>-2142</v>
      </c>
      <c r="S614">
        <v>-29</v>
      </c>
      <c r="T614">
        <v>0</v>
      </c>
      <c r="U614">
        <v>-86</v>
      </c>
      <c r="V614">
        <v>226</v>
      </c>
    </row>
    <row r="615" spans="1:22" x14ac:dyDescent="0.3">
      <c r="A615" t="s">
        <v>73</v>
      </c>
      <c r="B615">
        <v>285130</v>
      </c>
      <c r="C615" s="48">
        <v>45071</v>
      </c>
      <c r="D615">
        <v>73600</v>
      </c>
      <c r="E615">
        <v>5</v>
      </c>
      <c r="F615">
        <v>-300</v>
      </c>
      <c r="G615">
        <v>-300</v>
      </c>
      <c r="H615">
        <v>30379</v>
      </c>
      <c r="I615">
        <v>2241</v>
      </c>
      <c r="J615">
        <v>2148</v>
      </c>
      <c r="K615">
        <v>-4002</v>
      </c>
      <c r="L615">
        <v>1874</v>
      </c>
      <c r="M615">
        <v>-3999</v>
      </c>
      <c r="N615">
        <v>96</v>
      </c>
      <c r="O615">
        <v>-1750</v>
      </c>
      <c r="P615">
        <v>0</v>
      </c>
      <c r="Q615">
        <v>0</v>
      </c>
      <c r="R615">
        <v>7557</v>
      </c>
      <c r="S615">
        <v>-30</v>
      </c>
      <c r="T615">
        <v>0</v>
      </c>
      <c r="U615">
        <v>12</v>
      </c>
      <c r="V615">
        <v>-32</v>
      </c>
    </row>
    <row r="616" spans="1:22" x14ac:dyDescent="0.3">
      <c r="A616" t="s">
        <v>73</v>
      </c>
      <c r="B616">
        <v>285130</v>
      </c>
      <c r="C616" s="48">
        <v>45070</v>
      </c>
      <c r="D616">
        <v>73900</v>
      </c>
      <c r="E616">
        <v>5</v>
      </c>
      <c r="F616">
        <v>-500</v>
      </c>
      <c r="G616">
        <v>-500</v>
      </c>
      <c r="H616">
        <v>18073</v>
      </c>
      <c r="I616">
        <v>1340</v>
      </c>
      <c r="J616">
        <v>-2843</v>
      </c>
      <c r="K616">
        <v>1613</v>
      </c>
      <c r="L616">
        <v>1202</v>
      </c>
      <c r="M616">
        <v>-1165</v>
      </c>
      <c r="N616">
        <v>197</v>
      </c>
      <c r="O616">
        <v>37</v>
      </c>
      <c r="P616">
        <v>1</v>
      </c>
      <c r="Q616">
        <v>0</v>
      </c>
      <c r="R616">
        <v>-247</v>
      </c>
      <c r="S616">
        <v>2379</v>
      </c>
      <c r="T616">
        <v>0</v>
      </c>
      <c r="U616">
        <v>15</v>
      </c>
      <c r="V616">
        <v>13</v>
      </c>
    </row>
    <row r="617" spans="1:22" x14ac:dyDescent="0.3">
      <c r="A617" t="s">
        <v>73</v>
      </c>
      <c r="B617">
        <v>285130</v>
      </c>
      <c r="C617" s="48">
        <v>45069</v>
      </c>
      <c r="D617">
        <v>74400</v>
      </c>
      <c r="E617">
        <v>2</v>
      </c>
      <c r="F617">
        <v>100</v>
      </c>
      <c r="G617">
        <v>100</v>
      </c>
      <c r="H617">
        <v>29973</v>
      </c>
      <c r="I617">
        <v>2235</v>
      </c>
      <c r="J617">
        <v>-510</v>
      </c>
      <c r="K617">
        <v>-1734</v>
      </c>
      <c r="L617">
        <v>2836</v>
      </c>
      <c r="M617">
        <v>2256</v>
      </c>
      <c r="N617">
        <v>-30</v>
      </c>
      <c r="O617">
        <v>-55</v>
      </c>
      <c r="P617">
        <v>-1</v>
      </c>
      <c r="Q617">
        <v>0</v>
      </c>
      <c r="R617">
        <v>-3137</v>
      </c>
      <c r="S617">
        <v>3803</v>
      </c>
      <c r="T617">
        <v>0</v>
      </c>
      <c r="U617">
        <v>-659</v>
      </c>
      <c r="V617">
        <v>67</v>
      </c>
    </row>
    <row r="618" spans="1:22" x14ac:dyDescent="0.3">
      <c r="A618" t="s">
        <v>73</v>
      </c>
      <c r="B618">
        <v>285130</v>
      </c>
      <c r="C618" s="48">
        <v>45068</v>
      </c>
      <c r="D618">
        <v>74300</v>
      </c>
      <c r="E618">
        <v>2</v>
      </c>
      <c r="F618">
        <v>1500</v>
      </c>
      <c r="G618">
        <v>1500</v>
      </c>
      <c r="H618">
        <v>43565</v>
      </c>
      <c r="I618">
        <v>3232</v>
      </c>
      <c r="J618">
        <v>-13383</v>
      </c>
      <c r="K618">
        <v>10409</v>
      </c>
      <c r="L618">
        <v>4071</v>
      </c>
      <c r="M618">
        <v>4607</v>
      </c>
      <c r="N618">
        <v>-60</v>
      </c>
      <c r="O618">
        <v>-1232</v>
      </c>
      <c r="P618">
        <v>1</v>
      </c>
      <c r="Q618">
        <v>0</v>
      </c>
      <c r="R618">
        <v>-1247</v>
      </c>
      <c r="S618">
        <v>2002</v>
      </c>
      <c r="T618">
        <v>0</v>
      </c>
      <c r="U618">
        <v>-1089</v>
      </c>
      <c r="V618">
        <v>-8</v>
      </c>
    </row>
    <row r="619" spans="1:22" x14ac:dyDescent="0.3">
      <c r="A619" t="s">
        <v>73</v>
      </c>
      <c r="B619">
        <v>285130</v>
      </c>
      <c r="C619" s="48">
        <v>45065</v>
      </c>
      <c r="D619">
        <v>72800</v>
      </c>
      <c r="E619">
        <v>2</v>
      </c>
      <c r="F619">
        <v>600</v>
      </c>
      <c r="G619">
        <v>600</v>
      </c>
      <c r="H619">
        <v>28486</v>
      </c>
      <c r="I619">
        <v>2065</v>
      </c>
      <c r="J619">
        <v>-4191</v>
      </c>
      <c r="K619">
        <v>-1344</v>
      </c>
      <c r="L619">
        <v>4899</v>
      </c>
      <c r="M619">
        <v>5579</v>
      </c>
      <c r="N619">
        <v>-97</v>
      </c>
      <c r="O619">
        <v>-665</v>
      </c>
      <c r="P619">
        <v>0</v>
      </c>
      <c r="Q619">
        <v>0</v>
      </c>
      <c r="R619">
        <v>0</v>
      </c>
      <c r="S619">
        <v>82</v>
      </c>
      <c r="T619">
        <v>0</v>
      </c>
      <c r="U619">
        <v>700</v>
      </c>
      <c r="V619">
        <v>-64</v>
      </c>
    </row>
    <row r="620" spans="1:22" x14ac:dyDescent="0.3">
      <c r="A620" t="s">
        <v>73</v>
      </c>
      <c r="B620">
        <v>285130</v>
      </c>
      <c r="C620" s="48">
        <v>45064</v>
      </c>
      <c r="D620">
        <v>72200</v>
      </c>
      <c r="E620">
        <v>2</v>
      </c>
      <c r="F620">
        <v>200</v>
      </c>
      <c r="G620">
        <v>200</v>
      </c>
      <c r="H620">
        <v>19894</v>
      </c>
      <c r="I620">
        <v>1433</v>
      </c>
      <c r="J620">
        <v>4421</v>
      </c>
      <c r="K620">
        <v>-3462</v>
      </c>
      <c r="L620">
        <v>-1085</v>
      </c>
      <c r="M620">
        <v>-1032</v>
      </c>
      <c r="N620">
        <v>-12</v>
      </c>
      <c r="O620">
        <v>-71</v>
      </c>
      <c r="P620">
        <v>0</v>
      </c>
      <c r="Q620">
        <v>0</v>
      </c>
      <c r="R620">
        <v>81</v>
      </c>
      <c r="S620">
        <v>-51</v>
      </c>
      <c r="T620">
        <v>0</v>
      </c>
      <c r="U620">
        <v>20</v>
      </c>
      <c r="V620">
        <v>106</v>
      </c>
    </row>
    <row r="621" spans="1:22" x14ac:dyDescent="0.3">
      <c r="A621" t="s">
        <v>73</v>
      </c>
      <c r="B621">
        <v>285130</v>
      </c>
      <c r="C621" s="48">
        <v>45063</v>
      </c>
      <c r="D621">
        <v>72000</v>
      </c>
      <c r="E621">
        <v>2</v>
      </c>
      <c r="F621">
        <v>100</v>
      </c>
      <c r="G621">
        <v>100</v>
      </c>
      <c r="H621">
        <v>16082</v>
      </c>
      <c r="I621">
        <v>1160</v>
      </c>
      <c r="J621">
        <v>-377</v>
      </c>
      <c r="K621">
        <v>91</v>
      </c>
      <c r="L621">
        <v>-314</v>
      </c>
      <c r="M621">
        <v>-258</v>
      </c>
      <c r="N621">
        <v>-16</v>
      </c>
      <c r="O621">
        <v>-10</v>
      </c>
      <c r="P621">
        <v>-1</v>
      </c>
      <c r="Q621">
        <v>0</v>
      </c>
      <c r="R621">
        <v>9</v>
      </c>
      <c r="S621">
        <v>-38</v>
      </c>
      <c r="T621">
        <v>0</v>
      </c>
      <c r="U621">
        <v>600</v>
      </c>
      <c r="V621">
        <v>0</v>
      </c>
    </row>
    <row r="622" spans="1:22" x14ac:dyDescent="0.3">
      <c r="A622" t="s">
        <v>73</v>
      </c>
      <c r="B622">
        <v>285130</v>
      </c>
      <c r="C622" s="48">
        <v>45062</v>
      </c>
      <c r="D622">
        <v>71900</v>
      </c>
      <c r="E622">
        <v>5</v>
      </c>
      <c r="F622">
        <v>-1000</v>
      </c>
      <c r="G622">
        <v>-1000</v>
      </c>
      <c r="H622">
        <v>35514</v>
      </c>
      <c r="I622">
        <v>2570</v>
      </c>
      <c r="J622">
        <v>13877</v>
      </c>
      <c r="K622">
        <v>-10657</v>
      </c>
      <c r="L622">
        <v>-3304</v>
      </c>
      <c r="M622">
        <v>-331</v>
      </c>
      <c r="N622">
        <v>-17</v>
      </c>
      <c r="O622">
        <v>-14</v>
      </c>
      <c r="P622">
        <v>0</v>
      </c>
      <c r="Q622">
        <v>0</v>
      </c>
      <c r="R622">
        <v>-2928</v>
      </c>
      <c r="S622">
        <v>-14</v>
      </c>
      <c r="T622">
        <v>0</v>
      </c>
      <c r="U622">
        <v>102</v>
      </c>
      <c r="V622">
        <v>-18</v>
      </c>
    </row>
    <row r="623" spans="1:22" x14ac:dyDescent="0.3">
      <c r="A623" t="s">
        <v>73</v>
      </c>
      <c r="B623">
        <v>285130</v>
      </c>
      <c r="C623" s="48">
        <v>45061</v>
      </c>
      <c r="D623">
        <v>72900</v>
      </c>
      <c r="E623">
        <v>5</v>
      </c>
      <c r="F623">
        <v>-200</v>
      </c>
      <c r="G623">
        <v>-200</v>
      </c>
      <c r="H623">
        <v>27735</v>
      </c>
      <c r="I623">
        <v>2015</v>
      </c>
      <c r="J623">
        <v>-6529</v>
      </c>
      <c r="K623">
        <v>-2101</v>
      </c>
      <c r="L623">
        <v>8879</v>
      </c>
      <c r="M623">
        <v>1721</v>
      </c>
      <c r="N623">
        <v>-2</v>
      </c>
      <c r="O623">
        <v>1076</v>
      </c>
      <c r="P623">
        <v>0</v>
      </c>
      <c r="Q623">
        <v>0</v>
      </c>
      <c r="R623">
        <v>6111</v>
      </c>
      <c r="S623">
        <v>-27</v>
      </c>
      <c r="T623">
        <v>0</v>
      </c>
      <c r="U623">
        <v>-499</v>
      </c>
      <c r="V623">
        <v>250</v>
      </c>
    </row>
    <row r="624" spans="1:22" x14ac:dyDescent="0.3">
      <c r="A624" t="s">
        <v>73</v>
      </c>
      <c r="B624">
        <v>285130</v>
      </c>
      <c r="C624" s="48">
        <v>45058</v>
      </c>
      <c r="D624">
        <v>73100</v>
      </c>
      <c r="E624">
        <v>2</v>
      </c>
      <c r="F624">
        <v>300</v>
      </c>
      <c r="G624">
        <v>300</v>
      </c>
      <c r="H624">
        <v>33630</v>
      </c>
      <c r="I624">
        <v>2451</v>
      </c>
      <c r="J624">
        <v>-4212</v>
      </c>
      <c r="K624">
        <v>-776</v>
      </c>
      <c r="L624">
        <v>4931</v>
      </c>
      <c r="M624">
        <v>-1234</v>
      </c>
      <c r="N624">
        <v>-1</v>
      </c>
      <c r="O624">
        <v>3501</v>
      </c>
      <c r="P624">
        <v>1</v>
      </c>
      <c r="Q624">
        <v>0</v>
      </c>
      <c r="R624">
        <v>-1883</v>
      </c>
      <c r="S624">
        <v>4547</v>
      </c>
      <c r="T624">
        <v>0</v>
      </c>
      <c r="U624">
        <v>82</v>
      </c>
      <c r="V624">
        <v>-25</v>
      </c>
    </row>
    <row r="625" spans="1:22" x14ac:dyDescent="0.3">
      <c r="A625" t="s">
        <v>73</v>
      </c>
      <c r="B625">
        <v>285130</v>
      </c>
      <c r="C625" s="48">
        <v>45057</v>
      </c>
      <c r="D625">
        <v>72800</v>
      </c>
      <c r="E625">
        <v>5</v>
      </c>
      <c r="F625">
        <v>-1000</v>
      </c>
      <c r="G625">
        <v>-1000</v>
      </c>
      <c r="H625">
        <v>35294</v>
      </c>
      <c r="I625">
        <v>2583</v>
      </c>
      <c r="J625">
        <v>5091</v>
      </c>
      <c r="K625">
        <v>-2520</v>
      </c>
      <c r="L625">
        <v>-4644</v>
      </c>
      <c r="M625">
        <v>67</v>
      </c>
      <c r="N625">
        <v>-1245</v>
      </c>
      <c r="O625">
        <v>-221</v>
      </c>
      <c r="P625">
        <v>0</v>
      </c>
      <c r="Q625">
        <v>0</v>
      </c>
      <c r="R625">
        <v>-3257</v>
      </c>
      <c r="S625">
        <v>12</v>
      </c>
      <c r="T625">
        <v>0</v>
      </c>
      <c r="U625">
        <v>1995</v>
      </c>
      <c r="V625">
        <v>78</v>
      </c>
    </row>
    <row r="626" spans="1:22" x14ac:dyDescent="0.3">
      <c r="A626" t="s">
        <v>73</v>
      </c>
      <c r="B626">
        <v>285130</v>
      </c>
      <c r="C626" s="48">
        <v>45056</v>
      </c>
      <c r="D626">
        <v>73800</v>
      </c>
      <c r="E626">
        <v>5</v>
      </c>
      <c r="F626">
        <v>-300</v>
      </c>
      <c r="G626">
        <v>-300</v>
      </c>
      <c r="H626">
        <v>34279</v>
      </c>
      <c r="I626">
        <v>2540</v>
      </c>
      <c r="J626">
        <v>-4121</v>
      </c>
      <c r="K626">
        <v>5654</v>
      </c>
      <c r="L626">
        <v>-1038</v>
      </c>
      <c r="M626">
        <v>-895</v>
      </c>
      <c r="N626">
        <v>-26</v>
      </c>
      <c r="O626">
        <v>3468</v>
      </c>
      <c r="P626">
        <v>-1</v>
      </c>
      <c r="Q626">
        <v>0</v>
      </c>
      <c r="R626">
        <v>-3292</v>
      </c>
      <c r="S626">
        <v>-292</v>
      </c>
      <c r="T626">
        <v>0</v>
      </c>
      <c r="U626">
        <v>-498</v>
      </c>
      <c r="V626">
        <v>3</v>
      </c>
    </row>
    <row r="627" spans="1:22" x14ac:dyDescent="0.3">
      <c r="A627" t="s">
        <v>73</v>
      </c>
      <c r="B627">
        <v>285130</v>
      </c>
      <c r="C627" s="48">
        <v>45055</v>
      </c>
      <c r="D627">
        <v>74100</v>
      </c>
      <c r="E627">
        <v>3</v>
      </c>
      <c r="F627">
        <v>0</v>
      </c>
      <c r="G627">
        <v>0</v>
      </c>
      <c r="H627">
        <v>26744</v>
      </c>
      <c r="I627">
        <v>1982</v>
      </c>
      <c r="J627">
        <v>6539</v>
      </c>
      <c r="K627">
        <v>-5454</v>
      </c>
      <c r="L627">
        <v>-1586</v>
      </c>
      <c r="M627">
        <v>-144</v>
      </c>
      <c r="N627">
        <v>-62</v>
      </c>
      <c r="O627">
        <v>-242</v>
      </c>
      <c r="P627">
        <v>0</v>
      </c>
      <c r="Q627">
        <v>0</v>
      </c>
      <c r="R627">
        <v>-269</v>
      </c>
      <c r="S627">
        <v>-869</v>
      </c>
      <c r="T627">
        <v>0</v>
      </c>
      <c r="U627">
        <v>488</v>
      </c>
      <c r="V627">
        <v>13</v>
      </c>
    </row>
    <row r="628" spans="1:22" x14ac:dyDescent="0.3">
      <c r="A628" t="s">
        <v>73</v>
      </c>
      <c r="B628">
        <v>285130</v>
      </c>
      <c r="C628" s="48">
        <v>45054</v>
      </c>
      <c r="D628">
        <v>74100</v>
      </c>
      <c r="E628">
        <v>5</v>
      </c>
      <c r="F628">
        <v>-500</v>
      </c>
      <c r="G628">
        <v>-500</v>
      </c>
      <c r="H628">
        <v>25879</v>
      </c>
      <c r="I628">
        <v>1923</v>
      </c>
      <c r="J628">
        <v>-1379</v>
      </c>
      <c r="K628">
        <v>-1560</v>
      </c>
      <c r="L628">
        <v>2870</v>
      </c>
      <c r="M628">
        <v>3156</v>
      </c>
      <c r="N628">
        <v>37</v>
      </c>
      <c r="O628">
        <v>91</v>
      </c>
      <c r="P628">
        <v>0</v>
      </c>
      <c r="Q628">
        <v>0</v>
      </c>
      <c r="R628">
        <v>-321</v>
      </c>
      <c r="S628">
        <v>-93</v>
      </c>
      <c r="T628">
        <v>0</v>
      </c>
      <c r="U628">
        <v>112</v>
      </c>
      <c r="V628">
        <v>-43</v>
      </c>
    </row>
    <row r="629" spans="1:22" x14ac:dyDescent="0.3">
      <c r="A629" t="s">
        <v>73</v>
      </c>
      <c r="B629">
        <v>285130</v>
      </c>
      <c r="C629" s="48">
        <v>45050</v>
      </c>
      <c r="D629">
        <v>74600</v>
      </c>
      <c r="E629">
        <v>2</v>
      </c>
      <c r="F629">
        <v>2600</v>
      </c>
      <c r="G629">
        <v>2600</v>
      </c>
      <c r="H629">
        <v>78811</v>
      </c>
      <c r="I629">
        <v>5815</v>
      </c>
      <c r="J629">
        <v>-11385</v>
      </c>
      <c r="K629">
        <v>5691</v>
      </c>
      <c r="L629">
        <v>6691</v>
      </c>
      <c r="M629">
        <v>-1511</v>
      </c>
      <c r="N629">
        <v>-784</v>
      </c>
      <c r="O629">
        <v>2</v>
      </c>
      <c r="P629">
        <v>0</v>
      </c>
      <c r="Q629">
        <v>0</v>
      </c>
      <c r="R629">
        <v>-4323</v>
      </c>
      <c r="S629">
        <v>13307</v>
      </c>
      <c r="T629">
        <v>0</v>
      </c>
      <c r="U629">
        <v>-372</v>
      </c>
      <c r="V629">
        <v>-625</v>
      </c>
    </row>
    <row r="630" spans="1:22" x14ac:dyDescent="0.3">
      <c r="A630" t="s">
        <v>73</v>
      </c>
      <c r="B630">
        <v>285130</v>
      </c>
      <c r="C630" s="48">
        <v>45049</v>
      </c>
      <c r="D630">
        <v>72000</v>
      </c>
      <c r="E630">
        <v>5</v>
      </c>
      <c r="F630">
        <v>-200</v>
      </c>
      <c r="G630">
        <v>-200</v>
      </c>
      <c r="H630">
        <v>20934</v>
      </c>
      <c r="I630">
        <v>1504</v>
      </c>
      <c r="J630">
        <v>4839</v>
      </c>
      <c r="K630">
        <v>-2936</v>
      </c>
      <c r="L630">
        <v>-1886</v>
      </c>
      <c r="M630">
        <v>-1475</v>
      </c>
      <c r="N630">
        <v>-120</v>
      </c>
      <c r="O630">
        <v>-156</v>
      </c>
      <c r="P630">
        <v>0</v>
      </c>
      <c r="Q630">
        <v>0</v>
      </c>
      <c r="R630">
        <v>-141</v>
      </c>
      <c r="S630">
        <v>6</v>
      </c>
      <c r="T630">
        <v>0</v>
      </c>
      <c r="U630">
        <v>10</v>
      </c>
      <c r="V630">
        <v>-27</v>
      </c>
    </row>
    <row r="631" spans="1:22" x14ac:dyDescent="0.3">
      <c r="A631" t="s">
        <v>73</v>
      </c>
      <c r="B631">
        <v>285130</v>
      </c>
      <c r="C631" s="48">
        <v>45048</v>
      </c>
      <c r="D631">
        <v>72200</v>
      </c>
      <c r="E631">
        <v>2</v>
      </c>
      <c r="F631">
        <v>900</v>
      </c>
      <c r="G631">
        <v>900</v>
      </c>
      <c r="H631">
        <v>25730</v>
      </c>
      <c r="I631">
        <v>1855</v>
      </c>
      <c r="J631">
        <v>-7441</v>
      </c>
      <c r="K631">
        <v>5682</v>
      </c>
      <c r="L631">
        <v>1644</v>
      </c>
      <c r="M631">
        <v>1643</v>
      </c>
      <c r="N631">
        <v>-6</v>
      </c>
      <c r="O631">
        <v>350</v>
      </c>
      <c r="P631">
        <v>0</v>
      </c>
      <c r="Q631">
        <v>0</v>
      </c>
      <c r="R631">
        <v>-23</v>
      </c>
      <c r="S631">
        <v>-320</v>
      </c>
      <c r="T631">
        <v>0</v>
      </c>
      <c r="U631">
        <v>10</v>
      </c>
      <c r="V631">
        <v>105</v>
      </c>
    </row>
    <row r="632" spans="1:22" x14ac:dyDescent="0.3">
      <c r="A632" t="s">
        <v>73</v>
      </c>
      <c r="B632">
        <v>285130</v>
      </c>
      <c r="C632" s="48">
        <v>45044</v>
      </c>
      <c r="D632">
        <v>71300</v>
      </c>
      <c r="E632">
        <v>5</v>
      </c>
      <c r="F632">
        <v>-400</v>
      </c>
      <c r="G632">
        <v>-400</v>
      </c>
      <c r="H632">
        <v>47124</v>
      </c>
      <c r="I632">
        <v>3372</v>
      </c>
      <c r="J632">
        <v>21206</v>
      </c>
      <c r="K632">
        <v>-8518</v>
      </c>
      <c r="L632">
        <v>-13982</v>
      </c>
      <c r="M632">
        <v>-4107</v>
      </c>
      <c r="N632">
        <v>-3593</v>
      </c>
      <c r="O632">
        <v>710</v>
      </c>
      <c r="P632">
        <v>0</v>
      </c>
      <c r="Q632">
        <v>0</v>
      </c>
      <c r="R632">
        <v>-5785</v>
      </c>
      <c r="S632">
        <v>-1207</v>
      </c>
      <c r="T632">
        <v>0</v>
      </c>
      <c r="U632">
        <v>470</v>
      </c>
      <c r="V632">
        <v>824</v>
      </c>
    </row>
    <row r="633" spans="1:22" x14ac:dyDescent="0.3">
      <c r="A633" t="s">
        <v>73</v>
      </c>
      <c r="B633">
        <v>285130</v>
      </c>
      <c r="C633" s="48">
        <v>45043</v>
      </c>
      <c r="D633">
        <v>71700</v>
      </c>
      <c r="E633">
        <v>5</v>
      </c>
      <c r="F633">
        <v>-300</v>
      </c>
      <c r="G633">
        <v>-300</v>
      </c>
      <c r="H633">
        <v>50784</v>
      </c>
      <c r="I633">
        <v>3625</v>
      </c>
      <c r="J633">
        <v>9736</v>
      </c>
      <c r="K633">
        <v>-1763</v>
      </c>
      <c r="L633">
        <v>-10287</v>
      </c>
      <c r="M633">
        <v>-5679</v>
      </c>
      <c r="N633">
        <v>-39</v>
      </c>
      <c r="O633">
        <v>-3</v>
      </c>
      <c r="P633">
        <v>0</v>
      </c>
      <c r="Q633">
        <v>0</v>
      </c>
      <c r="R633">
        <v>-4755</v>
      </c>
      <c r="S633">
        <v>189</v>
      </c>
      <c r="T633">
        <v>0</v>
      </c>
      <c r="U633">
        <v>2068</v>
      </c>
      <c r="V633">
        <v>246</v>
      </c>
    </row>
    <row r="634" spans="1:22" x14ac:dyDescent="0.3">
      <c r="A634" t="s">
        <v>73</v>
      </c>
      <c r="B634">
        <v>285130</v>
      </c>
      <c r="C634" s="48">
        <v>45042</v>
      </c>
      <c r="D634">
        <v>72000</v>
      </c>
      <c r="E634">
        <v>3</v>
      </c>
      <c r="F634">
        <v>0</v>
      </c>
      <c r="G634">
        <v>0</v>
      </c>
      <c r="H634">
        <v>41582</v>
      </c>
      <c r="I634">
        <v>2992</v>
      </c>
      <c r="J634">
        <v>5802</v>
      </c>
      <c r="K634">
        <v>-2440</v>
      </c>
      <c r="L634">
        <v>-4472</v>
      </c>
      <c r="M634">
        <v>-443</v>
      </c>
      <c r="N634">
        <v>-60</v>
      </c>
      <c r="O634">
        <v>1587</v>
      </c>
      <c r="P634">
        <v>0</v>
      </c>
      <c r="Q634">
        <v>0</v>
      </c>
      <c r="R634">
        <v>-4703</v>
      </c>
      <c r="S634">
        <v>-853</v>
      </c>
      <c r="T634">
        <v>0</v>
      </c>
      <c r="U634">
        <v>1073</v>
      </c>
      <c r="V634">
        <v>37</v>
      </c>
    </row>
    <row r="635" spans="1:22" x14ac:dyDescent="0.3">
      <c r="A635" t="s">
        <v>73</v>
      </c>
      <c r="B635">
        <v>285130</v>
      </c>
      <c r="C635" s="48">
        <v>45041</v>
      </c>
      <c r="D635">
        <v>72000</v>
      </c>
      <c r="E635">
        <v>5</v>
      </c>
      <c r="F635">
        <v>-1400</v>
      </c>
      <c r="G635">
        <v>-1400</v>
      </c>
      <c r="H635">
        <v>74447</v>
      </c>
      <c r="I635">
        <v>5392</v>
      </c>
      <c r="J635">
        <v>42220</v>
      </c>
      <c r="K635">
        <v>-32231</v>
      </c>
      <c r="L635">
        <v>-14090</v>
      </c>
      <c r="M635">
        <v>-147</v>
      </c>
      <c r="N635">
        <v>0</v>
      </c>
      <c r="O635">
        <v>-8763</v>
      </c>
      <c r="P635">
        <v>1</v>
      </c>
      <c r="Q635">
        <v>0</v>
      </c>
      <c r="R635">
        <v>-4541</v>
      </c>
      <c r="S635">
        <v>-640</v>
      </c>
      <c r="T635">
        <v>0</v>
      </c>
      <c r="U635">
        <v>4090</v>
      </c>
      <c r="V635">
        <v>11</v>
      </c>
    </row>
    <row r="636" spans="1:22" x14ac:dyDescent="0.3">
      <c r="A636" t="s">
        <v>73</v>
      </c>
      <c r="B636">
        <v>285130</v>
      </c>
      <c r="C636" s="48">
        <v>45040</v>
      </c>
      <c r="D636">
        <v>73400</v>
      </c>
      <c r="E636">
        <v>5</v>
      </c>
      <c r="F636">
        <v>-1800</v>
      </c>
      <c r="G636">
        <v>-1800</v>
      </c>
      <c r="H636">
        <v>71832</v>
      </c>
      <c r="I636">
        <v>5311</v>
      </c>
      <c r="J636">
        <v>27545</v>
      </c>
      <c r="K636">
        <v>-12233</v>
      </c>
      <c r="L636">
        <v>-17861</v>
      </c>
      <c r="M636">
        <v>639</v>
      </c>
      <c r="N636">
        <v>0</v>
      </c>
      <c r="O636">
        <v>-153</v>
      </c>
      <c r="P636">
        <v>0</v>
      </c>
      <c r="Q636">
        <v>0</v>
      </c>
      <c r="R636">
        <v>-7654</v>
      </c>
      <c r="S636">
        <v>-10693</v>
      </c>
      <c r="T636">
        <v>0</v>
      </c>
      <c r="U636">
        <v>2544</v>
      </c>
      <c r="V636">
        <v>5</v>
      </c>
    </row>
    <row r="637" spans="1:22" x14ac:dyDescent="0.3">
      <c r="A637" t="s">
        <v>73</v>
      </c>
      <c r="B637">
        <v>285130</v>
      </c>
      <c r="C637" s="48">
        <v>45037</v>
      </c>
      <c r="D637">
        <v>75200</v>
      </c>
      <c r="E637">
        <v>5</v>
      </c>
      <c r="F637">
        <v>-1100</v>
      </c>
      <c r="G637">
        <v>-1100</v>
      </c>
      <c r="H637">
        <v>40616</v>
      </c>
      <c r="I637">
        <v>3067</v>
      </c>
      <c r="J637">
        <v>3940</v>
      </c>
      <c r="K637">
        <v>1234</v>
      </c>
      <c r="L637">
        <v>-5011</v>
      </c>
      <c r="M637">
        <v>1565</v>
      </c>
      <c r="N637">
        <v>-21</v>
      </c>
      <c r="O637">
        <v>814</v>
      </c>
      <c r="P637">
        <v>0</v>
      </c>
      <c r="Q637">
        <v>0</v>
      </c>
      <c r="R637">
        <v>0</v>
      </c>
      <c r="S637">
        <v>-7369</v>
      </c>
      <c r="T637">
        <v>0</v>
      </c>
      <c r="U637">
        <v>-173</v>
      </c>
      <c r="V637">
        <v>10</v>
      </c>
    </row>
    <row r="638" spans="1:22" x14ac:dyDescent="0.3">
      <c r="A638" t="s">
        <v>73</v>
      </c>
      <c r="B638">
        <v>285130</v>
      </c>
      <c r="C638" s="48">
        <v>45036</v>
      </c>
      <c r="D638">
        <v>76300</v>
      </c>
      <c r="E638">
        <v>5</v>
      </c>
      <c r="F638">
        <v>-1300</v>
      </c>
      <c r="G638">
        <v>-1300</v>
      </c>
      <c r="H638">
        <v>61695</v>
      </c>
      <c r="I638">
        <v>4726</v>
      </c>
      <c r="J638">
        <v>21586</v>
      </c>
      <c r="K638">
        <v>-22697</v>
      </c>
      <c r="L638">
        <v>-4364</v>
      </c>
      <c r="M638">
        <v>532</v>
      </c>
      <c r="N638">
        <v>-5</v>
      </c>
      <c r="O638">
        <v>711</v>
      </c>
      <c r="P638">
        <v>0</v>
      </c>
      <c r="Q638">
        <v>0</v>
      </c>
      <c r="R638">
        <v>-5915</v>
      </c>
      <c r="S638">
        <v>313</v>
      </c>
      <c r="T638">
        <v>0</v>
      </c>
      <c r="U638">
        <v>5441</v>
      </c>
      <c r="V638">
        <v>34</v>
      </c>
    </row>
    <row r="639" spans="1:22" x14ac:dyDescent="0.3">
      <c r="A639" t="s">
        <v>73</v>
      </c>
      <c r="B639">
        <v>285130</v>
      </c>
      <c r="C639" s="48">
        <v>45035</v>
      </c>
      <c r="D639">
        <v>77600</v>
      </c>
      <c r="E639">
        <v>5</v>
      </c>
      <c r="F639">
        <v>-600</v>
      </c>
      <c r="G639">
        <v>-600</v>
      </c>
      <c r="H639">
        <v>67503</v>
      </c>
      <c r="I639">
        <v>5287</v>
      </c>
      <c r="J639">
        <v>892</v>
      </c>
      <c r="K639">
        <v>5391</v>
      </c>
      <c r="L639">
        <v>-15274</v>
      </c>
      <c r="M639">
        <v>222</v>
      </c>
      <c r="N639">
        <v>-75</v>
      </c>
      <c r="O639">
        <v>-68</v>
      </c>
      <c r="P639">
        <v>0</v>
      </c>
      <c r="Q639">
        <v>0</v>
      </c>
      <c r="R639">
        <v>-4946</v>
      </c>
      <c r="S639">
        <v>-10407</v>
      </c>
      <c r="T639">
        <v>0</v>
      </c>
      <c r="U639">
        <v>8967</v>
      </c>
      <c r="V639">
        <v>24</v>
      </c>
    </row>
    <row r="640" spans="1:22" x14ac:dyDescent="0.3">
      <c r="A640" t="s">
        <v>73</v>
      </c>
      <c r="B640">
        <v>285130</v>
      </c>
      <c r="C640" s="48">
        <v>45034</v>
      </c>
      <c r="D640">
        <v>78200</v>
      </c>
      <c r="E640">
        <v>5</v>
      </c>
      <c r="F640">
        <v>-500</v>
      </c>
      <c r="G640">
        <v>-500</v>
      </c>
      <c r="H640">
        <v>79380</v>
      </c>
      <c r="I640">
        <v>6170</v>
      </c>
      <c r="J640">
        <v>3496</v>
      </c>
      <c r="K640">
        <v>14020</v>
      </c>
      <c r="L640">
        <v>-20996</v>
      </c>
      <c r="M640">
        <v>-4503</v>
      </c>
      <c r="N640">
        <v>239</v>
      </c>
      <c r="O640">
        <v>-399</v>
      </c>
      <c r="P640">
        <v>0</v>
      </c>
      <c r="Q640">
        <v>0</v>
      </c>
      <c r="R640">
        <v>-6695</v>
      </c>
      <c r="S640">
        <v>-9638</v>
      </c>
      <c r="T640">
        <v>0</v>
      </c>
      <c r="U640">
        <v>3553</v>
      </c>
      <c r="V640">
        <v>-73</v>
      </c>
    </row>
    <row r="641" spans="1:22" x14ac:dyDescent="0.3">
      <c r="A641" t="s">
        <v>73</v>
      </c>
      <c r="B641">
        <v>285130</v>
      </c>
      <c r="C641" s="48">
        <v>45033</v>
      </c>
      <c r="D641">
        <v>78700</v>
      </c>
      <c r="E641">
        <v>5</v>
      </c>
      <c r="F641">
        <v>-700</v>
      </c>
      <c r="G641">
        <v>-700</v>
      </c>
      <c r="H641">
        <v>55369</v>
      </c>
      <c r="I641">
        <v>4381</v>
      </c>
      <c r="J641">
        <v>2668</v>
      </c>
      <c r="K641">
        <v>1914</v>
      </c>
      <c r="L641">
        <v>-4481</v>
      </c>
      <c r="M641">
        <v>-2683</v>
      </c>
      <c r="N641">
        <v>-127</v>
      </c>
      <c r="O641">
        <v>722</v>
      </c>
      <c r="P641">
        <v>1</v>
      </c>
      <c r="Q641">
        <v>-700</v>
      </c>
      <c r="R641">
        <v>-49</v>
      </c>
      <c r="S641">
        <v>-1645</v>
      </c>
      <c r="T641">
        <v>0</v>
      </c>
      <c r="U641">
        <v>-82</v>
      </c>
      <c r="V641">
        <v>-19</v>
      </c>
    </row>
    <row r="642" spans="1:22" x14ac:dyDescent="0.3">
      <c r="A642" t="s">
        <v>73</v>
      </c>
      <c r="B642">
        <v>285130</v>
      </c>
      <c r="C642" s="48">
        <v>45030</v>
      </c>
      <c r="D642">
        <v>79400</v>
      </c>
      <c r="E642">
        <v>2</v>
      </c>
      <c r="F642">
        <v>500</v>
      </c>
      <c r="G642">
        <v>500</v>
      </c>
      <c r="H642">
        <v>66882</v>
      </c>
      <c r="I642">
        <v>5312</v>
      </c>
      <c r="J642">
        <v>89</v>
      </c>
      <c r="K642">
        <v>-2346</v>
      </c>
      <c r="L642">
        <v>2347</v>
      </c>
      <c r="M642">
        <v>2428</v>
      </c>
      <c r="N642">
        <v>-36</v>
      </c>
      <c r="O642">
        <v>5090</v>
      </c>
      <c r="P642">
        <v>-1</v>
      </c>
      <c r="Q642">
        <v>192</v>
      </c>
      <c r="R642">
        <v>-1888</v>
      </c>
      <c r="S642">
        <v>-3438</v>
      </c>
      <c r="T642">
        <v>0</v>
      </c>
      <c r="U642">
        <v>-118</v>
      </c>
      <c r="V642">
        <v>28</v>
      </c>
    </row>
    <row r="643" spans="1:22" x14ac:dyDescent="0.3">
      <c r="A643" t="s">
        <v>73</v>
      </c>
      <c r="B643">
        <v>285130</v>
      </c>
      <c r="C643" s="48">
        <v>45029</v>
      </c>
      <c r="D643">
        <v>78900</v>
      </c>
      <c r="E643">
        <v>2</v>
      </c>
      <c r="F643">
        <v>1400</v>
      </c>
      <c r="G643">
        <v>1400</v>
      </c>
      <c r="H643">
        <v>74897</v>
      </c>
      <c r="I643">
        <v>5854</v>
      </c>
      <c r="J643">
        <v>-8003</v>
      </c>
      <c r="K643">
        <v>4583</v>
      </c>
      <c r="L643">
        <v>3303</v>
      </c>
      <c r="M643">
        <v>4067</v>
      </c>
      <c r="N643">
        <v>377</v>
      </c>
      <c r="O643">
        <v>873</v>
      </c>
      <c r="P643">
        <v>0</v>
      </c>
      <c r="Q643">
        <v>0</v>
      </c>
      <c r="R643">
        <v>-3349</v>
      </c>
      <c r="S643">
        <v>1335</v>
      </c>
      <c r="T643">
        <v>0</v>
      </c>
      <c r="U643">
        <v>12</v>
      </c>
      <c r="V643">
        <v>105</v>
      </c>
    </row>
    <row r="644" spans="1:22" x14ac:dyDescent="0.3">
      <c r="A644" t="s">
        <v>73</v>
      </c>
      <c r="B644">
        <v>285130</v>
      </c>
      <c r="C644" s="48">
        <v>45028</v>
      </c>
      <c r="D644">
        <v>77500</v>
      </c>
      <c r="E644">
        <v>5</v>
      </c>
      <c r="F644">
        <v>-400</v>
      </c>
      <c r="G644">
        <v>-400</v>
      </c>
      <c r="H644">
        <v>43843</v>
      </c>
      <c r="I644">
        <v>3392</v>
      </c>
      <c r="J644">
        <v>4144</v>
      </c>
      <c r="K644">
        <v>-6573</v>
      </c>
      <c r="L644">
        <v>2089</v>
      </c>
      <c r="M644">
        <v>-1896</v>
      </c>
      <c r="N644">
        <v>73</v>
      </c>
      <c r="O644">
        <v>1002</v>
      </c>
      <c r="P644">
        <v>0</v>
      </c>
      <c r="Q644">
        <v>0</v>
      </c>
      <c r="R644">
        <v>0</v>
      </c>
      <c r="S644">
        <v>2910</v>
      </c>
      <c r="T644">
        <v>0</v>
      </c>
      <c r="U644">
        <v>395</v>
      </c>
      <c r="V644">
        <v>-55</v>
      </c>
    </row>
    <row r="645" spans="1:22" x14ac:dyDescent="0.3">
      <c r="A645" t="s">
        <v>73</v>
      </c>
      <c r="B645">
        <v>285130</v>
      </c>
      <c r="C645" s="48">
        <v>45027</v>
      </c>
      <c r="D645">
        <v>77900</v>
      </c>
      <c r="E645">
        <v>2</v>
      </c>
      <c r="F645">
        <v>2300</v>
      </c>
      <c r="G645">
        <v>2300</v>
      </c>
      <c r="H645">
        <v>88627</v>
      </c>
      <c r="I645">
        <v>6883</v>
      </c>
      <c r="J645">
        <v>-36119</v>
      </c>
      <c r="K645">
        <v>34312</v>
      </c>
      <c r="L645">
        <v>-3029</v>
      </c>
      <c r="M645">
        <v>1942</v>
      </c>
      <c r="N645">
        <v>-5</v>
      </c>
      <c r="O645">
        <v>-20</v>
      </c>
      <c r="P645">
        <v>0</v>
      </c>
      <c r="Q645">
        <v>0</v>
      </c>
      <c r="R645">
        <v>-5455</v>
      </c>
      <c r="S645">
        <v>509</v>
      </c>
      <c r="T645">
        <v>0</v>
      </c>
      <c r="U645">
        <v>4835</v>
      </c>
      <c r="V645">
        <v>1</v>
      </c>
    </row>
    <row r="646" spans="1:22" x14ac:dyDescent="0.3">
      <c r="A646" t="s">
        <v>73</v>
      </c>
      <c r="B646">
        <v>285130</v>
      </c>
      <c r="C646" s="48">
        <v>45026</v>
      </c>
      <c r="D646">
        <v>75600</v>
      </c>
      <c r="E646">
        <v>5</v>
      </c>
      <c r="F646">
        <v>-1100</v>
      </c>
      <c r="G646">
        <v>-1100</v>
      </c>
      <c r="H646">
        <v>59687</v>
      </c>
      <c r="I646">
        <v>4507</v>
      </c>
      <c r="J646">
        <v>-3290</v>
      </c>
      <c r="K646">
        <v>6429</v>
      </c>
      <c r="L646">
        <v>-3156</v>
      </c>
      <c r="M646">
        <v>274</v>
      </c>
      <c r="N646">
        <v>56</v>
      </c>
      <c r="O646">
        <v>-200</v>
      </c>
      <c r="P646">
        <v>-274</v>
      </c>
      <c r="Q646">
        <v>0</v>
      </c>
      <c r="R646">
        <v>-2831</v>
      </c>
      <c r="S646">
        <v>-181</v>
      </c>
      <c r="T646">
        <v>0</v>
      </c>
      <c r="U646">
        <v>-1</v>
      </c>
      <c r="V646">
        <v>18</v>
      </c>
    </row>
    <row r="647" spans="1:22" x14ac:dyDescent="0.3">
      <c r="A647" t="s">
        <v>73</v>
      </c>
      <c r="B647">
        <v>285130</v>
      </c>
      <c r="C647" s="48">
        <v>45023</v>
      </c>
      <c r="D647">
        <v>76700</v>
      </c>
      <c r="E647">
        <v>2</v>
      </c>
      <c r="F647">
        <v>900</v>
      </c>
      <c r="G647">
        <v>900</v>
      </c>
      <c r="H647">
        <v>36861</v>
      </c>
      <c r="I647">
        <v>2812</v>
      </c>
      <c r="J647">
        <v>-5517</v>
      </c>
      <c r="K647">
        <v>3955</v>
      </c>
      <c r="L647">
        <v>1564</v>
      </c>
      <c r="M647">
        <v>-447</v>
      </c>
      <c r="N647">
        <v>398</v>
      </c>
      <c r="O647">
        <v>5172</v>
      </c>
      <c r="P647">
        <v>273</v>
      </c>
      <c r="Q647">
        <v>0</v>
      </c>
      <c r="R647">
        <v>-4586</v>
      </c>
      <c r="S647">
        <v>754</v>
      </c>
      <c r="T647">
        <v>0</v>
      </c>
      <c r="U647">
        <v>94</v>
      </c>
      <c r="V647">
        <v>-96</v>
      </c>
    </row>
    <row r="648" spans="1:22" x14ac:dyDescent="0.3">
      <c r="A648" t="s">
        <v>73</v>
      </c>
      <c r="B648">
        <v>285130</v>
      </c>
      <c r="C648" s="48">
        <v>45022</v>
      </c>
      <c r="D648">
        <v>75800</v>
      </c>
      <c r="E648">
        <v>5</v>
      </c>
      <c r="F648">
        <v>-900</v>
      </c>
      <c r="G648">
        <v>-900</v>
      </c>
      <c r="H648">
        <v>62030</v>
      </c>
      <c r="I648">
        <v>4733</v>
      </c>
      <c r="J648">
        <v>-5873</v>
      </c>
      <c r="K648">
        <v>18703</v>
      </c>
      <c r="L648">
        <v>-12878</v>
      </c>
      <c r="M648">
        <v>-11588</v>
      </c>
      <c r="N648">
        <v>309</v>
      </c>
      <c r="O648">
        <v>2405</v>
      </c>
      <c r="P648">
        <v>170</v>
      </c>
      <c r="Q648">
        <v>0</v>
      </c>
      <c r="R648">
        <v>-4195</v>
      </c>
      <c r="S648">
        <v>21</v>
      </c>
      <c r="T648">
        <v>0</v>
      </c>
      <c r="U648">
        <v>38</v>
      </c>
      <c r="V648">
        <v>10</v>
      </c>
    </row>
    <row r="649" spans="1:22" x14ac:dyDescent="0.3">
      <c r="A649" t="s">
        <v>73</v>
      </c>
      <c r="B649">
        <v>285130</v>
      </c>
      <c r="C649" s="48">
        <v>45021</v>
      </c>
      <c r="D649">
        <v>76700</v>
      </c>
      <c r="E649">
        <v>5</v>
      </c>
      <c r="F649">
        <v>-700</v>
      </c>
      <c r="G649">
        <v>-700</v>
      </c>
      <c r="H649">
        <v>52986</v>
      </c>
      <c r="I649">
        <v>4080</v>
      </c>
      <c r="J649">
        <v>2410</v>
      </c>
      <c r="K649">
        <v>-4494</v>
      </c>
      <c r="L649">
        <v>4682</v>
      </c>
      <c r="M649">
        <v>1162</v>
      </c>
      <c r="N649">
        <v>399</v>
      </c>
      <c r="O649">
        <v>817</v>
      </c>
      <c r="P649">
        <v>135</v>
      </c>
      <c r="Q649">
        <v>0</v>
      </c>
      <c r="R649">
        <v>2026</v>
      </c>
      <c r="S649">
        <v>143</v>
      </c>
      <c r="T649">
        <v>0</v>
      </c>
      <c r="U649">
        <v>-2823</v>
      </c>
      <c r="V649">
        <v>225</v>
      </c>
    </row>
    <row r="650" spans="1:22" x14ac:dyDescent="0.3">
      <c r="A650" t="s">
        <v>73</v>
      </c>
      <c r="B650">
        <v>285130</v>
      </c>
      <c r="C650" s="48">
        <v>45020</v>
      </c>
      <c r="D650">
        <v>77400</v>
      </c>
      <c r="E650">
        <v>2</v>
      </c>
      <c r="F650">
        <v>3500</v>
      </c>
      <c r="G650">
        <v>3500</v>
      </c>
      <c r="H650">
        <v>151326</v>
      </c>
      <c r="I650">
        <v>11635</v>
      </c>
      <c r="J650">
        <v>-65263</v>
      </c>
      <c r="K650">
        <v>51817</v>
      </c>
      <c r="L650">
        <v>20176</v>
      </c>
      <c r="M650">
        <v>9148</v>
      </c>
      <c r="N650">
        <v>2358</v>
      </c>
      <c r="O650">
        <v>473</v>
      </c>
      <c r="P650">
        <v>0</v>
      </c>
      <c r="Q650">
        <v>0</v>
      </c>
      <c r="R650">
        <v>7879</v>
      </c>
      <c r="S650">
        <v>318</v>
      </c>
      <c r="T650">
        <v>0</v>
      </c>
      <c r="U650">
        <v>-6805</v>
      </c>
      <c r="V650">
        <v>75</v>
      </c>
    </row>
    <row r="651" spans="1:22" x14ac:dyDescent="0.3">
      <c r="A651" t="s">
        <v>73</v>
      </c>
      <c r="B651">
        <v>285130</v>
      </c>
      <c r="C651" s="48">
        <v>45019</v>
      </c>
      <c r="D651">
        <v>73900</v>
      </c>
      <c r="E651">
        <v>5</v>
      </c>
      <c r="F651">
        <v>-600</v>
      </c>
      <c r="G651">
        <v>-600</v>
      </c>
      <c r="H651">
        <v>75348</v>
      </c>
      <c r="I651">
        <v>5605</v>
      </c>
      <c r="J651">
        <v>11356</v>
      </c>
      <c r="K651">
        <v>-8828</v>
      </c>
      <c r="L651">
        <v>-1719</v>
      </c>
      <c r="M651">
        <v>-2305</v>
      </c>
      <c r="N651">
        <v>6</v>
      </c>
      <c r="O651">
        <v>502</v>
      </c>
      <c r="P651">
        <v>0</v>
      </c>
      <c r="Q651">
        <v>0</v>
      </c>
      <c r="R651">
        <v>0</v>
      </c>
      <c r="S651">
        <v>78</v>
      </c>
      <c r="T651">
        <v>0</v>
      </c>
      <c r="U651">
        <v>-755</v>
      </c>
      <c r="V651">
        <v>-54</v>
      </c>
    </row>
    <row r="652" spans="1:22" x14ac:dyDescent="0.3">
      <c r="A652" t="s">
        <v>73</v>
      </c>
      <c r="B652">
        <v>285130</v>
      </c>
      <c r="C652" s="48">
        <v>45016</v>
      </c>
      <c r="D652">
        <v>74500</v>
      </c>
      <c r="E652">
        <v>2</v>
      </c>
      <c r="F652">
        <v>200</v>
      </c>
      <c r="G652">
        <v>200</v>
      </c>
      <c r="H652">
        <v>63879</v>
      </c>
      <c r="I652">
        <v>4765</v>
      </c>
      <c r="J652">
        <v>-2370</v>
      </c>
      <c r="K652">
        <v>-191</v>
      </c>
      <c r="L652">
        <v>1620</v>
      </c>
      <c r="M652">
        <v>799</v>
      </c>
      <c r="N652">
        <v>40</v>
      </c>
      <c r="O652">
        <v>377</v>
      </c>
      <c r="P652">
        <v>0</v>
      </c>
      <c r="Q652">
        <v>0</v>
      </c>
      <c r="R652">
        <v>105</v>
      </c>
      <c r="S652">
        <v>299</v>
      </c>
      <c r="T652">
        <v>0</v>
      </c>
      <c r="U652">
        <v>812</v>
      </c>
      <c r="V652">
        <v>129</v>
      </c>
    </row>
    <row r="653" spans="1:22" x14ac:dyDescent="0.3">
      <c r="A653" t="s">
        <v>73</v>
      </c>
      <c r="B653">
        <v>285130</v>
      </c>
      <c r="C653" s="48">
        <v>45015</v>
      </c>
      <c r="D653">
        <v>74300</v>
      </c>
      <c r="E653">
        <v>2</v>
      </c>
      <c r="F653">
        <v>1600</v>
      </c>
      <c r="G653">
        <v>1600</v>
      </c>
      <c r="H653">
        <v>117370</v>
      </c>
      <c r="I653">
        <v>8741</v>
      </c>
      <c r="J653">
        <v>-40722</v>
      </c>
      <c r="K653">
        <v>38926</v>
      </c>
      <c r="L653">
        <v>2589</v>
      </c>
      <c r="M653">
        <v>2661</v>
      </c>
      <c r="N653">
        <v>230</v>
      </c>
      <c r="O653">
        <v>-125</v>
      </c>
      <c r="P653">
        <v>0</v>
      </c>
      <c r="Q653">
        <v>0</v>
      </c>
      <c r="R653">
        <v>0</v>
      </c>
      <c r="S653">
        <v>-177</v>
      </c>
      <c r="T653">
        <v>0</v>
      </c>
      <c r="U653">
        <v>-1006</v>
      </c>
      <c r="V653">
        <v>213</v>
      </c>
    </row>
    <row r="654" spans="1:22" x14ac:dyDescent="0.3">
      <c r="A654" t="s">
        <v>73</v>
      </c>
      <c r="B654">
        <v>285130</v>
      </c>
      <c r="C654" s="48">
        <v>45014</v>
      </c>
      <c r="D654">
        <v>72700</v>
      </c>
      <c r="E654">
        <v>2</v>
      </c>
      <c r="F654">
        <v>300</v>
      </c>
      <c r="G654">
        <v>300</v>
      </c>
      <c r="H654">
        <v>51804</v>
      </c>
      <c r="I654">
        <v>3762</v>
      </c>
      <c r="J654">
        <v>-4018</v>
      </c>
      <c r="K654">
        <v>3859</v>
      </c>
      <c r="L654">
        <v>31</v>
      </c>
      <c r="M654">
        <v>1640</v>
      </c>
      <c r="N654">
        <v>-3</v>
      </c>
      <c r="O654">
        <v>0</v>
      </c>
      <c r="P654">
        <v>0</v>
      </c>
      <c r="Q654">
        <v>0</v>
      </c>
      <c r="R654">
        <v>-1249</v>
      </c>
      <c r="S654">
        <v>-357</v>
      </c>
      <c r="T654">
        <v>0</v>
      </c>
      <c r="U654">
        <v>-1</v>
      </c>
      <c r="V654">
        <v>129</v>
      </c>
    </row>
    <row r="655" spans="1:22" x14ac:dyDescent="0.3">
      <c r="A655" t="s">
        <v>73</v>
      </c>
      <c r="B655">
        <v>285130</v>
      </c>
      <c r="C655" s="48">
        <v>45013</v>
      </c>
      <c r="D655">
        <v>72400</v>
      </c>
      <c r="E655">
        <v>2</v>
      </c>
      <c r="F655">
        <v>200</v>
      </c>
      <c r="G655">
        <v>200</v>
      </c>
      <c r="H655">
        <v>44939</v>
      </c>
      <c r="I655">
        <v>3229</v>
      </c>
      <c r="J655">
        <v>2532</v>
      </c>
      <c r="K655">
        <v>-5098</v>
      </c>
      <c r="L655">
        <v>2066</v>
      </c>
      <c r="M655">
        <v>1945</v>
      </c>
      <c r="N655">
        <v>269</v>
      </c>
      <c r="O655">
        <v>-89</v>
      </c>
      <c r="P655">
        <v>0</v>
      </c>
      <c r="Q655">
        <v>0</v>
      </c>
      <c r="R655">
        <v>0</v>
      </c>
      <c r="S655">
        <v>-59</v>
      </c>
      <c r="T655">
        <v>0</v>
      </c>
      <c r="U655">
        <v>453</v>
      </c>
      <c r="V655">
        <v>47</v>
      </c>
    </row>
    <row r="656" spans="1:22" x14ac:dyDescent="0.3">
      <c r="A656" t="s">
        <v>73</v>
      </c>
      <c r="B656">
        <v>285130</v>
      </c>
      <c r="C656" s="48">
        <v>45012</v>
      </c>
      <c r="D656">
        <v>72200</v>
      </c>
      <c r="E656">
        <v>2</v>
      </c>
      <c r="F656">
        <v>500</v>
      </c>
      <c r="G656">
        <v>500</v>
      </c>
      <c r="H656">
        <v>75100</v>
      </c>
      <c r="I656">
        <v>5389</v>
      </c>
      <c r="J656">
        <v>6394</v>
      </c>
      <c r="K656">
        <v>-3921</v>
      </c>
      <c r="L656">
        <v>-2387</v>
      </c>
      <c r="M656">
        <v>962</v>
      </c>
      <c r="N656">
        <v>-23</v>
      </c>
      <c r="O656">
        <v>-230</v>
      </c>
      <c r="P656">
        <v>0</v>
      </c>
      <c r="Q656">
        <v>0</v>
      </c>
      <c r="R656">
        <v>0</v>
      </c>
      <c r="S656">
        <v>-3096</v>
      </c>
      <c r="T656">
        <v>0</v>
      </c>
      <c r="U656">
        <v>-66</v>
      </c>
      <c r="V656">
        <v>-20</v>
      </c>
    </row>
    <row r="657" spans="1:22" x14ac:dyDescent="0.3">
      <c r="A657" t="s">
        <v>73</v>
      </c>
      <c r="B657">
        <v>285130</v>
      </c>
      <c r="C657" s="48">
        <v>45009</v>
      </c>
      <c r="D657">
        <v>71700</v>
      </c>
      <c r="E657">
        <v>5</v>
      </c>
      <c r="F657">
        <v>-100</v>
      </c>
      <c r="G657">
        <v>-100</v>
      </c>
      <c r="H657">
        <v>82321</v>
      </c>
      <c r="I657">
        <v>5880</v>
      </c>
      <c r="J657">
        <v>19534</v>
      </c>
      <c r="K657">
        <v>-16603</v>
      </c>
      <c r="L657">
        <v>-2272</v>
      </c>
      <c r="M657">
        <v>-3023</v>
      </c>
      <c r="N657">
        <v>-2</v>
      </c>
      <c r="O657">
        <v>415</v>
      </c>
      <c r="P657">
        <v>0</v>
      </c>
      <c r="Q657">
        <v>0</v>
      </c>
      <c r="R657">
        <v>15</v>
      </c>
      <c r="S657">
        <v>323</v>
      </c>
      <c r="T657">
        <v>0</v>
      </c>
      <c r="U657">
        <v>95</v>
      </c>
      <c r="V657">
        <v>-754</v>
      </c>
    </row>
    <row r="658" spans="1:22" x14ac:dyDescent="0.3">
      <c r="A658" t="s">
        <v>73</v>
      </c>
      <c r="B658">
        <v>285130</v>
      </c>
      <c r="C658" s="48">
        <v>45008</v>
      </c>
      <c r="D658">
        <v>71800</v>
      </c>
      <c r="E658">
        <v>5</v>
      </c>
      <c r="F658">
        <v>-600</v>
      </c>
      <c r="G658">
        <v>-600</v>
      </c>
      <c r="H658">
        <v>67858</v>
      </c>
      <c r="I658">
        <v>4866</v>
      </c>
      <c r="J658">
        <v>12901</v>
      </c>
      <c r="K658">
        <v>-10048</v>
      </c>
      <c r="L658">
        <v>-2702</v>
      </c>
      <c r="M658">
        <v>2226</v>
      </c>
      <c r="N658">
        <v>-15</v>
      </c>
      <c r="O658">
        <v>-251</v>
      </c>
      <c r="P658">
        <v>0</v>
      </c>
      <c r="Q658">
        <v>0</v>
      </c>
      <c r="R658">
        <v>-4602</v>
      </c>
      <c r="S658">
        <v>-60</v>
      </c>
      <c r="T658">
        <v>0</v>
      </c>
      <c r="U658">
        <v>-3</v>
      </c>
      <c r="V658">
        <v>-148</v>
      </c>
    </row>
    <row r="659" spans="1:22" x14ac:dyDescent="0.3">
      <c r="A659" t="s">
        <v>73</v>
      </c>
      <c r="B659">
        <v>285130</v>
      </c>
      <c r="C659" s="48">
        <v>45007</v>
      </c>
      <c r="D659">
        <v>72400</v>
      </c>
      <c r="E659">
        <v>5</v>
      </c>
      <c r="F659">
        <v>-300</v>
      </c>
      <c r="G659">
        <v>-300</v>
      </c>
      <c r="H659">
        <v>74281</v>
      </c>
      <c r="I659">
        <v>5375</v>
      </c>
      <c r="J659">
        <v>29381</v>
      </c>
      <c r="K659">
        <v>-28793</v>
      </c>
      <c r="L659">
        <v>-1150</v>
      </c>
      <c r="M659">
        <v>1612</v>
      </c>
      <c r="N659">
        <v>116</v>
      </c>
      <c r="O659">
        <v>-1100</v>
      </c>
      <c r="P659">
        <v>0</v>
      </c>
      <c r="Q659">
        <v>0</v>
      </c>
      <c r="R659">
        <v>-1763</v>
      </c>
      <c r="S659">
        <v>-15</v>
      </c>
      <c r="T659">
        <v>0</v>
      </c>
      <c r="U659">
        <v>562</v>
      </c>
      <c r="V659">
        <v>0</v>
      </c>
    </row>
    <row r="660" spans="1:22" x14ac:dyDescent="0.3">
      <c r="A660" t="s">
        <v>73</v>
      </c>
      <c r="B660">
        <v>285130</v>
      </c>
      <c r="C660" s="48">
        <v>45006</v>
      </c>
      <c r="D660">
        <v>72700</v>
      </c>
      <c r="E660">
        <v>5</v>
      </c>
      <c r="F660">
        <v>-700</v>
      </c>
      <c r="G660">
        <v>-700</v>
      </c>
      <c r="H660">
        <v>63570</v>
      </c>
      <c r="I660">
        <v>4632</v>
      </c>
      <c r="J660">
        <v>34373</v>
      </c>
      <c r="K660">
        <v>-31365</v>
      </c>
      <c r="L660">
        <v>-3138</v>
      </c>
      <c r="M660">
        <v>256</v>
      </c>
      <c r="N660">
        <v>87</v>
      </c>
      <c r="O660">
        <v>-929</v>
      </c>
      <c r="P660">
        <v>0</v>
      </c>
      <c r="Q660">
        <v>0</v>
      </c>
      <c r="R660">
        <v>-2447</v>
      </c>
      <c r="S660">
        <v>-105</v>
      </c>
      <c r="T660">
        <v>0</v>
      </c>
      <c r="U660">
        <v>109</v>
      </c>
      <c r="V660">
        <v>21</v>
      </c>
    </row>
    <row r="661" spans="1:22" x14ac:dyDescent="0.3">
      <c r="A661" t="s">
        <v>73</v>
      </c>
      <c r="B661">
        <v>285130</v>
      </c>
      <c r="C661" s="48">
        <v>45005</v>
      </c>
      <c r="D661">
        <v>73400</v>
      </c>
      <c r="E661">
        <v>5</v>
      </c>
      <c r="F661">
        <v>-600</v>
      </c>
      <c r="G661">
        <v>-600</v>
      </c>
      <c r="H661">
        <v>53009</v>
      </c>
      <c r="I661">
        <v>3904</v>
      </c>
      <c r="J661">
        <v>11956</v>
      </c>
      <c r="K661">
        <v>-10022</v>
      </c>
      <c r="L661">
        <v>-2148</v>
      </c>
      <c r="M661">
        <v>202</v>
      </c>
      <c r="N661">
        <v>-42</v>
      </c>
      <c r="O661">
        <v>-2278</v>
      </c>
      <c r="P661">
        <v>0</v>
      </c>
      <c r="Q661">
        <v>0</v>
      </c>
      <c r="R661">
        <v>0</v>
      </c>
      <c r="S661">
        <v>-30</v>
      </c>
      <c r="T661">
        <v>0</v>
      </c>
      <c r="U661">
        <v>59</v>
      </c>
      <c r="V661">
        <v>155</v>
      </c>
    </row>
    <row r="662" spans="1:22" x14ac:dyDescent="0.3">
      <c r="A662" t="s">
        <v>73</v>
      </c>
      <c r="B662">
        <v>285130</v>
      </c>
      <c r="C662" s="48">
        <v>45002</v>
      </c>
      <c r="D662">
        <v>74000</v>
      </c>
      <c r="E662">
        <v>2</v>
      </c>
      <c r="F662">
        <v>700</v>
      </c>
      <c r="G662">
        <v>700</v>
      </c>
      <c r="H662">
        <v>63308</v>
      </c>
      <c r="I662">
        <v>4672</v>
      </c>
      <c r="J662">
        <v>5980</v>
      </c>
      <c r="K662">
        <v>-7045</v>
      </c>
      <c r="L662">
        <v>658</v>
      </c>
      <c r="M662">
        <v>-519</v>
      </c>
      <c r="N662">
        <v>1213</v>
      </c>
      <c r="O662">
        <v>11</v>
      </c>
      <c r="P662">
        <v>1</v>
      </c>
      <c r="Q662">
        <v>0</v>
      </c>
      <c r="R662">
        <v>0</v>
      </c>
      <c r="S662">
        <v>-48</v>
      </c>
      <c r="T662">
        <v>0</v>
      </c>
      <c r="U662">
        <v>302</v>
      </c>
      <c r="V662">
        <v>105</v>
      </c>
    </row>
    <row r="663" spans="1:22" x14ac:dyDescent="0.3">
      <c r="A663" t="s">
        <v>73</v>
      </c>
      <c r="B663">
        <v>285130</v>
      </c>
      <c r="C663" s="48">
        <v>45001</v>
      </c>
      <c r="D663">
        <v>73300</v>
      </c>
      <c r="E663">
        <v>5</v>
      </c>
      <c r="F663">
        <v>-1100</v>
      </c>
      <c r="G663">
        <v>-1100</v>
      </c>
      <c r="H663">
        <v>59969</v>
      </c>
      <c r="I663">
        <v>4379</v>
      </c>
      <c r="J663">
        <v>-5886</v>
      </c>
      <c r="K663">
        <v>1304</v>
      </c>
      <c r="L663">
        <v>-1473</v>
      </c>
      <c r="M663">
        <v>-1038</v>
      </c>
      <c r="N663">
        <v>-20</v>
      </c>
      <c r="O663">
        <v>-331</v>
      </c>
      <c r="P663">
        <v>0</v>
      </c>
      <c r="Q663">
        <v>0</v>
      </c>
      <c r="R663">
        <v>0</v>
      </c>
      <c r="S663">
        <v>-84</v>
      </c>
      <c r="T663">
        <v>0</v>
      </c>
      <c r="U663">
        <v>6048</v>
      </c>
      <c r="V663">
        <v>7</v>
      </c>
    </row>
    <row r="664" spans="1:22" x14ac:dyDescent="0.3">
      <c r="A664" t="s">
        <v>73</v>
      </c>
      <c r="B664">
        <v>285130</v>
      </c>
      <c r="C664" s="48">
        <v>45000</v>
      </c>
      <c r="D664">
        <v>74400</v>
      </c>
      <c r="E664">
        <v>5</v>
      </c>
      <c r="F664">
        <v>-400</v>
      </c>
      <c r="G664">
        <v>-400</v>
      </c>
      <c r="H664">
        <v>58837</v>
      </c>
      <c r="I664">
        <v>4410</v>
      </c>
      <c r="J664">
        <v>13990</v>
      </c>
      <c r="K664">
        <v>-9149</v>
      </c>
      <c r="L664">
        <v>-9876</v>
      </c>
      <c r="M664">
        <v>2167</v>
      </c>
      <c r="N664">
        <v>-285</v>
      </c>
      <c r="O664">
        <v>-60</v>
      </c>
      <c r="P664">
        <v>0</v>
      </c>
      <c r="Q664">
        <v>0</v>
      </c>
      <c r="R664">
        <v>-11623</v>
      </c>
      <c r="S664">
        <v>-75</v>
      </c>
      <c r="T664">
        <v>0</v>
      </c>
      <c r="U664">
        <v>4210</v>
      </c>
      <c r="V664">
        <v>825</v>
      </c>
    </row>
    <row r="665" spans="1:22" x14ac:dyDescent="0.3">
      <c r="A665" t="s">
        <v>73</v>
      </c>
      <c r="B665">
        <v>285130</v>
      </c>
      <c r="C665" s="48">
        <v>44999</v>
      </c>
      <c r="D665">
        <v>74800</v>
      </c>
      <c r="E665">
        <v>5</v>
      </c>
      <c r="F665">
        <v>-2600</v>
      </c>
      <c r="G665">
        <v>-2600</v>
      </c>
      <c r="H665">
        <v>80341</v>
      </c>
      <c r="I665">
        <v>6059</v>
      </c>
      <c r="J665">
        <v>29552</v>
      </c>
      <c r="K665">
        <v>-36864</v>
      </c>
      <c r="L665">
        <v>-724</v>
      </c>
      <c r="M665">
        <v>469</v>
      </c>
      <c r="N665">
        <v>-370</v>
      </c>
      <c r="O665">
        <v>-119</v>
      </c>
      <c r="P665">
        <v>0</v>
      </c>
      <c r="Q665">
        <v>0</v>
      </c>
      <c r="R665">
        <v>-356</v>
      </c>
      <c r="S665">
        <v>-348</v>
      </c>
      <c r="T665">
        <v>0</v>
      </c>
      <c r="U665">
        <v>7853</v>
      </c>
      <c r="V665">
        <v>183</v>
      </c>
    </row>
    <row r="666" spans="1:22" x14ac:dyDescent="0.3">
      <c r="A666" t="s">
        <v>73</v>
      </c>
      <c r="B666">
        <v>285130</v>
      </c>
      <c r="C666" s="48">
        <v>44998</v>
      </c>
      <c r="D666">
        <v>77400</v>
      </c>
      <c r="E666">
        <v>5</v>
      </c>
      <c r="F666">
        <v>-600</v>
      </c>
      <c r="G666">
        <v>-600</v>
      </c>
      <c r="H666">
        <v>58900</v>
      </c>
      <c r="I666">
        <v>4552</v>
      </c>
      <c r="J666">
        <v>6089</v>
      </c>
      <c r="K666">
        <v>-22974</v>
      </c>
      <c r="L666">
        <v>1933</v>
      </c>
      <c r="M666">
        <v>1373</v>
      </c>
      <c r="N666">
        <v>-31</v>
      </c>
      <c r="O666">
        <v>-194</v>
      </c>
      <c r="P666">
        <v>-1</v>
      </c>
      <c r="Q666">
        <v>0</v>
      </c>
      <c r="R666">
        <v>877</v>
      </c>
      <c r="S666">
        <v>-91</v>
      </c>
      <c r="T666">
        <v>0</v>
      </c>
      <c r="U666">
        <v>14800</v>
      </c>
      <c r="V666">
        <v>152</v>
      </c>
    </row>
    <row r="667" spans="1:22" x14ac:dyDescent="0.3">
      <c r="A667" t="s">
        <v>73</v>
      </c>
      <c r="B667">
        <v>285130</v>
      </c>
      <c r="C667" s="48">
        <v>44995</v>
      </c>
      <c r="D667">
        <v>78000</v>
      </c>
      <c r="E667">
        <v>5</v>
      </c>
      <c r="F667">
        <v>-900</v>
      </c>
      <c r="G667">
        <v>-900</v>
      </c>
      <c r="H667">
        <v>59415</v>
      </c>
      <c r="I667">
        <v>4644</v>
      </c>
      <c r="J667">
        <v>8945</v>
      </c>
      <c r="K667">
        <v>-16791</v>
      </c>
      <c r="L667">
        <v>-2102</v>
      </c>
      <c r="M667">
        <v>-3621</v>
      </c>
      <c r="N667">
        <v>-2</v>
      </c>
      <c r="O667">
        <v>684</v>
      </c>
      <c r="P667">
        <v>1</v>
      </c>
      <c r="Q667">
        <v>0</v>
      </c>
      <c r="R667">
        <v>1191</v>
      </c>
      <c r="S667">
        <v>-355</v>
      </c>
      <c r="T667">
        <v>0</v>
      </c>
      <c r="U667">
        <v>13588</v>
      </c>
      <c r="V667">
        <v>-3640</v>
      </c>
    </row>
    <row r="668" spans="1:22" x14ac:dyDescent="0.3">
      <c r="A668" t="s">
        <v>73</v>
      </c>
      <c r="B668">
        <v>285130</v>
      </c>
      <c r="C668" s="48">
        <v>44994</v>
      </c>
      <c r="D668">
        <v>78900</v>
      </c>
      <c r="E668">
        <v>5</v>
      </c>
      <c r="F668">
        <v>-1500</v>
      </c>
      <c r="G668">
        <v>-1500</v>
      </c>
      <c r="H668">
        <v>111637</v>
      </c>
      <c r="I668">
        <v>8853</v>
      </c>
      <c r="J668">
        <v>43281</v>
      </c>
      <c r="K668">
        <v>-54883</v>
      </c>
      <c r="L668">
        <v>3207</v>
      </c>
      <c r="M668">
        <v>3913</v>
      </c>
      <c r="N668">
        <v>691</v>
      </c>
      <c r="O668">
        <v>10</v>
      </c>
      <c r="P668">
        <v>0</v>
      </c>
      <c r="Q668">
        <v>0</v>
      </c>
      <c r="R668">
        <v>-1379</v>
      </c>
      <c r="S668">
        <v>-28</v>
      </c>
      <c r="T668">
        <v>0</v>
      </c>
      <c r="U668">
        <v>5527</v>
      </c>
      <c r="V668">
        <v>2868</v>
      </c>
    </row>
    <row r="669" spans="1:22" x14ac:dyDescent="0.3">
      <c r="A669" t="s">
        <v>73</v>
      </c>
      <c r="B669">
        <v>285130</v>
      </c>
      <c r="C669" s="48">
        <v>44993</v>
      </c>
      <c r="D669">
        <v>80400</v>
      </c>
      <c r="E669">
        <v>5</v>
      </c>
      <c r="F669">
        <v>-4500</v>
      </c>
      <c r="G669">
        <v>-4500</v>
      </c>
      <c r="H669">
        <v>152770</v>
      </c>
      <c r="I669">
        <v>12406</v>
      </c>
      <c r="J669">
        <v>76396</v>
      </c>
      <c r="K669">
        <v>-79329</v>
      </c>
      <c r="L669">
        <v>-1687</v>
      </c>
      <c r="M669">
        <v>-8176</v>
      </c>
      <c r="N669">
        <v>3103</v>
      </c>
      <c r="O669">
        <v>-3</v>
      </c>
      <c r="P669">
        <v>245</v>
      </c>
      <c r="Q669">
        <v>0</v>
      </c>
      <c r="R669">
        <v>3202</v>
      </c>
      <c r="S669">
        <v>-58</v>
      </c>
      <c r="T669">
        <v>0</v>
      </c>
      <c r="U669">
        <v>4502</v>
      </c>
      <c r="V669">
        <v>118</v>
      </c>
    </row>
    <row r="670" spans="1:22" x14ac:dyDescent="0.3">
      <c r="A670" t="s">
        <v>73</v>
      </c>
      <c r="B670">
        <v>285130</v>
      </c>
      <c r="C670" s="48">
        <v>44992</v>
      </c>
      <c r="D670">
        <v>84900</v>
      </c>
      <c r="E670">
        <v>2</v>
      </c>
      <c r="F670">
        <v>1500</v>
      </c>
      <c r="G670">
        <v>1500</v>
      </c>
      <c r="H670">
        <v>118279</v>
      </c>
      <c r="I670">
        <v>10085</v>
      </c>
      <c r="J670">
        <v>-28257</v>
      </c>
      <c r="K670">
        <v>22049</v>
      </c>
      <c r="L670">
        <v>12872</v>
      </c>
      <c r="M670">
        <v>740</v>
      </c>
      <c r="N670">
        <v>1126</v>
      </c>
      <c r="O670">
        <v>3547</v>
      </c>
      <c r="P670">
        <v>0</v>
      </c>
      <c r="Q670">
        <v>0</v>
      </c>
      <c r="R670">
        <v>7343</v>
      </c>
      <c r="S670">
        <v>116</v>
      </c>
      <c r="T670">
        <v>0</v>
      </c>
      <c r="U670">
        <v>-6691</v>
      </c>
      <c r="V670">
        <v>27</v>
      </c>
    </row>
    <row r="671" spans="1:22" x14ac:dyDescent="0.3">
      <c r="A671" t="s">
        <v>73</v>
      </c>
      <c r="B671">
        <v>285130</v>
      </c>
      <c r="C671" s="48">
        <v>44991</v>
      </c>
      <c r="D671">
        <v>83400</v>
      </c>
      <c r="E671">
        <v>2</v>
      </c>
      <c r="F671">
        <v>1000</v>
      </c>
      <c r="G671">
        <v>1000</v>
      </c>
      <c r="H671">
        <v>57705</v>
      </c>
      <c r="I671">
        <v>4798</v>
      </c>
      <c r="J671">
        <v>-16877</v>
      </c>
      <c r="K671">
        <v>9684</v>
      </c>
      <c r="L671">
        <v>7487</v>
      </c>
      <c r="M671">
        <v>4122</v>
      </c>
      <c r="N671">
        <v>825</v>
      </c>
      <c r="O671">
        <v>-235</v>
      </c>
      <c r="P671">
        <v>0</v>
      </c>
      <c r="Q671">
        <v>0</v>
      </c>
      <c r="R671">
        <v>2012</v>
      </c>
      <c r="S671">
        <v>763</v>
      </c>
      <c r="T671">
        <v>0</v>
      </c>
      <c r="U671">
        <v>-320</v>
      </c>
      <c r="V671">
        <v>26</v>
      </c>
    </row>
    <row r="672" spans="1:22" x14ac:dyDescent="0.3">
      <c r="A672" t="s">
        <v>73</v>
      </c>
      <c r="B672">
        <v>285130</v>
      </c>
      <c r="C672" s="48">
        <v>44988</v>
      </c>
      <c r="D672">
        <v>82400</v>
      </c>
      <c r="E672">
        <v>2</v>
      </c>
      <c r="F672">
        <v>2900</v>
      </c>
      <c r="G672">
        <v>2900</v>
      </c>
      <c r="H672">
        <v>112653</v>
      </c>
      <c r="I672">
        <v>9359</v>
      </c>
      <c r="J672">
        <v>-23331</v>
      </c>
      <c r="K672">
        <v>19474</v>
      </c>
      <c r="L672">
        <v>3</v>
      </c>
      <c r="M672">
        <v>-2455</v>
      </c>
      <c r="N672">
        <v>187</v>
      </c>
      <c r="O672">
        <v>1163</v>
      </c>
      <c r="P672">
        <v>0</v>
      </c>
      <c r="Q672">
        <v>0</v>
      </c>
      <c r="R672">
        <v>1378</v>
      </c>
      <c r="S672">
        <v>-270</v>
      </c>
      <c r="T672">
        <v>0</v>
      </c>
      <c r="U672">
        <v>3957</v>
      </c>
      <c r="V672">
        <v>-103</v>
      </c>
    </row>
    <row r="673" spans="1:22" x14ac:dyDescent="0.3">
      <c r="A673" t="s">
        <v>73</v>
      </c>
      <c r="B673">
        <v>285130</v>
      </c>
      <c r="C673" s="48">
        <v>44987</v>
      </c>
      <c r="D673">
        <v>79500</v>
      </c>
      <c r="E673">
        <v>2</v>
      </c>
      <c r="F673">
        <v>1200</v>
      </c>
      <c r="G673">
        <v>1200</v>
      </c>
      <c r="H673">
        <v>42289</v>
      </c>
      <c r="I673">
        <v>3364</v>
      </c>
      <c r="J673">
        <v>-11845</v>
      </c>
      <c r="K673">
        <v>22042</v>
      </c>
      <c r="L673">
        <v>-10225</v>
      </c>
      <c r="M673">
        <v>-6884</v>
      </c>
      <c r="N673">
        <v>-20</v>
      </c>
      <c r="O673">
        <v>-464</v>
      </c>
      <c r="P673">
        <v>0</v>
      </c>
      <c r="Q673">
        <v>0</v>
      </c>
      <c r="R673">
        <v>-3734</v>
      </c>
      <c r="S673">
        <v>877</v>
      </c>
      <c r="T673">
        <v>0</v>
      </c>
      <c r="U673">
        <v>0</v>
      </c>
      <c r="V673">
        <v>28</v>
      </c>
    </row>
    <row r="674" spans="1:22" x14ac:dyDescent="0.3">
      <c r="A674" t="s">
        <v>73</v>
      </c>
      <c r="B674">
        <v>285130</v>
      </c>
      <c r="C674" s="48">
        <v>44985</v>
      </c>
      <c r="D674">
        <v>78300</v>
      </c>
      <c r="E674">
        <v>5</v>
      </c>
      <c r="F674">
        <v>-200</v>
      </c>
      <c r="G674">
        <v>-200</v>
      </c>
      <c r="H674">
        <v>40317</v>
      </c>
      <c r="I674">
        <v>3174</v>
      </c>
      <c r="J674">
        <v>3524</v>
      </c>
      <c r="K674">
        <v>-5733</v>
      </c>
      <c r="L674">
        <v>-813</v>
      </c>
      <c r="M674">
        <v>2249</v>
      </c>
      <c r="N674">
        <v>185</v>
      </c>
      <c r="O674">
        <v>261</v>
      </c>
      <c r="P674">
        <v>0</v>
      </c>
      <c r="Q674">
        <v>0</v>
      </c>
      <c r="R674">
        <v>-3518</v>
      </c>
      <c r="S674">
        <v>10</v>
      </c>
      <c r="T674">
        <v>0</v>
      </c>
      <c r="U674">
        <v>3020</v>
      </c>
      <c r="V674">
        <v>2</v>
      </c>
    </row>
    <row r="675" spans="1:22" x14ac:dyDescent="0.3">
      <c r="A675" t="s">
        <v>73</v>
      </c>
      <c r="B675">
        <v>285130</v>
      </c>
      <c r="C675" s="48">
        <v>44984</v>
      </c>
      <c r="D675">
        <v>78500</v>
      </c>
      <c r="E675">
        <v>5</v>
      </c>
      <c r="F675">
        <v>-2800</v>
      </c>
      <c r="G675">
        <v>-2800</v>
      </c>
      <c r="H675">
        <v>59647</v>
      </c>
      <c r="I675">
        <v>4695</v>
      </c>
      <c r="J675">
        <v>16478</v>
      </c>
      <c r="K675">
        <v>-16466</v>
      </c>
      <c r="L675">
        <v>-5628</v>
      </c>
      <c r="M675">
        <v>-4609</v>
      </c>
      <c r="N675">
        <v>-742</v>
      </c>
      <c r="O675">
        <v>-148</v>
      </c>
      <c r="P675">
        <v>0</v>
      </c>
      <c r="Q675">
        <v>0</v>
      </c>
      <c r="R675">
        <v>-120</v>
      </c>
      <c r="S675">
        <v>-9</v>
      </c>
      <c r="T675">
        <v>0</v>
      </c>
      <c r="U675">
        <v>5386</v>
      </c>
      <c r="V675">
        <v>230</v>
      </c>
    </row>
    <row r="676" spans="1:22" x14ac:dyDescent="0.3">
      <c r="A676" t="s">
        <v>73</v>
      </c>
      <c r="B676">
        <v>285130</v>
      </c>
      <c r="C676" s="48">
        <v>44981</v>
      </c>
      <c r="D676">
        <v>81300</v>
      </c>
      <c r="E676">
        <v>5</v>
      </c>
      <c r="F676">
        <v>-300</v>
      </c>
      <c r="G676">
        <v>-300</v>
      </c>
      <c r="H676">
        <v>45817</v>
      </c>
      <c r="I676">
        <v>3733</v>
      </c>
      <c r="J676">
        <v>1505</v>
      </c>
      <c r="K676">
        <v>2392</v>
      </c>
      <c r="L676">
        <v>-3905</v>
      </c>
      <c r="M676">
        <v>-3757</v>
      </c>
      <c r="N676">
        <v>3</v>
      </c>
      <c r="O676">
        <v>-131</v>
      </c>
      <c r="P676">
        <v>0</v>
      </c>
      <c r="Q676">
        <v>0</v>
      </c>
      <c r="R676">
        <v>5</v>
      </c>
      <c r="S676">
        <v>-25</v>
      </c>
      <c r="T676">
        <v>0</v>
      </c>
      <c r="U676">
        <v>0</v>
      </c>
      <c r="V676">
        <v>8</v>
      </c>
    </row>
    <row r="677" spans="1:22" x14ac:dyDescent="0.3">
      <c r="A677" t="s">
        <v>73</v>
      </c>
      <c r="B677">
        <v>285130</v>
      </c>
      <c r="C677" s="48">
        <v>44980</v>
      </c>
      <c r="D677">
        <v>81600</v>
      </c>
      <c r="E677">
        <v>5</v>
      </c>
      <c r="F677">
        <v>-500</v>
      </c>
      <c r="G677">
        <v>-500</v>
      </c>
      <c r="H677">
        <v>46612</v>
      </c>
      <c r="I677">
        <v>3804</v>
      </c>
      <c r="J677">
        <v>8456</v>
      </c>
      <c r="K677">
        <v>2167</v>
      </c>
      <c r="L677">
        <v>-12865</v>
      </c>
      <c r="M677">
        <v>1775</v>
      </c>
      <c r="N677">
        <v>-1</v>
      </c>
      <c r="O677">
        <v>-230</v>
      </c>
      <c r="P677">
        <v>0</v>
      </c>
      <c r="Q677">
        <v>0</v>
      </c>
      <c r="R677">
        <v>-11771</v>
      </c>
      <c r="S677">
        <v>-2638</v>
      </c>
      <c r="T677">
        <v>0</v>
      </c>
      <c r="U677">
        <v>2230</v>
      </c>
      <c r="V677">
        <v>12</v>
      </c>
    </row>
    <row r="678" spans="1:22" x14ac:dyDescent="0.3">
      <c r="A678" t="s">
        <v>73</v>
      </c>
      <c r="B678">
        <v>285130</v>
      </c>
      <c r="C678" s="48">
        <v>44979</v>
      </c>
      <c r="D678">
        <v>82100</v>
      </c>
      <c r="E678">
        <v>5</v>
      </c>
      <c r="F678">
        <v>-800</v>
      </c>
      <c r="G678">
        <v>-800</v>
      </c>
      <c r="H678">
        <v>45044</v>
      </c>
      <c r="I678">
        <v>3685</v>
      </c>
      <c r="J678">
        <v>-5357</v>
      </c>
      <c r="K678">
        <v>12812</v>
      </c>
      <c r="L678">
        <v>-14116</v>
      </c>
      <c r="M678">
        <v>-4915</v>
      </c>
      <c r="N678">
        <v>-848</v>
      </c>
      <c r="O678">
        <v>-5005</v>
      </c>
      <c r="P678">
        <v>0</v>
      </c>
      <c r="Q678">
        <v>0</v>
      </c>
      <c r="R678">
        <v>162</v>
      </c>
      <c r="S678">
        <v>-3510</v>
      </c>
      <c r="T678">
        <v>0</v>
      </c>
      <c r="U678">
        <v>6638</v>
      </c>
      <c r="V678">
        <v>23</v>
      </c>
    </row>
    <row r="679" spans="1:22" x14ac:dyDescent="0.3">
      <c r="A679" t="s">
        <v>73</v>
      </c>
      <c r="B679">
        <v>285130</v>
      </c>
      <c r="C679" s="48">
        <v>44978</v>
      </c>
      <c r="D679">
        <v>82900</v>
      </c>
      <c r="E679">
        <v>5</v>
      </c>
      <c r="F679">
        <v>-400</v>
      </c>
      <c r="G679">
        <v>-400</v>
      </c>
      <c r="H679">
        <v>32095</v>
      </c>
      <c r="I679">
        <v>2667</v>
      </c>
      <c r="J679">
        <v>4538</v>
      </c>
      <c r="K679">
        <v>-1825</v>
      </c>
      <c r="L679">
        <v>-4416</v>
      </c>
      <c r="M679">
        <v>-2757</v>
      </c>
      <c r="N679">
        <v>-259</v>
      </c>
      <c r="O679">
        <v>-18</v>
      </c>
      <c r="P679">
        <v>0</v>
      </c>
      <c r="Q679">
        <v>0</v>
      </c>
      <c r="R679">
        <v>1647</v>
      </c>
      <c r="S679">
        <v>-3029</v>
      </c>
      <c r="T679">
        <v>0</v>
      </c>
      <c r="U679">
        <v>1686</v>
      </c>
      <c r="V679">
        <v>17</v>
      </c>
    </row>
    <row r="680" spans="1:22" x14ac:dyDescent="0.3">
      <c r="A680" t="s">
        <v>73</v>
      </c>
      <c r="B680">
        <v>285130</v>
      </c>
      <c r="C680" s="48">
        <v>44977</v>
      </c>
      <c r="D680">
        <v>83300</v>
      </c>
      <c r="E680">
        <v>2</v>
      </c>
      <c r="F680">
        <v>1700</v>
      </c>
      <c r="G680">
        <v>1700</v>
      </c>
      <c r="H680">
        <v>21672</v>
      </c>
      <c r="I680">
        <v>1790</v>
      </c>
      <c r="J680">
        <v>-6940</v>
      </c>
      <c r="K680">
        <v>1954</v>
      </c>
      <c r="L680">
        <v>929</v>
      </c>
      <c r="M680">
        <v>1717</v>
      </c>
      <c r="N680">
        <v>-31</v>
      </c>
      <c r="O680">
        <v>-607</v>
      </c>
      <c r="P680">
        <v>0</v>
      </c>
      <c r="Q680">
        <v>0</v>
      </c>
      <c r="R680">
        <v>0</v>
      </c>
      <c r="S680">
        <v>-150</v>
      </c>
      <c r="T680">
        <v>0</v>
      </c>
      <c r="U680">
        <v>4026</v>
      </c>
      <c r="V680">
        <v>31</v>
      </c>
    </row>
    <row r="681" spans="1:22" x14ac:dyDescent="0.3">
      <c r="A681" t="s">
        <v>73</v>
      </c>
      <c r="B681">
        <v>285130</v>
      </c>
      <c r="C681" s="48">
        <v>44974</v>
      </c>
      <c r="D681">
        <v>81600</v>
      </c>
      <c r="E681">
        <v>5</v>
      </c>
      <c r="F681">
        <v>-1800</v>
      </c>
      <c r="G681">
        <v>-1800</v>
      </c>
      <c r="H681">
        <v>24735</v>
      </c>
      <c r="I681">
        <v>2027</v>
      </c>
      <c r="J681">
        <v>7341</v>
      </c>
      <c r="K681">
        <v>-3144</v>
      </c>
      <c r="L681">
        <v>-4235</v>
      </c>
      <c r="M681">
        <v>-3512</v>
      </c>
      <c r="N681">
        <v>-131</v>
      </c>
      <c r="O681">
        <v>-119</v>
      </c>
      <c r="P681">
        <v>0</v>
      </c>
      <c r="Q681">
        <v>0</v>
      </c>
      <c r="R681">
        <v>-274</v>
      </c>
      <c r="S681">
        <v>-199</v>
      </c>
      <c r="T681">
        <v>0</v>
      </c>
      <c r="U681">
        <v>20</v>
      </c>
      <c r="V681">
        <v>18</v>
      </c>
    </row>
    <row r="682" spans="1:22" x14ac:dyDescent="0.3">
      <c r="A682" t="s">
        <v>73</v>
      </c>
      <c r="B682">
        <v>285130</v>
      </c>
      <c r="C682" s="48">
        <v>44973</v>
      </c>
      <c r="D682">
        <v>83400</v>
      </c>
      <c r="E682">
        <v>2</v>
      </c>
      <c r="F682">
        <v>2500</v>
      </c>
      <c r="G682">
        <v>2500</v>
      </c>
      <c r="H682">
        <v>43580</v>
      </c>
      <c r="I682">
        <v>3622</v>
      </c>
      <c r="J682">
        <v>-23099</v>
      </c>
      <c r="K682">
        <v>15619</v>
      </c>
      <c r="L682">
        <v>7486</v>
      </c>
      <c r="M682">
        <v>7137</v>
      </c>
      <c r="N682">
        <v>-74</v>
      </c>
      <c r="O682">
        <v>438</v>
      </c>
      <c r="P682">
        <v>0</v>
      </c>
      <c r="Q682">
        <v>0</v>
      </c>
      <c r="R682">
        <v>0</v>
      </c>
      <c r="S682">
        <v>-15</v>
      </c>
      <c r="T682">
        <v>0</v>
      </c>
      <c r="U682">
        <v>0</v>
      </c>
      <c r="V682">
        <v>-6</v>
      </c>
    </row>
    <row r="683" spans="1:22" x14ac:dyDescent="0.3">
      <c r="A683" t="s">
        <v>73</v>
      </c>
      <c r="B683">
        <v>285130</v>
      </c>
      <c r="C683" s="48">
        <v>44972</v>
      </c>
      <c r="D683">
        <v>80900</v>
      </c>
      <c r="E683">
        <v>5</v>
      </c>
      <c r="F683">
        <v>-2400</v>
      </c>
      <c r="G683">
        <v>-2400</v>
      </c>
      <c r="H683">
        <v>48188</v>
      </c>
      <c r="I683">
        <v>3946</v>
      </c>
      <c r="J683">
        <v>3027</v>
      </c>
      <c r="K683">
        <v>-7695</v>
      </c>
      <c r="L683">
        <v>-4782</v>
      </c>
      <c r="M683">
        <v>-4513</v>
      </c>
      <c r="N683">
        <v>-112</v>
      </c>
      <c r="O683">
        <v>-33</v>
      </c>
      <c r="P683">
        <v>0</v>
      </c>
      <c r="Q683">
        <v>0</v>
      </c>
      <c r="R683">
        <v>-80</v>
      </c>
      <c r="S683">
        <v>-44</v>
      </c>
      <c r="T683">
        <v>0</v>
      </c>
      <c r="U683">
        <v>9443</v>
      </c>
      <c r="V683">
        <v>7</v>
      </c>
    </row>
    <row r="684" spans="1:22" x14ac:dyDescent="0.3">
      <c r="A684" t="s">
        <v>73</v>
      </c>
      <c r="B684">
        <v>285130</v>
      </c>
      <c r="C684" s="48">
        <v>44971</v>
      </c>
      <c r="D684">
        <v>83300</v>
      </c>
      <c r="E684">
        <v>2</v>
      </c>
      <c r="F684">
        <v>900</v>
      </c>
      <c r="G684">
        <v>900</v>
      </c>
      <c r="H684">
        <v>42743</v>
      </c>
      <c r="I684">
        <v>3550</v>
      </c>
      <c r="J684">
        <v>-8292</v>
      </c>
      <c r="K684">
        <v>11614</v>
      </c>
      <c r="L684">
        <v>-3488</v>
      </c>
      <c r="M684">
        <v>2638</v>
      </c>
      <c r="N684">
        <v>-301</v>
      </c>
      <c r="O684">
        <v>-295</v>
      </c>
      <c r="P684">
        <v>0</v>
      </c>
      <c r="Q684">
        <v>0</v>
      </c>
      <c r="R684">
        <v>-5468</v>
      </c>
      <c r="S684">
        <v>-62</v>
      </c>
      <c r="T684">
        <v>0</v>
      </c>
      <c r="U684">
        <v>186</v>
      </c>
      <c r="V684">
        <v>-20</v>
      </c>
    </row>
    <row r="685" spans="1:22" x14ac:dyDescent="0.3">
      <c r="A685" t="s">
        <v>73</v>
      </c>
      <c r="B685">
        <v>285130</v>
      </c>
      <c r="C685" s="48">
        <v>44970</v>
      </c>
      <c r="D685">
        <v>82400</v>
      </c>
      <c r="E685">
        <v>5</v>
      </c>
      <c r="F685">
        <v>-1700</v>
      </c>
      <c r="G685">
        <v>-1700</v>
      </c>
      <c r="H685">
        <v>46279</v>
      </c>
      <c r="I685">
        <v>3829</v>
      </c>
      <c r="J685">
        <v>5772</v>
      </c>
      <c r="K685">
        <v>-10392</v>
      </c>
      <c r="L685">
        <v>2207</v>
      </c>
      <c r="M685">
        <v>-1503</v>
      </c>
      <c r="N685">
        <v>44</v>
      </c>
      <c r="O685">
        <v>1004</v>
      </c>
      <c r="P685">
        <v>0</v>
      </c>
      <c r="Q685">
        <v>0</v>
      </c>
      <c r="R685">
        <v>2927</v>
      </c>
      <c r="S685">
        <v>-265</v>
      </c>
      <c r="T685">
        <v>0</v>
      </c>
      <c r="U685">
        <v>2377</v>
      </c>
      <c r="V685">
        <v>36</v>
      </c>
    </row>
    <row r="686" spans="1:22" x14ac:dyDescent="0.3">
      <c r="A686" t="s">
        <v>73</v>
      </c>
      <c r="B686">
        <v>285130</v>
      </c>
      <c r="C686" s="48">
        <v>44967</v>
      </c>
      <c r="D686">
        <v>84100</v>
      </c>
      <c r="E686">
        <v>5</v>
      </c>
      <c r="F686">
        <v>-1100</v>
      </c>
      <c r="G686">
        <v>-1100</v>
      </c>
      <c r="H686">
        <v>37861</v>
      </c>
      <c r="I686">
        <v>3177</v>
      </c>
      <c r="J686">
        <v>8510</v>
      </c>
      <c r="K686">
        <v>-973</v>
      </c>
      <c r="L686">
        <v>-7800</v>
      </c>
      <c r="M686">
        <v>-4294</v>
      </c>
      <c r="N686">
        <v>-126</v>
      </c>
      <c r="O686">
        <v>-3036</v>
      </c>
      <c r="P686">
        <v>0</v>
      </c>
      <c r="Q686">
        <v>0</v>
      </c>
      <c r="R686">
        <v>-79</v>
      </c>
      <c r="S686">
        <v>-265</v>
      </c>
      <c r="T686">
        <v>0</v>
      </c>
      <c r="U686">
        <v>221</v>
      </c>
      <c r="V686">
        <v>42</v>
      </c>
    </row>
    <row r="687" spans="1:22" x14ac:dyDescent="0.3">
      <c r="A687" t="s">
        <v>73</v>
      </c>
      <c r="B687">
        <v>285130</v>
      </c>
      <c r="C687" s="48">
        <v>44966</v>
      </c>
      <c r="D687">
        <v>85200</v>
      </c>
      <c r="E687">
        <v>5</v>
      </c>
      <c r="F687">
        <v>-600</v>
      </c>
      <c r="G687">
        <v>-600</v>
      </c>
      <c r="H687">
        <v>56936</v>
      </c>
      <c r="I687">
        <v>4837</v>
      </c>
      <c r="J687">
        <v>5296</v>
      </c>
      <c r="K687">
        <v>-2752</v>
      </c>
      <c r="L687">
        <v>-2744</v>
      </c>
      <c r="M687">
        <v>-2961</v>
      </c>
      <c r="N687">
        <v>231</v>
      </c>
      <c r="O687">
        <v>-170</v>
      </c>
      <c r="P687">
        <v>0</v>
      </c>
      <c r="Q687">
        <v>0</v>
      </c>
      <c r="R687">
        <v>230</v>
      </c>
      <c r="S687">
        <v>-74</v>
      </c>
      <c r="T687">
        <v>0</v>
      </c>
      <c r="U687">
        <v>-90</v>
      </c>
      <c r="V687">
        <v>290</v>
      </c>
    </row>
    <row r="688" spans="1:22" x14ac:dyDescent="0.3">
      <c r="A688" t="s">
        <v>73</v>
      </c>
      <c r="B688">
        <v>285130</v>
      </c>
      <c r="C688" s="48">
        <v>44965</v>
      </c>
      <c r="D688">
        <v>85800</v>
      </c>
      <c r="E688">
        <v>5</v>
      </c>
      <c r="F688">
        <v>-600</v>
      </c>
      <c r="G688">
        <v>-600</v>
      </c>
      <c r="H688">
        <v>45291</v>
      </c>
      <c r="I688">
        <v>3887</v>
      </c>
      <c r="J688">
        <v>499</v>
      </c>
      <c r="K688">
        <v>3334</v>
      </c>
      <c r="L688">
        <v>-3852</v>
      </c>
      <c r="M688">
        <v>-945</v>
      </c>
      <c r="N688">
        <v>-73</v>
      </c>
      <c r="O688">
        <v>-64</v>
      </c>
      <c r="P688">
        <v>0</v>
      </c>
      <c r="Q688">
        <v>0</v>
      </c>
      <c r="R688">
        <v>-2641</v>
      </c>
      <c r="S688">
        <v>-129</v>
      </c>
      <c r="T688">
        <v>0</v>
      </c>
      <c r="U688">
        <v>-1</v>
      </c>
      <c r="V688">
        <v>20</v>
      </c>
    </row>
    <row r="689" spans="1:22" x14ac:dyDescent="0.3">
      <c r="A689" t="s">
        <v>73</v>
      </c>
      <c r="B689">
        <v>285130</v>
      </c>
      <c r="C689" s="48">
        <v>44964</v>
      </c>
      <c r="D689">
        <v>86400</v>
      </c>
      <c r="E689">
        <v>2</v>
      </c>
      <c r="F689">
        <v>1200</v>
      </c>
      <c r="G689">
        <v>1200</v>
      </c>
      <c r="H689">
        <v>55878</v>
      </c>
      <c r="I689">
        <v>4798</v>
      </c>
      <c r="J689">
        <v>-14091</v>
      </c>
      <c r="K689">
        <v>19376</v>
      </c>
      <c r="L689">
        <v>-2286</v>
      </c>
      <c r="M689">
        <v>-2335</v>
      </c>
      <c r="N689">
        <v>-57</v>
      </c>
      <c r="O689">
        <v>-340</v>
      </c>
      <c r="P689">
        <v>0</v>
      </c>
      <c r="Q689">
        <v>0</v>
      </c>
      <c r="R689">
        <v>500</v>
      </c>
      <c r="S689">
        <v>-54</v>
      </c>
      <c r="T689">
        <v>0</v>
      </c>
      <c r="U689">
        <v>-3000</v>
      </c>
      <c r="V689">
        <v>1</v>
      </c>
    </row>
    <row r="690" spans="1:22" x14ac:dyDescent="0.3">
      <c r="A690" t="s">
        <v>73</v>
      </c>
      <c r="B690">
        <v>285130</v>
      </c>
      <c r="C690" s="48">
        <v>44963</v>
      </c>
      <c r="D690">
        <v>85200</v>
      </c>
      <c r="E690">
        <v>5</v>
      </c>
      <c r="F690">
        <v>-300</v>
      </c>
      <c r="G690">
        <v>-300</v>
      </c>
      <c r="H690">
        <v>42105</v>
      </c>
      <c r="I690">
        <v>3605</v>
      </c>
      <c r="J690">
        <v>-953</v>
      </c>
      <c r="K690">
        <v>3186</v>
      </c>
      <c r="L690">
        <v>-2675</v>
      </c>
      <c r="M690">
        <v>-5416</v>
      </c>
      <c r="N690">
        <v>10</v>
      </c>
      <c r="O690">
        <v>860</v>
      </c>
      <c r="P690">
        <v>0</v>
      </c>
      <c r="Q690">
        <v>0</v>
      </c>
      <c r="R690">
        <v>2330</v>
      </c>
      <c r="S690">
        <v>-459</v>
      </c>
      <c r="T690">
        <v>0</v>
      </c>
      <c r="U690">
        <v>259</v>
      </c>
      <c r="V690">
        <v>183</v>
      </c>
    </row>
    <row r="691" spans="1:22" x14ac:dyDescent="0.3">
      <c r="A691" t="s">
        <v>73</v>
      </c>
      <c r="B691">
        <v>285130</v>
      </c>
      <c r="C691" s="48">
        <v>44960</v>
      </c>
      <c r="D691">
        <v>85500</v>
      </c>
      <c r="E691">
        <v>5</v>
      </c>
      <c r="F691">
        <v>-400</v>
      </c>
      <c r="G691">
        <v>-400</v>
      </c>
      <c r="H691">
        <v>35664</v>
      </c>
      <c r="I691">
        <v>3042</v>
      </c>
      <c r="J691">
        <v>109</v>
      </c>
      <c r="K691">
        <v>2397</v>
      </c>
      <c r="L691">
        <v>-2557</v>
      </c>
      <c r="M691">
        <v>-398</v>
      </c>
      <c r="N691">
        <v>74</v>
      </c>
      <c r="O691">
        <v>-1894</v>
      </c>
      <c r="P691">
        <v>0</v>
      </c>
      <c r="Q691">
        <v>0</v>
      </c>
      <c r="R691">
        <v>-112</v>
      </c>
      <c r="S691">
        <v>-227</v>
      </c>
      <c r="T691">
        <v>0</v>
      </c>
      <c r="U691">
        <v>-182</v>
      </c>
      <c r="V691">
        <v>233</v>
      </c>
    </row>
    <row r="692" spans="1:22" x14ac:dyDescent="0.3">
      <c r="A692" t="s">
        <v>73</v>
      </c>
      <c r="B692">
        <v>285130</v>
      </c>
      <c r="C692" s="48">
        <v>44959</v>
      </c>
      <c r="D692">
        <v>85900</v>
      </c>
      <c r="E692">
        <v>2</v>
      </c>
      <c r="F692">
        <v>2000</v>
      </c>
      <c r="G692">
        <v>2000</v>
      </c>
      <c r="H692">
        <v>79743</v>
      </c>
      <c r="I692">
        <v>6837</v>
      </c>
      <c r="J692">
        <v>-27807</v>
      </c>
      <c r="K692">
        <v>30310</v>
      </c>
      <c r="L692">
        <v>-2572</v>
      </c>
      <c r="M692">
        <v>-1535</v>
      </c>
      <c r="N692">
        <v>33</v>
      </c>
      <c r="O692">
        <v>-88</v>
      </c>
      <c r="P692">
        <v>1</v>
      </c>
      <c r="Q692">
        <v>0</v>
      </c>
      <c r="R692">
        <v>-927</v>
      </c>
      <c r="S692">
        <v>-56</v>
      </c>
      <c r="T692">
        <v>0</v>
      </c>
      <c r="U692">
        <v>0</v>
      </c>
      <c r="V692">
        <v>69</v>
      </c>
    </row>
    <row r="693" spans="1:22" x14ac:dyDescent="0.3">
      <c r="A693" t="s">
        <v>73</v>
      </c>
      <c r="B693">
        <v>285130</v>
      </c>
      <c r="C693" s="48">
        <v>44958</v>
      </c>
      <c r="D693">
        <v>83900</v>
      </c>
      <c r="E693">
        <v>2</v>
      </c>
      <c r="F693">
        <v>100</v>
      </c>
      <c r="G693">
        <v>100</v>
      </c>
      <c r="H693">
        <v>25542</v>
      </c>
      <c r="I693">
        <v>2151</v>
      </c>
      <c r="J693">
        <v>-3238</v>
      </c>
      <c r="K693">
        <v>5086</v>
      </c>
      <c r="L693">
        <v>-1903</v>
      </c>
      <c r="M693">
        <v>-426</v>
      </c>
      <c r="N693">
        <v>205</v>
      </c>
      <c r="O693">
        <v>-628</v>
      </c>
      <c r="P693">
        <v>-1</v>
      </c>
      <c r="Q693">
        <v>0</v>
      </c>
      <c r="R693">
        <v>-788</v>
      </c>
      <c r="S693">
        <v>-265</v>
      </c>
      <c r="T693">
        <v>0</v>
      </c>
      <c r="U693">
        <v>38</v>
      </c>
      <c r="V693">
        <v>17</v>
      </c>
    </row>
    <row r="694" spans="1:22" x14ac:dyDescent="0.3">
      <c r="A694" t="s">
        <v>73</v>
      </c>
      <c r="B694">
        <v>285130</v>
      </c>
      <c r="C694" s="48">
        <v>44957</v>
      </c>
      <c r="D694">
        <v>83800</v>
      </c>
      <c r="E694">
        <v>3</v>
      </c>
      <c r="F694">
        <v>0</v>
      </c>
      <c r="G694">
        <v>0</v>
      </c>
      <c r="H694">
        <v>48402</v>
      </c>
      <c r="I694">
        <v>4059</v>
      </c>
      <c r="J694">
        <v>-7407</v>
      </c>
      <c r="K694">
        <v>5695</v>
      </c>
      <c r="L694">
        <v>1727</v>
      </c>
      <c r="M694">
        <v>2639</v>
      </c>
      <c r="N694">
        <v>-3</v>
      </c>
      <c r="O694">
        <v>-495</v>
      </c>
      <c r="P694">
        <v>0</v>
      </c>
      <c r="Q694">
        <v>0</v>
      </c>
      <c r="R694">
        <v>-198</v>
      </c>
      <c r="S694">
        <v>-216</v>
      </c>
      <c r="T694">
        <v>0</v>
      </c>
      <c r="U694">
        <v>0</v>
      </c>
      <c r="V694">
        <v>-15</v>
      </c>
    </row>
    <row r="695" spans="1:22" x14ac:dyDescent="0.3">
      <c r="A695" t="s">
        <v>73</v>
      </c>
      <c r="B695">
        <v>285130</v>
      </c>
      <c r="C695" s="48">
        <v>44956</v>
      </c>
      <c r="D695">
        <v>83800</v>
      </c>
      <c r="E695">
        <v>5</v>
      </c>
      <c r="F695">
        <v>-1600</v>
      </c>
      <c r="G695">
        <v>-1600</v>
      </c>
      <c r="H695">
        <v>72903</v>
      </c>
      <c r="I695">
        <v>6155</v>
      </c>
      <c r="J695">
        <v>8341</v>
      </c>
      <c r="K695">
        <v>-5761</v>
      </c>
      <c r="L695">
        <v>-2630</v>
      </c>
      <c r="M695">
        <v>-1284</v>
      </c>
      <c r="N695">
        <v>-17</v>
      </c>
      <c r="O695">
        <v>-996</v>
      </c>
      <c r="P695">
        <v>0</v>
      </c>
      <c r="Q695">
        <v>0</v>
      </c>
      <c r="R695">
        <v>217</v>
      </c>
      <c r="S695">
        <v>-550</v>
      </c>
      <c r="T695">
        <v>0</v>
      </c>
      <c r="U695">
        <v>0</v>
      </c>
      <c r="V695">
        <v>50</v>
      </c>
    </row>
    <row r="696" spans="1:22" x14ac:dyDescent="0.3">
      <c r="A696" t="s">
        <v>73</v>
      </c>
      <c r="B696">
        <v>285130</v>
      </c>
      <c r="C696" s="48">
        <v>44953</v>
      </c>
      <c r="D696">
        <v>85400</v>
      </c>
      <c r="E696">
        <v>2</v>
      </c>
      <c r="F696">
        <v>2900</v>
      </c>
      <c r="G696">
        <v>2900</v>
      </c>
      <c r="H696">
        <v>113890</v>
      </c>
      <c r="I696">
        <v>9663</v>
      </c>
      <c r="J696">
        <v>-52135</v>
      </c>
      <c r="K696">
        <v>21247</v>
      </c>
      <c r="L696">
        <v>32027</v>
      </c>
      <c r="M696">
        <v>2664</v>
      </c>
      <c r="N696">
        <v>2867</v>
      </c>
      <c r="O696">
        <v>7429</v>
      </c>
      <c r="P696">
        <v>0</v>
      </c>
      <c r="Q696">
        <v>0</v>
      </c>
      <c r="R696">
        <v>5156</v>
      </c>
      <c r="S696">
        <v>13911</v>
      </c>
      <c r="T696">
        <v>0</v>
      </c>
      <c r="U696">
        <v>-1000</v>
      </c>
      <c r="V696">
        <v>-139</v>
      </c>
    </row>
    <row r="697" spans="1:22" x14ac:dyDescent="0.3">
      <c r="A697" t="s">
        <v>73</v>
      </c>
      <c r="B697">
        <v>285130</v>
      </c>
      <c r="C697" s="48">
        <v>44952</v>
      </c>
      <c r="D697">
        <v>82500</v>
      </c>
      <c r="E697">
        <v>2</v>
      </c>
      <c r="F697">
        <v>400</v>
      </c>
      <c r="G697">
        <v>400</v>
      </c>
      <c r="H697">
        <v>34430</v>
      </c>
      <c r="I697">
        <v>2833</v>
      </c>
      <c r="J697">
        <v>-5742</v>
      </c>
      <c r="K697">
        <v>4223</v>
      </c>
      <c r="L697">
        <v>1954</v>
      </c>
      <c r="M697">
        <v>136</v>
      </c>
      <c r="N697">
        <v>5</v>
      </c>
      <c r="O697">
        <v>2470</v>
      </c>
      <c r="P697">
        <v>0</v>
      </c>
      <c r="Q697">
        <v>0</v>
      </c>
      <c r="R697">
        <v>-1219</v>
      </c>
      <c r="S697">
        <v>562</v>
      </c>
      <c r="T697">
        <v>0</v>
      </c>
      <c r="U697">
        <v>46</v>
      </c>
      <c r="V697">
        <v>-481</v>
      </c>
    </row>
    <row r="698" spans="1:22" x14ac:dyDescent="0.3">
      <c r="A698" t="s">
        <v>73</v>
      </c>
      <c r="B698">
        <v>285130</v>
      </c>
      <c r="C698" s="48">
        <v>44951</v>
      </c>
      <c r="D698">
        <v>82100</v>
      </c>
      <c r="E698">
        <v>2</v>
      </c>
      <c r="F698">
        <v>1600</v>
      </c>
      <c r="G698">
        <v>1600</v>
      </c>
      <c r="H698">
        <v>91937</v>
      </c>
      <c r="I698">
        <v>7512</v>
      </c>
      <c r="J698">
        <v>-26405</v>
      </c>
      <c r="K698">
        <v>26372</v>
      </c>
      <c r="L698">
        <v>16038</v>
      </c>
      <c r="M698">
        <v>328</v>
      </c>
      <c r="N698">
        <v>-55</v>
      </c>
      <c r="O698">
        <v>5929</v>
      </c>
      <c r="P698">
        <v>0</v>
      </c>
      <c r="Q698">
        <v>0</v>
      </c>
      <c r="R698">
        <v>4305</v>
      </c>
      <c r="S698">
        <v>5531</v>
      </c>
      <c r="T698">
        <v>0</v>
      </c>
      <c r="U698">
        <v>-16049</v>
      </c>
      <c r="V698">
        <v>44</v>
      </c>
    </row>
    <row r="699" spans="1:22" x14ac:dyDescent="0.3">
      <c r="A699" t="s">
        <v>73</v>
      </c>
      <c r="B699">
        <v>285130</v>
      </c>
      <c r="C699" s="48">
        <v>44946</v>
      </c>
      <c r="D699">
        <v>80500</v>
      </c>
      <c r="E699">
        <v>3</v>
      </c>
      <c r="F699">
        <v>0</v>
      </c>
      <c r="G699">
        <v>0</v>
      </c>
      <c r="H699">
        <v>68734</v>
      </c>
      <c r="I699">
        <v>5504</v>
      </c>
      <c r="J699">
        <v>11749</v>
      </c>
      <c r="K699">
        <v>5694</v>
      </c>
      <c r="L699">
        <v>-17974</v>
      </c>
      <c r="M699">
        <v>-2244</v>
      </c>
      <c r="N699">
        <v>-10983</v>
      </c>
      <c r="O699">
        <v>-3193</v>
      </c>
      <c r="P699">
        <v>0</v>
      </c>
      <c r="Q699">
        <v>0</v>
      </c>
      <c r="R699">
        <v>-1319</v>
      </c>
      <c r="S699">
        <v>-235</v>
      </c>
      <c r="T699">
        <v>0</v>
      </c>
      <c r="U699">
        <v>0</v>
      </c>
      <c r="V699">
        <v>531</v>
      </c>
    </row>
    <row r="700" spans="1:22" x14ac:dyDescent="0.3">
      <c r="A700" t="s">
        <v>73</v>
      </c>
      <c r="B700">
        <v>285130</v>
      </c>
      <c r="C700" s="48">
        <v>44945</v>
      </c>
      <c r="D700">
        <v>80500</v>
      </c>
      <c r="E700">
        <v>5</v>
      </c>
      <c r="F700">
        <v>-500</v>
      </c>
      <c r="G700">
        <v>-500</v>
      </c>
      <c r="H700">
        <v>26073</v>
      </c>
      <c r="I700">
        <v>2100</v>
      </c>
      <c r="J700">
        <v>-367</v>
      </c>
      <c r="K700">
        <v>-1727</v>
      </c>
      <c r="L700">
        <v>2268</v>
      </c>
      <c r="M700">
        <v>407</v>
      </c>
      <c r="N700">
        <v>-3</v>
      </c>
      <c r="O700">
        <v>1879</v>
      </c>
      <c r="P700">
        <v>0</v>
      </c>
      <c r="Q700">
        <v>0</v>
      </c>
      <c r="R700">
        <v>0</v>
      </c>
      <c r="S700">
        <v>-15</v>
      </c>
      <c r="T700">
        <v>0</v>
      </c>
      <c r="U700">
        <v>-175</v>
      </c>
      <c r="V700">
        <v>1</v>
      </c>
    </row>
    <row r="701" spans="1:22" x14ac:dyDescent="0.3">
      <c r="A701" t="s">
        <v>73</v>
      </c>
      <c r="B701">
        <v>285130</v>
      </c>
      <c r="C701" s="48">
        <v>44944</v>
      </c>
      <c r="D701">
        <v>81000</v>
      </c>
      <c r="E701">
        <v>2</v>
      </c>
      <c r="F701">
        <v>900</v>
      </c>
      <c r="G701">
        <v>900</v>
      </c>
      <c r="H701">
        <v>55101</v>
      </c>
      <c r="I701">
        <v>4450</v>
      </c>
      <c r="J701">
        <v>-20110</v>
      </c>
      <c r="K701">
        <v>19145</v>
      </c>
      <c r="L701">
        <v>1165</v>
      </c>
      <c r="M701">
        <v>-950</v>
      </c>
      <c r="N701">
        <v>-23</v>
      </c>
      <c r="O701">
        <v>2185</v>
      </c>
      <c r="P701">
        <v>0</v>
      </c>
      <c r="Q701">
        <v>0</v>
      </c>
      <c r="R701">
        <v>0</v>
      </c>
      <c r="S701">
        <v>-47</v>
      </c>
      <c r="T701">
        <v>0</v>
      </c>
      <c r="U701">
        <v>-147</v>
      </c>
      <c r="V701">
        <v>-53</v>
      </c>
    </row>
    <row r="702" spans="1:22" x14ac:dyDescent="0.3">
      <c r="A702" t="s">
        <v>149</v>
      </c>
      <c r="B702">
        <v>2100</v>
      </c>
      <c r="C702" s="48">
        <v>45092</v>
      </c>
      <c r="D702">
        <v>10400</v>
      </c>
      <c r="E702">
        <v>5</v>
      </c>
      <c r="F702">
        <v>-70</v>
      </c>
      <c r="G702">
        <v>-70</v>
      </c>
      <c r="H702">
        <v>22205</v>
      </c>
      <c r="I702">
        <v>233</v>
      </c>
      <c r="J702">
        <v>-178</v>
      </c>
      <c r="K702">
        <v>58</v>
      </c>
      <c r="L702">
        <v>20</v>
      </c>
      <c r="M702">
        <v>14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6</v>
      </c>
      <c r="T702">
        <v>0</v>
      </c>
      <c r="U702">
        <v>100</v>
      </c>
      <c r="V702">
        <v>0</v>
      </c>
    </row>
    <row r="703" spans="1:22" x14ac:dyDescent="0.3">
      <c r="A703" t="s">
        <v>149</v>
      </c>
      <c r="B703">
        <v>2100</v>
      </c>
      <c r="C703" s="48">
        <v>45091</v>
      </c>
      <c r="D703">
        <v>10470</v>
      </c>
      <c r="E703">
        <v>5</v>
      </c>
      <c r="F703">
        <v>-60</v>
      </c>
      <c r="G703">
        <v>-60</v>
      </c>
      <c r="H703">
        <v>24350</v>
      </c>
      <c r="I703">
        <v>255</v>
      </c>
      <c r="J703">
        <v>3931</v>
      </c>
      <c r="K703">
        <v>-4566</v>
      </c>
      <c r="L703">
        <v>485</v>
      </c>
      <c r="M703">
        <v>21</v>
      </c>
      <c r="N703">
        <v>224</v>
      </c>
      <c r="O703">
        <v>213</v>
      </c>
      <c r="P703">
        <v>0</v>
      </c>
      <c r="Q703">
        <v>0</v>
      </c>
      <c r="R703">
        <v>0</v>
      </c>
      <c r="S703">
        <v>27</v>
      </c>
      <c r="T703">
        <v>0</v>
      </c>
      <c r="U703">
        <v>140</v>
      </c>
      <c r="V703">
        <v>10</v>
      </c>
    </row>
    <row r="704" spans="1:22" x14ac:dyDescent="0.3">
      <c r="A704" t="s">
        <v>149</v>
      </c>
      <c r="B704">
        <v>2100</v>
      </c>
      <c r="C704" s="48">
        <v>45090</v>
      </c>
      <c r="D704">
        <v>10530</v>
      </c>
      <c r="E704">
        <v>2</v>
      </c>
      <c r="F704">
        <v>30</v>
      </c>
      <c r="G704">
        <v>30</v>
      </c>
      <c r="H704">
        <v>16431</v>
      </c>
      <c r="I704">
        <v>173</v>
      </c>
      <c r="J704">
        <v>-2717</v>
      </c>
      <c r="K704">
        <v>1693</v>
      </c>
      <c r="L704">
        <v>-96</v>
      </c>
      <c r="M704">
        <v>51</v>
      </c>
      <c r="N704">
        <v>0</v>
      </c>
      <c r="O704">
        <v>0</v>
      </c>
      <c r="P704">
        <v>0</v>
      </c>
      <c r="Q704">
        <v>0</v>
      </c>
      <c r="R704">
        <v>-170</v>
      </c>
      <c r="S704">
        <v>23</v>
      </c>
      <c r="T704">
        <v>0</v>
      </c>
      <c r="U704">
        <v>1000</v>
      </c>
      <c r="V704">
        <v>120</v>
      </c>
    </row>
    <row r="705" spans="1:22" x14ac:dyDescent="0.3">
      <c r="A705" t="s">
        <v>149</v>
      </c>
      <c r="B705">
        <v>2100</v>
      </c>
      <c r="C705" s="48">
        <v>45089</v>
      </c>
      <c r="D705">
        <v>10500</v>
      </c>
      <c r="E705">
        <v>2</v>
      </c>
      <c r="F705">
        <v>10</v>
      </c>
      <c r="G705">
        <v>10</v>
      </c>
      <c r="H705">
        <v>14797</v>
      </c>
      <c r="I705">
        <v>155</v>
      </c>
      <c r="J705">
        <v>-219</v>
      </c>
      <c r="K705">
        <v>-917</v>
      </c>
      <c r="L705">
        <v>1136</v>
      </c>
      <c r="M705">
        <v>1087</v>
      </c>
      <c r="N705">
        <v>69</v>
      </c>
      <c r="O705">
        <v>0</v>
      </c>
      <c r="P705">
        <v>0</v>
      </c>
      <c r="Q705">
        <v>0</v>
      </c>
      <c r="R705">
        <v>-20</v>
      </c>
      <c r="S705">
        <v>0</v>
      </c>
      <c r="T705">
        <v>0</v>
      </c>
      <c r="U705">
        <v>0</v>
      </c>
      <c r="V705">
        <v>0</v>
      </c>
    </row>
    <row r="706" spans="1:22" x14ac:dyDescent="0.3">
      <c r="A706" t="s">
        <v>149</v>
      </c>
      <c r="B706">
        <v>2100</v>
      </c>
      <c r="C706" s="48">
        <v>45086</v>
      </c>
      <c r="D706">
        <v>10490</v>
      </c>
      <c r="E706">
        <v>5</v>
      </c>
      <c r="F706">
        <v>-140</v>
      </c>
      <c r="G706">
        <v>-140</v>
      </c>
      <c r="H706">
        <v>66820</v>
      </c>
      <c r="I706">
        <v>708</v>
      </c>
      <c r="J706">
        <v>38475</v>
      </c>
      <c r="K706">
        <v>-13244</v>
      </c>
      <c r="L706">
        <v>-25381</v>
      </c>
      <c r="M706">
        <v>3708</v>
      </c>
      <c r="N706">
        <v>-189</v>
      </c>
      <c r="O706">
        <v>-28391</v>
      </c>
      <c r="P706">
        <v>0</v>
      </c>
      <c r="Q706">
        <v>0</v>
      </c>
      <c r="R706">
        <v>-509</v>
      </c>
      <c r="S706">
        <v>0</v>
      </c>
      <c r="T706">
        <v>0</v>
      </c>
      <c r="U706">
        <v>150</v>
      </c>
      <c r="V706">
        <v>0</v>
      </c>
    </row>
    <row r="707" spans="1:22" x14ac:dyDescent="0.3">
      <c r="A707" t="s">
        <v>149</v>
      </c>
      <c r="B707">
        <v>2100</v>
      </c>
      <c r="C707" s="48">
        <v>45085</v>
      </c>
      <c r="D707">
        <v>10630</v>
      </c>
      <c r="E707">
        <v>2</v>
      </c>
      <c r="F707">
        <v>80</v>
      </c>
      <c r="G707">
        <v>80</v>
      </c>
      <c r="H707">
        <v>58344</v>
      </c>
      <c r="I707">
        <v>627</v>
      </c>
      <c r="J707">
        <v>-9737</v>
      </c>
      <c r="K707">
        <v>9939</v>
      </c>
      <c r="L707">
        <v>18</v>
      </c>
      <c r="M707">
        <v>-6</v>
      </c>
      <c r="N707">
        <v>0</v>
      </c>
      <c r="O707">
        <v>14</v>
      </c>
      <c r="P707">
        <v>0</v>
      </c>
      <c r="Q707">
        <v>0</v>
      </c>
      <c r="R707">
        <v>0</v>
      </c>
      <c r="S707">
        <v>10</v>
      </c>
      <c r="T707">
        <v>0</v>
      </c>
      <c r="U707">
        <v>-120</v>
      </c>
      <c r="V707">
        <v>-100</v>
      </c>
    </row>
    <row r="708" spans="1:22" x14ac:dyDescent="0.3">
      <c r="A708" t="s">
        <v>149</v>
      </c>
      <c r="B708">
        <v>2100</v>
      </c>
      <c r="C708" s="48">
        <v>45084</v>
      </c>
      <c r="D708">
        <v>10550</v>
      </c>
      <c r="E708">
        <v>2</v>
      </c>
      <c r="F708">
        <v>60</v>
      </c>
      <c r="G708">
        <v>60</v>
      </c>
      <c r="H708">
        <v>26241</v>
      </c>
      <c r="I708">
        <v>277</v>
      </c>
      <c r="J708">
        <v>-2131</v>
      </c>
      <c r="K708">
        <v>2444</v>
      </c>
      <c r="L708">
        <v>-63</v>
      </c>
      <c r="M708">
        <v>-31</v>
      </c>
      <c r="N708">
        <v>-6</v>
      </c>
      <c r="O708">
        <v>0</v>
      </c>
      <c r="P708">
        <v>0</v>
      </c>
      <c r="Q708">
        <v>0</v>
      </c>
      <c r="R708">
        <v>0</v>
      </c>
      <c r="S708">
        <v>-26</v>
      </c>
      <c r="T708">
        <v>0</v>
      </c>
      <c r="U708">
        <v>-400</v>
      </c>
      <c r="V708">
        <v>150</v>
      </c>
    </row>
    <row r="709" spans="1:22" x14ac:dyDescent="0.3">
      <c r="A709" t="s">
        <v>149</v>
      </c>
      <c r="B709">
        <v>2100</v>
      </c>
      <c r="C709" s="48">
        <v>45082</v>
      </c>
      <c r="D709">
        <v>10490</v>
      </c>
      <c r="E709">
        <v>2</v>
      </c>
      <c r="F709">
        <v>60</v>
      </c>
      <c r="G709">
        <v>60</v>
      </c>
      <c r="H709">
        <v>13099</v>
      </c>
      <c r="I709">
        <v>137</v>
      </c>
      <c r="J709">
        <v>-2034</v>
      </c>
      <c r="K709">
        <v>2070</v>
      </c>
      <c r="L709">
        <v>-93</v>
      </c>
      <c r="M709">
        <v>-91</v>
      </c>
      <c r="N709">
        <v>-2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54</v>
      </c>
      <c r="V709">
        <v>3</v>
      </c>
    </row>
    <row r="710" spans="1:22" x14ac:dyDescent="0.3">
      <c r="A710" t="s">
        <v>149</v>
      </c>
      <c r="B710">
        <v>2100</v>
      </c>
      <c r="C710" s="48">
        <v>45079</v>
      </c>
      <c r="D710">
        <v>10430</v>
      </c>
      <c r="E710">
        <v>5</v>
      </c>
      <c r="F710">
        <v>-10</v>
      </c>
      <c r="G710">
        <v>-10</v>
      </c>
      <c r="H710">
        <v>12294</v>
      </c>
      <c r="I710">
        <v>128</v>
      </c>
      <c r="J710">
        <v>-252</v>
      </c>
      <c r="K710">
        <v>450</v>
      </c>
      <c r="L710">
        <v>-198</v>
      </c>
      <c r="M710">
        <v>-198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</row>
    <row r="711" spans="1:22" x14ac:dyDescent="0.3">
      <c r="A711" t="s">
        <v>149</v>
      </c>
      <c r="B711">
        <v>2100</v>
      </c>
      <c r="C711" s="48">
        <v>45078</v>
      </c>
      <c r="D711">
        <v>10440</v>
      </c>
      <c r="E711">
        <v>5</v>
      </c>
      <c r="F711">
        <v>-60</v>
      </c>
      <c r="G711">
        <v>-60</v>
      </c>
      <c r="H711">
        <v>20884</v>
      </c>
      <c r="I711">
        <v>218</v>
      </c>
      <c r="J711">
        <v>1610</v>
      </c>
      <c r="K711">
        <v>1561</v>
      </c>
      <c r="L711">
        <v>-3171</v>
      </c>
      <c r="M711">
        <v>-3148</v>
      </c>
      <c r="N711">
        <v>0</v>
      </c>
      <c r="O711">
        <v>0</v>
      </c>
      <c r="P711">
        <v>0</v>
      </c>
      <c r="Q711">
        <v>0</v>
      </c>
      <c r="R711">
        <v>-23</v>
      </c>
      <c r="S711">
        <v>0</v>
      </c>
      <c r="T711">
        <v>0</v>
      </c>
      <c r="U711">
        <v>0</v>
      </c>
      <c r="V711">
        <v>0</v>
      </c>
    </row>
    <row r="712" spans="1:22" x14ac:dyDescent="0.3">
      <c r="A712" t="s">
        <v>149</v>
      </c>
      <c r="B712">
        <v>2100</v>
      </c>
      <c r="C712" s="48">
        <v>45077</v>
      </c>
      <c r="D712">
        <v>10500</v>
      </c>
      <c r="E712">
        <v>3</v>
      </c>
      <c r="F712">
        <v>0</v>
      </c>
      <c r="G712">
        <v>0</v>
      </c>
      <c r="H712">
        <v>22889</v>
      </c>
      <c r="I712">
        <v>241</v>
      </c>
      <c r="J712">
        <v>-71</v>
      </c>
      <c r="K712">
        <v>2203</v>
      </c>
      <c r="L712">
        <v>-2132</v>
      </c>
      <c r="M712">
        <v>-2087</v>
      </c>
      <c r="N712">
        <v>0</v>
      </c>
      <c r="O712">
        <v>0</v>
      </c>
      <c r="P712">
        <v>0</v>
      </c>
      <c r="Q712">
        <v>0</v>
      </c>
      <c r="R712">
        <v>-20</v>
      </c>
      <c r="S712">
        <v>-25</v>
      </c>
      <c r="T712">
        <v>0</v>
      </c>
      <c r="U712">
        <v>0</v>
      </c>
      <c r="V712">
        <v>0</v>
      </c>
    </row>
    <row r="713" spans="1:22" x14ac:dyDescent="0.3">
      <c r="A713" t="s">
        <v>149</v>
      </c>
      <c r="B713">
        <v>2100</v>
      </c>
      <c r="C713" s="48">
        <v>45076</v>
      </c>
      <c r="D713">
        <v>10500</v>
      </c>
      <c r="E713">
        <v>5</v>
      </c>
      <c r="F713">
        <v>-30</v>
      </c>
      <c r="G713">
        <v>-30</v>
      </c>
      <c r="H713">
        <v>15846</v>
      </c>
      <c r="I713">
        <v>167</v>
      </c>
      <c r="J713">
        <v>-63</v>
      </c>
      <c r="K713">
        <v>-453</v>
      </c>
      <c r="L713">
        <v>516</v>
      </c>
      <c r="M713">
        <v>516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</row>
    <row r="714" spans="1:22" x14ac:dyDescent="0.3">
      <c r="A714" t="s">
        <v>149</v>
      </c>
      <c r="B714">
        <v>2100</v>
      </c>
      <c r="C714" s="48">
        <v>45072</v>
      </c>
      <c r="D714">
        <v>10530</v>
      </c>
      <c r="E714">
        <v>5</v>
      </c>
      <c r="F714">
        <v>-110</v>
      </c>
      <c r="G714">
        <v>-110</v>
      </c>
      <c r="H714">
        <v>29383</v>
      </c>
      <c r="I714">
        <v>311</v>
      </c>
      <c r="J714">
        <v>2201</v>
      </c>
      <c r="K714">
        <v>-2234</v>
      </c>
      <c r="L714">
        <v>-38</v>
      </c>
      <c r="M714">
        <v>59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-97</v>
      </c>
      <c r="T714">
        <v>0</v>
      </c>
      <c r="U714">
        <v>71</v>
      </c>
      <c r="V714">
        <v>0</v>
      </c>
    </row>
    <row r="715" spans="1:22" x14ac:dyDescent="0.3">
      <c r="A715" t="s">
        <v>149</v>
      </c>
      <c r="B715">
        <v>2100</v>
      </c>
      <c r="C715" s="48">
        <v>45071</v>
      </c>
      <c r="D715">
        <v>10640</v>
      </c>
      <c r="E715">
        <v>5</v>
      </c>
      <c r="F715">
        <v>-100</v>
      </c>
      <c r="G715">
        <v>-100</v>
      </c>
      <c r="H715">
        <v>17782</v>
      </c>
      <c r="I715">
        <v>189</v>
      </c>
      <c r="J715">
        <v>776</v>
      </c>
      <c r="K715">
        <v>-856</v>
      </c>
      <c r="L715">
        <v>131</v>
      </c>
      <c r="M715">
        <v>103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28</v>
      </c>
      <c r="T715">
        <v>0</v>
      </c>
      <c r="U715">
        <v>-1</v>
      </c>
      <c r="V715">
        <v>-50</v>
      </c>
    </row>
    <row r="716" spans="1:22" x14ac:dyDescent="0.3">
      <c r="A716" t="s">
        <v>149</v>
      </c>
      <c r="B716">
        <v>2100</v>
      </c>
      <c r="C716" s="48">
        <v>45070</v>
      </c>
      <c r="D716">
        <v>10740</v>
      </c>
      <c r="E716">
        <v>2</v>
      </c>
      <c r="F716">
        <v>40</v>
      </c>
      <c r="G716">
        <v>40</v>
      </c>
      <c r="H716">
        <v>27442</v>
      </c>
      <c r="I716">
        <v>294</v>
      </c>
      <c r="J716">
        <v>128</v>
      </c>
      <c r="K716">
        <v>-160</v>
      </c>
      <c r="L716">
        <v>22</v>
      </c>
      <c r="M716">
        <v>18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4</v>
      </c>
      <c r="T716">
        <v>0</v>
      </c>
      <c r="U716">
        <v>0</v>
      </c>
      <c r="V716">
        <v>10</v>
      </c>
    </row>
    <row r="717" spans="1:22" x14ac:dyDescent="0.3">
      <c r="A717" t="s">
        <v>149</v>
      </c>
      <c r="B717">
        <v>2100</v>
      </c>
      <c r="C717" s="48">
        <v>45069</v>
      </c>
      <c r="D717">
        <v>10700</v>
      </c>
      <c r="E717">
        <v>2</v>
      </c>
      <c r="F717">
        <v>10</v>
      </c>
      <c r="G717">
        <v>10</v>
      </c>
      <c r="H717">
        <v>32771</v>
      </c>
      <c r="I717">
        <v>351</v>
      </c>
      <c r="J717">
        <v>4684</v>
      </c>
      <c r="K717">
        <v>-5097</v>
      </c>
      <c r="L717">
        <v>453</v>
      </c>
      <c r="M717">
        <v>35</v>
      </c>
      <c r="N717">
        <v>0</v>
      </c>
      <c r="O717">
        <v>0</v>
      </c>
      <c r="P717">
        <v>0</v>
      </c>
      <c r="Q717">
        <v>0</v>
      </c>
      <c r="R717">
        <v>496</v>
      </c>
      <c r="S717">
        <v>-78</v>
      </c>
      <c r="T717">
        <v>0</v>
      </c>
      <c r="U717">
        <v>-40</v>
      </c>
      <c r="V717">
        <v>0</v>
      </c>
    </row>
    <row r="718" spans="1:22" x14ac:dyDescent="0.3">
      <c r="A718" t="s">
        <v>149</v>
      </c>
      <c r="B718">
        <v>2100</v>
      </c>
      <c r="C718" s="48">
        <v>45068</v>
      </c>
      <c r="D718">
        <v>10690</v>
      </c>
      <c r="E718">
        <v>2</v>
      </c>
      <c r="F718">
        <v>160</v>
      </c>
      <c r="G718">
        <v>160</v>
      </c>
      <c r="H718">
        <v>40995</v>
      </c>
      <c r="I718">
        <v>437</v>
      </c>
      <c r="J718">
        <v>-4852</v>
      </c>
      <c r="K718">
        <v>2496</v>
      </c>
      <c r="L718">
        <v>1995</v>
      </c>
      <c r="M718">
        <v>1</v>
      </c>
      <c r="N718">
        <v>8</v>
      </c>
      <c r="O718">
        <v>0</v>
      </c>
      <c r="P718">
        <v>0</v>
      </c>
      <c r="Q718">
        <v>0</v>
      </c>
      <c r="R718">
        <v>1998</v>
      </c>
      <c r="S718">
        <v>-12</v>
      </c>
      <c r="T718">
        <v>0</v>
      </c>
      <c r="U718">
        <v>-80</v>
      </c>
      <c r="V718">
        <v>441</v>
      </c>
    </row>
    <row r="719" spans="1:22" x14ac:dyDescent="0.3">
      <c r="A719" t="s">
        <v>149</v>
      </c>
      <c r="B719">
        <v>2100</v>
      </c>
      <c r="C719" s="48">
        <v>45065</v>
      </c>
      <c r="D719">
        <v>10530</v>
      </c>
      <c r="E719">
        <v>2</v>
      </c>
      <c r="F719">
        <v>190</v>
      </c>
      <c r="G719">
        <v>190</v>
      </c>
      <c r="H719">
        <v>38742</v>
      </c>
      <c r="I719">
        <v>406</v>
      </c>
      <c r="J719">
        <v>-6465</v>
      </c>
      <c r="K719">
        <v>6461</v>
      </c>
      <c r="L719">
        <v>44</v>
      </c>
      <c r="M719">
        <v>10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34</v>
      </c>
      <c r="T719">
        <v>0</v>
      </c>
      <c r="U719">
        <v>-40</v>
      </c>
      <c r="V719">
        <v>0</v>
      </c>
    </row>
    <row r="720" spans="1:22" x14ac:dyDescent="0.3">
      <c r="A720" t="s">
        <v>149</v>
      </c>
      <c r="B720">
        <v>2100</v>
      </c>
      <c r="C720" s="48">
        <v>45064</v>
      </c>
      <c r="D720">
        <v>10340</v>
      </c>
      <c r="E720">
        <v>3</v>
      </c>
      <c r="F720">
        <v>0</v>
      </c>
      <c r="G720">
        <v>0</v>
      </c>
      <c r="H720">
        <v>16045</v>
      </c>
      <c r="I720">
        <v>166</v>
      </c>
      <c r="J720">
        <v>-1980</v>
      </c>
      <c r="K720">
        <v>2060</v>
      </c>
      <c r="L720">
        <v>-80</v>
      </c>
      <c r="M720">
        <v>20</v>
      </c>
      <c r="N720">
        <v>-67</v>
      </c>
      <c r="O720">
        <v>0</v>
      </c>
      <c r="P720">
        <v>0</v>
      </c>
      <c r="Q720">
        <v>0</v>
      </c>
      <c r="R720">
        <v>0</v>
      </c>
      <c r="S720">
        <v>-33</v>
      </c>
      <c r="T720">
        <v>0</v>
      </c>
      <c r="U720">
        <v>0</v>
      </c>
      <c r="V720">
        <v>0</v>
      </c>
    </row>
    <row r="721" spans="1:22" x14ac:dyDescent="0.3">
      <c r="A721" t="s">
        <v>149</v>
      </c>
      <c r="B721">
        <v>2100</v>
      </c>
      <c r="C721" s="48">
        <v>45063</v>
      </c>
      <c r="D721">
        <v>10340</v>
      </c>
      <c r="E721">
        <v>2</v>
      </c>
      <c r="F721">
        <v>40</v>
      </c>
      <c r="G721">
        <v>40</v>
      </c>
      <c r="H721">
        <v>32126</v>
      </c>
      <c r="I721">
        <v>333</v>
      </c>
      <c r="J721">
        <v>-3095</v>
      </c>
      <c r="K721">
        <v>3073</v>
      </c>
      <c r="L721">
        <v>22</v>
      </c>
      <c r="M721">
        <v>19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3</v>
      </c>
      <c r="T721">
        <v>0</v>
      </c>
      <c r="U721">
        <v>0</v>
      </c>
      <c r="V721">
        <v>0</v>
      </c>
    </row>
    <row r="722" spans="1:22" x14ac:dyDescent="0.3">
      <c r="A722" t="s">
        <v>149</v>
      </c>
      <c r="B722">
        <v>2100</v>
      </c>
      <c r="C722" s="48">
        <v>45062</v>
      </c>
      <c r="D722">
        <v>10300</v>
      </c>
      <c r="E722">
        <v>2</v>
      </c>
      <c r="F722">
        <v>150</v>
      </c>
      <c r="G722">
        <v>150</v>
      </c>
      <c r="H722">
        <v>15052</v>
      </c>
      <c r="I722">
        <v>154</v>
      </c>
      <c r="J722">
        <v>-3597</v>
      </c>
      <c r="K722">
        <v>3450</v>
      </c>
      <c r="L722">
        <v>149</v>
      </c>
      <c r="M722">
        <v>147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2</v>
      </c>
      <c r="T722">
        <v>0</v>
      </c>
      <c r="U722">
        <v>0</v>
      </c>
      <c r="V722">
        <v>-2</v>
      </c>
    </row>
    <row r="723" spans="1:22" x14ac:dyDescent="0.3">
      <c r="A723" t="s">
        <v>149</v>
      </c>
      <c r="B723">
        <v>2100</v>
      </c>
      <c r="C723" s="48">
        <v>45061</v>
      </c>
      <c r="D723">
        <v>10150</v>
      </c>
      <c r="E723">
        <v>5</v>
      </c>
      <c r="F723">
        <v>-30</v>
      </c>
      <c r="G723">
        <v>-30</v>
      </c>
      <c r="H723">
        <v>12653</v>
      </c>
      <c r="I723">
        <v>128</v>
      </c>
      <c r="J723">
        <v>2104</v>
      </c>
      <c r="K723">
        <v>-1186</v>
      </c>
      <c r="L723">
        <v>-918</v>
      </c>
      <c r="M723">
        <v>57</v>
      </c>
      <c r="N723">
        <v>0</v>
      </c>
      <c r="O723">
        <v>0</v>
      </c>
      <c r="P723">
        <v>0</v>
      </c>
      <c r="Q723">
        <v>0</v>
      </c>
      <c r="R723">
        <v>-1007</v>
      </c>
      <c r="S723">
        <v>32</v>
      </c>
      <c r="T723">
        <v>0</v>
      </c>
      <c r="U723">
        <v>0</v>
      </c>
      <c r="V723">
        <v>0</v>
      </c>
    </row>
    <row r="724" spans="1:22" x14ac:dyDescent="0.3">
      <c r="A724" t="s">
        <v>149</v>
      </c>
      <c r="B724">
        <v>2100</v>
      </c>
      <c r="C724" s="48">
        <v>45058</v>
      </c>
      <c r="D724">
        <v>10180</v>
      </c>
      <c r="E724">
        <v>5</v>
      </c>
      <c r="F724">
        <v>-210</v>
      </c>
      <c r="G724">
        <v>-210</v>
      </c>
      <c r="H724">
        <v>14191</v>
      </c>
      <c r="I724">
        <v>145</v>
      </c>
      <c r="J724">
        <v>7251</v>
      </c>
      <c r="K724">
        <v>-6892</v>
      </c>
      <c r="L724">
        <v>-399</v>
      </c>
      <c r="M724">
        <v>58</v>
      </c>
      <c r="N724">
        <v>-13</v>
      </c>
      <c r="O724">
        <v>-107</v>
      </c>
      <c r="P724">
        <v>0</v>
      </c>
      <c r="Q724">
        <v>0</v>
      </c>
      <c r="R724">
        <v>0</v>
      </c>
      <c r="S724">
        <v>-337</v>
      </c>
      <c r="T724">
        <v>0</v>
      </c>
      <c r="U724">
        <v>40</v>
      </c>
      <c r="V724">
        <v>0</v>
      </c>
    </row>
    <row r="725" spans="1:22" x14ac:dyDescent="0.3">
      <c r="A725" t="s">
        <v>149</v>
      </c>
      <c r="B725">
        <v>2100</v>
      </c>
      <c r="C725" s="48">
        <v>45057</v>
      </c>
      <c r="D725">
        <v>10390</v>
      </c>
      <c r="E725">
        <v>2</v>
      </c>
      <c r="F725">
        <v>30</v>
      </c>
      <c r="G725">
        <v>30</v>
      </c>
      <c r="H725">
        <v>12405</v>
      </c>
      <c r="I725">
        <v>129</v>
      </c>
      <c r="J725">
        <v>-1820</v>
      </c>
      <c r="K725">
        <v>458</v>
      </c>
      <c r="L725">
        <v>1355</v>
      </c>
      <c r="M725">
        <v>25</v>
      </c>
      <c r="N725">
        <v>0</v>
      </c>
      <c r="O725">
        <v>5</v>
      </c>
      <c r="P725">
        <v>0</v>
      </c>
      <c r="Q725">
        <v>0</v>
      </c>
      <c r="R725">
        <v>1286</v>
      </c>
      <c r="S725">
        <v>39</v>
      </c>
      <c r="T725">
        <v>0</v>
      </c>
      <c r="U725">
        <v>10</v>
      </c>
      <c r="V725">
        <v>-3</v>
      </c>
    </row>
    <row r="726" spans="1:22" x14ac:dyDescent="0.3">
      <c r="A726" t="s">
        <v>149</v>
      </c>
      <c r="B726">
        <v>2100</v>
      </c>
      <c r="C726" s="48">
        <v>45056</v>
      </c>
      <c r="D726">
        <v>10360</v>
      </c>
      <c r="E726">
        <v>2</v>
      </c>
      <c r="F726">
        <v>40</v>
      </c>
      <c r="G726">
        <v>40</v>
      </c>
      <c r="H726">
        <v>18119</v>
      </c>
      <c r="I726">
        <v>187</v>
      </c>
      <c r="J726">
        <v>-4863</v>
      </c>
      <c r="K726">
        <v>4857</v>
      </c>
      <c r="L726">
        <v>36</v>
      </c>
      <c r="M726">
        <v>1</v>
      </c>
      <c r="N726">
        <v>-1</v>
      </c>
      <c r="O726">
        <v>0</v>
      </c>
      <c r="P726">
        <v>0</v>
      </c>
      <c r="Q726">
        <v>0</v>
      </c>
      <c r="R726">
        <v>0</v>
      </c>
      <c r="S726">
        <v>36</v>
      </c>
      <c r="T726">
        <v>0</v>
      </c>
      <c r="U726">
        <v>-30</v>
      </c>
      <c r="V726">
        <v>0</v>
      </c>
    </row>
    <row r="727" spans="1:22" x14ac:dyDescent="0.3">
      <c r="A727" t="s">
        <v>149</v>
      </c>
      <c r="B727">
        <v>2100</v>
      </c>
      <c r="C727" s="48">
        <v>45055</v>
      </c>
      <c r="D727">
        <v>10320</v>
      </c>
      <c r="E727">
        <v>2</v>
      </c>
      <c r="F727">
        <v>30</v>
      </c>
      <c r="G727">
        <v>30</v>
      </c>
      <c r="H727">
        <v>15146</v>
      </c>
      <c r="I727">
        <v>155</v>
      </c>
      <c r="J727">
        <v>457</v>
      </c>
      <c r="K727">
        <v>1613</v>
      </c>
      <c r="L727">
        <v>-2070</v>
      </c>
      <c r="M727">
        <v>-59</v>
      </c>
      <c r="N727">
        <v>0</v>
      </c>
      <c r="O727">
        <v>-11</v>
      </c>
      <c r="P727">
        <v>0</v>
      </c>
      <c r="Q727">
        <v>0</v>
      </c>
      <c r="R727">
        <v>-2026</v>
      </c>
      <c r="S727">
        <v>26</v>
      </c>
      <c r="T727">
        <v>0</v>
      </c>
      <c r="U727">
        <v>0</v>
      </c>
      <c r="V727">
        <v>0</v>
      </c>
    </row>
    <row r="728" spans="1:22" x14ac:dyDescent="0.3">
      <c r="A728" t="s">
        <v>149</v>
      </c>
      <c r="B728">
        <v>2100</v>
      </c>
      <c r="C728" s="48">
        <v>45054</v>
      </c>
      <c r="D728">
        <v>10290</v>
      </c>
      <c r="E728">
        <v>2</v>
      </c>
      <c r="F728">
        <v>120</v>
      </c>
      <c r="G728">
        <v>120</v>
      </c>
      <c r="H728">
        <v>19044</v>
      </c>
      <c r="I728">
        <v>196</v>
      </c>
      <c r="J728">
        <v>-3770</v>
      </c>
      <c r="K728">
        <v>4132</v>
      </c>
      <c r="L728">
        <v>-332</v>
      </c>
      <c r="M728">
        <v>-350</v>
      </c>
      <c r="N728">
        <v>68</v>
      </c>
      <c r="O728">
        <v>41</v>
      </c>
      <c r="P728">
        <v>0</v>
      </c>
      <c r="Q728">
        <v>0</v>
      </c>
      <c r="R728">
        <v>0</v>
      </c>
      <c r="S728">
        <v>-91</v>
      </c>
      <c r="T728">
        <v>0</v>
      </c>
      <c r="U728">
        <v>-30</v>
      </c>
      <c r="V728">
        <v>0</v>
      </c>
    </row>
    <row r="729" spans="1:22" x14ac:dyDescent="0.3">
      <c r="A729" t="s">
        <v>149</v>
      </c>
      <c r="B729">
        <v>2100</v>
      </c>
      <c r="C729" s="48">
        <v>45050</v>
      </c>
      <c r="D729">
        <v>10170</v>
      </c>
      <c r="E729">
        <v>5</v>
      </c>
      <c r="F729">
        <v>-60</v>
      </c>
      <c r="G729">
        <v>-60</v>
      </c>
      <c r="H729">
        <v>15277</v>
      </c>
      <c r="I729">
        <v>156</v>
      </c>
      <c r="J729">
        <v>2160</v>
      </c>
      <c r="K729">
        <v>-2191</v>
      </c>
      <c r="L729">
        <v>-377</v>
      </c>
      <c r="M729">
        <v>-352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-25</v>
      </c>
      <c r="T729">
        <v>0</v>
      </c>
      <c r="U729">
        <v>408</v>
      </c>
      <c r="V729">
        <v>0</v>
      </c>
    </row>
    <row r="730" spans="1:22" x14ac:dyDescent="0.3">
      <c r="A730" t="s">
        <v>149</v>
      </c>
      <c r="B730">
        <v>2100</v>
      </c>
      <c r="C730" s="48">
        <v>45049</v>
      </c>
      <c r="D730">
        <v>10230</v>
      </c>
      <c r="E730">
        <v>2</v>
      </c>
      <c r="F730">
        <v>120</v>
      </c>
      <c r="G730">
        <v>120</v>
      </c>
      <c r="H730">
        <v>16833</v>
      </c>
      <c r="I730">
        <v>171</v>
      </c>
      <c r="J730">
        <v>-4876</v>
      </c>
      <c r="K730">
        <v>4510</v>
      </c>
      <c r="L730">
        <v>406</v>
      </c>
      <c r="M730">
        <v>-9</v>
      </c>
      <c r="N730">
        <v>0</v>
      </c>
      <c r="O730">
        <v>0</v>
      </c>
      <c r="P730">
        <v>0</v>
      </c>
      <c r="Q730">
        <v>0</v>
      </c>
      <c r="R730">
        <v>519</v>
      </c>
      <c r="S730">
        <v>-104</v>
      </c>
      <c r="T730">
        <v>0</v>
      </c>
      <c r="U730">
        <v>-40</v>
      </c>
      <c r="V730">
        <v>0</v>
      </c>
    </row>
    <row r="731" spans="1:22" x14ac:dyDescent="0.3">
      <c r="A731" t="s">
        <v>149</v>
      </c>
      <c r="B731">
        <v>2100</v>
      </c>
      <c r="C731" s="48">
        <v>45048</v>
      </c>
      <c r="D731">
        <v>10110</v>
      </c>
      <c r="E731">
        <v>2</v>
      </c>
      <c r="F731">
        <v>40</v>
      </c>
      <c r="G731">
        <v>40</v>
      </c>
      <c r="H731">
        <v>9910</v>
      </c>
      <c r="I731">
        <v>100</v>
      </c>
      <c r="J731">
        <v>-224</v>
      </c>
      <c r="K731">
        <v>108</v>
      </c>
      <c r="L731">
        <v>116</v>
      </c>
      <c r="M731">
        <v>194</v>
      </c>
      <c r="N731">
        <v>0</v>
      </c>
      <c r="O731">
        <v>0</v>
      </c>
      <c r="P731">
        <v>0</v>
      </c>
      <c r="Q731">
        <v>0</v>
      </c>
      <c r="R731">
        <v>-26</v>
      </c>
      <c r="S731">
        <v>-52</v>
      </c>
      <c r="T731">
        <v>0</v>
      </c>
      <c r="U731">
        <v>0</v>
      </c>
      <c r="V731">
        <v>0</v>
      </c>
    </row>
    <row r="732" spans="1:22" x14ac:dyDescent="0.3">
      <c r="A732" t="s">
        <v>149</v>
      </c>
      <c r="B732">
        <v>2100</v>
      </c>
      <c r="C732" s="48">
        <v>45044</v>
      </c>
      <c r="D732">
        <v>10070</v>
      </c>
      <c r="E732">
        <v>3</v>
      </c>
      <c r="F732">
        <v>0</v>
      </c>
      <c r="G732">
        <v>0</v>
      </c>
      <c r="H732">
        <v>21414</v>
      </c>
      <c r="I732">
        <v>215</v>
      </c>
      <c r="J732">
        <v>-1577</v>
      </c>
      <c r="K732">
        <v>-3182</v>
      </c>
      <c r="L732">
        <v>4679</v>
      </c>
      <c r="M732">
        <v>5629</v>
      </c>
      <c r="N732">
        <v>0</v>
      </c>
      <c r="O732">
        <v>0</v>
      </c>
      <c r="P732">
        <v>0</v>
      </c>
      <c r="Q732">
        <v>0</v>
      </c>
      <c r="R732">
        <v>-1028</v>
      </c>
      <c r="S732">
        <v>78</v>
      </c>
      <c r="T732">
        <v>0</v>
      </c>
      <c r="U732">
        <v>80</v>
      </c>
      <c r="V732">
        <v>0</v>
      </c>
    </row>
    <row r="733" spans="1:22" x14ac:dyDescent="0.3">
      <c r="A733" t="s">
        <v>149</v>
      </c>
      <c r="B733">
        <v>2100</v>
      </c>
      <c r="C733" s="48">
        <v>45043</v>
      </c>
      <c r="D733">
        <v>10070</v>
      </c>
      <c r="E733">
        <v>5</v>
      </c>
      <c r="F733">
        <v>-120</v>
      </c>
      <c r="G733">
        <v>-120</v>
      </c>
      <c r="H733">
        <v>15016</v>
      </c>
      <c r="I733">
        <v>152</v>
      </c>
      <c r="J733">
        <v>3143</v>
      </c>
      <c r="K733">
        <v>-2637</v>
      </c>
      <c r="L733">
        <v>-506</v>
      </c>
      <c r="M733">
        <v>48</v>
      </c>
      <c r="N733">
        <v>0</v>
      </c>
      <c r="O733">
        <v>-232</v>
      </c>
      <c r="P733">
        <v>0</v>
      </c>
      <c r="Q733">
        <v>0</v>
      </c>
      <c r="R733">
        <v>0</v>
      </c>
      <c r="S733">
        <v>-322</v>
      </c>
      <c r="T733">
        <v>0</v>
      </c>
      <c r="U733">
        <v>0</v>
      </c>
      <c r="V733">
        <v>0</v>
      </c>
    </row>
    <row r="734" spans="1:22" x14ac:dyDescent="0.3">
      <c r="A734" t="s">
        <v>149</v>
      </c>
      <c r="B734">
        <v>2100</v>
      </c>
      <c r="C734" s="48">
        <v>45042</v>
      </c>
      <c r="D734">
        <v>10190</v>
      </c>
      <c r="E734">
        <v>5</v>
      </c>
      <c r="F734">
        <v>-40</v>
      </c>
      <c r="G734">
        <v>-40</v>
      </c>
      <c r="H734">
        <v>22577</v>
      </c>
      <c r="I734">
        <v>230</v>
      </c>
      <c r="J734">
        <v>2216</v>
      </c>
      <c r="K734">
        <v>-1068</v>
      </c>
      <c r="L734">
        <v>-1148</v>
      </c>
      <c r="M734">
        <v>-6</v>
      </c>
      <c r="N734">
        <v>0</v>
      </c>
      <c r="O734">
        <v>-1</v>
      </c>
      <c r="P734">
        <v>0</v>
      </c>
      <c r="Q734">
        <v>0</v>
      </c>
      <c r="R734">
        <v>-1141</v>
      </c>
      <c r="S734">
        <v>0</v>
      </c>
      <c r="T734">
        <v>0</v>
      </c>
      <c r="U734">
        <v>0</v>
      </c>
      <c r="V734">
        <v>0</v>
      </c>
    </row>
    <row r="735" spans="1:22" x14ac:dyDescent="0.3">
      <c r="A735" t="s">
        <v>149</v>
      </c>
      <c r="B735">
        <v>2100</v>
      </c>
      <c r="C735" s="48">
        <v>45041</v>
      </c>
      <c r="D735">
        <v>10230</v>
      </c>
      <c r="E735">
        <v>5</v>
      </c>
      <c r="F735">
        <v>-160</v>
      </c>
      <c r="G735">
        <v>-160</v>
      </c>
      <c r="H735">
        <v>24012</v>
      </c>
      <c r="I735">
        <v>245</v>
      </c>
      <c r="J735">
        <v>-2733</v>
      </c>
      <c r="K735">
        <v>2455</v>
      </c>
      <c r="L735">
        <v>238</v>
      </c>
      <c r="M735">
        <v>238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40</v>
      </c>
      <c r="V735">
        <v>0</v>
      </c>
    </row>
    <row r="736" spans="1:22" x14ac:dyDescent="0.3">
      <c r="A736" t="s">
        <v>149</v>
      </c>
      <c r="B736">
        <v>2100</v>
      </c>
      <c r="C736" s="48">
        <v>45040</v>
      </c>
      <c r="D736">
        <v>10390</v>
      </c>
      <c r="E736">
        <v>5</v>
      </c>
      <c r="F736">
        <v>-140</v>
      </c>
      <c r="G736">
        <v>-140</v>
      </c>
      <c r="H736">
        <v>28209</v>
      </c>
      <c r="I736">
        <v>293</v>
      </c>
      <c r="J736">
        <v>6511</v>
      </c>
      <c r="K736">
        <v>-7634</v>
      </c>
      <c r="L736">
        <v>1083</v>
      </c>
      <c r="M736">
        <v>61</v>
      </c>
      <c r="N736">
        <v>0</v>
      </c>
      <c r="O736">
        <v>0</v>
      </c>
      <c r="P736">
        <v>0</v>
      </c>
      <c r="Q736">
        <v>0</v>
      </c>
      <c r="R736">
        <v>1001</v>
      </c>
      <c r="S736">
        <v>21</v>
      </c>
      <c r="T736">
        <v>0</v>
      </c>
      <c r="U736">
        <v>40</v>
      </c>
      <c r="V736">
        <v>0</v>
      </c>
    </row>
    <row r="737" spans="1:22" x14ac:dyDescent="0.3">
      <c r="A737" t="s">
        <v>149</v>
      </c>
      <c r="B737">
        <v>2100</v>
      </c>
      <c r="C737" s="48">
        <v>45037</v>
      </c>
      <c r="D737">
        <v>10530</v>
      </c>
      <c r="E737">
        <v>2</v>
      </c>
      <c r="F737">
        <v>200</v>
      </c>
      <c r="G737">
        <v>200</v>
      </c>
      <c r="H737">
        <v>121018</v>
      </c>
      <c r="I737">
        <v>1281</v>
      </c>
      <c r="J737">
        <v>17496</v>
      </c>
      <c r="K737">
        <v>-16327</v>
      </c>
      <c r="L737">
        <v>-1129</v>
      </c>
      <c r="M737">
        <v>-87</v>
      </c>
      <c r="N737">
        <v>0</v>
      </c>
      <c r="O737">
        <v>0</v>
      </c>
      <c r="P737">
        <v>0</v>
      </c>
      <c r="Q737">
        <v>0</v>
      </c>
      <c r="R737">
        <v>-1029</v>
      </c>
      <c r="S737">
        <v>-13</v>
      </c>
      <c r="T737">
        <v>0</v>
      </c>
      <c r="U737">
        <v>-61</v>
      </c>
      <c r="V737">
        <v>21</v>
      </c>
    </row>
    <row r="738" spans="1:22" x14ac:dyDescent="0.3">
      <c r="A738" t="s">
        <v>149</v>
      </c>
      <c r="B738">
        <v>2100</v>
      </c>
      <c r="C738" s="48">
        <v>45036</v>
      </c>
      <c r="D738">
        <v>10330</v>
      </c>
      <c r="E738">
        <v>2</v>
      </c>
      <c r="F738">
        <v>150</v>
      </c>
      <c r="G738">
        <v>150</v>
      </c>
      <c r="H738">
        <v>42498</v>
      </c>
      <c r="I738">
        <v>439</v>
      </c>
      <c r="J738">
        <v>-7516</v>
      </c>
      <c r="K738">
        <v>6497</v>
      </c>
      <c r="L738">
        <v>1039</v>
      </c>
      <c r="M738">
        <v>-11</v>
      </c>
      <c r="N738">
        <v>0</v>
      </c>
      <c r="O738">
        <v>0</v>
      </c>
      <c r="P738">
        <v>0</v>
      </c>
      <c r="Q738">
        <v>0</v>
      </c>
      <c r="R738">
        <v>1050</v>
      </c>
      <c r="S738">
        <v>0</v>
      </c>
      <c r="T738">
        <v>0</v>
      </c>
      <c r="U738">
        <v>-39</v>
      </c>
      <c r="V738">
        <v>19</v>
      </c>
    </row>
    <row r="739" spans="1:22" x14ac:dyDescent="0.3">
      <c r="A739" t="s">
        <v>149</v>
      </c>
      <c r="B739">
        <v>2100</v>
      </c>
      <c r="C739" s="48">
        <v>45035</v>
      </c>
      <c r="D739">
        <v>10180</v>
      </c>
      <c r="E739">
        <v>2</v>
      </c>
      <c r="F739">
        <v>80</v>
      </c>
      <c r="G739">
        <v>80</v>
      </c>
      <c r="H739">
        <v>22827</v>
      </c>
      <c r="I739">
        <v>232</v>
      </c>
      <c r="J739">
        <v>-4516</v>
      </c>
      <c r="K739">
        <v>5094</v>
      </c>
      <c r="L739">
        <v>-464</v>
      </c>
      <c r="M739">
        <v>-405</v>
      </c>
      <c r="N739">
        <v>-4</v>
      </c>
      <c r="O739">
        <v>0</v>
      </c>
      <c r="P739">
        <v>0</v>
      </c>
      <c r="Q739">
        <v>0</v>
      </c>
      <c r="R739">
        <v>0</v>
      </c>
      <c r="S739">
        <v>-55</v>
      </c>
      <c r="T739">
        <v>0</v>
      </c>
      <c r="U739">
        <v>-100</v>
      </c>
      <c r="V739">
        <v>-14</v>
      </c>
    </row>
    <row r="740" spans="1:22" x14ac:dyDescent="0.3">
      <c r="A740" t="s">
        <v>149</v>
      </c>
      <c r="B740">
        <v>2100</v>
      </c>
      <c r="C740" s="48">
        <v>45034</v>
      </c>
      <c r="D740">
        <v>10100</v>
      </c>
      <c r="E740">
        <v>5</v>
      </c>
      <c r="F740">
        <v>-120</v>
      </c>
      <c r="G740">
        <v>-120</v>
      </c>
      <c r="H740">
        <v>32319</v>
      </c>
      <c r="I740">
        <v>328</v>
      </c>
      <c r="J740">
        <v>1680</v>
      </c>
      <c r="K740">
        <v>1083</v>
      </c>
      <c r="L740">
        <v>-1323</v>
      </c>
      <c r="M740">
        <v>-224</v>
      </c>
      <c r="N740">
        <v>0</v>
      </c>
      <c r="O740">
        <v>0</v>
      </c>
      <c r="P740">
        <v>0</v>
      </c>
      <c r="Q740">
        <v>0</v>
      </c>
      <c r="R740">
        <v>-1047</v>
      </c>
      <c r="S740">
        <v>-52</v>
      </c>
      <c r="T740">
        <v>0</v>
      </c>
      <c r="U740">
        <v>-1440</v>
      </c>
      <c r="V740">
        <v>0</v>
      </c>
    </row>
    <row r="741" spans="1:22" x14ac:dyDescent="0.3">
      <c r="A741" t="s">
        <v>149</v>
      </c>
      <c r="B741">
        <v>2100</v>
      </c>
      <c r="C741" s="48">
        <v>45033</v>
      </c>
      <c r="D741">
        <v>10220</v>
      </c>
      <c r="E741">
        <v>5</v>
      </c>
      <c r="F741">
        <v>-20</v>
      </c>
      <c r="G741">
        <v>-20</v>
      </c>
      <c r="H741">
        <v>10052</v>
      </c>
      <c r="I741">
        <v>102</v>
      </c>
      <c r="J741">
        <v>-790</v>
      </c>
      <c r="K741">
        <v>897</v>
      </c>
      <c r="L741">
        <v>-107</v>
      </c>
      <c r="M741">
        <v>-67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-40</v>
      </c>
      <c r="T741">
        <v>0</v>
      </c>
      <c r="U741">
        <v>0</v>
      </c>
      <c r="V741">
        <v>0</v>
      </c>
    </row>
    <row r="742" spans="1:22" x14ac:dyDescent="0.3">
      <c r="A742" t="s">
        <v>149</v>
      </c>
      <c r="B742">
        <v>2100</v>
      </c>
      <c r="C742" s="48">
        <v>45030</v>
      </c>
      <c r="D742">
        <v>10240</v>
      </c>
      <c r="E742">
        <v>2</v>
      </c>
      <c r="F742">
        <v>70</v>
      </c>
      <c r="G742">
        <v>70</v>
      </c>
      <c r="H742">
        <v>13928</v>
      </c>
      <c r="I742">
        <v>142</v>
      </c>
      <c r="J742">
        <v>-420</v>
      </c>
      <c r="K742">
        <v>554</v>
      </c>
      <c r="L742">
        <v>-134</v>
      </c>
      <c r="M742">
        <v>-48</v>
      </c>
      <c r="N742">
        <v>0</v>
      </c>
      <c r="O742">
        <v>5</v>
      </c>
      <c r="P742">
        <v>0</v>
      </c>
      <c r="Q742">
        <v>0</v>
      </c>
      <c r="R742">
        <v>0</v>
      </c>
      <c r="S742">
        <v>-91</v>
      </c>
      <c r="T742">
        <v>0</v>
      </c>
      <c r="U742">
        <v>0</v>
      </c>
      <c r="V742">
        <v>0</v>
      </c>
    </row>
    <row r="743" spans="1:22" x14ac:dyDescent="0.3">
      <c r="A743" t="s">
        <v>149</v>
      </c>
      <c r="B743">
        <v>2100</v>
      </c>
      <c r="C743" s="48">
        <v>45029</v>
      </c>
      <c r="D743">
        <v>10170</v>
      </c>
      <c r="E743">
        <v>2</v>
      </c>
      <c r="F743">
        <v>90</v>
      </c>
      <c r="G743">
        <v>90</v>
      </c>
      <c r="H743">
        <v>23977</v>
      </c>
      <c r="I743">
        <v>243</v>
      </c>
      <c r="J743">
        <v>-3475</v>
      </c>
      <c r="K743">
        <v>3598</v>
      </c>
      <c r="L743">
        <v>-83</v>
      </c>
      <c r="M743">
        <v>-57</v>
      </c>
      <c r="N743">
        <v>0</v>
      </c>
      <c r="O743">
        <v>11</v>
      </c>
      <c r="P743">
        <v>0</v>
      </c>
      <c r="Q743">
        <v>0</v>
      </c>
      <c r="R743">
        <v>0</v>
      </c>
      <c r="S743">
        <v>-37</v>
      </c>
      <c r="T743">
        <v>0</v>
      </c>
      <c r="U743">
        <v>-40</v>
      </c>
      <c r="V743">
        <v>0</v>
      </c>
    </row>
    <row r="744" spans="1:22" x14ac:dyDescent="0.3">
      <c r="A744" t="s">
        <v>149</v>
      </c>
      <c r="B744">
        <v>2100</v>
      </c>
      <c r="C744" s="48">
        <v>45028</v>
      </c>
      <c r="D744">
        <v>10080</v>
      </c>
      <c r="E744">
        <v>5</v>
      </c>
      <c r="F744">
        <v>-10</v>
      </c>
      <c r="G744">
        <v>-10</v>
      </c>
      <c r="H744">
        <v>15462</v>
      </c>
      <c r="I744">
        <v>156</v>
      </c>
      <c r="J744">
        <v>-5462</v>
      </c>
      <c r="K744">
        <v>4085</v>
      </c>
      <c r="L744">
        <v>1377</v>
      </c>
      <c r="M744">
        <v>-77</v>
      </c>
      <c r="N744">
        <v>-94</v>
      </c>
      <c r="O744">
        <v>0</v>
      </c>
      <c r="P744">
        <v>0</v>
      </c>
      <c r="Q744">
        <v>0</v>
      </c>
      <c r="R744">
        <v>1574</v>
      </c>
      <c r="S744">
        <v>-26</v>
      </c>
      <c r="T744">
        <v>0</v>
      </c>
      <c r="U744">
        <v>0</v>
      </c>
      <c r="V744">
        <v>0</v>
      </c>
    </row>
    <row r="745" spans="1:22" x14ac:dyDescent="0.3">
      <c r="A745" t="s">
        <v>149</v>
      </c>
      <c r="B745">
        <v>2100</v>
      </c>
      <c r="C745" s="48">
        <v>45027</v>
      </c>
      <c r="D745">
        <v>10090</v>
      </c>
      <c r="E745">
        <v>2</v>
      </c>
      <c r="F745">
        <v>120</v>
      </c>
      <c r="G745">
        <v>120</v>
      </c>
      <c r="H745">
        <v>17198</v>
      </c>
      <c r="I745">
        <v>172</v>
      </c>
      <c r="J745">
        <v>-2831</v>
      </c>
      <c r="K745">
        <v>4446</v>
      </c>
      <c r="L745">
        <v>-1515</v>
      </c>
      <c r="M745">
        <v>6</v>
      </c>
      <c r="N745">
        <v>-437</v>
      </c>
      <c r="O745">
        <v>0</v>
      </c>
      <c r="P745">
        <v>0</v>
      </c>
      <c r="Q745">
        <v>0</v>
      </c>
      <c r="R745">
        <v>-1047</v>
      </c>
      <c r="S745">
        <v>-37</v>
      </c>
      <c r="T745">
        <v>0</v>
      </c>
      <c r="U745">
        <v>0</v>
      </c>
      <c r="V745">
        <v>-100</v>
      </c>
    </row>
    <row r="746" spans="1:22" x14ac:dyDescent="0.3">
      <c r="A746" t="s">
        <v>149</v>
      </c>
      <c r="B746">
        <v>2100</v>
      </c>
      <c r="C746" s="48">
        <v>45026</v>
      </c>
      <c r="D746">
        <v>9970</v>
      </c>
      <c r="E746">
        <v>5</v>
      </c>
      <c r="F746">
        <v>-160</v>
      </c>
      <c r="G746">
        <v>-160</v>
      </c>
      <c r="H746">
        <v>22167</v>
      </c>
      <c r="I746">
        <v>221</v>
      </c>
      <c r="J746">
        <v>134</v>
      </c>
      <c r="K746">
        <v>40</v>
      </c>
      <c r="L746">
        <v>-268</v>
      </c>
      <c r="M746">
        <v>-34</v>
      </c>
      <c r="N746">
        <v>0</v>
      </c>
      <c r="O746">
        <v>-173</v>
      </c>
      <c r="P746">
        <v>0</v>
      </c>
      <c r="Q746">
        <v>0</v>
      </c>
      <c r="R746">
        <v>0</v>
      </c>
      <c r="S746">
        <v>-61</v>
      </c>
      <c r="T746">
        <v>0</v>
      </c>
      <c r="U746">
        <v>80</v>
      </c>
      <c r="V746">
        <v>14</v>
      </c>
    </row>
    <row r="747" spans="1:22" x14ac:dyDescent="0.3">
      <c r="A747" t="s">
        <v>149</v>
      </c>
      <c r="B747">
        <v>2100</v>
      </c>
      <c r="C747" s="48">
        <v>45023</v>
      </c>
      <c r="D747">
        <v>10130</v>
      </c>
      <c r="E747">
        <v>5</v>
      </c>
      <c r="F747">
        <v>-30</v>
      </c>
      <c r="G747">
        <v>-30</v>
      </c>
      <c r="H747">
        <v>16157</v>
      </c>
      <c r="I747">
        <v>164</v>
      </c>
      <c r="J747">
        <v>235</v>
      </c>
      <c r="K747">
        <v>-254</v>
      </c>
      <c r="L747">
        <v>27</v>
      </c>
      <c r="M747">
        <v>27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-8</v>
      </c>
    </row>
    <row r="748" spans="1:22" x14ac:dyDescent="0.3">
      <c r="A748" t="s">
        <v>149</v>
      </c>
      <c r="B748">
        <v>2100</v>
      </c>
      <c r="C748" s="48">
        <v>45022</v>
      </c>
      <c r="D748">
        <v>10160</v>
      </c>
      <c r="E748">
        <v>5</v>
      </c>
      <c r="F748">
        <v>-100</v>
      </c>
      <c r="G748">
        <v>-100</v>
      </c>
      <c r="H748">
        <v>14719</v>
      </c>
      <c r="I748">
        <v>149</v>
      </c>
      <c r="J748">
        <v>5632</v>
      </c>
      <c r="K748">
        <v>-5631</v>
      </c>
      <c r="L748">
        <v>-1</v>
      </c>
      <c r="M748">
        <v>-27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26</v>
      </c>
      <c r="T748">
        <v>0</v>
      </c>
      <c r="U748">
        <v>0</v>
      </c>
      <c r="V748">
        <v>0</v>
      </c>
    </row>
    <row r="749" spans="1:22" x14ac:dyDescent="0.3">
      <c r="A749" t="s">
        <v>149</v>
      </c>
      <c r="B749">
        <v>2100</v>
      </c>
      <c r="C749" s="48">
        <v>45021</v>
      </c>
      <c r="D749">
        <v>10260</v>
      </c>
      <c r="E749">
        <v>3</v>
      </c>
      <c r="F749">
        <v>0</v>
      </c>
      <c r="G749">
        <v>0</v>
      </c>
      <c r="H749">
        <v>19490</v>
      </c>
      <c r="I749">
        <v>200</v>
      </c>
      <c r="J749">
        <v>-1180</v>
      </c>
      <c r="K749">
        <v>1344</v>
      </c>
      <c r="L749">
        <v>-175</v>
      </c>
      <c r="M749">
        <v>-165</v>
      </c>
      <c r="N749">
        <v>-10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11</v>
      </c>
    </row>
    <row r="750" spans="1:22" x14ac:dyDescent="0.3">
      <c r="A750" t="s">
        <v>149</v>
      </c>
      <c r="B750">
        <v>2100</v>
      </c>
      <c r="C750" s="48">
        <v>45020</v>
      </c>
      <c r="D750">
        <v>10260</v>
      </c>
      <c r="E750">
        <v>2</v>
      </c>
      <c r="F750">
        <v>50</v>
      </c>
      <c r="G750">
        <v>50</v>
      </c>
      <c r="H750">
        <v>16457</v>
      </c>
      <c r="I750">
        <v>169</v>
      </c>
      <c r="J750">
        <v>-29</v>
      </c>
      <c r="K750">
        <v>1876</v>
      </c>
      <c r="L750">
        <v>-1807</v>
      </c>
      <c r="M750">
        <v>-282</v>
      </c>
      <c r="N750">
        <v>-1461</v>
      </c>
      <c r="O750">
        <v>26</v>
      </c>
      <c r="P750">
        <v>0</v>
      </c>
      <c r="Q750">
        <v>0</v>
      </c>
      <c r="R750">
        <v>0</v>
      </c>
      <c r="S750">
        <v>-90</v>
      </c>
      <c r="T750">
        <v>0</v>
      </c>
      <c r="U750">
        <v>-40</v>
      </c>
      <c r="V750">
        <v>0</v>
      </c>
    </row>
    <row r="751" spans="1:22" x14ac:dyDescent="0.3">
      <c r="A751" t="s">
        <v>149</v>
      </c>
      <c r="B751">
        <v>2100</v>
      </c>
      <c r="C751" s="48">
        <v>45019</v>
      </c>
      <c r="D751">
        <v>10210</v>
      </c>
      <c r="E751">
        <v>2</v>
      </c>
      <c r="F751">
        <v>60</v>
      </c>
      <c r="G751">
        <v>60</v>
      </c>
      <c r="H751">
        <v>16555</v>
      </c>
      <c r="I751">
        <v>169</v>
      </c>
      <c r="J751">
        <v>-2721</v>
      </c>
      <c r="K751">
        <v>3062</v>
      </c>
      <c r="L751">
        <v>-341</v>
      </c>
      <c r="M751">
        <v>-341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</row>
    <row r="752" spans="1:22" x14ac:dyDescent="0.3">
      <c r="A752" t="s">
        <v>149</v>
      </c>
      <c r="B752">
        <v>2100</v>
      </c>
      <c r="C752" s="48">
        <v>45016</v>
      </c>
      <c r="D752">
        <v>10150</v>
      </c>
      <c r="E752">
        <v>5</v>
      </c>
      <c r="F752">
        <v>-30</v>
      </c>
      <c r="G752">
        <v>-30</v>
      </c>
      <c r="H752">
        <v>19217</v>
      </c>
      <c r="I752">
        <v>195</v>
      </c>
      <c r="J752">
        <v>-687</v>
      </c>
      <c r="K752">
        <v>1937</v>
      </c>
      <c r="L752">
        <v>-209</v>
      </c>
      <c r="M752">
        <v>20</v>
      </c>
      <c r="N752">
        <v>-237</v>
      </c>
      <c r="O752">
        <v>0</v>
      </c>
      <c r="P752">
        <v>0</v>
      </c>
      <c r="Q752">
        <v>0</v>
      </c>
      <c r="R752">
        <v>0</v>
      </c>
      <c r="S752">
        <v>8</v>
      </c>
      <c r="T752">
        <v>0</v>
      </c>
      <c r="U752">
        <v>-1040</v>
      </c>
      <c r="V752">
        <v>-1</v>
      </c>
    </row>
    <row r="753" spans="1:22" x14ac:dyDescent="0.3">
      <c r="A753" t="s">
        <v>149</v>
      </c>
      <c r="B753">
        <v>2100</v>
      </c>
      <c r="C753" s="48">
        <v>45015</v>
      </c>
      <c r="D753">
        <v>10180</v>
      </c>
      <c r="E753">
        <v>2</v>
      </c>
      <c r="F753">
        <v>130</v>
      </c>
      <c r="G753">
        <v>130</v>
      </c>
      <c r="H753">
        <v>15509</v>
      </c>
      <c r="I753">
        <v>157</v>
      </c>
      <c r="J753">
        <v>-2836</v>
      </c>
      <c r="K753">
        <v>2008</v>
      </c>
      <c r="L753">
        <v>868</v>
      </c>
      <c r="M753">
        <v>1</v>
      </c>
      <c r="N753">
        <v>867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-40</v>
      </c>
      <c r="V753">
        <v>0</v>
      </c>
    </row>
    <row r="754" spans="1:22" x14ac:dyDescent="0.3">
      <c r="A754" t="s">
        <v>149</v>
      </c>
      <c r="B754">
        <v>2100</v>
      </c>
      <c r="C754" s="48">
        <v>45014</v>
      </c>
      <c r="D754">
        <v>10050</v>
      </c>
      <c r="E754">
        <v>2</v>
      </c>
      <c r="F754">
        <v>20</v>
      </c>
      <c r="G754">
        <v>20</v>
      </c>
      <c r="H754">
        <v>8916</v>
      </c>
      <c r="I754">
        <v>89</v>
      </c>
      <c r="J754">
        <v>-377</v>
      </c>
      <c r="K754">
        <v>1365</v>
      </c>
      <c r="L754">
        <v>-188</v>
      </c>
      <c r="M754">
        <v>-84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-104</v>
      </c>
      <c r="T754">
        <v>0</v>
      </c>
      <c r="U754">
        <v>-800</v>
      </c>
      <c r="V754">
        <v>0</v>
      </c>
    </row>
    <row r="755" spans="1:22" x14ac:dyDescent="0.3">
      <c r="A755" t="s">
        <v>149</v>
      </c>
      <c r="B755">
        <v>2100</v>
      </c>
      <c r="C755" s="48">
        <v>45013</v>
      </c>
      <c r="D755">
        <v>10030</v>
      </c>
      <c r="E755">
        <v>2</v>
      </c>
      <c r="F755">
        <v>130</v>
      </c>
      <c r="G755">
        <v>130</v>
      </c>
      <c r="H755">
        <v>35175</v>
      </c>
      <c r="I755">
        <v>349</v>
      </c>
      <c r="J755">
        <v>-11748</v>
      </c>
      <c r="K755">
        <v>11750</v>
      </c>
      <c r="L755">
        <v>-2</v>
      </c>
      <c r="M755">
        <v>-2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</row>
    <row r="756" spans="1:22" x14ac:dyDescent="0.3">
      <c r="A756" t="s">
        <v>149</v>
      </c>
      <c r="B756">
        <v>2100</v>
      </c>
      <c r="C756" s="48">
        <v>45012</v>
      </c>
      <c r="D756">
        <v>9900</v>
      </c>
      <c r="E756">
        <v>5</v>
      </c>
      <c r="F756">
        <v>-70</v>
      </c>
      <c r="G756">
        <v>-70</v>
      </c>
      <c r="H756">
        <v>9570</v>
      </c>
      <c r="I756">
        <v>95</v>
      </c>
      <c r="J756">
        <v>1075</v>
      </c>
      <c r="K756">
        <v>-1128</v>
      </c>
      <c r="L756">
        <v>23</v>
      </c>
      <c r="M756">
        <v>23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30</v>
      </c>
    </row>
    <row r="757" spans="1:22" x14ac:dyDescent="0.3">
      <c r="A757" t="s">
        <v>149</v>
      </c>
      <c r="B757">
        <v>2100</v>
      </c>
      <c r="C757" s="48">
        <v>45009</v>
      </c>
      <c r="D757">
        <v>9970</v>
      </c>
      <c r="E757">
        <v>2</v>
      </c>
      <c r="F757">
        <v>50</v>
      </c>
      <c r="G757">
        <v>50</v>
      </c>
      <c r="H757">
        <v>9723</v>
      </c>
      <c r="I757">
        <v>97</v>
      </c>
      <c r="J757">
        <v>-2679</v>
      </c>
      <c r="K757">
        <v>1627</v>
      </c>
      <c r="L757">
        <v>25</v>
      </c>
      <c r="M757">
        <v>25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800</v>
      </c>
      <c r="V757">
        <v>227</v>
      </c>
    </row>
    <row r="758" spans="1:22" x14ac:dyDescent="0.3">
      <c r="A758" t="s">
        <v>149</v>
      </c>
      <c r="B758">
        <v>2100</v>
      </c>
      <c r="C758" s="48">
        <v>45008</v>
      </c>
      <c r="D758">
        <v>9920</v>
      </c>
      <c r="E758">
        <v>5</v>
      </c>
      <c r="F758">
        <v>-90</v>
      </c>
      <c r="G758">
        <v>-90</v>
      </c>
      <c r="H758">
        <v>20954</v>
      </c>
      <c r="I758">
        <v>208</v>
      </c>
      <c r="J758">
        <v>1872</v>
      </c>
      <c r="K758">
        <v>-1813</v>
      </c>
      <c r="L758">
        <v>-99</v>
      </c>
      <c r="M758">
        <v>17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-116</v>
      </c>
      <c r="T758">
        <v>0</v>
      </c>
      <c r="U758">
        <v>40</v>
      </c>
      <c r="V758">
        <v>0</v>
      </c>
    </row>
    <row r="759" spans="1:22" x14ac:dyDescent="0.3">
      <c r="A759" t="s">
        <v>149</v>
      </c>
      <c r="B759">
        <v>2100</v>
      </c>
      <c r="C759" s="48">
        <v>45007</v>
      </c>
      <c r="D759">
        <v>10010</v>
      </c>
      <c r="E759">
        <v>5</v>
      </c>
      <c r="F759">
        <v>-80</v>
      </c>
      <c r="G759">
        <v>-80</v>
      </c>
      <c r="H759">
        <v>21217</v>
      </c>
      <c r="I759">
        <v>212</v>
      </c>
      <c r="J759">
        <v>2611</v>
      </c>
      <c r="K759">
        <v>-2637</v>
      </c>
      <c r="L759">
        <v>26</v>
      </c>
      <c r="M759">
        <v>26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</row>
    <row r="760" spans="1:22" x14ac:dyDescent="0.3">
      <c r="A760" t="s">
        <v>149</v>
      </c>
      <c r="B760">
        <v>2100</v>
      </c>
      <c r="C760" s="48">
        <v>45006</v>
      </c>
      <c r="D760">
        <v>10090</v>
      </c>
      <c r="E760">
        <v>2</v>
      </c>
      <c r="F760">
        <v>10</v>
      </c>
      <c r="G760">
        <v>10</v>
      </c>
      <c r="H760">
        <v>3404</v>
      </c>
      <c r="I760">
        <v>34</v>
      </c>
      <c r="J760">
        <v>352</v>
      </c>
      <c r="K760">
        <v>-286</v>
      </c>
      <c r="L760">
        <v>-26</v>
      </c>
      <c r="M760">
        <v>-26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-40</v>
      </c>
      <c r="V760">
        <v>0</v>
      </c>
    </row>
    <row r="761" spans="1:22" x14ac:dyDescent="0.3">
      <c r="A761" t="s">
        <v>149</v>
      </c>
      <c r="B761">
        <v>2100</v>
      </c>
      <c r="C761" s="48">
        <v>45005</v>
      </c>
      <c r="D761">
        <v>10080</v>
      </c>
      <c r="E761">
        <v>2</v>
      </c>
      <c r="F761">
        <v>30</v>
      </c>
      <c r="G761">
        <v>30</v>
      </c>
      <c r="H761">
        <v>4562</v>
      </c>
      <c r="I761">
        <v>46</v>
      </c>
      <c r="J761">
        <v>-643</v>
      </c>
      <c r="K761">
        <v>664</v>
      </c>
      <c r="L761">
        <v>-21</v>
      </c>
      <c r="M761">
        <v>-21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</row>
    <row r="762" spans="1:22" x14ac:dyDescent="0.3">
      <c r="A762" t="s">
        <v>149</v>
      </c>
      <c r="B762">
        <v>2100</v>
      </c>
      <c r="C762" s="48">
        <v>45002</v>
      </c>
      <c r="D762">
        <v>10050</v>
      </c>
      <c r="E762">
        <v>2</v>
      </c>
      <c r="F762">
        <v>150</v>
      </c>
      <c r="G762">
        <v>150</v>
      </c>
      <c r="H762">
        <v>9905</v>
      </c>
      <c r="I762">
        <v>99</v>
      </c>
      <c r="J762">
        <v>-81</v>
      </c>
      <c r="K762">
        <v>179</v>
      </c>
      <c r="L762">
        <v>-98</v>
      </c>
      <c r="M762">
        <v>-78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-20</v>
      </c>
      <c r="T762">
        <v>0</v>
      </c>
      <c r="U762">
        <v>0</v>
      </c>
      <c r="V762">
        <v>0</v>
      </c>
    </row>
    <row r="763" spans="1:22" x14ac:dyDescent="0.3">
      <c r="A763" t="s">
        <v>149</v>
      </c>
      <c r="B763">
        <v>2100</v>
      </c>
      <c r="C763" s="48">
        <v>45001</v>
      </c>
      <c r="D763">
        <v>9900</v>
      </c>
      <c r="E763">
        <v>5</v>
      </c>
      <c r="F763">
        <v>-130</v>
      </c>
      <c r="G763">
        <v>-130</v>
      </c>
      <c r="H763">
        <v>16935</v>
      </c>
      <c r="I763">
        <v>167</v>
      </c>
      <c r="J763">
        <v>3450</v>
      </c>
      <c r="K763">
        <v>-3499</v>
      </c>
      <c r="L763">
        <v>9</v>
      </c>
      <c r="M763">
        <v>2</v>
      </c>
      <c r="N763">
        <v>0</v>
      </c>
      <c r="O763">
        <v>7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40</v>
      </c>
      <c r="V763">
        <v>0</v>
      </c>
    </row>
    <row r="764" spans="1:22" x14ac:dyDescent="0.3">
      <c r="A764" t="s">
        <v>149</v>
      </c>
      <c r="B764">
        <v>2100</v>
      </c>
      <c r="C764" s="48">
        <v>45000</v>
      </c>
      <c r="D764">
        <v>10030</v>
      </c>
      <c r="E764">
        <v>2</v>
      </c>
      <c r="F764">
        <v>130</v>
      </c>
      <c r="G764">
        <v>130</v>
      </c>
      <c r="H764">
        <v>12728</v>
      </c>
      <c r="I764">
        <v>127</v>
      </c>
      <c r="J764">
        <v>39</v>
      </c>
      <c r="K764">
        <v>-33</v>
      </c>
      <c r="L764">
        <v>-31</v>
      </c>
      <c r="M764">
        <v>-5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-26</v>
      </c>
      <c r="T764">
        <v>0</v>
      </c>
      <c r="U764">
        <v>-40</v>
      </c>
      <c r="V764">
        <v>65</v>
      </c>
    </row>
    <row r="765" spans="1:22" x14ac:dyDescent="0.3">
      <c r="A765" t="s">
        <v>149</v>
      </c>
      <c r="B765">
        <v>2100</v>
      </c>
      <c r="C765" s="48">
        <v>44999</v>
      </c>
      <c r="D765">
        <v>9900</v>
      </c>
      <c r="E765">
        <v>5</v>
      </c>
      <c r="F765">
        <v>-340</v>
      </c>
      <c r="G765">
        <v>-340</v>
      </c>
      <c r="H765">
        <v>36370</v>
      </c>
      <c r="I765">
        <v>362</v>
      </c>
      <c r="J765">
        <v>10956</v>
      </c>
      <c r="K765">
        <v>-11571</v>
      </c>
      <c r="L765">
        <v>545</v>
      </c>
      <c r="M765">
        <v>-285</v>
      </c>
      <c r="N765">
        <v>0</v>
      </c>
      <c r="O765">
        <v>0</v>
      </c>
      <c r="P765">
        <v>0</v>
      </c>
      <c r="Q765">
        <v>0</v>
      </c>
      <c r="R765">
        <v>970</v>
      </c>
      <c r="S765">
        <v>-140</v>
      </c>
      <c r="T765">
        <v>0</v>
      </c>
      <c r="U765">
        <v>80</v>
      </c>
      <c r="V765">
        <v>-10</v>
      </c>
    </row>
    <row r="766" spans="1:22" x14ac:dyDescent="0.3">
      <c r="A766" t="s">
        <v>149</v>
      </c>
      <c r="B766">
        <v>2100</v>
      </c>
      <c r="C766" s="48">
        <v>44998</v>
      </c>
      <c r="D766">
        <v>10240</v>
      </c>
      <c r="E766">
        <v>5</v>
      </c>
      <c r="F766">
        <v>-140</v>
      </c>
      <c r="G766">
        <v>-140</v>
      </c>
      <c r="H766">
        <v>30680</v>
      </c>
      <c r="I766">
        <v>310</v>
      </c>
      <c r="J766">
        <v>5203</v>
      </c>
      <c r="K766">
        <v>-4387</v>
      </c>
      <c r="L766">
        <v>-936</v>
      </c>
      <c r="M766">
        <v>11</v>
      </c>
      <c r="N766">
        <v>0</v>
      </c>
      <c r="O766">
        <v>3</v>
      </c>
      <c r="P766">
        <v>0</v>
      </c>
      <c r="Q766">
        <v>0</v>
      </c>
      <c r="R766">
        <v>-950</v>
      </c>
      <c r="S766">
        <v>0</v>
      </c>
      <c r="T766">
        <v>0</v>
      </c>
      <c r="U766">
        <v>120</v>
      </c>
      <c r="V766">
        <v>0</v>
      </c>
    </row>
    <row r="767" spans="1:22" x14ac:dyDescent="0.3">
      <c r="A767" t="s">
        <v>149</v>
      </c>
      <c r="B767">
        <v>2100</v>
      </c>
      <c r="C767" s="48">
        <v>44995</v>
      </c>
      <c r="D767">
        <v>10380</v>
      </c>
      <c r="E767">
        <v>5</v>
      </c>
      <c r="F767">
        <v>-290</v>
      </c>
      <c r="G767">
        <v>-290</v>
      </c>
      <c r="H767">
        <v>34392</v>
      </c>
      <c r="I767">
        <v>359</v>
      </c>
      <c r="J767">
        <v>10653</v>
      </c>
      <c r="K767">
        <v>-8079</v>
      </c>
      <c r="L767">
        <v>-2779</v>
      </c>
      <c r="M767">
        <v>16</v>
      </c>
      <c r="N767">
        <v>0</v>
      </c>
      <c r="O767">
        <v>0</v>
      </c>
      <c r="P767">
        <v>0</v>
      </c>
      <c r="Q767">
        <v>0</v>
      </c>
      <c r="R767">
        <v>-2804</v>
      </c>
      <c r="S767">
        <v>9</v>
      </c>
      <c r="T767">
        <v>0</v>
      </c>
      <c r="U767">
        <v>80</v>
      </c>
      <c r="V767">
        <v>125</v>
      </c>
    </row>
    <row r="768" spans="1:22" x14ac:dyDescent="0.3">
      <c r="A768" t="s">
        <v>149</v>
      </c>
      <c r="B768">
        <v>2100</v>
      </c>
      <c r="C768" s="48">
        <v>44994</v>
      </c>
      <c r="D768">
        <v>10670</v>
      </c>
      <c r="E768">
        <v>5</v>
      </c>
      <c r="F768">
        <v>-60</v>
      </c>
      <c r="G768">
        <v>-60</v>
      </c>
      <c r="H768">
        <v>17890</v>
      </c>
      <c r="I768">
        <v>190</v>
      </c>
      <c r="J768">
        <v>4425</v>
      </c>
      <c r="K768">
        <v>-4516</v>
      </c>
      <c r="L768">
        <v>51</v>
      </c>
      <c r="M768">
        <v>19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32</v>
      </c>
      <c r="T768">
        <v>0</v>
      </c>
      <c r="U768">
        <v>40</v>
      </c>
      <c r="V768">
        <v>0</v>
      </c>
    </row>
    <row r="769" spans="1:22" x14ac:dyDescent="0.3">
      <c r="A769" t="s">
        <v>149</v>
      </c>
      <c r="B769">
        <v>2100</v>
      </c>
      <c r="C769" s="48">
        <v>44993</v>
      </c>
      <c r="D769">
        <v>10730</v>
      </c>
      <c r="E769">
        <v>5</v>
      </c>
      <c r="F769">
        <v>-120</v>
      </c>
      <c r="G769">
        <v>-120</v>
      </c>
      <c r="H769">
        <v>26609</v>
      </c>
      <c r="I769">
        <v>284</v>
      </c>
      <c r="J769">
        <v>3826</v>
      </c>
      <c r="K769">
        <v>-3867</v>
      </c>
      <c r="L769">
        <v>1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40</v>
      </c>
      <c r="V769">
        <v>0</v>
      </c>
    </row>
    <row r="770" spans="1:22" x14ac:dyDescent="0.3">
      <c r="A770" t="s">
        <v>149</v>
      </c>
      <c r="B770">
        <v>2100</v>
      </c>
      <c r="C770" s="48">
        <v>44992</v>
      </c>
      <c r="D770">
        <v>10850</v>
      </c>
      <c r="E770">
        <v>2</v>
      </c>
      <c r="F770">
        <v>100</v>
      </c>
      <c r="G770">
        <v>100</v>
      </c>
      <c r="H770">
        <v>71150</v>
      </c>
      <c r="I770">
        <v>770</v>
      </c>
      <c r="J770">
        <v>-29951</v>
      </c>
      <c r="K770">
        <v>28133</v>
      </c>
      <c r="L770">
        <v>1858</v>
      </c>
      <c r="M770">
        <v>7</v>
      </c>
      <c r="N770">
        <v>580</v>
      </c>
      <c r="O770">
        <v>289</v>
      </c>
      <c r="P770">
        <v>0</v>
      </c>
      <c r="Q770">
        <v>0</v>
      </c>
      <c r="R770">
        <v>943</v>
      </c>
      <c r="S770">
        <v>39</v>
      </c>
      <c r="T770">
        <v>0</v>
      </c>
      <c r="U770">
        <v>-40</v>
      </c>
      <c r="V770">
        <v>0</v>
      </c>
    </row>
    <row r="771" spans="1:22" x14ac:dyDescent="0.3">
      <c r="A771" t="s">
        <v>149</v>
      </c>
      <c r="B771">
        <v>2100</v>
      </c>
      <c r="C771" s="48">
        <v>44991</v>
      </c>
      <c r="D771">
        <v>10750</v>
      </c>
      <c r="E771">
        <v>5</v>
      </c>
      <c r="F771">
        <v>-30</v>
      </c>
      <c r="G771">
        <v>-30</v>
      </c>
      <c r="H771">
        <v>19569</v>
      </c>
      <c r="I771">
        <v>210</v>
      </c>
      <c r="J771">
        <v>836</v>
      </c>
      <c r="K771">
        <v>-820</v>
      </c>
      <c r="L771">
        <v>24</v>
      </c>
      <c r="M771">
        <v>11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13</v>
      </c>
      <c r="T771">
        <v>0</v>
      </c>
      <c r="U771">
        <v>-40</v>
      </c>
      <c r="V771">
        <v>0</v>
      </c>
    </row>
    <row r="772" spans="1:22" x14ac:dyDescent="0.3">
      <c r="A772" t="s">
        <v>149</v>
      </c>
      <c r="B772">
        <v>2100</v>
      </c>
      <c r="C772" s="48">
        <v>44988</v>
      </c>
      <c r="D772">
        <v>10780</v>
      </c>
      <c r="E772">
        <v>3</v>
      </c>
      <c r="F772">
        <v>0</v>
      </c>
      <c r="G772">
        <v>0</v>
      </c>
      <c r="H772">
        <v>14315</v>
      </c>
      <c r="I772">
        <v>154</v>
      </c>
      <c r="J772">
        <v>-5731</v>
      </c>
      <c r="K772">
        <v>4779</v>
      </c>
      <c r="L772">
        <v>952</v>
      </c>
      <c r="M772">
        <v>-23</v>
      </c>
      <c r="N772">
        <v>0</v>
      </c>
      <c r="O772">
        <v>0</v>
      </c>
      <c r="P772">
        <v>0</v>
      </c>
      <c r="Q772">
        <v>0</v>
      </c>
      <c r="R772">
        <v>975</v>
      </c>
      <c r="S772">
        <v>0</v>
      </c>
      <c r="T772">
        <v>0</v>
      </c>
      <c r="U772">
        <v>0</v>
      </c>
      <c r="V772">
        <v>0</v>
      </c>
    </row>
    <row r="773" spans="1:22" x14ac:dyDescent="0.3">
      <c r="A773" t="s">
        <v>149</v>
      </c>
      <c r="B773">
        <v>2100</v>
      </c>
      <c r="C773" s="48">
        <v>44987</v>
      </c>
      <c r="D773">
        <v>10780</v>
      </c>
      <c r="E773">
        <v>5</v>
      </c>
      <c r="F773">
        <v>-20</v>
      </c>
      <c r="G773">
        <v>-20</v>
      </c>
      <c r="H773">
        <v>11463</v>
      </c>
      <c r="I773">
        <v>124</v>
      </c>
      <c r="J773">
        <v>-2939</v>
      </c>
      <c r="K773">
        <v>3029</v>
      </c>
      <c r="L773">
        <v>-220</v>
      </c>
      <c r="M773">
        <v>-183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-37</v>
      </c>
      <c r="T773">
        <v>0</v>
      </c>
      <c r="U773">
        <v>-40</v>
      </c>
      <c r="V773">
        <v>170</v>
      </c>
    </row>
    <row r="774" spans="1:22" x14ac:dyDescent="0.3">
      <c r="A774" t="s">
        <v>149</v>
      </c>
      <c r="B774">
        <v>2100</v>
      </c>
      <c r="C774" s="48">
        <v>44985</v>
      </c>
      <c r="D774">
        <v>10800</v>
      </c>
      <c r="E774">
        <v>2</v>
      </c>
      <c r="F774">
        <v>140</v>
      </c>
      <c r="G774">
        <v>140</v>
      </c>
      <c r="H774">
        <v>9383</v>
      </c>
      <c r="I774">
        <v>100</v>
      </c>
      <c r="J774">
        <v>2234</v>
      </c>
      <c r="K774">
        <v>-2210</v>
      </c>
      <c r="L774">
        <v>-24</v>
      </c>
      <c r="M774">
        <v>-24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</row>
    <row r="775" spans="1:22" x14ac:dyDescent="0.3">
      <c r="A775" t="s">
        <v>149</v>
      </c>
      <c r="B775">
        <v>2100</v>
      </c>
      <c r="C775" s="48">
        <v>44984</v>
      </c>
      <c r="D775">
        <v>10660</v>
      </c>
      <c r="E775">
        <v>5</v>
      </c>
      <c r="F775">
        <v>-150</v>
      </c>
      <c r="G775">
        <v>-150</v>
      </c>
      <c r="H775">
        <v>18204</v>
      </c>
      <c r="I775">
        <v>194</v>
      </c>
      <c r="J775">
        <v>2957</v>
      </c>
      <c r="K775">
        <v>-3068</v>
      </c>
      <c r="L775">
        <v>33</v>
      </c>
      <c r="M775">
        <v>-10</v>
      </c>
      <c r="N775">
        <v>0</v>
      </c>
      <c r="O775">
        <v>10</v>
      </c>
      <c r="P775">
        <v>0</v>
      </c>
      <c r="Q775">
        <v>0</v>
      </c>
      <c r="R775">
        <v>0</v>
      </c>
      <c r="S775">
        <v>33</v>
      </c>
      <c r="T775">
        <v>0</v>
      </c>
      <c r="U775">
        <v>78</v>
      </c>
      <c r="V775">
        <v>0</v>
      </c>
    </row>
    <row r="776" spans="1:22" x14ac:dyDescent="0.3">
      <c r="A776" t="s">
        <v>149</v>
      </c>
      <c r="B776">
        <v>2100</v>
      </c>
      <c r="C776" s="48">
        <v>44981</v>
      </c>
      <c r="D776">
        <v>10810</v>
      </c>
      <c r="E776">
        <v>5</v>
      </c>
      <c r="F776">
        <v>-190</v>
      </c>
      <c r="G776">
        <v>-190</v>
      </c>
      <c r="H776">
        <v>23448</v>
      </c>
      <c r="I776">
        <v>253</v>
      </c>
      <c r="J776">
        <v>13774</v>
      </c>
      <c r="K776">
        <v>-13799</v>
      </c>
      <c r="L776">
        <v>1</v>
      </c>
      <c r="M776">
        <v>-17</v>
      </c>
      <c r="N776">
        <v>-1</v>
      </c>
      <c r="O776">
        <v>0</v>
      </c>
      <c r="P776">
        <v>0</v>
      </c>
      <c r="Q776">
        <v>0</v>
      </c>
      <c r="R776">
        <v>6</v>
      </c>
      <c r="S776">
        <v>13</v>
      </c>
      <c r="T776">
        <v>0</v>
      </c>
      <c r="U776">
        <v>40</v>
      </c>
      <c r="V776">
        <v>-16</v>
      </c>
    </row>
    <row r="777" spans="1:22" x14ac:dyDescent="0.3">
      <c r="A777" t="s">
        <v>149</v>
      </c>
      <c r="B777">
        <v>2100</v>
      </c>
      <c r="C777" s="48">
        <v>44980</v>
      </c>
      <c r="D777">
        <v>11000</v>
      </c>
      <c r="E777">
        <v>5</v>
      </c>
      <c r="F777">
        <v>-10</v>
      </c>
      <c r="G777">
        <v>-10</v>
      </c>
      <c r="H777">
        <v>12476</v>
      </c>
      <c r="I777">
        <v>137</v>
      </c>
      <c r="J777">
        <v>3977</v>
      </c>
      <c r="K777">
        <v>-4048</v>
      </c>
      <c r="L777">
        <v>71</v>
      </c>
      <c r="M777">
        <v>-22</v>
      </c>
      <c r="N777">
        <v>46</v>
      </c>
      <c r="O777">
        <v>0</v>
      </c>
      <c r="P777">
        <v>0</v>
      </c>
      <c r="Q777">
        <v>0</v>
      </c>
      <c r="R777">
        <v>0</v>
      </c>
      <c r="S777">
        <v>47</v>
      </c>
      <c r="T777">
        <v>0</v>
      </c>
      <c r="U777">
        <v>0</v>
      </c>
      <c r="V777">
        <v>0</v>
      </c>
    </row>
    <row r="778" spans="1:22" x14ac:dyDescent="0.3">
      <c r="A778" t="s">
        <v>149</v>
      </c>
      <c r="B778">
        <v>2100</v>
      </c>
      <c r="C778" s="48">
        <v>44979</v>
      </c>
      <c r="D778">
        <v>11010</v>
      </c>
      <c r="E778">
        <v>5</v>
      </c>
      <c r="F778">
        <v>-100</v>
      </c>
      <c r="G778">
        <v>-100</v>
      </c>
      <c r="H778">
        <v>29824</v>
      </c>
      <c r="I778">
        <v>329</v>
      </c>
      <c r="J778">
        <v>5093</v>
      </c>
      <c r="K778">
        <v>-5015</v>
      </c>
      <c r="L778">
        <v>-78</v>
      </c>
      <c r="M778">
        <v>-90</v>
      </c>
      <c r="N778">
        <v>0</v>
      </c>
      <c r="O778">
        <v>0</v>
      </c>
      <c r="P778">
        <v>0</v>
      </c>
      <c r="Q778">
        <v>0</v>
      </c>
      <c r="R778">
        <v>-14</v>
      </c>
      <c r="S778">
        <v>26</v>
      </c>
      <c r="T778">
        <v>0</v>
      </c>
      <c r="U778">
        <v>0</v>
      </c>
      <c r="V778">
        <v>0</v>
      </c>
    </row>
    <row r="779" spans="1:22" x14ac:dyDescent="0.3">
      <c r="A779" t="s">
        <v>149</v>
      </c>
      <c r="B779">
        <v>2100</v>
      </c>
      <c r="C779" s="48">
        <v>44978</v>
      </c>
      <c r="D779">
        <v>11110</v>
      </c>
      <c r="E779">
        <v>2</v>
      </c>
      <c r="F779">
        <v>280</v>
      </c>
      <c r="G779">
        <v>280</v>
      </c>
      <c r="H779">
        <v>50906</v>
      </c>
      <c r="I779">
        <v>562</v>
      </c>
      <c r="J779">
        <v>-14440</v>
      </c>
      <c r="K779">
        <v>12577</v>
      </c>
      <c r="L779">
        <v>2733</v>
      </c>
      <c r="M779">
        <v>-59</v>
      </c>
      <c r="N779">
        <v>0</v>
      </c>
      <c r="O779">
        <v>0</v>
      </c>
      <c r="P779">
        <v>0</v>
      </c>
      <c r="Q779">
        <v>0</v>
      </c>
      <c r="R779">
        <v>2792</v>
      </c>
      <c r="S779">
        <v>0</v>
      </c>
      <c r="T779">
        <v>0</v>
      </c>
      <c r="U779">
        <v>-78</v>
      </c>
      <c r="V779">
        <v>-792</v>
      </c>
    </row>
    <row r="780" spans="1:22" x14ac:dyDescent="0.3">
      <c r="A780" t="s">
        <v>149</v>
      </c>
      <c r="B780">
        <v>2100</v>
      </c>
      <c r="C780" s="48">
        <v>44977</v>
      </c>
      <c r="D780">
        <v>10830</v>
      </c>
      <c r="E780">
        <v>2</v>
      </c>
      <c r="F780">
        <v>30</v>
      </c>
      <c r="G780">
        <v>30</v>
      </c>
      <c r="H780">
        <v>14295</v>
      </c>
      <c r="I780">
        <v>155</v>
      </c>
      <c r="J780">
        <v>-4728</v>
      </c>
      <c r="K780">
        <v>4873</v>
      </c>
      <c r="L780">
        <v>-145</v>
      </c>
      <c r="M780">
        <v>-92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-53</v>
      </c>
      <c r="T780">
        <v>0</v>
      </c>
      <c r="U780">
        <v>0</v>
      </c>
      <c r="V780">
        <v>0</v>
      </c>
    </row>
    <row r="781" spans="1:22" x14ac:dyDescent="0.3">
      <c r="A781" t="s">
        <v>149</v>
      </c>
      <c r="B781">
        <v>2100</v>
      </c>
      <c r="C781" s="48">
        <v>44974</v>
      </c>
      <c r="D781">
        <v>10800</v>
      </c>
      <c r="E781">
        <v>3</v>
      </c>
      <c r="F781">
        <v>0</v>
      </c>
      <c r="G781">
        <v>0</v>
      </c>
      <c r="H781">
        <v>9919</v>
      </c>
      <c r="I781">
        <v>107</v>
      </c>
      <c r="J781">
        <v>-2005</v>
      </c>
      <c r="K781">
        <v>2062</v>
      </c>
      <c r="L781">
        <v>-57</v>
      </c>
      <c r="M781">
        <v>-57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</row>
    <row r="782" spans="1:22" x14ac:dyDescent="0.3">
      <c r="A782" t="s">
        <v>149</v>
      </c>
      <c r="B782">
        <v>2100</v>
      </c>
      <c r="C782" s="48">
        <v>44973</v>
      </c>
      <c r="D782">
        <v>10800</v>
      </c>
      <c r="E782">
        <v>2</v>
      </c>
      <c r="F782">
        <v>30</v>
      </c>
      <c r="G782">
        <v>30</v>
      </c>
      <c r="H782">
        <v>24758</v>
      </c>
      <c r="I782">
        <v>267</v>
      </c>
      <c r="J782">
        <v>-5531</v>
      </c>
      <c r="K782">
        <v>5645</v>
      </c>
      <c r="L782">
        <v>-93</v>
      </c>
      <c r="M782">
        <v>-93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-67</v>
      </c>
      <c r="V782">
        <v>46</v>
      </c>
    </row>
    <row r="783" spans="1:22" x14ac:dyDescent="0.3">
      <c r="A783" t="s">
        <v>149</v>
      </c>
      <c r="B783">
        <v>2100</v>
      </c>
      <c r="C783" s="48">
        <v>44972</v>
      </c>
      <c r="D783">
        <v>10770</v>
      </c>
      <c r="E783">
        <v>5</v>
      </c>
      <c r="F783">
        <v>-30</v>
      </c>
      <c r="G783">
        <v>-30</v>
      </c>
      <c r="H783">
        <v>30254</v>
      </c>
      <c r="I783">
        <v>325</v>
      </c>
      <c r="J783">
        <v>3495</v>
      </c>
      <c r="K783">
        <v>-3546</v>
      </c>
      <c r="L783">
        <v>12</v>
      </c>
      <c r="M783">
        <v>12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39</v>
      </c>
      <c r="V783">
        <v>0</v>
      </c>
    </row>
    <row r="784" spans="1:22" x14ac:dyDescent="0.3">
      <c r="A784" t="s">
        <v>149</v>
      </c>
      <c r="B784">
        <v>2100</v>
      </c>
      <c r="C784" s="48">
        <v>44971</v>
      </c>
      <c r="D784">
        <v>10800</v>
      </c>
      <c r="E784">
        <v>5</v>
      </c>
      <c r="F784">
        <v>-30</v>
      </c>
      <c r="G784">
        <v>-30</v>
      </c>
      <c r="H784">
        <v>12334</v>
      </c>
      <c r="I784">
        <v>133</v>
      </c>
      <c r="J784">
        <v>3075</v>
      </c>
      <c r="K784">
        <v>-3053</v>
      </c>
      <c r="L784">
        <v>18</v>
      </c>
      <c r="M784">
        <v>26</v>
      </c>
      <c r="N784">
        <v>-1</v>
      </c>
      <c r="O784">
        <v>0</v>
      </c>
      <c r="P784">
        <v>0</v>
      </c>
      <c r="Q784">
        <v>0</v>
      </c>
      <c r="R784">
        <v>0</v>
      </c>
      <c r="S784">
        <v>-7</v>
      </c>
      <c r="T784">
        <v>0</v>
      </c>
      <c r="U784">
        <v>-12</v>
      </c>
      <c r="V784">
        <v>-28</v>
      </c>
    </row>
    <row r="785" spans="1:22" x14ac:dyDescent="0.3">
      <c r="A785" t="s">
        <v>149</v>
      </c>
      <c r="B785">
        <v>2100</v>
      </c>
      <c r="C785" s="48">
        <v>44970</v>
      </c>
      <c r="D785">
        <v>10830</v>
      </c>
      <c r="E785">
        <v>2</v>
      </c>
      <c r="F785">
        <v>200</v>
      </c>
      <c r="G785">
        <v>200</v>
      </c>
      <c r="H785">
        <v>17270</v>
      </c>
      <c r="I785">
        <v>185</v>
      </c>
      <c r="J785">
        <v>703</v>
      </c>
      <c r="K785">
        <v>-706</v>
      </c>
      <c r="L785">
        <v>27</v>
      </c>
      <c r="M785">
        <v>22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5</v>
      </c>
      <c r="T785">
        <v>0</v>
      </c>
      <c r="U785">
        <v>-40</v>
      </c>
      <c r="V785">
        <v>16</v>
      </c>
    </row>
    <row r="786" spans="1:22" x14ac:dyDescent="0.3">
      <c r="A786" t="s">
        <v>149</v>
      </c>
      <c r="B786">
        <v>2100</v>
      </c>
      <c r="C786" s="48">
        <v>44967</v>
      </c>
      <c r="D786">
        <v>10630</v>
      </c>
      <c r="E786">
        <v>5</v>
      </c>
      <c r="F786">
        <v>-150</v>
      </c>
      <c r="G786">
        <v>-150</v>
      </c>
      <c r="H786">
        <v>29536</v>
      </c>
      <c r="I786">
        <v>313</v>
      </c>
      <c r="J786">
        <v>3299</v>
      </c>
      <c r="K786">
        <v>-3519</v>
      </c>
      <c r="L786">
        <v>103</v>
      </c>
      <c r="M786">
        <v>101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2</v>
      </c>
      <c r="T786">
        <v>0</v>
      </c>
      <c r="U786">
        <v>81</v>
      </c>
      <c r="V786">
        <v>36</v>
      </c>
    </row>
    <row r="787" spans="1:22" x14ac:dyDescent="0.3">
      <c r="A787" t="s">
        <v>149</v>
      </c>
      <c r="B787">
        <v>2100</v>
      </c>
      <c r="C787" s="48">
        <v>44966</v>
      </c>
      <c r="D787">
        <v>10780</v>
      </c>
      <c r="E787">
        <v>5</v>
      </c>
      <c r="F787">
        <v>-140</v>
      </c>
      <c r="G787">
        <v>-140</v>
      </c>
      <c r="H787">
        <v>32146</v>
      </c>
      <c r="I787">
        <v>348</v>
      </c>
      <c r="J787">
        <v>6578</v>
      </c>
      <c r="K787">
        <v>-6500</v>
      </c>
      <c r="L787">
        <v>-93</v>
      </c>
      <c r="M787">
        <v>69</v>
      </c>
      <c r="N787">
        <v>0</v>
      </c>
      <c r="O787">
        <v>0</v>
      </c>
      <c r="P787">
        <v>0</v>
      </c>
      <c r="Q787">
        <v>0</v>
      </c>
      <c r="R787">
        <v>-162</v>
      </c>
      <c r="S787">
        <v>0</v>
      </c>
      <c r="T787">
        <v>0</v>
      </c>
      <c r="U787">
        <v>-1</v>
      </c>
      <c r="V787">
        <v>16</v>
      </c>
    </row>
    <row r="788" spans="1:22" x14ac:dyDescent="0.3">
      <c r="A788" t="s">
        <v>149</v>
      </c>
      <c r="B788">
        <v>2100</v>
      </c>
      <c r="C788" s="48">
        <v>44965</v>
      </c>
      <c r="D788">
        <v>10920</v>
      </c>
      <c r="E788">
        <v>2</v>
      </c>
      <c r="F788">
        <v>20</v>
      </c>
      <c r="G788">
        <v>20</v>
      </c>
      <c r="H788">
        <v>11602</v>
      </c>
      <c r="I788">
        <v>127</v>
      </c>
      <c r="J788">
        <v>-322</v>
      </c>
      <c r="K788">
        <v>508</v>
      </c>
      <c r="L788">
        <v>19</v>
      </c>
      <c r="M788">
        <v>6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13</v>
      </c>
      <c r="T788">
        <v>0</v>
      </c>
      <c r="U788">
        <v>0</v>
      </c>
      <c r="V788">
        <v>-205</v>
      </c>
    </row>
    <row r="789" spans="1:22" x14ac:dyDescent="0.3">
      <c r="A789" t="s">
        <v>149</v>
      </c>
      <c r="B789">
        <v>2100</v>
      </c>
      <c r="C789" s="48">
        <v>44964</v>
      </c>
      <c r="D789">
        <v>10900</v>
      </c>
      <c r="E789">
        <v>3</v>
      </c>
      <c r="F789">
        <v>0</v>
      </c>
      <c r="G789">
        <v>0</v>
      </c>
      <c r="H789">
        <v>11924</v>
      </c>
      <c r="I789">
        <v>130</v>
      </c>
      <c r="J789">
        <v>-1</v>
      </c>
      <c r="K789">
        <v>15</v>
      </c>
      <c r="L789">
        <v>35</v>
      </c>
      <c r="M789">
        <v>31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4</v>
      </c>
      <c r="T789">
        <v>0</v>
      </c>
      <c r="U789">
        <v>0</v>
      </c>
      <c r="V789">
        <v>-49</v>
      </c>
    </row>
    <row r="790" spans="1:22" x14ac:dyDescent="0.3">
      <c r="A790" t="s">
        <v>149</v>
      </c>
      <c r="B790">
        <v>2100</v>
      </c>
      <c r="C790" s="48">
        <v>44963</v>
      </c>
      <c r="D790">
        <v>10900</v>
      </c>
      <c r="E790">
        <v>2</v>
      </c>
      <c r="F790">
        <v>30</v>
      </c>
      <c r="G790">
        <v>30</v>
      </c>
      <c r="H790">
        <v>18829</v>
      </c>
      <c r="I790">
        <v>204</v>
      </c>
      <c r="J790">
        <v>-3223</v>
      </c>
      <c r="K790">
        <v>1654</v>
      </c>
      <c r="L790">
        <v>1569</v>
      </c>
      <c r="M790">
        <v>1363</v>
      </c>
      <c r="N790">
        <v>-147</v>
      </c>
      <c r="O790">
        <v>0</v>
      </c>
      <c r="P790">
        <v>0</v>
      </c>
      <c r="Q790">
        <v>0</v>
      </c>
      <c r="R790">
        <v>0</v>
      </c>
      <c r="S790">
        <v>353</v>
      </c>
      <c r="T790">
        <v>0</v>
      </c>
      <c r="U790">
        <v>0</v>
      </c>
      <c r="V790">
        <v>0</v>
      </c>
    </row>
    <row r="791" spans="1:22" x14ac:dyDescent="0.3">
      <c r="A791" t="s">
        <v>149</v>
      </c>
      <c r="B791">
        <v>2100</v>
      </c>
      <c r="C791" s="48">
        <v>44960</v>
      </c>
      <c r="D791">
        <v>10870</v>
      </c>
      <c r="E791">
        <v>2</v>
      </c>
      <c r="F791">
        <v>20</v>
      </c>
      <c r="G791">
        <v>20</v>
      </c>
      <c r="H791">
        <v>11826</v>
      </c>
      <c r="I791">
        <v>128</v>
      </c>
      <c r="J791">
        <v>-31</v>
      </c>
      <c r="K791">
        <v>322</v>
      </c>
      <c r="L791">
        <v>-291</v>
      </c>
      <c r="M791">
        <v>-51</v>
      </c>
      <c r="N791">
        <v>0</v>
      </c>
      <c r="O791">
        <v>0</v>
      </c>
      <c r="P791">
        <v>0</v>
      </c>
      <c r="Q791">
        <v>0</v>
      </c>
      <c r="R791">
        <v>-32</v>
      </c>
      <c r="S791">
        <v>-208</v>
      </c>
      <c r="T791">
        <v>0</v>
      </c>
      <c r="U791">
        <v>0</v>
      </c>
      <c r="V791">
        <v>0</v>
      </c>
    </row>
    <row r="792" spans="1:22" x14ac:dyDescent="0.3">
      <c r="A792" t="s">
        <v>149</v>
      </c>
      <c r="B792">
        <v>2100</v>
      </c>
      <c r="C792" s="48">
        <v>44959</v>
      </c>
      <c r="D792">
        <v>10850</v>
      </c>
      <c r="E792">
        <v>5</v>
      </c>
      <c r="F792">
        <v>-20</v>
      </c>
      <c r="G792">
        <v>-20</v>
      </c>
      <c r="H792">
        <v>22638</v>
      </c>
      <c r="I792">
        <v>246</v>
      </c>
      <c r="J792">
        <v>2137</v>
      </c>
      <c r="K792">
        <v>-2075</v>
      </c>
      <c r="L792">
        <v>-13</v>
      </c>
      <c r="M792">
        <v>-13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-49</v>
      </c>
    </row>
    <row r="793" spans="1:22" x14ac:dyDescent="0.3">
      <c r="A793" t="s">
        <v>149</v>
      </c>
      <c r="B793">
        <v>2100</v>
      </c>
      <c r="C793" s="48">
        <v>44958</v>
      </c>
      <c r="D793">
        <v>10870</v>
      </c>
      <c r="E793">
        <v>5</v>
      </c>
      <c r="F793">
        <v>-30</v>
      </c>
      <c r="G793">
        <v>-30</v>
      </c>
      <c r="H793">
        <v>49277</v>
      </c>
      <c r="I793">
        <v>532</v>
      </c>
      <c r="J793">
        <v>830</v>
      </c>
      <c r="K793">
        <v>-1662</v>
      </c>
      <c r="L793">
        <v>26</v>
      </c>
      <c r="M793">
        <v>30</v>
      </c>
      <c r="N793">
        <v>-4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806</v>
      </c>
    </row>
    <row r="794" spans="1:22" x14ac:dyDescent="0.3">
      <c r="A794" t="s">
        <v>149</v>
      </c>
      <c r="B794">
        <v>2100</v>
      </c>
      <c r="C794" s="48">
        <v>44957</v>
      </c>
      <c r="D794">
        <v>10900</v>
      </c>
      <c r="E794">
        <v>2</v>
      </c>
      <c r="F794">
        <v>130</v>
      </c>
      <c r="G794">
        <v>130</v>
      </c>
      <c r="H794">
        <v>40512</v>
      </c>
      <c r="I794">
        <v>443</v>
      </c>
      <c r="J794">
        <v>-5987</v>
      </c>
      <c r="K794">
        <v>6027</v>
      </c>
      <c r="L794">
        <v>-20</v>
      </c>
      <c r="M794">
        <v>-20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-40</v>
      </c>
      <c r="V794">
        <v>20</v>
      </c>
    </row>
    <row r="795" spans="1:22" x14ac:dyDescent="0.3">
      <c r="A795" t="s">
        <v>149</v>
      </c>
      <c r="B795">
        <v>2100</v>
      </c>
      <c r="C795" s="48">
        <v>44956</v>
      </c>
      <c r="D795">
        <v>10770</v>
      </c>
      <c r="E795">
        <v>3</v>
      </c>
      <c r="F795">
        <v>0</v>
      </c>
      <c r="G795">
        <v>0</v>
      </c>
      <c r="H795">
        <v>19369</v>
      </c>
      <c r="I795">
        <v>209</v>
      </c>
      <c r="J795">
        <v>2512</v>
      </c>
      <c r="K795">
        <v>-2492</v>
      </c>
      <c r="L795">
        <v>-31</v>
      </c>
      <c r="M795">
        <v>-5</v>
      </c>
      <c r="N795">
        <v>0</v>
      </c>
      <c r="O795">
        <v>13</v>
      </c>
      <c r="P795">
        <v>0</v>
      </c>
      <c r="Q795">
        <v>0</v>
      </c>
      <c r="R795">
        <v>0</v>
      </c>
      <c r="S795">
        <v>-39</v>
      </c>
      <c r="T795">
        <v>0</v>
      </c>
      <c r="U795">
        <v>0</v>
      </c>
      <c r="V795">
        <v>11</v>
      </c>
    </row>
    <row r="796" spans="1:22" x14ac:dyDescent="0.3">
      <c r="A796" t="s">
        <v>149</v>
      </c>
      <c r="B796">
        <v>2100</v>
      </c>
      <c r="C796" s="48">
        <v>44953</v>
      </c>
      <c r="D796">
        <v>10770</v>
      </c>
      <c r="E796">
        <v>2</v>
      </c>
      <c r="F796">
        <v>70</v>
      </c>
      <c r="G796">
        <v>70</v>
      </c>
      <c r="H796">
        <v>30427</v>
      </c>
      <c r="I796">
        <v>327</v>
      </c>
      <c r="J796">
        <v>-3297</v>
      </c>
      <c r="K796">
        <v>3339</v>
      </c>
      <c r="L796">
        <v>-13</v>
      </c>
      <c r="M796">
        <v>-13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-40</v>
      </c>
      <c r="V796">
        <v>11</v>
      </c>
    </row>
    <row r="797" spans="1:22" x14ac:dyDescent="0.3">
      <c r="A797" t="s">
        <v>149</v>
      </c>
      <c r="B797">
        <v>2100</v>
      </c>
      <c r="C797" s="48">
        <v>44952</v>
      </c>
      <c r="D797">
        <v>10700</v>
      </c>
      <c r="E797">
        <v>2</v>
      </c>
      <c r="F797">
        <v>10</v>
      </c>
      <c r="G797">
        <v>10</v>
      </c>
      <c r="H797">
        <v>14761</v>
      </c>
      <c r="I797">
        <v>158</v>
      </c>
      <c r="J797">
        <v>-1456</v>
      </c>
      <c r="K797">
        <v>1419</v>
      </c>
      <c r="L797">
        <v>-15</v>
      </c>
      <c r="M797">
        <v>-15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52</v>
      </c>
    </row>
    <row r="798" spans="1:22" x14ac:dyDescent="0.3">
      <c r="A798" t="s">
        <v>149</v>
      </c>
      <c r="B798">
        <v>2100</v>
      </c>
      <c r="C798" s="48">
        <v>44951</v>
      </c>
      <c r="D798">
        <v>10690</v>
      </c>
      <c r="E798">
        <v>2</v>
      </c>
      <c r="F798">
        <v>40</v>
      </c>
      <c r="G798">
        <v>40</v>
      </c>
      <c r="H798">
        <v>14362</v>
      </c>
      <c r="I798">
        <v>153</v>
      </c>
      <c r="J798">
        <v>-275</v>
      </c>
      <c r="K798">
        <v>256</v>
      </c>
      <c r="L798">
        <v>-5</v>
      </c>
      <c r="M798">
        <v>-5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24</v>
      </c>
    </row>
    <row r="799" spans="1:22" x14ac:dyDescent="0.3">
      <c r="A799" t="s">
        <v>149</v>
      </c>
      <c r="B799">
        <v>2100</v>
      </c>
      <c r="C799" s="48">
        <v>44946</v>
      </c>
      <c r="D799">
        <v>10650</v>
      </c>
      <c r="E799">
        <v>2</v>
      </c>
      <c r="F799">
        <v>100</v>
      </c>
      <c r="G799">
        <v>100</v>
      </c>
      <c r="H799">
        <v>21741</v>
      </c>
      <c r="I799">
        <v>230</v>
      </c>
      <c r="J799">
        <v>-3697</v>
      </c>
      <c r="K799">
        <v>3571</v>
      </c>
      <c r="L799">
        <v>126</v>
      </c>
      <c r="M799">
        <v>-13</v>
      </c>
      <c r="N799">
        <v>0</v>
      </c>
      <c r="O799">
        <v>0</v>
      </c>
      <c r="P799">
        <v>0</v>
      </c>
      <c r="Q799">
        <v>0</v>
      </c>
      <c r="R799">
        <v>139</v>
      </c>
      <c r="S799">
        <v>0</v>
      </c>
      <c r="T799">
        <v>0</v>
      </c>
      <c r="U799">
        <v>0</v>
      </c>
      <c r="V799">
        <v>0</v>
      </c>
    </row>
    <row r="800" spans="1:22" x14ac:dyDescent="0.3">
      <c r="A800" t="s">
        <v>149</v>
      </c>
      <c r="B800">
        <v>2100</v>
      </c>
      <c r="C800" s="48">
        <v>44945</v>
      </c>
      <c r="D800">
        <v>10550</v>
      </c>
      <c r="E800">
        <v>5</v>
      </c>
      <c r="F800">
        <v>-50</v>
      </c>
      <c r="G800">
        <v>-50</v>
      </c>
      <c r="H800">
        <v>21842</v>
      </c>
      <c r="I800">
        <v>230</v>
      </c>
      <c r="J800">
        <v>-3589</v>
      </c>
      <c r="K800">
        <v>3561</v>
      </c>
      <c r="L800">
        <v>-12</v>
      </c>
      <c r="M800">
        <v>-12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40</v>
      </c>
      <c r="V800">
        <v>0</v>
      </c>
    </row>
    <row r="801" spans="1:22" x14ac:dyDescent="0.3">
      <c r="A801" t="s">
        <v>149</v>
      </c>
      <c r="B801">
        <v>2100</v>
      </c>
      <c r="C801" s="48">
        <v>44944</v>
      </c>
      <c r="D801">
        <v>10600</v>
      </c>
      <c r="E801">
        <v>5</v>
      </c>
      <c r="F801">
        <v>-100</v>
      </c>
      <c r="G801">
        <v>-100</v>
      </c>
      <c r="H801">
        <v>11050</v>
      </c>
      <c r="I801">
        <v>117</v>
      </c>
      <c r="J801">
        <v>1912</v>
      </c>
      <c r="K801">
        <v>-1853</v>
      </c>
      <c r="L801">
        <v>-59</v>
      </c>
      <c r="M801">
        <v>-11</v>
      </c>
      <c r="N801">
        <v>-22</v>
      </c>
      <c r="O801">
        <v>2</v>
      </c>
      <c r="P801">
        <v>0</v>
      </c>
      <c r="Q801">
        <v>0</v>
      </c>
      <c r="R801">
        <v>0</v>
      </c>
      <c r="S801">
        <v>-28</v>
      </c>
      <c r="T801">
        <v>0</v>
      </c>
      <c r="U801">
        <v>0</v>
      </c>
      <c r="V801">
        <v>0</v>
      </c>
    </row>
    <row r="802" spans="1:22" x14ac:dyDescent="0.3">
      <c r="A802" t="s">
        <v>143</v>
      </c>
      <c r="B802">
        <v>950220</v>
      </c>
      <c r="C802" s="48">
        <v>45092</v>
      </c>
      <c r="D802">
        <v>2640</v>
      </c>
      <c r="E802">
        <v>5</v>
      </c>
      <c r="F802">
        <v>-260</v>
      </c>
      <c r="G802">
        <v>-260</v>
      </c>
      <c r="H802">
        <v>810845</v>
      </c>
      <c r="I802">
        <v>2223</v>
      </c>
      <c r="J802">
        <v>321829</v>
      </c>
      <c r="K802">
        <v>-323101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1512</v>
      </c>
      <c r="V802">
        <v>-240</v>
      </c>
    </row>
    <row r="803" spans="1:22" x14ac:dyDescent="0.3">
      <c r="A803" t="s">
        <v>143</v>
      </c>
      <c r="B803">
        <v>950220</v>
      </c>
      <c r="C803" s="48">
        <v>45091</v>
      </c>
      <c r="D803">
        <v>2900</v>
      </c>
      <c r="E803">
        <v>5</v>
      </c>
      <c r="F803">
        <v>-75</v>
      </c>
      <c r="G803">
        <v>-75</v>
      </c>
      <c r="H803">
        <v>469953</v>
      </c>
      <c r="I803">
        <v>1363</v>
      </c>
      <c r="J803">
        <v>21091</v>
      </c>
      <c r="K803">
        <v>-30044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8109</v>
      </c>
      <c r="V803">
        <v>844</v>
      </c>
    </row>
    <row r="804" spans="1:22" x14ac:dyDescent="0.3">
      <c r="A804" t="s">
        <v>143</v>
      </c>
      <c r="B804">
        <v>950220</v>
      </c>
      <c r="C804" s="48">
        <v>45090</v>
      </c>
      <c r="D804">
        <v>2975</v>
      </c>
      <c r="E804">
        <v>5</v>
      </c>
      <c r="F804">
        <v>-15</v>
      </c>
      <c r="G804">
        <v>-15</v>
      </c>
      <c r="H804">
        <v>161576</v>
      </c>
      <c r="I804">
        <v>482</v>
      </c>
      <c r="J804">
        <v>20742</v>
      </c>
      <c r="K804">
        <v>-20935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193</v>
      </c>
    </row>
    <row r="805" spans="1:22" x14ac:dyDescent="0.3">
      <c r="A805" t="s">
        <v>143</v>
      </c>
      <c r="B805">
        <v>950220</v>
      </c>
      <c r="C805" s="48">
        <v>45089</v>
      </c>
      <c r="D805">
        <v>2990</v>
      </c>
      <c r="E805">
        <v>5</v>
      </c>
      <c r="F805">
        <v>-15</v>
      </c>
      <c r="G805">
        <v>-15</v>
      </c>
      <c r="H805">
        <v>210217</v>
      </c>
      <c r="I805">
        <v>627</v>
      </c>
      <c r="J805">
        <v>36153</v>
      </c>
      <c r="K805">
        <v>-36223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70</v>
      </c>
    </row>
    <row r="806" spans="1:22" x14ac:dyDescent="0.3">
      <c r="A806" t="s">
        <v>143</v>
      </c>
      <c r="B806">
        <v>950220</v>
      </c>
      <c r="C806" s="48">
        <v>45086</v>
      </c>
      <c r="D806">
        <v>3005</v>
      </c>
      <c r="E806">
        <v>3</v>
      </c>
      <c r="F806">
        <v>0</v>
      </c>
      <c r="G806">
        <v>0</v>
      </c>
      <c r="H806">
        <v>224855</v>
      </c>
      <c r="I806">
        <v>675</v>
      </c>
      <c r="J806">
        <v>4868</v>
      </c>
      <c r="K806">
        <v>-5241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373</v>
      </c>
    </row>
    <row r="807" spans="1:22" x14ac:dyDescent="0.3">
      <c r="A807" t="s">
        <v>143</v>
      </c>
      <c r="B807">
        <v>950220</v>
      </c>
      <c r="C807" s="48">
        <v>45085</v>
      </c>
      <c r="D807">
        <v>3005</v>
      </c>
      <c r="E807">
        <v>2</v>
      </c>
      <c r="F807">
        <v>25</v>
      </c>
      <c r="G807">
        <v>25</v>
      </c>
      <c r="H807">
        <v>411473</v>
      </c>
      <c r="I807">
        <v>1230</v>
      </c>
      <c r="J807">
        <v>38713</v>
      </c>
      <c r="K807">
        <v>-40878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2000</v>
      </c>
      <c r="V807">
        <v>165</v>
      </c>
    </row>
    <row r="808" spans="1:22" x14ac:dyDescent="0.3">
      <c r="A808" t="s">
        <v>143</v>
      </c>
      <c r="B808">
        <v>950220</v>
      </c>
      <c r="C808" s="48">
        <v>45084</v>
      </c>
      <c r="D808">
        <v>2980</v>
      </c>
      <c r="E808">
        <v>5</v>
      </c>
      <c r="F808">
        <v>-35</v>
      </c>
      <c r="G808">
        <v>-35</v>
      </c>
      <c r="H808">
        <v>236301</v>
      </c>
      <c r="I808">
        <v>709</v>
      </c>
      <c r="J808">
        <v>77169</v>
      </c>
      <c r="K808">
        <v>-76863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-306</v>
      </c>
    </row>
    <row r="809" spans="1:22" x14ac:dyDescent="0.3">
      <c r="A809" t="s">
        <v>143</v>
      </c>
      <c r="B809">
        <v>950220</v>
      </c>
      <c r="C809" s="48">
        <v>45082</v>
      </c>
      <c r="D809">
        <v>3015</v>
      </c>
      <c r="E809">
        <v>5</v>
      </c>
      <c r="F809">
        <v>-50</v>
      </c>
      <c r="G809">
        <v>-50</v>
      </c>
      <c r="H809">
        <v>236224</v>
      </c>
      <c r="I809">
        <v>712</v>
      </c>
      <c r="J809">
        <v>31579</v>
      </c>
      <c r="K809">
        <v>-34242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2235</v>
      </c>
      <c r="V809">
        <v>428</v>
      </c>
    </row>
    <row r="810" spans="1:22" x14ac:dyDescent="0.3">
      <c r="A810" t="s">
        <v>143</v>
      </c>
      <c r="B810">
        <v>950220</v>
      </c>
      <c r="C810" s="48">
        <v>45079</v>
      </c>
      <c r="D810">
        <v>3065</v>
      </c>
      <c r="E810">
        <v>5</v>
      </c>
      <c r="F810">
        <v>-45</v>
      </c>
      <c r="G810">
        <v>-45</v>
      </c>
      <c r="H810">
        <v>337662</v>
      </c>
      <c r="I810">
        <v>1038</v>
      </c>
      <c r="J810">
        <v>75309</v>
      </c>
      <c r="K810">
        <v>-78409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3000</v>
      </c>
      <c r="V810">
        <v>100</v>
      </c>
    </row>
    <row r="811" spans="1:22" x14ac:dyDescent="0.3">
      <c r="A811" t="s">
        <v>143</v>
      </c>
      <c r="B811">
        <v>950220</v>
      </c>
      <c r="C811" s="48">
        <v>45078</v>
      </c>
      <c r="D811">
        <v>3110</v>
      </c>
      <c r="E811">
        <v>2</v>
      </c>
      <c r="F811">
        <v>130</v>
      </c>
      <c r="G811">
        <v>130</v>
      </c>
      <c r="H811">
        <v>793471</v>
      </c>
      <c r="I811">
        <v>2446</v>
      </c>
      <c r="J811">
        <v>-100179</v>
      </c>
      <c r="K811">
        <v>98988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300</v>
      </c>
      <c r="V811">
        <v>891</v>
      </c>
    </row>
    <row r="812" spans="1:22" x14ac:dyDescent="0.3">
      <c r="A812" t="s">
        <v>143</v>
      </c>
      <c r="B812">
        <v>950220</v>
      </c>
      <c r="C812" s="48">
        <v>45077</v>
      </c>
      <c r="D812">
        <v>2980</v>
      </c>
      <c r="E812">
        <v>2</v>
      </c>
      <c r="F812">
        <v>10</v>
      </c>
      <c r="G812">
        <v>10</v>
      </c>
      <c r="H812">
        <v>242601</v>
      </c>
      <c r="I812">
        <v>720</v>
      </c>
      <c r="J812">
        <v>-10286</v>
      </c>
      <c r="K812">
        <v>10236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50</v>
      </c>
    </row>
    <row r="813" spans="1:22" x14ac:dyDescent="0.3">
      <c r="A813" t="s">
        <v>143</v>
      </c>
      <c r="B813">
        <v>950220</v>
      </c>
      <c r="C813" s="48">
        <v>45076</v>
      </c>
      <c r="D813">
        <v>2970</v>
      </c>
      <c r="E813">
        <v>2</v>
      </c>
      <c r="F813">
        <v>30</v>
      </c>
      <c r="G813">
        <v>30</v>
      </c>
      <c r="H813">
        <v>337387</v>
      </c>
      <c r="I813">
        <v>989</v>
      </c>
      <c r="J813">
        <v>38768</v>
      </c>
      <c r="K813">
        <v>14791</v>
      </c>
      <c r="L813">
        <v>-50000</v>
      </c>
      <c r="M813">
        <v>0</v>
      </c>
      <c r="N813">
        <v>0</v>
      </c>
      <c r="O813">
        <v>0</v>
      </c>
      <c r="P813">
        <v>-50000</v>
      </c>
      <c r="Q813">
        <v>0</v>
      </c>
      <c r="R813">
        <v>0</v>
      </c>
      <c r="S813">
        <v>0</v>
      </c>
      <c r="T813">
        <v>0</v>
      </c>
      <c r="U813">
        <v>-3559</v>
      </c>
      <c r="V813">
        <v>0</v>
      </c>
    </row>
    <row r="814" spans="1:22" x14ac:dyDescent="0.3">
      <c r="A814" t="s">
        <v>143</v>
      </c>
      <c r="B814">
        <v>950220</v>
      </c>
      <c r="C814" s="48">
        <v>45072</v>
      </c>
      <c r="D814">
        <v>2940</v>
      </c>
      <c r="E814">
        <v>2</v>
      </c>
      <c r="F814">
        <v>40</v>
      </c>
      <c r="G814">
        <v>40</v>
      </c>
      <c r="H814">
        <v>459485</v>
      </c>
      <c r="I814">
        <v>1358</v>
      </c>
      <c r="J814">
        <v>43767</v>
      </c>
      <c r="K814">
        <v>17091</v>
      </c>
      <c r="L814">
        <v>-70135</v>
      </c>
      <c r="M814">
        <v>0</v>
      </c>
      <c r="N814">
        <v>0</v>
      </c>
      <c r="O814">
        <v>0</v>
      </c>
      <c r="P814">
        <v>-70135</v>
      </c>
      <c r="Q814">
        <v>0</v>
      </c>
      <c r="R814">
        <v>0</v>
      </c>
      <c r="S814">
        <v>0</v>
      </c>
      <c r="T814">
        <v>0</v>
      </c>
      <c r="U814">
        <v>11482</v>
      </c>
      <c r="V814">
        <v>-2205</v>
      </c>
    </row>
    <row r="815" spans="1:22" x14ac:dyDescent="0.3">
      <c r="A815" t="s">
        <v>143</v>
      </c>
      <c r="B815">
        <v>950220</v>
      </c>
      <c r="C815" s="48">
        <v>45071</v>
      </c>
      <c r="D815">
        <v>2900</v>
      </c>
      <c r="E815">
        <v>5</v>
      </c>
      <c r="F815">
        <v>-100</v>
      </c>
      <c r="G815">
        <v>-100</v>
      </c>
      <c r="H815">
        <v>366682</v>
      </c>
      <c r="I815">
        <v>1071</v>
      </c>
      <c r="J815">
        <v>128493</v>
      </c>
      <c r="K815">
        <v>-64192</v>
      </c>
      <c r="L815">
        <v>-70452</v>
      </c>
      <c r="M815">
        <v>0</v>
      </c>
      <c r="N815">
        <v>0</v>
      </c>
      <c r="O815">
        <v>0</v>
      </c>
      <c r="P815">
        <v>-70452</v>
      </c>
      <c r="Q815">
        <v>0</v>
      </c>
      <c r="R815">
        <v>0</v>
      </c>
      <c r="S815">
        <v>0</v>
      </c>
      <c r="T815">
        <v>0</v>
      </c>
      <c r="U815">
        <v>5228</v>
      </c>
      <c r="V815">
        <v>923</v>
      </c>
    </row>
    <row r="816" spans="1:22" x14ac:dyDescent="0.3">
      <c r="A816" t="s">
        <v>143</v>
      </c>
      <c r="B816">
        <v>950220</v>
      </c>
      <c r="C816" s="48">
        <v>45070</v>
      </c>
      <c r="D816">
        <v>3000</v>
      </c>
      <c r="E816">
        <v>5</v>
      </c>
      <c r="F816">
        <v>-20</v>
      </c>
      <c r="G816">
        <v>-20</v>
      </c>
      <c r="H816">
        <v>400929</v>
      </c>
      <c r="I816">
        <v>1199</v>
      </c>
      <c r="J816">
        <v>78429</v>
      </c>
      <c r="K816">
        <v>-7499</v>
      </c>
      <c r="L816">
        <v>-71120</v>
      </c>
      <c r="M816">
        <v>0</v>
      </c>
      <c r="N816">
        <v>0</v>
      </c>
      <c r="O816">
        <v>0</v>
      </c>
      <c r="P816">
        <v>-71120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190</v>
      </c>
    </row>
    <row r="817" spans="1:22" x14ac:dyDescent="0.3">
      <c r="A817" t="s">
        <v>143</v>
      </c>
      <c r="B817">
        <v>950220</v>
      </c>
      <c r="C817" s="48">
        <v>45069</v>
      </c>
      <c r="D817">
        <v>3020</v>
      </c>
      <c r="E817">
        <v>2</v>
      </c>
      <c r="F817">
        <v>40</v>
      </c>
      <c r="G817">
        <v>40</v>
      </c>
      <c r="H817">
        <v>471710</v>
      </c>
      <c r="I817">
        <v>1409</v>
      </c>
      <c r="J817">
        <v>16130</v>
      </c>
      <c r="K817">
        <v>52521</v>
      </c>
      <c r="L817">
        <v>-70913</v>
      </c>
      <c r="M817">
        <v>0</v>
      </c>
      <c r="N817">
        <v>0</v>
      </c>
      <c r="O817">
        <v>0</v>
      </c>
      <c r="P817">
        <v>-70913</v>
      </c>
      <c r="Q817">
        <v>0</v>
      </c>
      <c r="R817">
        <v>0</v>
      </c>
      <c r="S817">
        <v>0</v>
      </c>
      <c r="T817">
        <v>0</v>
      </c>
      <c r="U817">
        <v>1420</v>
      </c>
      <c r="V817">
        <v>842</v>
      </c>
    </row>
    <row r="818" spans="1:22" x14ac:dyDescent="0.3">
      <c r="A818" t="s">
        <v>143</v>
      </c>
      <c r="B818">
        <v>950220</v>
      </c>
      <c r="C818" s="48">
        <v>45068</v>
      </c>
      <c r="D818">
        <v>2980</v>
      </c>
      <c r="E818">
        <v>2</v>
      </c>
      <c r="F818">
        <v>40</v>
      </c>
      <c r="G818">
        <v>40</v>
      </c>
      <c r="H818">
        <v>339177</v>
      </c>
      <c r="I818">
        <v>1000</v>
      </c>
      <c r="J818">
        <v>-26839</v>
      </c>
      <c r="K818">
        <v>76864</v>
      </c>
      <c r="L818">
        <v>-51170</v>
      </c>
      <c r="M818">
        <v>0</v>
      </c>
      <c r="N818">
        <v>0</v>
      </c>
      <c r="O818">
        <v>0</v>
      </c>
      <c r="P818">
        <v>-51170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1145</v>
      </c>
    </row>
    <row r="819" spans="1:22" x14ac:dyDescent="0.3">
      <c r="A819" t="s">
        <v>143</v>
      </c>
      <c r="B819">
        <v>950220</v>
      </c>
      <c r="C819" s="48">
        <v>45065</v>
      </c>
      <c r="D819">
        <v>2940</v>
      </c>
      <c r="E819">
        <v>2</v>
      </c>
      <c r="F819">
        <v>25</v>
      </c>
      <c r="G819">
        <v>25</v>
      </c>
      <c r="H819">
        <v>216993</v>
      </c>
      <c r="I819">
        <v>634</v>
      </c>
      <c r="J819">
        <v>19026</v>
      </c>
      <c r="K819">
        <v>24604</v>
      </c>
      <c r="L819">
        <v>-50332</v>
      </c>
      <c r="M819">
        <v>0</v>
      </c>
      <c r="N819">
        <v>0</v>
      </c>
      <c r="O819">
        <v>0</v>
      </c>
      <c r="P819">
        <v>-50332</v>
      </c>
      <c r="Q819">
        <v>0</v>
      </c>
      <c r="R819">
        <v>0</v>
      </c>
      <c r="S819">
        <v>0</v>
      </c>
      <c r="T819">
        <v>0</v>
      </c>
      <c r="U819">
        <v>6504</v>
      </c>
      <c r="V819">
        <v>198</v>
      </c>
    </row>
    <row r="820" spans="1:22" x14ac:dyDescent="0.3">
      <c r="A820" t="s">
        <v>143</v>
      </c>
      <c r="B820">
        <v>950220</v>
      </c>
      <c r="C820" s="48">
        <v>45064</v>
      </c>
      <c r="D820">
        <v>2915</v>
      </c>
      <c r="E820">
        <v>5</v>
      </c>
      <c r="F820">
        <v>-50</v>
      </c>
      <c r="G820">
        <v>-50</v>
      </c>
      <c r="H820">
        <v>372720</v>
      </c>
      <c r="I820">
        <v>1090</v>
      </c>
      <c r="J820">
        <v>39570</v>
      </c>
      <c r="K820">
        <v>5670</v>
      </c>
      <c r="L820">
        <v>-50431</v>
      </c>
      <c r="M820">
        <v>0</v>
      </c>
      <c r="N820">
        <v>0</v>
      </c>
      <c r="O820">
        <v>0</v>
      </c>
      <c r="P820">
        <v>-50431</v>
      </c>
      <c r="Q820">
        <v>0</v>
      </c>
      <c r="R820">
        <v>0</v>
      </c>
      <c r="S820">
        <v>0</v>
      </c>
      <c r="T820">
        <v>0</v>
      </c>
      <c r="U820">
        <v>5400</v>
      </c>
      <c r="V820">
        <v>-209</v>
      </c>
    </row>
    <row r="821" spans="1:22" x14ac:dyDescent="0.3">
      <c r="A821" t="s">
        <v>143</v>
      </c>
      <c r="B821">
        <v>950220</v>
      </c>
      <c r="C821" s="48">
        <v>45063</v>
      </c>
      <c r="D821">
        <v>2965</v>
      </c>
      <c r="E821">
        <v>2</v>
      </c>
      <c r="F821">
        <v>95</v>
      </c>
      <c r="G821">
        <v>95</v>
      </c>
      <c r="H821">
        <v>205581</v>
      </c>
      <c r="I821">
        <v>600</v>
      </c>
      <c r="J821">
        <v>-50073</v>
      </c>
      <c r="K821">
        <v>47098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2280</v>
      </c>
      <c r="V821">
        <v>695</v>
      </c>
    </row>
    <row r="822" spans="1:22" x14ac:dyDescent="0.3">
      <c r="A822" t="s">
        <v>143</v>
      </c>
      <c r="B822">
        <v>950220</v>
      </c>
      <c r="C822" s="48">
        <v>45062</v>
      </c>
      <c r="D822">
        <v>2870</v>
      </c>
      <c r="E822">
        <v>5</v>
      </c>
      <c r="F822">
        <v>-50</v>
      </c>
      <c r="G822">
        <v>-50</v>
      </c>
      <c r="H822">
        <v>320933</v>
      </c>
      <c r="I822">
        <v>926</v>
      </c>
      <c r="J822">
        <v>16182</v>
      </c>
      <c r="K822">
        <v>-1489</v>
      </c>
      <c r="L822">
        <v>-16747</v>
      </c>
      <c r="M822">
        <v>0</v>
      </c>
      <c r="N822">
        <v>0</v>
      </c>
      <c r="O822">
        <v>0</v>
      </c>
      <c r="P822">
        <v>-16747</v>
      </c>
      <c r="Q822">
        <v>0</v>
      </c>
      <c r="R822">
        <v>0</v>
      </c>
      <c r="S822">
        <v>0</v>
      </c>
      <c r="T822">
        <v>0</v>
      </c>
      <c r="U822">
        <v>400</v>
      </c>
      <c r="V822">
        <v>1654</v>
      </c>
    </row>
    <row r="823" spans="1:22" x14ac:dyDescent="0.3">
      <c r="A823" t="s">
        <v>143</v>
      </c>
      <c r="B823">
        <v>950220</v>
      </c>
      <c r="C823" s="48">
        <v>45061</v>
      </c>
      <c r="D823">
        <v>2920</v>
      </c>
      <c r="E823">
        <v>5</v>
      </c>
      <c r="F823">
        <v>-100</v>
      </c>
      <c r="G823">
        <v>-100</v>
      </c>
      <c r="H823">
        <v>675016</v>
      </c>
      <c r="I823">
        <v>1973</v>
      </c>
      <c r="J823">
        <v>112075</v>
      </c>
      <c r="K823">
        <v>-60940</v>
      </c>
      <c r="L823">
        <v>-49889</v>
      </c>
      <c r="M823">
        <v>0</v>
      </c>
      <c r="N823">
        <v>0</v>
      </c>
      <c r="O823">
        <v>0</v>
      </c>
      <c r="P823">
        <v>-49889</v>
      </c>
      <c r="Q823">
        <v>0</v>
      </c>
      <c r="R823">
        <v>0</v>
      </c>
      <c r="S823">
        <v>0</v>
      </c>
      <c r="T823">
        <v>0</v>
      </c>
      <c r="U823">
        <v>-2430</v>
      </c>
      <c r="V823">
        <v>1184</v>
      </c>
    </row>
    <row r="824" spans="1:22" x14ac:dyDescent="0.3">
      <c r="A824" t="s">
        <v>143</v>
      </c>
      <c r="B824">
        <v>950220</v>
      </c>
      <c r="C824" s="48">
        <v>45058</v>
      </c>
      <c r="D824">
        <v>3020</v>
      </c>
      <c r="E824">
        <v>5</v>
      </c>
      <c r="F824">
        <v>-95</v>
      </c>
      <c r="G824">
        <v>-95</v>
      </c>
      <c r="H824">
        <v>487392</v>
      </c>
      <c r="I824">
        <v>1483</v>
      </c>
      <c r="J824">
        <v>66737</v>
      </c>
      <c r="K824">
        <v>-19235</v>
      </c>
      <c r="L824">
        <v>-51246</v>
      </c>
      <c r="M824">
        <v>0</v>
      </c>
      <c r="N824">
        <v>0</v>
      </c>
      <c r="O824">
        <v>0</v>
      </c>
      <c r="P824">
        <v>-51246</v>
      </c>
      <c r="Q824">
        <v>0</v>
      </c>
      <c r="R824">
        <v>0</v>
      </c>
      <c r="S824">
        <v>0</v>
      </c>
      <c r="T824">
        <v>0</v>
      </c>
      <c r="U824">
        <v>3001</v>
      </c>
      <c r="V824">
        <v>743</v>
      </c>
    </row>
    <row r="825" spans="1:22" x14ac:dyDescent="0.3">
      <c r="A825" t="s">
        <v>143</v>
      </c>
      <c r="B825">
        <v>950220</v>
      </c>
      <c r="C825" s="48">
        <v>45057</v>
      </c>
      <c r="D825">
        <v>3115</v>
      </c>
      <c r="E825">
        <v>3</v>
      </c>
      <c r="F825">
        <v>0</v>
      </c>
      <c r="G825">
        <v>0</v>
      </c>
      <c r="H825">
        <v>299585</v>
      </c>
      <c r="I825">
        <v>931</v>
      </c>
      <c r="J825">
        <v>71389</v>
      </c>
      <c r="K825">
        <v>-21507</v>
      </c>
      <c r="L825">
        <v>-50138</v>
      </c>
      <c r="M825">
        <v>0</v>
      </c>
      <c r="N825">
        <v>0</v>
      </c>
      <c r="O825">
        <v>0</v>
      </c>
      <c r="P825">
        <v>-50138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256</v>
      </c>
    </row>
    <row r="826" spans="1:22" x14ac:dyDescent="0.3">
      <c r="A826" t="s">
        <v>143</v>
      </c>
      <c r="B826">
        <v>950220</v>
      </c>
      <c r="C826" s="48">
        <v>45056</v>
      </c>
      <c r="D826">
        <v>3115</v>
      </c>
      <c r="E826">
        <v>5</v>
      </c>
      <c r="F826">
        <v>-5</v>
      </c>
      <c r="G826">
        <v>-5</v>
      </c>
      <c r="H826">
        <v>312009</v>
      </c>
      <c r="I826">
        <v>969</v>
      </c>
      <c r="J826">
        <v>81868</v>
      </c>
      <c r="K826">
        <v>-41436</v>
      </c>
      <c r="L826">
        <v>-50973</v>
      </c>
      <c r="M826">
        <v>0</v>
      </c>
      <c r="N826">
        <v>0</v>
      </c>
      <c r="O826">
        <v>0</v>
      </c>
      <c r="P826">
        <v>-50973</v>
      </c>
      <c r="Q826">
        <v>0</v>
      </c>
      <c r="R826">
        <v>0</v>
      </c>
      <c r="S826">
        <v>0</v>
      </c>
      <c r="T826">
        <v>0</v>
      </c>
      <c r="U826">
        <v>10511</v>
      </c>
      <c r="V826">
        <v>30</v>
      </c>
    </row>
    <row r="827" spans="1:22" x14ac:dyDescent="0.3">
      <c r="A827" t="s">
        <v>143</v>
      </c>
      <c r="B827">
        <v>950220</v>
      </c>
      <c r="C827" s="48">
        <v>45055</v>
      </c>
      <c r="D827">
        <v>3120</v>
      </c>
      <c r="E827">
        <v>5</v>
      </c>
      <c r="F827">
        <v>-80</v>
      </c>
      <c r="G827">
        <v>-80</v>
      </c>
      <c r="H827">
        <v>423853</v>
      </c>
      <c r="I827">
        <v>1329</v>
      </c>
      <c r="J827">
        <v>115691</v>
      </c>
      <c r="K827">
        <v>-66575</v>
      </c>
      <c r="L827">
        <v>-50159</v>
      </c>
      <c r="M827">
        <v>0</v>
      </c>
      <c r="N827">
        <v>0</v>
      </c>
      <c r="O827">
        <v>0</v>
      </c>
      <c r="P827">
        <v>-50159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1043</v>
      </c>
    </row>
    <row r="828" spans="1:22" x14ac:dyDescent="0.3">
      <c r="A828" t="s">
        <v>143</v>
      </c>
      <c r="B828">
        <v>950220</v>
      </c>
      <c r="C828" s="48">
        <v>45054</v>
      </c>
      <c r="D828">
        <v>3200</v>
      </c>
      <c r="E828">
        <v>5</v>
      </c>
      <c r="F828">
        <v>-55</v>
      </c>
      <c r="G828">
        <v>-55</v>
      </c>
      <c r="H828">
        <v>533448</v>
      </c>
      <c r="I828">
        <v>1718</v>
      </c>
      <c r="J828">
        <v>106620</v>
      </c>
      <c r="K828">
        <v>-81351</v>
      </c>
      <c r="L828">
        <v>-50000</v>
      </c>
      <c r="M828">
        <v>0</v>
      </c>
      <c r="N828">
        <v>0</v>
      </c>
      <c r="O828">
        <v>0</v>
      </c>
      <c r="P828">
        <v>-50000</v>
      </c>
      <c r="Q828">
        <v>0</v>
      </c>
      <c r="R828">
        <v>0</v>
      </c>
      <c r="S828">
        <v>0</v>
      </c>
      <c r="T828">
        <v>0</v>
      </c>
      <c r="U828">
        <v>24673</v>
      </c>
      <c r="V828">
        <v>58</v>
      </c>
    </row>
    <row r="829" spans="1:22" x14ac:dyDescent="0.3">
      <c r="A829" t="s">
        <v>143</v>
      </c>
      <c r="B829">
        <v>950220</v>
      </c>
      <c r="C829" s="48">
        <v>45050</v>
      </c>
      <c r="D829">
        <v>3255</v>
      </c>
      <c r="E829">
        <v>2</v>
      </c>
      <c r="F829">
        <v>140</v>
      </c>
      <c r="G829">
        <v>140</v>
      </c>
      <c r="H829">
        <v>376999</v>
      </c>
      <c r="I829">
        <v>1203</v>
      </c>
      <c r="J829">
        <v>-20433</v>
      </c>
      <c r="K829">
        <v>21917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-1086</v>
      </c>
      <c r="V829">
        <v>-398</v>
      </c>
    </row>
    <row r="830" spans="1:22" x14ac:dyDescent="0.3">
      <c r="A830" t="s">
        <v>143</v>
      </c>
      <c r="B830">
        <v>950220</v>
      </c>
      <c r="C830" s="48">
        <v>45049</v>
      </c>
      <c r="D830">
        <v>3115</v>
      </c>
      <c r="E830">
        <v>5</v>
      </c>
      <c r="F830">
        <v>-35</v>
      </c>
      <c r="G830">
        <v>-35</v>
      </c>
      <c r="H830">
        <v>216324</v>
      </c>
      <c r="I830">
        <v>677</v>
      </c>
      <c r="J830">
        <v>13861</v>
      </c>
      <c r="K830">
        <v>-13861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</row>
    <row r="831" spans="1:22" x14ac:dyDescent="0.3">
      <c r="A831" t="s">
        <v>143</v>
      </c>
      <c r="B831">
        <v>950220</v>
      </c>
      <c r="C831" s="48">
        <v>45048</v>
      </c>
      <c r="D831">
        <v>3150</v>
      </c>
      <c r="E831">
        <v>5</v>
      </c>
      <c r="F831">
        <v>-30</v>
      </c>
      <c r="G831">
        <v>-30</v>
      </c>
      <c r="H831">
        <v>413329</v>
      </c>
      <c r="I831">
        <v>1314</v>
      </c>
      <c r="J831">
        <v>86817</v>
      </c>
      <c r="K831">
        <v>-84710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-2092</v>
      </c>
      <c r="V831">
        <v>-15</v>
      </c>
    </row>
    <row r="832" spans="1:22" x14ac:dyDescent="0.3">
      <c r="A832" t="s">
        <v>143</v>
      </c>
      <c r="B832">
        <v>950220</v>
      </c>
      <c r="C832" s="48">
        <v>45044</v>
      </c>
      <c r="D832">
        <v>3180</v>
      </c>
      <c r="E832">
        <v>5</v>
      </c>
      <c r="F832">
        <v>-10</v>
      </c>
      <c r="G832">
        <v>-10</v>
      </c>
      <c r="H832">
        <v>256351</v>
      </c>
      <c r="I832">
        <v>817</v>
      </c>
      <c r="J832">
        <v>33560</v>
      </c>
      <c r="K832">
        <v>-34098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101</v>
      </c>
      <c r="V832">
        <v>437</v>
      </c>
    </row>
    <row r="833" spans="1:22" x14ac:dyDescent="0.3">
      <c r="A833" t="s">
        <v>143</v>
      </c>
      <c r="B833">
        <v>950220</v>
      </c>
      <c r="C833" s="48">
        <v>45043</v>
      </c>
      <c r="D833">
        <v>3190</v>
      </c>
      <c r="E833">
        <v>2</v>
      </c>
      <c r="F833">
        <v>25</v>
      </c>
      <c r="G833">
        <v>25</v>
      </c>
      <c r="H833">
        <v>387751</v>
      </c>
      <c r="I833">
        <v>1211</v>
      </c>
      <c r="J833">
        <v>62235</v>
      </c>
      <c r="K833">
        <v>-59052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-3490</v>
      </c>
      <c r="V833">
        <v>307</v>
      </c>
    </row>
    <row r="834" spans="1:22" x14ac:dyDescent="0.3">
      <c r="A834" t="s">
        <v>143</v>
      </c>
      <c r="B834">
        <v>950220</v>
      </c>
      <c r="C834" s="48">
        <v>45042</v>
      </c>
      <c r="D834">
        <v>3165</v>
      </c>
      <c r="E834">
        <v>5</v>
      </c>
      <c r="F834">
        <v>-30</v>
      </c>
      <c r="G834">
        <v>-30</v>
      </c>
      <c r="H834">
        <v>299144</v>
      </c>
      <c r="I834">
        <v>954</v>
      </c>
      <c r="J834">
        <v>-52383</v>
      </c>
      <c r="K834">
        <v>56079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-4000</v>
      </c>
      <c r="V834">
        <v>304</v>
      </c>
    </row>
    <row r="835" spans="1:22" x14ac:dyDescent="0.3">
      <c r="A835" t="s">
        <v>143</v>
      </c>
      <c r="B835">
        <v>950220</v>
      </c>
      <c r="C835" s="48">
        <v>45041</v>
      </c>
      <c r="D835">
        <v>3195</v>
      </c>
      <c r="E835">
        <v>5</v>
      </c>
      <c r="F835">
        <v>-60</v>
      </c>
      <c r="G835">
        <v>-60</v>
      </c>
      <c r="H835">
        <v>327291</v>
      </c>
      <c r="I835">
        <v>1051</v>
      </c>
      <c r="J835">
        <v>9266</v>
      </c>
      <c r="K835">
        <v>-10503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1250</v>
      </c>
      <c r="V835">
        <v>-13</v>
      </c>
    </row>
    <row r="836" spans="1:22" x14ac:dyDescent="0.3">
      <c r="A836" t="s">
        <v>143</v>
      </c>
      <c r="B836">
        <v>950220</v>
      </c>
      <c r="C836" s="48">
        <v>45040</v>
      </c>
      <c r="D836">
        <v>3255</v>
      </c>
      <c r="E836">
        <v>2</v>
      </c>
      <c r="F836">
        <v>5</v>
      </c>
      <c r="G836">
        <v>5</v>
      </c>
      <c r="H836">
        <v>266835</v>
      </c>
      <c r="I836">
        <v>862</v>
      </c>
      <c r="J836">
        <v>9134</v>
      </c>
      <c r="K836">
        <v>-8086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-1000</v>
      </c>
      <c r="V836">
        <v>-48</v>
      </c>
    </row>
    <row r="837" spans="1:22" x14ac:dyDescent="0.3">
      <c r="A837" t="s">
        <v>143</v>
      </c>
      <c r="B837">
        <v>950220</v>
      </c>
      <c r="C837" s="48">
        <v>45037</v>
      </c>
      <c r="D837">
        <v>3250</v>
      </c>
      <c r="E837">
        <v>5</v>
      </c>
      <c r="F837">
        <v>-5</v>
      </c>
      <c r="G837">
        <v>-5</v>
      </c>
      <c r="H837">
        <v>309470</v>
      </c>
      <c r="I837">
        <v>1009</v>
      </c>
      <c r="J837">
        <v>16494</v>
      </c>
      <c r="K837">
        <v>-15717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-777</v>
      </c>
    </row>
    <row r="838" spans="1:22" x14ac:dyDescent="0.3">
      <c r="A838" t="s">
        <v>143</v>
      </c>
      <c r="B838">
        <v>950220</v>
      </c>
      <c r="C838" s="48">
        <v>45036</v>
      </c>
      <c r="D838">
        <v>3255</v>
      </c>
      <c r="E838">
        <v>5</v>
      </c>
      <c r="F838">
        <v>-165</v>
      </c>
      <c r="G838">
        <v>-165</v>
      </c>
      <c r="H838">
        <v>917717</v>
      </c>
      <c r="I838">
        <v>3062</v>
      </c>
      <c r="J838">
        <v>112420</v>
      </c>
      <c r="K838">
        <v>-114655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3148</v>
      </c>
      <c r="V838">
        <v>-913</v>
      </c>
    </row>
    <row r="839" spans="1:22" x14ac:dyDescent="0.3">
      <c r="A839" t="s">
        <v>143</v>
      </c>
      <c r="B839">
        <v>950220</v>
      </c>
      <c r="C839" s="48">
        <v>45035</v>
      </c>
      <c r="D839">
        <v>3420</v>
      </c>
      <c r="E839">
        <v>5</v>
      </c>
      <c r="F839">
        <v>-85</v>
      </c>
      <c r="G839">
        <v>-85</v>
      </c>
      <c r="H839">
        <v>574725</v>
      </c>
      <c r="I839">
        <v>1976</v>
      </c>
      <c r="J839">
        <v>58972</v>
      </c>
      <c r="K839">
        <v>-59456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186</v>
      </c>
      <c r="V839">
        <v>298</v>
      </c>
    </row>
    <row r="840" spans="1:22" x14ac:dyDescent="0.3">
      <c r="A840" t="s">
        <v>143</v>
      </c>
      <c r="B840">
        <v>950220</v>
      </c>
      <c r="C840" s="48">
        <v>45034</v>
      </c>
      <c r="D840">
        <v>3505</v>
      </c>
      <c r="E840">
        <v>5</v>
      </c>
      <c r="F840">
        <v>-65</v>
      </c>
      <c r="G840">
        <v>-65</v>
      </c>
      <c r="H840">
        <v>614491</v>
      </c>
      <c r="I840">
        <v>2154</v>
      </c>
      <c r="J840">
        <v>-50009</v>
      </c>
      <c r="K840">
        <v>48882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</v>
      </c>
      <c r="V840">
        <v>1125</v>
      </c>
    </row>
    <row r="841" spans="1:22" x14ac:dyDescent="0.3">
      <c r="A841" t="s">
        <v>143</v>
      </c>
      <c r="B841">
        <v>950220</v>
      </c>
      <c r="C841" s="48">
        <v>45033</v>
      </c>
      <c r="D841">
        <v>3570</v>
      </c>
      <c r="E841">
        <v>5</v>
      </c>
      <c r="F841">
        <v>-145</v>
      </c>
      <c r="G841">
        <v>-145</v>
      </c>
      <c r="H841">
        <v>800069</v>
      </c>
      <c r="I841">
        <v>2897</v>
      </c>
      <c r="J841">
        <v>239955</v>
      </c>
      <c r="K841">
        <v>-261832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22329</v>
      </c>
      <c r="V841">
        <v>-452</v>
      </c>
    </row>
    <row r="842" spans="1:22" x14ac:dyDescent="0.3">
      <c r="A842" t="s">
        <v>143</v>
      </c>
      <c r="B842">
        <v>950220</v>
      </c>
      <c r="C842" s="48">
        <v>45030</v>
      </c>
      <c r="D842">
        <v>3715</v>
      </c>
      <c r="E842">
        <v>2</v>
      </c>
      <c r="F842">
        <v>165</v>
      </c>
      <c r="G842">
        <v>165</v>
      </c>
      <c r="H842">
        <v>1704250</v>
      </c>
      <c r="I842">
        <v>6338</v>
      </c>
      <c r="J842">
        <v>-198207</v>
      </c>
      <c r="K842">
        <v>195246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2283</v>
      </c>
      <c r="V842">
        <v>678</v>
      </c>
    </row>
    <row r="843" spans="1:22" x14ac:dyDescent="0.3">
      <c r="A843" t="s">
        <v>143</v>
      </c>
      <c r="B843">
        <v>950220</v>
      </c>
      <c r="C843" s="48">
        <v>45029</v>
      </c>
      <c r="D843">
        <v>3550</v>
      </c>
      <c r="E843">
        <v>5</v>
      </c>
      <c r="F843">
        <v>-25</v>
      </c>
      <c r="G843">
        <v>-25</v>
      </c>
      <c r="H843">
        <v>563177</v>
      </c>
      <c r="I843">
        <v>2012</v>
      </c>
      <c r="J843">
        <v>4511</v>
      </c>
      <c r="K843">
        <v>-4382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-129</v>
      </c>
    </row>
    <row r="844" spans="1:22" x14ac:dyDescent="0.3">
      <c r="A844" t="s">
        <v>143</v>
      </c>
      <c r="B844">
        <v>950220</v>
      </c>
      <c r="C844" s="48">
        <v>45028</v>
      </c>
      <c r="D844">
        <v>3575</v>
      </c>
      <c r="E844">
        <v>2</v>
      </c>
      <c r="F844">
        <v>100</v>
      </c>
      <c r="G844">
        <v>100</v>
      </c>
      <c r="H844">
        <v>589393</v>
      </c>
      <c r="I844">
        <v>2085</v>
      </c>
      <c r="J844">
        <v>-81302</v>
      </c>
      <c r="K844">
        <v>75232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6400</v>
      </c>
      <c r="V844">
        <v>-330</v>
      </c>
    </row>
    <row r="845" spans="1:22" x14ac:dyDescent="0.3">
      <c r="A845" t="s">
        <v>143</v>
      </c>
      <c r="B845">
        <v>950220</v>
      </c>
      <c r="C845" s="48">
        <v>45027</v>
      </c>
      <c r="D845">
        <v>3475</v>
      </c>
      <c r="E845">
        <v>5</v>
      </c>
      <c r="F845">
        <v>-35</v>
      </c>
      <c r="G845">
        <v>-35</v>
      </c>
      <c r="H845">
        <v>550652</v>
      </c>
      <c r="I845">
        <v>1902</v>
      </c>
      <c r="J845">
        <v>-12189</v>
      </c>
      <c r="K845">
        <v>11821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368</v>
      </c>
    </row>
    <row r="846" spans="1:22" x14ac:dyDescent="0.3">
      <c r="A846" t="s">
        <v>143</v>
      </c>
      <c r="B846">
        <v>950220</v>
      </c>
      <c r="C846" s="48">
        <v>45026</v>
      </c>
      <c r="D846">
        <v>3510</v>
      </c>
      <c r="E846">
        <v>5</v>
      </c>
      <c r="F846">
        <v>-50</v>
      </c>
      <c r="G846">
        <v>-50</v>
      </c>
      <c r="H846">
        <v>635906</v>
      </c>
      <c r="I846">
        <v>2198</v>
      </c>
      <c r="J846">
        <v>-61138</v>
      </c>
      <c r="K846">
        <v>61118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20</v>
      </c>
    </row>
    <row r="847" spans="1:22" x14ac:dyDescent="0.3">
      <c r="A847" t="s">
        <v>143</v>
      </c>
      <c r="B847">
        <v>950220</v>
      </c>
      <c r="C847" s="48">
        <v>45023</v>
      </c>
      <c r="D847">
        <v>3560</v>
      </c>
      <c r="E847">
        <v>5</v>
      </c>
      <c r="F847">
        <v>-115</v>
      </c>
      <c r="G847">
        <v>-115</v>
      </c>
      <c r="H847">
        <v>744281</v>
      </c>
      <c r="I847">
        <v>2657</v>
      </c>
      <c r="J847">
        <v>72232</v>
      </c>
      <c r="K847">
        <v>-78788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7000</v>
      </c>
      <c r="V847">
        <v>-444</v>
      </c>
    </row>
    <row r="848" spans="1:22" x14ac:dyDescent="0.3">
      <c r="A848" t="s">
        <v>143</v>
      </c>
      <c r="B848">
        <v>950220</v>
      </c>
      <c r="C848" s="48">
        <v>45022</v>
      </c>
      <c r="D848">
        <v>3675</v>
      </c>
      <c r="E848">
        <v>2</v>
      </c>
      <c r="F848">
        <v>85</v>
      </c>
      <c r="G848">
        <v>85</v>
      </c>
      <c r="H848">
        <v>2566080</v>
      </c>
      <c r="I848">
        <v>9402</v>
      </c>
      <c r="J848">
        <v>181991</v>
      </c>
      <c r="K848">
        <v>-155074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-27347</v>
      </c>
      <c r="V848">
        <v>430</v>
      </c>
    </row>
    <row r="849" spans="1:22" x14ac:dyDescent="0.3">
      <c r="A849" t="s">
        <v>143</v>
      </c>
      <c r="B849">
        <v>950220</v>
      </c>
      <c r="C849" s="48">
        <v>45021</v>
      </c>
      <c r="D849">
        <v>3590</v>
      </c>
      <c r="E849">
        <v>2</v>
      </c>
      <c r="F849">
        <v>190</v>
      </c>
      <c r="G849">
        <v>190</v>
      </c>
      <c r="H849">
        <v>1305115</v>
      </c>
      <c r="I849">
        <v>4614</v>
      </c>
      <c r="J849">
        <v>910</v>
      </c>
      <c r="K849">
        <v>35100</v>
      </c>
      <c r="L849">
        <v>-31306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-31306</v>
      </c>
      <c r="T849">
        <v>0</v>
      </c>
      <c r="U849">
        <v>-11500</v>
      </c>
      <c r="V849">
        <v>6796</v>
      </c>
    </row>
    <row r="850" spans="1:22" x14ac:dyDescent="0.3">
      <c r="A850" t="s">
        <v>143</v>
      </c>
      <c r="B850">
        <v>950220</v>
      </c>
      <c r="C850" s="48">
        <v>45020</v>
      </c>
      <c r="D850">
        <v>3400</v>
      </c>
      <c r="E850">
        <v>2</v>
      </c>
      <c r="F850">
        <v>165</v>
      </c>
      <c r="G850">
        <v>165</v>
      </c>
      <c r="H850">
        <v>685661</v>
      </c>
      <c r="I850">
        <v>2278</v>
      </c>
      <c r="J850">
        <v>-135664</v>
      </c>
      <c r="K850">
        <v>169064</v>
      </c>
      <c r="L850">
        <v>-33000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-33000</v>
      </c>
      <c r="T850">
        <v>0</v>
      </c>
      <c r="U850">
        <v>0</v>
      </c>
      <c r="V850">
        <v>-400</v>
      </c>
    </row>
    <row r="851" spans="1:22" x14ac:dyDescent="0.3">
      <c r="A851" t="s">
        <v>143</v>
      </c>
      <c r="B851">
        <v>950220</v>
      </c>
      <c r="C851" s="48">
        <v>45019</v>
      </c>
      <c r="D851">
        <v>3235</v>
      </c>
      <c r="E851">
        <v>5</v>
      </c>
      <c r="F851">
        <v>-10</v>
      </c>
      <c r="G851">
        <v>-10</v>
      </c>
      <c r="H851">
        <v>318995</v>
      </c>
      <c r="I851">
        <v>1033</v>
      </c>
      <c r="J851">
        <v>-5223</v>
      </c>
      <c r="K851">
        <v>44073</v>
      </c>
      <c r="L851">
        <v>-39000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-39000</v>
      </c>
      <c r="T851">
        <v>0</v>
      </c>
      <c r="U851">
        <v>0</v>
      </c>
      <c r="V851">
        <v>150</v>
      </c>
    </row>
    <row r="852" spans="1:22" x14ac:dyDescent="0.3">
      <c r="A852" t="s">
        <v>143</v>
      </c>
      <c r="B852">
        <v>950220</v>
      </c>
      <c r="C852" s="48">
        <v>45016</v>
      </c>
      <c r="D852">
        <v>3245</v>
      </c>
      <c r="E852">
        <v>5</v>
      </c>
      <c r="F852">
        <v>-40</v>
      </c>
      <c r="G852">
        <v>-40</v>
      </c>
      <c r="H852">
        <v>277863</v>
      </c>
      <c r="I852">
        <v>902</v>
      </c>
      <c r="J852">
        <v>119183</v>
      </c>
      <c r="K852">
        <v>-60775</v>
      </c>
      <c r="L852">
        <v>-60000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-60000</v>
      </c>
      <c r="T852">
        <v>0</v>
      </c>
      <c r="U852">
        <v>6852</v>
      </c>
      <c r="V852">
        <v>-5260</v>
      </c>
    </row>
    <row r="853" spans="1:22" x14ac:dyDescent="0.3">
      <c r="A853" t="s">
        <v>143</v>
      </c>
      <c r="B853">
        <v>950220</v>
      </c>
      <c r="C853" s="48">
        <v>45015</v>
      </c>
      <c r="D853">
        <v>3285</v>
      </c>
      <c r="E853">
        <v>2</v>
      </c>
      <c r="F853">
        <v>75</v>
      </c>
      <c r="G853">
        <v>75</v>
      </c>
      <c r="H853">
        <v>407825</v>
      </c>
      <c r="I853">
        <v>1338</v>
      </c>
      <c r="J853">
        <v>-83092</v>
      </c>
      <c r="K853">
        <v>95570</v>
      </c>
      <c r="L853">
        <v>-12000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-12000</v>
      </c>
      <c r="T853">
        <v>0</v>
      </c>
      <c r="U853">
        <v>509</v>
      </c>
      <c r="V853">
        <v>-987</v>
      </c>
    </row>
    <row r="854" spans="1:22" x14ac:dyDescent="0.3">
      <c r="A854" t="s">
        <v>143</v>
      </c>
      <c r="B854">
        <v>950220</v>
      </c>
      <c r="C854" s="48">
        <v>45014</v>
      </c>
      <c r="D854">
        <v>3210</v>
      </c>
      <c r="E854">
        <v>5</v>
      </c>
      <c r="F854">
        <v>-75</v>
      </c>
      <c r="G854">
        <v>-75</v>
      </c>
      <c r="H854">
        <v>316996</v>
      </c>
      <c r="I854">
        <v>1020</v>
      </c>
      <c r="J854">
        <v>24069</v>
      </c>
      <c r="K854">
        <v>-25919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1000</v>
      </c>
      <c r="V854">
        <v>850</v>
      </c>
    </row>
    <row r="855" spans="1:22" x14ac:dyDescent="0.3">
      <c r="A855" t="s">
        <v>143</v>
      </c>
      <c r="B855">
        <v>950220</v>
      </c>
      <c r="C855" s="48">
        <v>45013</v>
      </c>
      <c r="D855">
        <v>3285</v>
      </c>
      <c r="E855">
        <v>5</v>
      </c>
      <c r="F855">
        <v>-25</v>
      </c>
      <c r="G855">
        <v>-25</v>
      </c>
      <c r="H855">
        <v>274116</v>
      </c>
      <c r="I855">
        <v>898</v>
      </c>
      <c r="J855">
        <v>19781</v>
      </c>
      <c r="K855">
        <v>-20032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251</v>
      </c>
    </row>
    <row r="856" spans="1:22" x14ac:dyDescent="0.3">
      <c r="A856" t="s">
        <v>143</v>
      </c>
      <c r="B856">
        <v>950220</v>
      </c>
      <c r="C856" s="48">
        <v>45012</v>
      </c>
      <c r="D856">
        <v>3310</v>
      </c>
      <c r="E856">
        <v>2</v>
      </c>
      <c r="F856">
        <v>150</v>
      </c>
      <c r="G856">
        <v>150</v>
      </c>
      <c r="H856">
        <v>872622</v>
      </c>
      <c r="I856">
        <v>2837</v>
      </c>
      <c r="J856">
        <v>20251</v>
      </c>
      <c r="K856">
        <v>94018</v>
      </c>
      <c r="L856">
        <v>-114000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-114000</v>
      </c>
      <c r="T856">
        <v>0</v>
      </c>
      <c r="U856">
        <v>0</v>
      </c>
      <c r="V856">
        <v>-269</v>
      </c>
    </row>
    <row r="857" spans="1:22" x14ac:dyDescent="0.3">
      <c r="A857" t="s">
        <v>143</v>
      </c>
      <c r="B857">
        <v>950220</v>
      </c>
      <c r="C857" s="48">
        <v>45009</v>
      </c>
      <c r="D857">
        <v>3160</v>
      </c>
      <c r="E857">
        <v>2</v>
      </c>
      <c r="F857">
        <v>5</v>
      </c>
      <c r="G857">
        <v>5</v>
      </c>
      <c r="H857">
        <v>332947</v>
      </c>
      <c r="I857">
        <v>1048</v>
      </c>
      <c r="J857">
        <v>56233</v>
      </c>
      <c r="K857">
        <v>2859</v>
      </c>
      <c r="L857">
        <v>-60000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-60000</v>
      </c>
      <c r="T857">
        <v>0</v>
      </c>
      <c r="U857">
        <v>0</v>
      </c>
      <c r="V857">
        <v>908</v>
      </c>
    </row>
    <row r="858" spans="1:22" x14ac:dyDescent="0.3">
      <c r="A858" t="s">
        <v>143</v>
      </c>
      <c r="B858">
        <v>950220</v>
      </c>
      <c r="C858" s="48">
        <v>45008</v>
      </c>
      <c r="D858">
        <v>3155</v>
      </c>
      <c r="E858">
        <v>5</v>
      </c>
      <c r="F858">
        <v>-95</v>
      </c>
      <c r="G858">
        <v>-95</v>
      </c>
      <c r="H858">
        <v>490598</v>
      </c>
      <c r="I858">
        <v>1556</v>
      </c>
      <c r="J858">
        <v>26563</v>
      </c>
      <c r="K858">
        <v>-24233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-2736</v>
      </c>
      <c r="V858">
        <v>406</v>
      </c>
    </row>
    <row r="859" spans="1:22" x14ac:dyDescent="0.3">
      <c r="A859" t="s">
        <v>143</v>
      </c>
      <c r="B859">
        <v>950220</v>
      </c>
      <c r="C859" s="48">
        <v>45007</v>
      </c>
      <c r="D859">
        <v>3250</v>
      </c>
      <c r="E859">
        <v>5</v>
      </c>
      <c r="F859">
        <v>-30</v>
      </c>
      <c r="G859">
        <v>-30</v>
      </c>
      <c r="H859">
        <v>397914</v>
      </c>
      <c r="I859">
        <v>1291</v>
      </c>
      <c r="J859">
        <v>48573</v>
      </c>
      <c r="K859">
        <v>1851</v>
      </c>
      <c r="L859">
        <v>-60000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-60000</v>
      </c>
      <c r="T859">
        <v>0</v>
      </c>
      <c r="U859">
        <v>9043</v>
      </c>
      <c r="V859">
        <v>533</v>
      </c>
    </row>
    <row r="860" spans="1:22" x14ac:dyDescent="0.3">
      <c r="A860" t="s">
        <v>143</v>
      </c>
      <c r="B860">
        <v>950220</v>
      </c>
      <c r="C860" s="48">
        <v>45006</v>
      </c>
      <c r="D860">
        <v>3280</v>
      </c>
      <c r="E860">
        <v>5</v>
      </c>
      <c r="F860">
        <v>-100</v>
      </c>
      <c r="G860">
        <v>-100</v>
      </c>
      <c r="H860">
        <v>455178</v>
      </c>
      <c r="I860">
        <v>1497</v>
      </c>
      <c r="J860">
        <v>182333</v>
      </c>
      <c r="K860">
        <v>-38742</v>
      </c>
      <c r="L860">
        <v>-142740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-142740</v>
      </c>
      <c r="T860">
        <v>0</v>
      </c>
      <c r="U860">
        <v>-1306</v>
      </c>
      <c r="V860">
        <v>455</v>
      </c>
    </row>
    <row r="861" spans="1:22" x14ac:dyDescent="0.3">
      <c r="A861" t="s">
        <v>143</v>
      </c>
      <c r="B861">
        <v>950220</v>
      </c>
      <c r="C861" s="48">
        <v>45005</v>
      </c>
      <c r="D861">
        <v>3380</v>
      </c>
      <c r="E861">
        <v>2</v>
      </c>
      <c r="F861">
        <v>50</v>
      </c>
      <c r="G861">
        <v>50</v>
      </c>
      <c r="H861">
        <v>344197</v>
      </c>
      <c r="I861">
        <v>1163</v>
      </c>
      <c r="J861">
        <v>19747</v>
      </c>
      <c r="K861">
        <v>42486</v>
      </c>
      <c r="L861">
        <v>-82745</v>
      </c>
      <c r="M861">
        <v>0</v>
      </c>
      <c r="N861">
        <v>0</v>
      </c>
      <c r="O861">
        <v>-82745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20712</v>
      </c>
      <c r="V861">
        <v>-200</v>
      </c>
    </row>
    <row r="862" spans="1:22" x14ac:dyDescent="0.3">
      <c r="A862" t="s">
        <v>143</v>
      </c>
      <c r="B862">
        <v>950220</v>
      </c>
      <c r="C862" s="48">
        <v>45002</v>
      </c>
      <c r="D862">
        <v>3330</v>
      </c>
      <c r="E862">
        <v>2</v>
      </c>
      <c r="F862">
        <v>25</v>
      </c>
      <c r="G862">
        <v>25</v>
      </c>
      <c r="H862">
        <v>417788</v>
      </c>
      <c r="I862">
        <v>1383</v>
      </c>
      <c r="J862">
        <v>68921</v>
      </c>
      <c r="K862">
        <v>1360</v>
      </c>
      <c r="L862">
        <v>-70922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-70922</v>
      </c>
      <c r="T862">
        <v>0</v>
      </c>
      <c r="U862">
        <v>598</v>
      </c>
      <c r="V862">
        <v>43</v>
      </c>
    </row>
    <row r="863" spans="1:22" x14ac:dyDescent="0.3">
      <c r="A863" t="s">
        <v>143</v>
      </c>
      <c r="B863">
        <v>950220</v>
      </c>
      <c r="C863" s="48">
        <v>45001</v>
      </c>
      <c r="D863">
        <v>3305</v>
      </c>
      <c r="E863">
        <v>2</v>
      </c>
      <c r="F863">
        <v>80</v>
      </c>
      <c r="G863">
        <v>80</v>
      </c>
      <c r="H863">
        <v>633197</v>
      </c>
      <c r="I863">
        <v>2006</v>
      </c>
      <c r="J863">
        <v>-43931</v>
      </c>
      <c r="K863">
        <v>44624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-300</v>
      </c>
      <c r="V863">
        <v>-393</v>
      </c>
    </row>
    <row r="864" spans="1:22" x14ac:dyDescent="0.3">
      <c r="A864" t="s">
        <v>143</v>
      </c>
      <c r="B864">
        <v>950220</v>
      </c>
      <c r="C864" s="48">
        <v>45000</v>
      </c>
      <c r="D864">
        <v>3225</v>
      </c>
      <c r="E864">
        <v>3</v>
      </c>
      <c r="F864">
        <v>0</v>
      </c>
      <c r="G864">
        <v>0</v>
      </c>
      <c r="H864">
        <v>285950</v>
      </c>
      <c r="I864">
        <v>932</v>
      </c>
      <c r="J864">
        <v>4357</v>
      </c>
      <c r="K864">
        <v>-5514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1157</v>
      </c>
    </row>
    <row r="865" spans="1:22" x14ac:dyDescent="0.3">
      <c r="A865" t="s">
        <v>143</v>
      </c>
      <c r="B865">
        <v>950220</v>
      </c>
      <c r="C865" s="48">
        <v>44999</v>
      </c>
      <c r="D865">
        <v>3225</v>
      </c>
      <c r="E865">
        <v>5</v>
      </c>
      <c r="F865">
        <v>-215</v>
      </c>
      <c r="G865">
        <v>-215</v>
      </c>
      <c r="H865">
        <v>625801</v>
      </c>
      <c r="I865">
        <v>2082</v>
      </c>
      <c r="J865">
        <v>34246</v>
      </c>
      <c r="K865">
        <v>-36972</v>
      </c>
      <c r="L865">
        <v>31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31</v>
      </c>
      <c r="T865">
        <v>0</v>
      </c>
      <c r="U865">
        <v>2271</v>
      </c>
      <c r="V865">
        <v>424</v>
      </c>
    </row>
    <row r="866" spans="1:22" x14ac:dyDescent="0.3">
      <c r="A866" t="s">
        <v>143</v>
      </c>
      <c r="B866">
        <v>950220</v>
      </c>
      <c r="C866" s="48">
        <v>44998</v>
      </c>
      <c r="D866">
        <v>3440</v>
      </c>
      <c r="E866">
        <v>5</v>
      </c>
      <c r="F866">
        <v>-160</v>
      </c>
      <c r="G866">
        <v>-160</v>
      </c>
      <c r="H866">
        <v>519477</v>
      </c>
      <c r="I866">
        <v>1803</v>
      </c>
      <c r="J866">
        <v>58080</v>
      </c>
      <c r="K866">
        <v>-59647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1088</v>
      </c>
      <c r="V866">
        <v>479</v>
      </c>
    </row>
    <row r="867" spans="1:22" x14ac:dyDescent="0.3">
      <c r="A867" t="s">
        <v>143</v>
      </c>
      <c r="B867">
        <v>950220</v>
      </c>
      <c r="C867" s="48">
        <v>44995</v>
      </c>
      <c r="D867">
        <v>3600</v>
      </c>
      <c r="E867">
        <v>5</v>
      </c>
      <c r="F867">
        <v>-35</v>
      </c>
      <c r="G867">
        <v>-35</v>
      </c>
      <c r="H867">
        <v>268957</v>
      </c>
      <c r="I867">
        <v>962</v>
      </c>
      <c r="J867">
        <v>35833</v>
      </c>
      <c r="K867">
        <v>-35886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53</v>
      </c>
    </row>
    <row r="868" spans="1:22" x14ac:dyDescent="0.3">
      <c r="A868" t="s">
        <v>143</v>
      </c>
      <c r="B868">
        <v>950220</v>
      </c>
      <c r="C868" s="48">
        <v>44994</v>
      </c>
      <c r="D868">
        <v>3635</v>
      </c>
      <c r="E868">
        <v>2</v>
      </c>
      <c r="F868">
        <v>60</v>
      </c>
      <c r="G868">
        <v>60</v>
      </c>
      <c r="H868">
        <v>493496</v>
      </c>
      <c r="I868">
        <v>1791</v>
      </c>
      <c r="J868">
        <v>30829</v>
      </c>
      <c r="K868">
        <v>-32642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2000</v>
      </c>
      <c r="V868">
        <v>-187</v>
      </c>
    </row>
    <row r="869" spans="1:22" x14ac:dyDescent="0.3">
      <c r="A869" t="s">
        <v>143</v>
      </c>
      <c r="B869">
        <v>950220</v>
      </c>
      <c r="C869" s="48">
        <v>44993</v>
      </c>
      <c r="D869">
        <v>3575</v>
      </c>
      <c r="E869">
        <v>5</v>
      </c>
      <c r="F869">
        <v>-40</v>
      </c>
      <c r="G869">
        <v>-40</v>
      </c>
      <c r="H869">
        <v>224906</v>
      </c>
      <c r="I869">
        <v>805</v>
      </c>
      <c r="J869">
        <v>-27619</v>
      </c>
      <c r="K869">
        <v>21999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5500</v>
      </c>
      <c r="V869">
        <v>120</v>
      </c>
    </row>
    <row r="870" spans="1:22" x14ac:dyDescent="0.3">
      <c r="A870" t="s">
        <v>143</v>
      </c>
      <c r="B870">
        <v>950220</v>
      </c>
      <c r="C870" s="48">
        <v>44992</v>
      </c>
      <c r="D870">
        <v>3615</v>
      </c>
      <c r="E870">
        <v>2</v>
      </c>
      <c r="F870">
        <v>60</v>
      </c>
      <c r="G870">
        <v>60</v>
      </c>
      <c r="H870">
        <v>338412</v>
      </c>
      <c r="I870">
        <v>1212</v>
      </c>
      <c r="J870">
        <v>-90107</v>
      </c>
      <c r="K870">
        <v>77433</v>
      </c>
      <c r="L870">
        <v>-7506</v>
      </c>
      <c r="M870">
        <v>-4056</v>
      </c>
      <c r="N870">
        <v>0</v>
      </c>
      <c r="O870">
        <v>-3450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20000</v>
      </c>
      <c r="V870">
        <v>180</v>
      </c>
    </row>
    <row r="871" spans="1:22" x14ac:dyDescent="0.3">
      <c r="A871" t="s">
        <v>143</v>
      </c>
      <c r="B871">
        <v>950220</v>
      </c>
      <c r="C871" s="48">
        <v>44991</v>
      </c>
      <c r="D871">
        <v>3555</v>
      </c>
      <c r="E871">
        <v>5</v>
      </c>
      <c r="F871">
        <v>-85</v>
      </c>
      <c r="G871">
        <v>-85</v>
      </c>
      <c r="H871">
        <v>368117</v>
      </c>
      <c r="I871">
        <v>1312</v>
      </c>
      <c r="J871">
        <v>-2936</v>
      </c>
      <c r="K871">
        <v>1260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1747</v>
      </c>
      <c r="V871">
        <v>-71</v>
      </c>
    </row>
    <row r="872" spans="1:22" x14ac:dyDescent="0.3">
      <c r="A872" t="s">
        <v>143</v>
      </c>
      <c r="B872">
        <v>950220</v>
      </c>
      <c r="C872" s="48">
        <v>44988</v>
      </c>
      <c r="D872">
        <v>3640</v>
      </c>
      <c r="E872">
        <v>5</v>
      </c>
      <c r="F872">
        <v>-30</v>
      </c>
      <c r="G872">
        <v>-30</v>
      </c>
      <c r="H872">
        <v>269176</v>
      </c>
      <c r="I872">
        <v>979</v>
      </c>
      <c r="J872">
        <v>5471</v>
      </c>
      <c r="K872">
        <v>-5726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14</v>
      </c>
      <c r="V872">
        <v>241</v>
      </c>
    </row>
    <row r="873" spans="1:22" x14ac:dyDescent="0.3">
      <c r="A873" t="s">
        <v>143</v>
      </c>
      <c r="B873">
        <v>950220</v>
      </c>
      <c r="C873" s="48">
        <v>44987</v>
      </c>
      <c r="D873">
        <v>3670</v>
      </c>
      <c r="E873">
        <v>2</v>
      </c>
      <c r="F873">
        <v>85</v>
      </c>
      <c r="G873">
        <v>85</v>
      </c>
      <c r="H873">
        <v>1216690</v>
      </c>
      <c r="I873">
        <v>4520</v>
      </c>
      <c r="J873">
        <v>32107</v>
      </c>
      <c r="K873">
        <v>-26373</v>
      </c>
      <c r="L873">
        <v>-794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-794</v>
      </c>
      <c r="T873">
        <v>0</v>
      </c>
      <c r="U873">
        <v>-3894</v>
      </c>
      <c r="V873">
        <v>-1046</v>
      </c>
    </row>
    <row r="874" spans="1:22" x14ac:dyDescent="0.3">
      <c r="A874" t="s">
        <v>143</v>
      </c>
      <c r="B874">
        <v>950220</v>
      </c>
      <c r="C874" s="48">
        <v>44985</v>
      </c>
      <c r="D874">
        <v>3585</v>
      </c>
      <c r="E874">
        <v>2</v>
      </c>
      <c r="F874">
        <v>15</v>
      </c>
      <c r="G874">
        <v>15</v>
      </c>
      <c r="H874">
        <v>241568</v>
      </c>
      <c r="I874">
        <v>866</v>
      </c>
      <c r="J874">
        <v>-3280</v>
      </c>
      <c r="K874">
        <v>11563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-7847</v>
      </c>
      <c r="V874">
        <v>-436</v>
      </c>
    </row>
    <row r="875" spans="1:22" x14ac:dyDescent="0.3">
      <c r="A875" t="s">
        <v>143</v>
      </c>
      <c r="B875">
        <v>950220</v>
      </c>
      <c r="C875" s="48">
        <v>44984</v>
      </c>
      <c r="D875">
        <v>3570</v>
      </c>
      <c r="E875">
        <v>5</v>
      </c>
      <c r="F875">
        <v>-45</v>
      </c>
      <c r="G875">
        <v>-45</v>
      </c>
      <c r="H875">
        <v>260393</v>
      </c>
      <c r="I875">
        <v>927</v>
      </c>
      <c r="J875">
        <v>-17448</v>
      </c>
      <c r="K875">
        <v>16705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-1100</v>
      </c>
      <c r="V875">
        <v>1843</v>
      </c>
    </row>
    <row r="876" spans="1:22" x14ac:dyDescent="0.3">
      <c r="A876" t="s">
        <v>143</v>
      </c>
      <c r="B876">
        <v>950220</v>
      </c>
      <c r="C876" s="48">
        <v>44981</v>
      </c>
      <c r="D876">
        <v>3615</v>
      </c>
      <c r="E876">
        <v>5</v>
      </c>
      <c r="F876">
        <v>-130</v>
      </c>
      <c r="G876">
        <v>-130</v>
      </c>
      <c r="H876">
        <v>583806</v>
      </c>
      <c r="I876">
        <v>2130</v>
      </c>
      <c r="J876">
        <v>15470</v>
      </c>
      <c r="K876">
        <v>-16616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633</v>
      </c>
      <c r="V876">
        <v>513</v>
      </c>
    </row>
    <row r="877" spans="1:22" x14ac:dyDescent="0.3">
      <c r="A877" t="s">
        <v>143</v>
      </c>
      <c r="B877">
        <v>950220</v>
      </c>
      <c r="C877" s="48">
        <v>44980</v>
      </c>
      <c r="D877">
        <v>3745</v>
      </c>
      <c r="E877">
        <v>5</v>
      </c>
      <c r="F877">
        <v>-10</v>
      </c>
      <c r="G877">
        <v>-10</v>
      </c>
      <c r="H877">
        <v>280530</v>
      </c>
      <c r="I877">
        <v>1050</v>
      </c>
      <c r="J877">
        <v>36049</v>
      </c>
      <c r="K877">
        <v>-16156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-20000</v>
      </c>
      <c r="V877">
        <v>107</v>
      </c>
    </row>
    <row r="878" spans="1:22" x14ac:dyDescent="0.3">
      <c r="A878" t="s">
        <v>143</v>
      </c>
      <c r="B878">
        <v>950220</v>
      </c>
      <c r="C878" s="48">
        <v>44979</v>
      </c>
      <c r="D878">
        <v>3755</v>
      </c>
      <c r="E878">
        <v>5</v>
      </c>
      <c r="F878">
        <v>-35</v>
      </c>
      <c r="G878">
        <v>-35</v>
      </c>
      <c r="H878">
        <v>354794</v>
      </c>
      <c r="I878">
        <v>1330</v>
      </c>
      <c r="J878">
        <v>69525</v>
      </c>
      <c r="K878">
        <v>-66892</v>
      </c>
      <c r="L878">
        <v>-1</v>
      </c>
      <c r="M878">
        <v>-1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-3799</v>
      </c>
      <c r="V878">
        <v>1167</v>
      </c>
    </row>
    <row r="879" spans="1:22" x14ac:dyDescent="0.3">
      <c r="A879" t="s">
        <v>143</v>
      </c>
      <c r="B879">
        <v>950220</v>
      </c>
      <c r="C879" s="48">
        <v>44978</v>
      </c>
      <c r="D879">
        <v>3790</v>
      </c>
      <c r="E879">
        <v>5</v>
      </c>
      <c r="F879">
        <v>-25</v>
      </c>
      <c r="G879">
        <v>-25</v>
      </c>
      <c r="H879">
        <v>447202</v>
      </c>
      <c r="I879">
        <v>1708</v>
      </c>
      <c r="J879">
        <v>-40702</v>
      </c>
      <c r="K879">
        <v>40174</v>
      </c>
      <c r="L879">
        <v>-5</v>
      </c>
      <c r="M879">
        <v>-5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533</v>
      </c>
    </row>
    <row r="880" spans="1:22" x14ac:dyDescent="0.3">
      <c r="A880" t="s">
        <v>143</v>
      </c>
      <c r="B880">
        <v>950220</v>
      </c>
      <c r="C880" s="48">
        <v>44977</v>
      </c>
      <c r="D880">
        <v>3815</v>
      </c>
      <c r="E880">
        <v>2</v>
      </c>
      <c r="F880">
        <v>15</v>
      </c>
      <c r="G880">
        <v>15</v>
      </c>
      <c r="H880">
        <v>378151</v>
      </c>
      <c r="I880">
        <v>1435</v>
      </c>
      <c r="J880">
        <v>-83203</v>
      </c>
      <c r="K880">
        <v>62947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20000</v>
      </c>
      <c r="V880">
        <v>256</v>
      </c>
    </row>
    <row r="881" spans="1:22" x14ac:dyDescent="0.3">
      <c r="A881" t="s">
        <v>143</v>
      </c>
      <c r="B881">
        <v>950220</v>
      </c>
      <c r="C881" s="48">
        <v>44974</v>
      </c>
      <c r="D881">
        <v>3800</v>
      </c>
      <c r="E881">
        <v>5</v>
      </c>
      <c r="F881">
        <v>-40</v>
      </c>
      <c r="G881">
        <v>-40</v>
      </c>
      <c r="H881">
        <v>385993</v>
      </c>
      <c r="I881">
        <v>1470</v>
      </c>
      <c r="J881">
        <v>-13456</v>
      </c>
      <c r="K881">
        <v>-21925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34777</v>
      </c>
      <c r="V881">
        <v>604</v>
      </c>
    </row>
    <row r="882" spans="1:22" x14ac:dyDescent="0.3">
      <c r="A882" t="s">
        <v>143</v>
      </c>
      <c r="B882">
        <v>950220</v>
      </c>
      <c r="C882" s="48">
        <v>44973</v>
      </c>
      <c r="D882">
        <v>3840</v>
      </c>
      <c r="E882">
        <v>2</v>
      </c>
      <c r="F882">
        <v>25</v>
      </c>
      <c r="G882">
        <v>25</v>
      </c>
      <c r="H882">
        <v>418284</v>
      </c>
      <c r="I882">
        <v>1608</v>
      </c>
      <c r="J882">
        <v>-55880</v>
      </c>
      <c r="K882">
        <v>20455</v>
      </c>
      <c r="L882">
        <v>6</v>
      </c>
      <c r="M882">
        <v>6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39615</v>
      </c>
      <c r="V882">
        <v>-4196</v>
      </c>
    </row>
    <row r="883" spans="1:22" x14ac:dyDescent="0.3">
      <c r="A883" t="s">
        <v>143</v>
      </c>
      <c r="B883">
        <v>950220</v>
      </c>
      <c r="C883" s="48">
        <v>44972</v>
      </c>
      <c r="D883">
        <v>3815</v>
      </c>
      <c r="E883">
        <v>3</v>
      </c>
      <c r="F883">
        <v>0</v>
      </c>
      <c r="G883">
        <v>0</v>
      </c>
      <c r="H883">
        <v>592897</v>
      </c>
      <c r="I883">
        <v>2247</v>
      </c>
      <c r="J883">
        <v>-76206</v>
      </c>
      <c r="K883">
        <v>10177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63998</v>
      </c>
      <c r="V883">
        <v>2031</v>
      </c>
    </row>
    <row r="884" spans="1:22" x14ac:dyDescent="0.3">
      <c r="A884" t="s">
        <v>143</v>
      </c>
      <c r="B884">
        <v>950220</v>
      </c>
      <c r="C884" s="48">
        <v>44971</v>
      </c>
      <c r="D884">
        <v>3815</v>
      </c>
      <c r="E884">
        <v>2</v>
      </c>
      <c r="F884">
        <v>10</v>
      </c>
      <c r="G884">
        <v>10</v>
      </c>
      <c r="H884">
        <v>511619</v>
      </c>
      <c r="I884">
        <v>1953</v>
      </c>
      <c r="J884">
        <v>-48979</v>
      </c>
      <c r="K884">
        <v>22707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26500</v>
      </c>
      <c r="V884">
        <v>-228</v>
      </c>
    </row>
    <row r="885" spans="1:22" x14ac:dyDescent="0.3">
      <c r="A885" t="s">
        <v>143</v>
      </c>
      <c r="B885">
        <v>950220</v>
      </c>
      <c r="C885" s="48">
        <v>44970</v>
      </c>
      <c r="D885">
        <v>3805</v>
      </c>
      <c r="E885">
        <v>2</v>
      </c>
      <c r="F885">
        <v>60</v>
      </c>
      <c r="G885">
        <v>60</v>
      </c>
      <c r="H885">
        <v>4604313</v>
      </c>
      <c r="I885">
        <v>18174</v>
      </c>
      <c r="J885">
        <v>322241</v>
      </c>
      <c r="K885">
        <v>-14517</v>
      </c>
      <c r="L885">
        <v>-487798</v>
      </c>
      <c r="M885">
        <v>-5000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-482798</v>
      </c>
      <c r="T885">
        <v>0</v>
      </c>
      <c r="U885">
        <v>168539</v>
      </c>
      <c r="V885">
        <v>11535</v>
      </c>
    </row>
    <row r="886" spans="1:22" x14ac:dyDescent="0.3">
      <c r="A886" t="s">
        <v>143</v>
      </c>
      <c r="B886">
        <v>950220</v>
      </c>
      <c r="C886" s="48">
        <v>44967</v>
      </c>
      <c r="D886">
        <v>3745</v>
      </c>
      <c r="E886">
        <v>5</v>
      </c>
      <c r="F886">
        <v>-95</v>
      </c>
      <c r="G886">
        <v>-95</v>
      </c>
      <c r="H886">
        <v>577969</v>
      </c>
      <c r="I886">
        <v>2174</v>
      </c>
      <c r="J886">
        <v>124475</v>
      </c>
      <c r="K886">
        <v>-86109</v>
      </c>
      <c r="L886">
        <v>-29699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-29699</v>
      </c>
      <c r="T886">
        <v>0</v>
      </c>
      <c r="U886">
        <v>-10202</v>
      </c>
      <c r="V886">
        <v>1535</v>
      </c>
    </row>
    <row r="887" spans="1:22" x14ac:dyDescent="0.3">
      <c r="A887" t="s">
        <v>143</v>
      </c>
      <c r="B887">
        <v>950220</v>
      </c>
      <c r="C887" s="48">
        <v>44966</v>
      </c>
      <c r="D887">
        <v>3840</v>
      </c>
      <c r="E887">
        <v>5</v>
      </c>
      <c r="F887">
        <v>-70</v>
      </c>
      <c r="G887">
        <v>-70</v>
      </c>
      <c r="H887">
        <v>478120</v>
      </c>
      <c r="I887">
        <v>1836</v>
      </c>
      <c r="J887">
        <v>171384</v>
      </c>
      <c r="K887">
        <v>-138471</v>
      </c>
      <c r="L887">
        <v>-32998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-32998</v>
      </c>
      <c r="T887">
        <v>0</v>
      </c>
      <c r="U887">
        <v>0</v>
      </c>
      <c r="V887">
        <v>85</v>
      </c>
    </row>
    <row r="888" spans="1:22" x14ac:dyDescent="0.3">
      <c r="A888" t="s">
        <v>143</v>
      </c>
      <c r="B888">
        <v>950220</v>
      </c>
      <c r="C888" s="48">
        <v>44965</v>
      </c>
      <c r="D888">
        <v>3910</v>
      </c>
      <c r="E888">
        <v>2</v>
      </c>
      <c r="F888">
        <v>70</v>
      </c>
      <c r="G888">
        <v>70</v>
      </c>
      <c r="H888">
        <v>548060</v>
      </c>
      <c r="I888">
        <v>2128</v>
      </c>
      <c r="J888">
        <v>-168818</v>
      </c>
      <c r="K888">
        <v>205003</v>
      </c>
      <c r="L888">
        <v>-30267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-30267</v>
      </c>
      <c r="T888">
        <v>0</v>
      </c>
      <c r="U888">
        <v>-1400</v>
      </c>
      <c r="V888">
        <v>-4518</v>
      </c>
    </row>
    <row r="889" spans="1:22" x14ac:dyDescent="0.3">
      <c r="A889" t="s">
        <v>143</v>
      </c>
      <c r="B889">
        <v>950220</v>
      </c>
      <c r="C889" s="48">
        <v>44964</v>
      </c>
      <c r="D889">
        <v>3840</v>
      </c>
      <c r="E889">
        <v>3</v>
      </c>
      <c r="F889">
        <v>0</v>
      </c>
      <c r="G889">
        <v>0</v>
      </c>
      <c r="H889">
        <v>330297</v>
      </c>
      <c r="I889">
        <v>1265</v>
      </c>
      <c r="J889">
        <v>47049</v>
      </c>
      <c r="K889">
        <v>-15989</v>
      </c>
      <c r="L889">
        <v>-28252</v>
      </c>
      <c r="M889">
        <v>-28252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-2808</v>
      </c>
    </row>
    <row r="890" spans="1:22" x14ac:dyDescent="0.3">
      <c r="A890" t="s">
        <v>143</v>
      </c>
      <c r="B890">
        <v>950220</v>
      </c>
      <c r="C890" s="48">
        <v>44963</v>
      </c>
      <c r="D890">
        <v>3840</v>
      </c>
      <c r="E890">
        <v>5</v>
      </c>
      <c r="F890">
        <v>-50</v>
      </c>
      <c r="G890">
        <v>-50</v>
      </c>
      <c r="H890">
        <v>325472</v>
      </c>
      <c r="I890">
        <v>1251</v>
      </c>
      <c r="J890">
        <v>79602</v>
      </c>
      <c r="K890">
        <v>-48419</v>
      </c>
      <c r="L890">
        <v>-31357</v>
      </c>
      <c r="M890">
        <v>-31357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174</v>
      </c>
    </row>
    <row r="891" spans="1:22" x14ac:dyDescent="0.3">
      <c r="A891" t="s">
        <v>143</v>
      </c>
      <c r="B891">
        <v>950220</v>
      </c>
      <c r="C891" s="48">
        <v>44960</v>
      </c>
      <c r="D891">
        <v>3890</v>
      </c>
      <c r="E891">
        <v>2</v>
      </c>
      <c r="F891">
        <v>20</v>
      </c>
      <c r="G891">
        <v>20</v>
      </c>
      <c r="H891">
        <v>601681</v>
      </c>
      <c r="I891">
        <v>2332</v>
      </c>
      <c r="J891">
        <v>114909</v>
      </c>
      <c r="K891">
        <v>-22211</v>
      </c>
      <c r="L891">
        <v>-92602</v>
      </c>
      <c r="M891">
        <v>-25150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-67452</v>
      </c>
      <c r="T891">
        <v>0</v>
      </c>
      <c r="U891">
        <v>0</v>
      </c>
      <c r="V891">
        <v>-96</v>
      </c>
    </row>
    <row r="892" spans="1:22" x14ac:dyDescent="0.3">
      <c r="A892" t="s">
        <v>143</v>
      </c>
      <c r="B892">
        <v>950220</v>
      </c>
      <c r="C892" s="48">
        <v>44959</v>
      </c>
      <c r="D892">
        <v>3870</v>
      </c>
      <c r="E892">
        <v>2</v>
      </c>
      <c r="F892">
        <v>55</v>
      </c>
      <c r="G892">
        <v>55</v>
      </c>
      <c r="H892">
        <v>537161</v>
      </c>
      <c r="I892">
        <v>2061</v>
      </c>
      <c r="J892">
        <v>50064</v>
      </c>
      <c r="K892">
        <v>67954</v>
      </c>
      <c r="L892">
        <v>-117920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-117920</v>
      </c>
      <c r="T892">
        <v>0</v>
      </c>
      <c r="U892">
        <v>0</v>
      </c>
      <c r="V892">
        <v>-98</v>
      </c>
    </row>
    <row r="893" spans="1:22" x14ac:dyDescent="0.3">
      <c r="A893" t="s">
        <v>143</v>
      </c>
      <c r="B893">
        <v>950220</v>
      </c>
      <c r="C893" s="48">
        <v>44958</v>
      </c>
      <c r="D893">
        <v>3815</v>
      </c>
      <c r="E893">
        <v>2</v>
      </c>
      <c r="F893">
        <v>25</v>
      </c>
      <c r="G893">
        <v>25</v>
      </c>
      <c r="H893">
        <v>520114</v>
      </c>
      <c r="I893">
        <v>1988</v>
      </c>
      <c r="J893">
        <v>45511</v>
      </c>
      <c r="K893">
        <v>91714</v>
      </c>
      <c r="L893">
        <v>-138055</v>
      </c>
      <c r="M893">
        <v>1500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-139555</v>
      </c>
      <c r="T893">
        <v>0</v>
      </c>
      <c r="U893">
        <v>800</v>
      </c>
      <c r="V893">
        <v>30</v>
      </c>
    </row>
    <row r="894" spans="1:22" x14ac:dyDescent="0.3">
      <c r="A894" t="s">
        <v>143</v>
      </c>
      <c r="B894">
        <v>950220</v>
      </c>
      <c r="C894" s="48">
        <v>44957</v>
      </c>
      <c r="D894">
        <v>3790</v>
      </c>
      <c r="E894">
        <v>2</v>
      </c>
      <c r="F894">
        <v>10</v>
      </c>
      <c r="G894">
        <v>10</v>
      </c>
      <c r="H894">
        <v>264701</v>
      </c>
      <c r="I894">
        <v>996</v>
      </c>
      <c r="J894">
        <v>312</v>
      </c>
      <c r="K894">
        <v>-359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47</v>
      </c>
    </row>
    <row r="895" spans="1:22" x14ac:dyDescent="0.3">
      <c r="A895" t="s">
        <v>143</v>
      </c>
      <c r="B895">
        <v>950220</v>
      </c>
      <c r="C895" s="48">
        <v>44956</v>
      </c>
      <c r="D895">
        <v>3780</v>
      </c>
      <c r="E895">
        <v>5</v>
      </c>
      <c r="F895">
        <v>-70</v>
      </c>
      <c r="G895">
        <v>-70</v>
      </c>
      <c r="H895">
        <v>314442</v>
      </c>
      <c r="I895">
        <v>1197</v>
      </c>
      <c r="J895">
        <v>10362</v>
      </c>
      <c r="K895">
        <v>-9913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-449</v>
      </c>
    </row>
    <row r="896" spans="1:22" x14ac:dyDescent="0.3">
      <c r="A896" t="s">
        <v>143</v>
      </c>
      <c r="B896">
        <v>950220</v>
      </c>
      <c r="C896" s="48">
        <v>44953</v>
      </c>
      <c r="D896">
        <v>3850</v>
      </c>
      <c r="E896">
        <v>5</v>
      </c>
      <c r="F896">
        <v>-40</v>
      </c>
      <c r="G896">
        <v>-40</v>
      </c>
      <c r="H896">
        <v>331613</v>
      </c>
      <c r="I896">
        <v>1286</v>
      </c>
      <c r="J896">
        <v>21060</v>
      </c>
      <c r="K896">
        <v>-19950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-1110</v>
      </c>
    </row>
    <row r="897" spans="1:22" x14ac:dyDescent="0.3">
      <c r="A897" t="s">
        <v>143</v>
      </c>
      <c r="B897">
        <v>950220</v>
      </c>
      <c r="C897" s="48">
        <v>44952</v>
      </c>
      <c r="D897">
        <v>3890</v>
      </c>
      <c r="E897">
        <v>2</v>
      </c>
      <c r="F897">
        <v>60</v>
      </c>
      <c r="G897">
        <v>60</v>
      </c>
      <c r="H897">
        <v>361770</v>
      </c>
      <c r="I897">
        <v>1401</v>
      </c>
      <c r="J897">
        <v>-12984</v>
      </c>
      <c r="K897">
        <v>11262</v>
      </c>
      <c r="L897">
        <v>1500</v>
      </c>
      <c r="M897">
        <v>1500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222</v>
      </c>
    </row>
    <row r="898" spans="1:22" x14ac:dyDescent="0.3">
      <c r="A898" t="s">
        <v>143</v>
      </c>
      <c r="B898">
        <v>950220</v>
      </c>
      <c r="C898" s="48">
        <v>44951</v>
      </c>
      <c r="D898">
        <v>3830</v>
      </c>
      <c r="E898">
        <v>2</v>
      </c>
      <c r="F898">
        <v>55</v>
      </c>
      <c r="G898">
        <v>55</v>
      </c>
      <c r="H898">
        <v>320984</v>
      </c>
      <c r="I898">
        <v>1221</v>
      </c>
      <c r="J898">
        <v>-17587</v>
      </c>
      <c r="K898">
        <v>12846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4307</v>
      </c>
      <c r="V898">
        <v>434</v>
      </c>
    </row>
    <row r="899" spans="1:22" x14ac:dyDescent="0.3">
      <c r="A899" t="s">
        <v>143</v>
      </c>
      <c r="B899">
        <v>950220</v>
      </c>
      <c r="C899" s="48">
        <v>44946</v>
      </c>
      <c r="D899">
        <v>3775</v>
      </c>
      <c r="E899">
        <v>5</v>
      </c>
      <c r="F899">
        <v>-25</v>
      </c>
      <c r="G899">
        <v>-25</v>
      </c>
      <c r="H899">
        <v>273175</v>
      </c>
      <c r="I899">
        <v>1034</v>
      </c>
      <c r="J899">
        <v>12790</v>
      </c>
      <c r="K899">
        <v>-13062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272</v>
      </c>
    </row>
    <row r="900" spans="1:22" x14ac:dyDescent="0.3">
      <c r="A900" t="s">
        <v>143</v>
      </c>
      <c r="B900">
        <v>950220</v>
      </c>
      <c r="C900" s="48">
        <v>44945</v>
      </c>
      <c r="D900">
        <v>3800</v>
      </c>
      <c r="E900">
        <v>5</v>
      </c>
      <c r="F900">
        <v>-10</v>
      </c>
      <c r="G900">
        <v>-10</v>
      </c>
      <c r="H900">
        <v>229451</v>
      </c>
      <c r="I900">
        <v>870</v>
      </c>
      <c r="J900">
        <v>-5093</v>
      </c>
      <c r="K900">
        <v>2094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3073</v>
      </c>
      <c r="V900">
        <v>-74</v>
      </c>
    </row>
    <row r="901" spans="1:22" x14ac:dyDescent="0.3">
      <c r="A901" t="s">
        <v>143</v>
      </c>
      <c r="B901">
        <v>950220</v>
      </c>
      <c r="C901" s="48">
        <v>44944</v>
      </c>
      <c r="D901">
        <v>3810</v>
      </c>
      <c r="E901">
        <v>5</v>
      </c>
      <c r="F901">
        <v>-50</v>
      </c>
      <c r="G901">
        <v>-50</v>
      </c>
      <c r="H901">
        <v>392635</v>
      </c>
      <c r="I901">
        <v>1499</v>
      </c>
      <c r="J901">
        <v>16463</v>
      </c>
      <c r="K901">
        <v>-254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-15000</v>
      </c>
      <c r="V901">
        <v>-1209</v>
      </c>
    </row>
    <row r="902" spans="1:22" x14ac:dyDescent="0.3">
      <c r="A902" t="s">
        <v>135</v>
      </c>
      <c r="B902">
        <v>17650</v>
      </c>
      <c r="C902" s="48">
        <v>45092</v>
      </c>
      <c r="D902">
        <v>9310</v>
      </c>
      <c r="E902">
        <v>5</v>
      </c>
      <c r="F902">
        <v>-10</v>
      </c>
      <c r="G902">
        <v>-10</v>
      </c>
      <c r="H902">
        <v>21762</v>
      </c>
      <c r="I902">
        <v>203</v>
      </c>
      <c r="J902">
        <v>-6149</v>
      </c>
      <c r="K902">
        <v>1474</v>
      </c>
      <c r="L902">
        <v>6561</v>
      </c>
      <c r="M902">
        <v>-238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6799</v>
      </c>
      <c r="T902">
        <v>0</v>
      </c>
      <c r="U902">
        <v>-2086</v>
      </c>
      <c r="V902">
        <v>200</v>
      </c>
    </row>
    <row r="903" spans="1:22" x14ac:dyDescent="0.3">
      <c r="A903" t="s">
        <v>135</v>
      </c>
      <c r="B903">
        <v>17650</v>
      </c>
      <c r="C903" s="48">
        <v>45091</v>
      </c>
      <c r="D903">
        <v>9320</v>
      </c>
      <c r="E903">
        <v>5</v>
      </c>
      <c r="F903">
        <v>-60</v>
      </c>
      <c r="G903">
        <v>-60</v>
      </c>
      <c r="H903">
        <v>14772</v>
      </c>
      <c r="I903">
        <v>138</v>
      </c>
      <c r="J903">
        <v>-5922</v>
      </c>
      <c r="K903">
        <v>-3162</v>
      </c>
      <c r="L903">
        <v>6083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6083</v>
      </c>
      <c r="T903">
        <v>0</v>
      </c>
      <c r="U903">
        <v>3001</v>
      </c>
      <c r="V903">
        <v>0</v>
      </c>
    </row>
    <row r="904" spans="1:22" x14ac:dyDescent="0.3">
      <c r="A904" t="s">
        <v>135</v>
      </c>
      <c r="B904">
        <v>17650</v>
      </c>
      <c r="C904" s="48">
        <v>45090</v>
      </c>
      <c r="D904">
        <v>9380</v>
      </c>
      <c r="E904">
        <v>2</v>
      </c>
      <c r="F904">
        <v>40</v>
      </c>
      <c r="G904">
        <v>40</v>
      </c>
      <c r="H904">
        <v>17649</v>
      </c>
      <c r="I904">
        <v>165</v>
      </c>
      <c r="J904">
        <v>-2811</v>
      </c>
      <c r="K904">
        <v>-1580</v>
      </c>
      <c r="L904">
        <v>950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950</v>
      </c>
      <c r="T904">
        <v>0</v>
      </c>
      <c r="U904">
        <v>3441</v>
      </c>
      <c r="V904">
        <v>0</v>
      </c>
    </row>
    <row r="905" spans="1:22" x14ac:dyDescent="0.3">
      <c r="A905" t="s">
        <v>135</v>
      </c>
      <c r="B905">
        <v>17650</v>
      </c>
      <c r="C905" s="48">
        <v>45089</v>
      </c>
      <c r="D905">
        <v>9340</v>
      </c>
      <c r="E905">
        <v>2</v>
      </c>
      <c r="F905">
        <v>140</v>
      </c>
      <c r="G905">
        <v>140</v>
      </c>
      <c r="H905">
        <v>26612</v>
      </c>
      <c r="I905">
        <v>248</v>
      </c>
      <c r="J905">
        <v>-1744</v>
      </c>
      <c r="K905">
        <v>3325</v>
      </c>
      <c r="L905">
        <v>4751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4751</v>
      </c>
      <c r="T905">
        <v>0</v>
      </c>
      <c r="U905">
        <v>-6362</v>
      </c>
      <c r="V905">
        <v>30</v>
      </c>
    </row>
    <row r="906" spans="1:22" x14ac:dyDescent="0.3">
      <c r="A906" t="s">
        <v>135</v>
      </c>
      <c r="B906">
        <v>17650</v>
      </c>
      <c r="C906" s="48">
        <v>45086</v>
      </c>
      <c r="D906">
        <v>9200</v>
      </c>
      <c r="E906">
        <v>2</v>
      </c>
      <c r="F906">
        <v>90</v>
      </c>
      <c r="G906">
        <v>90</v>
      </c>
      <c r="H906">
        <v>11361</v>
      </c>
      <c r="I906">
        <v>104</v>
      </c>
      <c r="J906">
        <v>-3301</v>
      </c>
      <c r="K906">
        <v>783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2518</v>
      </c>
      <c r="V906">
        <v>0</v>
      </c>
    </row>
    <row r="907" spans="1:22" x14ac:dyDescent="0.3">
      <c r="A907" t="s">
        <v>135</v>
      </c>
      <c r="B907">
        <v>17650</v>
      </c>
      <c r="C907" s="48">
        <v>45085</v>
      </c>
      <c r="D907">
        <v>9110</v>
      </c>
      <c r="E907">
        <v>3</v>
      </c>
      <c r="F907">
        <v>0</v>
      </c>
      <c r="G907">
        <v>0</v>
      </c>
      <c r="H907">
        <v>68854</v>
      </c>
      <c r="I907">
        <v>642</v>
      </c>
      <c r="J907">
        <v>1135</v>
      </c>
      <c r="K907">
        <v>-4214</v>
      </c>
      <c r="L907">
        <v>178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178</v>
      </c>
      <c r="T907">
        <v>0</v>
      </c>
      <c r="U907">
        <v>2875</v>
      </c>
      <c r="V907">
        <v>26</v>
      </c>
    </row>
    <row r="908" spans="1:22" x14ac:dyDescent="0.3">
      <c r="A908" t="s">
        <v>135</v>
      </c>
      <c r="B908">
        <v>17650</v>
      </c>
      <c r="C908" s="48">
        <v>45084</v>
      </c>
      <c r="D908">
        <v>9110</v>
      </c>
      <c r="E908">
        <v>2</v>
      </c>
      <c r="F908">
        <v>10</v>
      </c>
      <c r="G908">
        <v>10</v>
      </c>
      <c r="H908">
        <v>12421</v>
      </c>
      <c r="I908">
        <v>113</v>
      </c>
      <c r="J908">
        <v>-10059</v>
      </c>
      <c r="K908">
        <v>2647</v>
      </c>
      <c r="L908">
        <v>7098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7098</v>
      </c>
      <c r="T908">
        <v>0</v>
      </c>
      <c r="U908">
        <v>314</v>
      </c>
      <c r="V908">
        <v>0</v>
      </c>
    </row>
    <row r="909" spans="1:22" x14ac:dyDescent="0.3">
      <c r="A909" t="s">
        <v>135</v>
      </c>
      <c r="B909">
        <v>17650</v>
      </c>
      <c r="C909" s="48">
        <v>45082</v>
      </c>
      <c r="D909">
        <v>9100</v>
      </c>
      <c r="E909">
        <v>2</v>
      </c>
      <c r="F909">
        <v>10</v>
      </c>
      <c r="G909">
        <v>10</v>
      </c>
      <c r="H909">
        <v>18514</v>
      </c>
      <c r="I909">
        <v>169</v>
      </c>
      <c r="J909">
        <v>-13543</v>
      </c>
      <c r="K909">
        <v>2789</v>
      </c>
      <c r="L909">
        <v>10570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10570</v>
      </c>
      <c r="T909">
        <v>0</v>
      </c>
      <c r="U909">
        <v>184</v>
      </c>
      <c r="V909">
        <v>0</v>
      </c>
    </row>
    <row r="910" spans="1:22" x14ac:dyDescent="0.3">
      <c r="A910" t="s">
        <v>135</v>
      </c>
      <c r="B910">
        <v>17650</v>
      </c>
      <c r="C910" s="48">
        <v>45079</v>
      </c>
      <c r="D910">
        <v>9090</v>
      </c>
      <c r="E910">
        <v>3</v>
      </c>
      <c r="F910">
        <v>0</v>
      </c>
      <c r="G910">
        <v>0</v>
      </c>
      <c r="H910">
        <v>6318</v>
      </c>
      <c r="I910">
        <v>58</v>
      </c>
      <c r="J910">
        <v>-598</v>
      </c>
      <c r="K910">
        <v>573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25</v>
      </c>
    </row>
    <row r="911" spans="1:22" x14ac:dyDescent="0.3">
      <c r="A911" t="s">
        <v>135</v>
      </c>
      <c r="B911">
        <v>17650</v>
      </c>
      <c r="C911" s="48">
        <v>45078</v>
      </c>
      <c r="D911">
        <v>9090</v>
      </c>
      <c r="E911">
        <v>2</v>
      </c>
      <c r="F911">
        <v>40</v>
      </c>
      <c r="G911">
        <v>40</v>
      </c>
      <c r="H911">
        <v>54780</v>
      </c>
      <c r="I911">
        <v>501</v>
      </c>
      <c r="J911">
        <v>-1230</v>
      </c>
      <c r="K911">
        <v>-916</v>
      </c>
      <c r="L911">
        <v>1963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1963</v>
      </c>
      <c r="T911">
        <v>0</v>
      </c>
      <c r="U911">
        <v>182</v>
      </c>
      <c r="V911">
        <v>1</v>
      </c>
    </row>
    <row r="912" spans="1:22" x14ac:dyDescent="0.3">
      <c r="A912" t="s">
        <v>135</v>
      </c>
      <c r="B912">
        <v>17650</v>
      </c>
      <c r="C912" s="48">
        <v>45077</v>
      </c>
      <c r="D912">
        <v>9050</v>
      </c>
      <c r="E912">
        <v>5</v>
      </c>
      <c r="F912">
        <v>-40</v>
      </c>
      <c r="G912">
        <v>-40</v>
      </c>
      <c r="H912">
        <v>10246</v>
      </c>
      <c r="I912">
        <v>93</v>
      </c>
      <c r="J912">
        <v>-4199</v>
      </c>
      <c r="K912">
        <v>230</v>
      </c>
      <c r="L912">
        <v>3746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3746</v>
      </c>
      <c r="T912">
        <v>0</v>
      </c>
      <c r="U912">
        <v>-66</v>
      </c>
      <c r="V912">
        <v>289</v>
      </c>
    </row>
    <row r="913" spans="1:22" x14ac:dyDescent="0.3">
      <c r="A913" t="s">
        <v>135</v>
      </c>
      <c r="B913">
        <v>17650</v>
      </c>
      <c r="C913" s="48">
        <v>45076</v>
      </c>
      <c r="D913">
        <v>9090</v>
      </c>
      <c r="E913">
        <v>2</v>
      </c>
      <c r="F913">
        <v>120</v>
      </c>
      <c r="G913">
        <v>120</v>
      </c>
      <c r="H913">
        <v>21033</v>
      </c>
      <c r="I913">
        <v>190</v>
      </c>
      <c r="J913">
        <v>-6485</v>
      </c>
      <c r="K913">
        <v>5196</v>
      </c>
      <c r="L913">
        <v>1252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1252</v>
      </c>
      <c r="T913">
        <v>0</v>
      </c>
      <c r="U913">
        <v>37</v>
      </c>
      <c r="V913">
        <v>0</v>
      </c>
    </row>
    <row r="914" spans="1:22" x14ac:dyDescent="0.3">
      <c r="A914" t="s">
        <v>135</v>
      </c>
      <c r="B914">
        <v>17650</v>
      </c>
      <c r="C914" s="48">
        <v>45072</v>
      </c>
      <c r="D914">
        <v>8970</v>
      </c>
      <c r="E914">
        <v>2</v>
      </c>
      <c r="F914">
        <v>10</v>
      </c>
      <c r="G914">
        <v>10</v>
      </c>
      <c r="H914">
        <v>12237</v>
      </c>
      <c r="I914">
        <v>109</v>
      </c>
      <c r="J914">
        <v>-4348</v>
      </c>
      <c r="K914">
        <v>2544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1804</v>
      </c>
      <c r="V914">
        <v>0</v>
      </c>
    </row>
    <row r="915" spans="1:22" x14ac:dyDescent="0.3">
      <c r="A915" t="s">
        <v>135</v>
      </c>
      <c r="B915">
        <v>17650</v>
      </c>
      <c r="C915" s="48">
        <v>45071</v>
      </c>
      <c r="D915">
        <v>8960</v>
      </c>
      <c r="E915">
        <v>2</v>
      </c>
      <c r="F915">
        <v>100</v>
      </c>
      <c r="G915">
        <v>100</v>
      </c>
      <c r="H915">
        <v>80640</v>
      </c>
      <c r="I915">
        <v>732</v>
      </c>
      <c r="J915">
        <v>2107</v>
      </c>
      <c r="K915">
        <v>-5096</v>
      </c>
      <c r="L915">
        <v>1134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1134</v>
      </c>
      <c r="T915">
        <v>0</v>
      </c>
      <c r="U915">
        <v>-202</v>
      </c>
      <c r="V915">
        <v>2057</v>
      </c>
    </row>
    <row r="916" spans="1:22" x14ac:dyDescent="0.3">
      <c r="A916" t="s">
        <v>135</v>
      </c>
      <c r="B916">
        <v>17650</v>
      </c>
      <c r="C916" s="48">
        <v>45070</v>
      </c>
      <c r="D916">
        <v>8860</v>
      </c>
      <c r="E916">
        <v>5</v>
      </c>
      <c r="F916">
        <v>-10</v>
      </c>
      <c r="G916">
        <v>-10</v>
      </c>
      <c r="H916">
        <v>8807</v>
      </c>
      <c r="I916">
        <v>78</v>
      </c>
      <c r="J916">
        <v>-3882</v>
      </c>
      <c r="K916">
        <v>142</v>
      </c>
      <c r="L916">
        <v>1689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1689</v>
      </c>
      <c r="T916">
        <v>0</v>
      </c>
      <c r="U916">
        <v>0</v>
      </c>
      <c r="V916">
        <v>2051</v>
      </c>
    </row>
    <row r="917" spans="1:22" x14ac:dyDescent="0.3">
      <c r="A917" t="s">
        <v>135</v>
      </c>
      <c r="B917">
        <v>17650</v>
      </c>
      <c r="C917" s="48">
        <v>45069</v>
      </c>
      <c r="D917">
        <v>8870</v>
      </c>
      <c r="E917">
        <v>3</v>
      </c>
      <c r="F917">
        <v>0</v>
      </c>
      <c r="G917">
        <v>0</v>
      </c>
      <c r="H917">
        <v>8707</v>
      </c>
      <c r="I917">
        <v>77</v>
      </c>
      <c r="J917">
        <v>340</v>
      </c>
      <c r="K917">
        <v>-593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-8</v>
      </c>
      <c r="V917">
        <v>261</v>
      </c>
    </row>
    <row r="918" spans="1:22" x14ac:dyDescent="0.3">
      <c r="A918" t="s">
        <v>135</v>
      </c>
      <c r="B918">
        <v>17650</v>
      </c>
      <c r="C918" s="48">
        <v>45068</v>
      </c>
      <c r="D918">
        <v>8870</v>
      </c>
      <c r="E918">
        <v>3</v>
      </c>
      <c r="F918">
        <v>0</v>
      </c>
      <c r="G918">
        <v>0</v>
      </c>
      <c r="H918">
        <v>6319</v>
      </c>
      <c r="I918">
        <v>56</v>
      </c>
      <c r="J918">
        <v>-122</v>
      </c>
      <c r="K918">
        <v>-194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316</v>
      </c>
    </row>
    <row r="919" spans="1:22" x14ac:dyDescent="0.3">
      <c r="A919" t="s">
        <v>135</v>
      </c>
      <c r="B919">
        <v>17650</v>
      </c>
      <c r="C919" s="48">
        <v>45065</v>
      </c>
      <c r="D919">
        <v>8870</v>
      </c>
      <c r="E919">
        <v>2</v>
      </c>
      <c r="F919">
        <v>30</v>
      </c>
      <c r="G919">
        <v>30</v>
      </c>
      <c r="H919">
        <v>12469</v>
      </c>
      <c r="I919">
        <v>110</v>
      </c>
      <c r="J919">
        <v>-5806</v>
      </c>
      <c r="K919">
        <v>-232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6038</v>
      </c>
      <c r="V919">
        <v>0</v>
      </c>
    </row>
    <row r="920" spans="1:22" x14ac:dyDescent="0.3">
      <c r="A920" t="s">
        <v>135</v>
      </c>
      <c r="B920">
        <v>17650</v>
      </c>
      <c r="C920" s="48">
        <v>45064</v>
      </c>
      <c r="D920">
        <v>8840</v>
      </c>
      <c r="E920">
        <v>2</v>
      </c>
      <c r="F920">
        <v>10</v>
      </c>
      <c r="G920">
        <v>10</v>
      </c>
      <c r="H920">
        <v>3987</v>
      </c>
      <c r="I920">
        <v>35</v>
      </c>
      <c r="J920">
        <v>632</v>
      </c>
      <c r="K920">
        <v>-366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-266</v>
      </c>
      <c r="V920">
        <v>0</v>
      </c>
    </row>
    <row r="921" spans="1:22" x14ac:dyDescent="0.3">
      <c r="A921" t="s">
        <v>135</v>
      </c>
      <c r="B921">
        <v>17650</v>
      </c>
      <c r="C921" s="48">
        <v>45063</v>
      </c>
      <c r="D921">
        <v>8830</v>
      </c>
      <c r="E921">
        <v>2</v>
      </c>
      <c r="F921">
        <v>40</v>
      </c>
      <c r="G921">
        <v>40</v>
      </c>
      <c r="H921">
        <v>16943</v>
      </c>
      <c r="I921">
        <v>149</v>
      </c>
      <c r="J921">
        <v>-7161</v>
      </c>
      <c r="K921">
        <v>996</v>
      </c>
      <c r="L921">
        <v>699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699</v>
      </c>
      <c r="T921">
        <v>0</v>
      </c>
      <c r="U921">
        <v>5466</v>
      </c>
      <c r="V921">
        <v>0</v>
      </c>
    </row>
    <row r="922" spans="1:22" x14ac:dyDescent="0.3">
      <c r="A922" t="s">
        <v>135</v>
      </c>
      <c r="B922">
        <v>17650</v>
      </c>
      <c r="C922" s="48">
        <v>45062</v>
      </c>
      <c r="D922">
        <v>8790</v>
      </c>
      <c r="E922">
        <v>2</v>
      </c>
      <c r="F922">
        <v>20</v>
      </c>
      <c r="G922">
        <v>20</v>
      </c>
      <c r="H922">
        <v>17331</v>
      </c>
      <c r="I922">
        <v>152</v>
      </c>
      <c r="J922">
        <v>-12639</v>
      </c>
      <c r="K922">
        <v>203</v>
      </c>
      <c r="L922">
        <v>3689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3689</v>
      </c>
      <c r="T922">
        <v>0</v>
      </c>
      <c r="U922">
        <v>8747</v>
      </c>
      <c r="V922">
        <v>0</v>
      </c>
    </row>
    <row r="923" spans="1:22" x14ac:dyDescent="0.3">
      <c r="A923" t="s">
        <v>135</v>
      </c>
      <c r="B923">
        <v>17650</v>
      </c>
      <c r="C923" s="48">
        <v>45061</v>
      </c>
      <c r="D923">
        <v>8770</v>
      </c>
      <c r="E923">
        <v>2</v>
      </c>
      <c r="F923">
        <v>10</v>
      </c>
      <c r="G923">
        <v>10</v>
      </c>
      <c r="H923">
        <v>11560</v>
      </c>
      <c r="I923">
        <v>101</v>
      </c>
      <c r="J923">
        <v>-4783</v>
      </c>
      <c r="K923">
        <v>1182</v>
      </c>
      <c r="L923">
        <v>2371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2371</v>
      </c>
      <c r="T923">
        <v>0</v>
      </c>
      <c r="U923">
        <v>1230</v>
      </c>
      <c r="V923">
        <v>0</v>
      </c>
    </row>
    <row r="924" spans="1:22" x14ac:dyDescent="0.3">
      <c r="A924" t="s">
        <v>135</v>
      </c>
      <c r="B924">
        <v>17650</v>
      </c>
      <c r="C924" s="48">
        <v>45058</v>
      </c>
      <c r="D924">
        <v>8760</v>
      </c>
      <c r="E924">
        <v>5</v>
      </c>
      <c r="F924">
        <v>-10</v>
      </c>
      <c r="G924">
        <v>-10</v>
      </c>
      <c r="H924">
        <v>6810</v>
      </c>
      <c r="I924">
        <v>60</v>
      </c>
      <c r="J924">
        <v>-2526</v>
      </c>
      <c r="K924">
        <v>-523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3049</v>
      </c>
      <c r="V924">
        <v>0</v>
      </c>
    </row>
    <row r="925" spans="1:22" x14ac:dyDescent="0.3">
      <c r="A925" t="s">
        <v>135</v>
      </c>
      <c r="B925">
        <v>17650</v>
      </c>
      <c r="C925" s="48">
        <v>45057</v>
      </c>
      <c r="D925">
        <v>8770</v>
      </c>
      <c r="E925">
        <v>2</v>
      </c>
      <c r="F925">
        <v>10</v>
      </c>
      <c r="G925">
        <v>10</v>
      </c>
      <c r="H925">
        <v>14823</v>
      </c>
      <c r="I925">
        <v>131</v>
      </c>
      <c r="J925">
        <v>-7505</v>
      </c>
      <c r="K925">
        <v>2406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5099</v>
      </c>
      <c r="V925">
        <v>0</v>
      </c>
    </row>
    <row r="926" spans="1:22" x14ac:dyDescent="0.3">
      <c r="A926" t="s">
        <v>135</v>
      </c>
      <c r="B926">
        <v>17650</v>
      </c>
      <c r="C926" s="48">
        <v>45056</v>
      </c>
      <c r="D926">
        <v>8760</v>
      </c>
      <c r="E926">
        <v>2</v>
      </c>
      <c r="F926">
        <v>30</v>
      </c>
      <c r="G926">
        <v>30</v>
      </c>
      <c r="H926">
        <v>11727</v>
      </c>
      <c r="I926">
        <v>103</v>
      </c>
      <c r="J926">
        <v>-5992</v>
      </c>
      <c r="K926">
        <v>1234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4828</v>
      </c>
      <c r="V926">
        <v>-70</v>
      </c>
    </row>
    <row r="927" spans="1:22" x14ac:dyDescent="0.3">
      <c r="A927" t="s">
        <v>135</v>
      </c>
      <c r="B927">
        <v>17650</v>
      </c>
      <c r="C927" s="48">
        <v>45055</v>
      </c>
      <c r="D927">
        <v>8730</v>
      </c>
      <c r="E927">
        <v>2</v>
      </c>
      <c r="F927">
        <v>60</v>
      </c>
      <c r="G927">
        <v>60</v>
      </c>
      <c r="H927">
        <v>11969</v>
      </c>
      <c r="I927">
        <v>104</v>
      </c>
      <c r="J927">
        <v>-7701</v>
      </c>
      <c r="K927">
        <v>2941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4760</v>
      </c>
      <c r="V927">
        <v>0</v>
      </c>
    </row>
    <row r="928" spans="1:22" x14ac:dyDescent="0.3">
      <c r="A928" t="s">
        <v>135</v>
      </c>
      <c r="B928">
        <v>17650</v>
      </c>
      <c r="C928" s="48">
        <v>45054</v>
      </c>
      <c r="D928">
        <v>8670</v>
      </c>
      <c r="E928">
        <v>2</v>
      </c>
      <c r="F928">
        <v>20</v>
      </c>
      <c r="G928">
        <v>20</v>
      </c>
      <c r="H928">
        <v>12138</v>
      </c>
      <c r="I928">
        <v>105</v>
      </c>
      <c r="J928">
        <v>-6011</v>
      </c>
      <c r="K928">
        <v>607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5404</v>
      </c>
      <c r="V928">
        <v>0</v>
      </c>
    </row>
    <row r="929" spans="1:22" x14ac:dyDescent="0.3">
      <c r="A929" t="s">
        <v>135</v>
      </c>
      <c r="B929">
        <v>17650</v>
      </c>
      <c r="C929" s="48">
        <v>45050</v>
      </c>
      <c r="D929">
        <v>8650</v>
      </c>
      <c r="E929">
        <v>3</v>
      </c>
      <c r="F929">
        <v>0</v>
      </c>
      <c r="G929">
        <v>0</v>
      </c>
      <c r="H929">
        <v>11822</v>
      </c>
      <c r="I929">
        <v>102</v>
      </c>
      <c r="J929">
        <v>-4810</v>
      </c>
      <c r="K929">
        <v>1027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3784</v>
      </c>
      <c r="V929">
        <v>-1</v>
      </c>
    </row>
    <row r="930" spans="1:22" x14ac:dyDescent="0.3">
      <c r="A930" t="s">
        <v>135</v>
      </c>
      <c r="B930">
        <v>17650</v>
      </c>
      <c r="C930" s="48">
        <v>45049</v>
      </c>
      <c r="D930">
        <v>8650</v>
      </c>
      <c r="E930">
        <v>2</v>
      </c>
      <c r="F930">
        <v>80</v>
      </c>
      <c r="G930">
        <v>80</v>
      </c>
      <c r="H930">
        <v>14681</v>
      </c>
      <c r="I930">
        <v>127</v>
      </c>
      <c r="J930">
        <v>-10382</v>
      </c>
      <c r="K930">
        <v>2099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8283</v>
      </c>
      <c r="V930">
        <v>0</v>
      </c>
    </row>
    <row r="931" spans="1:22" x14ac:dyDescent="0.3">
      <c r="A931" t="s">
        <v>135</v>
      </c>
      <c r="B931">
        <v>17650</v>
      </c>
      <c r="C931" s="48">
        <v>45048</v>
      </c>
      <c r="D931">
        <v>8570</v>
      </c>
      <c r="E931">
        <v>2</v>
      </c>
      <c r="F931">
        <v>60</v>
      </c>
      <c r="G931">
        <v>60</v>
      </c>
      <c r="H931">
        <v>10345</v>
      </c>
      <c r="I931">
        <v>89</v>
      </c>
      <c r="J931">
        <v>-6563</v>
      </c>
      <c r="K931">
        <v>1586</v>
      </c>
      <c r="L931">
        <v>-1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-1</v>
      </c>
      <c r="T931">
        <v>0</v>
      </c>
      <c r="U931">
        <v>4977</v>
      </c>
      <c r="V931">
        <v>1</v>
      </c>
    </row>
    <row r="932" spans="1:22" x14ac:dyDescent="0.3">
      <c r="A932" t="s">
        <v>135</v>
      </c>
      <c r="B932">
        <v>17650</v>
      </c>
      <c r="C932" s="48">
        <v>45044</v>
      </c>
      <c r="D932">
        <v>8510</v>
      </c>
      <c r="E932">
        <v>5</v>
      </c>
      <c r="F932">
        <v>-20</v>
      </c>
      <c r="G932">
        <v>-20</v>
      </c>
      <c r="H932">
        <v>18936</v>
      </c>
      <c r="I932">
        <v>162</v>
      </c>
      <c r="J932">
        <v>-10129</v>
      </c>
      <c r="K932">
        <v>149</v>
      </c>
      <c r="L932">
        <v>-4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-4</v>
      </c>
      <c r="T932">
        <v>0</v>
      </c>
      <c r="U932">
        <v>9984</v>
      </c>
      <c r="V932">
        <v>0</v>
      </c>
    </row>
    <row r="933" spans="1:22" x14ac:dyDescent="0.3">
      <c r="A933" t="s">
        <v>135</v>
      </c>
      <c r="B933">
        <v>17650</v>
      </c>
      <c r="C933" s="48">
        <v>45043</v>
      </c>
      <c r="D933">
        <v>8530</v>
      </c>
      <c r="E933">
        <v>2</v>
      </c>
      <c r="F933">
        <v>110</v>
      </c>
      <c r="G933">
        <v>110</v>
      </c>
      <c r="H933">
        <v>20515</v>
      </c>
      <c r="I933">
        <v>173</v>
      </c>
      <c r="J933">
        <v>-8885</v>
      </c>
      <c r="K933">
        <v>2</v>
      </c>
      <c r="L933">
        <v>-1081</v>
      </c>
      <c r="M933">
        <v>-849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-232</v>
      </c>
      <c r="T933">
        <v>0</v>
      </c>
      <c r="U933">
        <v>9987</v>
      </c>
      <c r="V933">
        <v>-23</v>
      </c>
    </row>
    <row r="934" spans="1:22" x14ac:dyDescent="0.3">
      <c r="A934" t="s">
        <v>135</v>
      </c>
      <c r="B934">
        <v>17650</v>
      </c>
      <c r="C934" s="48">
        <v>45042</v>
      </c>
      <c r="D934">
        <v>8420</v>
      </c>
      <c r="E934">
        <v>3</v>
      </c>
      <c r="F934">
        <v>0</v>
      </c>
      <c r="G934">
        <v>0</v>
      </c>
      <c r="H934">
        <v>44232</v>
      </c>
      <c r="I934">
        <v>371</v>
      </c>
      <c r="J934">
        <v>-8667</v>
      </c>
      <c r="K934">
        <v>912</v>
      </c>
      <c r="L934">
        <v>-1118</v>
      </c>
      <c r="M934">
        <v>-893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-225</v>
      </c>
      <c r="T934">
        <v>0</v>
      </c>
      <c r="U934">
        <v>9091</v>
      </c>
      <c r="V934">
        <v>-218</v>
      </c>
    </row>
    <row r="935" spans="1:22" x14ac:dyDescent="0.3">
      <c r="A935" t="s">
        <v>135</v>
      </c>
      <c r="B935">
        <v>17650</v>
      </c>
      <c r="C935" s="48">
        <v>45041</v>
      </c>
      <c r="D935">
        <v>8420</v>
      </c>
      <c r="E935">
        <v>5</v>
      </c>
      <c r="F935">
        <v>-70</v>
      </c>
      <c r="G935">
        <v>-70</v>
      </c>
      <c r="H935">
        <v>63501</v>
      </c>
      <c r="I935">
        <v>535</v>
      </c>
      <c r="J935">
        <v>-11390</v>
      </c>
      <c r="K935">
        <v>-1222</v>
      </c>
      <c r="L935">
        <v>2146</v>
      </c>
      <c r="M935">
        <v>-1555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3701</v>
      </c>
      <c r="T935">
        <v>0</v>
      </c>
      <c r="U935">
        <v>10501</v>
      </c>
      <c r="V935">
        <v>-35</v>
      </c>
    </row>
    <row r="936" spans="1:22" x14ac:dyDescent="0.3">
      <c r="A936" t="s">
        <v>135</v>
      </c>
      <c r="B936">
        <v>17650</v>
      </c>
      <c r="C936" s="48">
        <v>45040</v>
      </c>
      <c r="D936">
        <v>8490</v>
      </c>
      <c r="E936">
        <v>3</v>
      </c>
      <c r="F936">
        <v>0</v>
      </c>
      <c r="G936">
        <v>0</v>
      </c>
      <c r="H936">
        <v>1305714</v>
      </c>
      <c r="I936">
        <v>12232</v>
      </c>
      <c r="J936">
        <v>70116</v>
      </c>
      <c r="K936">
        <v>-7755</v>
      </c>
      <c r="L936">
        <v>-42733</v>
      </c>
      <c r="M936">
        <v>-42353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-380</v>
      </c>
      <c r="T936">
        <v>0</v>
      </c>
      <c r="U936">
        <v>-19639</v>
      </c>
      <c r="V936">
        <v>11</v>
      </c>
    </row>
    <row r="937" spans="1:22" x14ac:dyDescent="0.3">
      <c r="A937" t="s">
        <v>135</v>
      </c>
      <c r="B937">
        <v>17650</v>
      </c>
      <c r="C937" s="48">
        <v>45037</v>
      </c>
      <c r="D937">
        <v>8490</v>
      </c>
      <c r="E937">
        <v>5</v>
      </c>
      <c r="F937">
        <v>-230</v>
      </c>
      <c r="G937">
        <v>-230</v>
      </c>
      <c r="H937">
        <v>17913</v>
      </c>
      <c r="I937">
        <v>153</v>
      </c>
      <c r="J937">
        <v>10335</v>
      </c>
      <c r="K937">
        <v>-2296</v>
      </c>
      <c r="L937">
        <v>-7999</v>
      </c>
      <c r="M937">
        <v>-954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-7045</v>
      </c>
      <c r="T937">
        <v>0</v>
      </c>
      <c r="U937">
        <v>110</v>
      </c>
      <c r="V937">
        <v>-150</v>
      </c>
    </row>
    <row r="938" spans="1:22" x14ac:dyDescent="0.3">
      <c r="A938" t="s">
        <v>135</v>
      </c>
      <c r="B938">
        <v>17650</v>
      </c>
      <c r="C938" s="48">
        <v>45036</v>
      </c>
      <c r="D938">
        <v>8720</v>
      </c>
      <c r="E938">
        <v>5</v>
      </c>
      <c r="F938">
        <v>-20</v>
      </c>
      <c r="G938">
        <v>-20</v>
      </c>
      <c r="H938">
        <v>8883</v>
      </c>
      <c r="I938">
        <v>78</v>
      </c>
      <c r="J938">
        <v>-1704</v>
      </c>
      <c r="K938">
        <v>-1192</v>
      </c>
      <c r="L938">
        <v>-126</v>
      </c>
      <c r="M938">
        <v>-103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-23</v>
      </c>
      <c r="T938">
        <v>0</v>
      </c>
      <c r="U938">
        <v>3022</v>
      </c>
      <c r="V938">
        <v>0</v>
      </c>
    </row>
    <row r="939" spans="1:22" x14ac:dyDescent="0.3">
      <c r="A939" t="s">
        <v>135</v>
      </c>
      <c r="B939">
        <v>17650</v>
      </c>
      <c r="C939" s="48">
        <v>45035</v>
      </c>
      <c r="D939">
        <v>8740</v>
      </c>
      <c r="E939">
        <v>2</v>
      </c>
      <c r="F939">
        <v>40</v>
      </c>
      <c r="G939">
        <v>40</v>
      </c>
      <c r="H939">
        <v>6416</v>
      </c>
      <c r="I939">
        <v>56</v>
      </c>
      <c r="J939">
        <v>-1889</v>
      </c>
      <c r="K939">
        <v>618</v>
      </c>
      <c r="L939">
        <v>-1182</v>
      </c>
      <c r="M939">
        <v>-954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-228</v>
      </c>
      <c r="T939">
        <v>0</v>
      </c>
      <c r="U939">
        <v>2453</v>
      </c>
      <c r="V939">
        <v>0</v>
      </c>
    </row>
    <row r="940" spans="1:22" x14ac:dyDescent="0.3">
      <c r="A940" t="s">
        <v>135</v>
      </c>
      <c r="B940">
        <v>17650</v>
      </c>
      <c r="C940" s="48">
        <v>45034</v>
      </c>
      <c r="D940">
        <v>8700</v>
      </c>
      <c r="E940">
        <v>5</v>
      </c>
      <c r="F940">
        <v>-60</v>
      </c>
      <c r="G940">
        <v>-60</v>
      </c>
      <c r="H940">
        <v>6351</v>
      </c>
      <c r="I940">
        <v>55</v>
      </c>
      <c r="J940">
        <v>-365</v>
      </c>
      <c r="K940">
        <v>-314</v>
      </c>
      <c r="L940">
        <v>-1175</v>
      </c>
      <c r="M940">
        <v>-970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-205</v>
      </c>
      <c r="T940">
        <v>0</v>
      </c>
      <c r="U940">
        <v>2041</v>
      </c>
      <c r="V940">
        <v>-187</v>
      </c>
    </row>
    <row r="941" spans="1:22" x14ac:dyDescent="0.3">
      <c r="A941" t="s">
        <v>135</v>
      </c>
      <c r="B941">
        <v>17650</v>
      </c>
      <c r="C941" s="48">
        <v>45033</v>
      </c>
      <c r="D941">
        <v>8760</v>
      </c>
      <c r="E941">
        <v>2</v>
      </c>
      <c r="F941">
        <v>110</v>
      </c>
      <c r="G941">
        <v>110</v>
      </c>
      <c r="H941">
        <v>12184</v>
      </c>
      <c r="I941">
        <v>105</v>
      </c>
      <c r="J941">
        <v>-3197</v>
      </c>
      <c r="K941">
        <v>124</v>
      </c>
      <c r="L941">
        <v>-1947</v>
      </c>
      <c r="M941">
        <v>-1609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-338</v>
      </c>
      <c r="T941">
        <v>0</v>
      </c>
      <c r="U941">
        <v>5020</v>
      </c>
      <c r="V941">
        <v>0</v>
      </c>
    </row>
    <row r="942" spans="1:22" x14ac:dyDescent="0.3">
      <c r="A942" t="s">
        <v>135</v>
      </c>
      <c r="B942">
        <v>17650</v>
      </c>
      <c r="C942" s="48">
        <v>45030</v>
      </c>
      <c r="D942">
        <v>8650</v>
      </c>
      <c r="E942">
        <v>5</v>
      </c>
      <c r="F942">
        <v>-90</v>
      </c>
      <c r="G942">
        <v>-90</v>
      </c>
      <c r="H942">
        <v>20135</v>
      </c>
      <c r="I942">
        <v>175</v>
      </c>
      <c r="J942">
        <v>9077</v>
      </c>
      <c r="K942">
        <v>891</v>
      </c>
      <c r="L942">
        <v>-12475</v>
      </c>
      <c r="M942">
        <v>-538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-11937</v>
      </c>
      <c r="T942">
        <v>0</v>
      </c>
      <c r="U942">
        <v>2507</v>
      </c>
      <c r="V942">
        <v>0</v>
      </c>
    </row>
    <row r="943" spans="1:22" x14ac:dyDescent="0.3">
      <c r="A943" t="s">
        <v>135</v>
      </c>
      <c r="B943">
        <v>17650</v>
      </c>
      <c r="C943" s="48">
        <v>45029</v>
      </c>
      <c r="D943">
        <v>8740</v>
      </c>
      <c r="E943">
        <v>2</v>
      </c>
      <c r="F943">
        <v>100</v>
      </c>
      <c r="G943">
        <v>100</v>
      </c>
      <c r="H943">
        <v>6710</v>
      </c>
      <c r="I943">
        <v>58</v>
      </c>
      <c r="J943">
        <v>-4958</v>
      </c>
      <c r="K943">
        <v>347</v>
      </c>
      <c r="L943">
        <v>-433</v>
      </c>
      <c r="M943">
        <v>-254</v>
      </c>
      <c r="N943">
        <v>0</v>
      </c>
      <c r="O943">
        <v>-128</v>
      </c>
      <c r="P943">
        <v>0</v>
      </c>
      <c r="Q943">
        <v>0</v>
      </c>
      <c r="R943">
        <v>0</v>
      </c>
      <c r="S943">
        <v>-51</v>
      </c>
      <c r="T943">
        <v>0</v>
      </c>
      <c r="U943">
        <v>5044</v>
      </c>
      <c r="V943">
        <v>0</v>
      </c>
    </row>
    <row r="944" spans="1:22" x14ac:dyDescent="0.3">
      <c r="A944" t="s">
        <v>135</v>
      </c>
      <c r="B944">
        <v>17650</v>
      </c>
      <c r="C944" s="48">
        <v>45028</v>
      </c>
      <c r="D944">
        <v>8640</v>
      </c>
      <c r="E944">
        <v>5</v>
      </c>
      <c r="F944">
        <v>-110</v>
      </c>
      <c r="G944">
        <v>-110</v>
      </c>
      <c r="H944">
        <v>18251</v>
      </c>
      <c r="I944">
        <v>159</v>
      </c>
      <c r="J944">
        <v>5617</v>
      </c>
      <c r="K944">
        <v>315</v>
      </c>
      <c r="L944">
        <v>-10921</v>
      </c>
      <c r="M944">
        <v>-1778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-9143</v>
      </c>
      <c r="T944">
        <v>0</v>
      </c>
      <c r="U944">
        <v>5028</v>
      </c>
      <c r="V944">
        <v>-39</v>
      </c>
    </row>
    <row r="945" spans="1:22" x14ac:dyDescent="0.3">
      <c r="A945" t="s">
        <v>135</v>
      </c>
      <c r="B945">
        <v>17650</v>
      </c>
      <c r="C945" s="48">
        <v>45027</v>
      </c>
      <c r="D945">
        <v>8750</v>
      </c>
      <c r="E945">
        <v>3</v>
      </c>
      <c r="F945">
        <v>0</v>
      </c>
      <c r="G945">
        <v>0</v>
      </c>
      <c r="H945">
        <v>8635</v>
      </c>
      <c r="I945">
        <v>75</v>
      </c>
      <c r="J945">
        <v>-2100</v>
      </c>
      <c r="K945">
        <v>509</v>
      </c>
      <c r="L945">
        <v>-448</v>
      </c>
      <c r="M945">
        <v>-350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-98</v>
      </c>
      <c r="T945">
        <v>0</v>
      </c>
      <c r="U945">
        <v>2039</v>
      </c>
      <c r="V945">
        <v>0</v>
      </c>
    </row>
    <row r="946" spans="1:22" x14ac:dyDescent="0.3">
      <c r="A946" t="s">
        <v>135</v>
      </c>
      <c r="B946">
        <v>17650</v>
      </c>
      <c r="C946" s="48">
        <v>45026</v>
      </c>
      <c r="D946">
        <v>8750</v>
      </c>
      <c r="E946">
        <v>5</v>
      </c>
      <c r="F946">
        <v>-90</v>
      </c>
      <c r="G946">
        <v>-90</v>
      </c>
      <c r="H946">
        <v>5093</v>
      </c>
      <c r="I946">
        <v>45</v>
      </c>
      <c r="J946">
        <v>-1036</v>
      </c>
      <c r="K946">
        <v>-474</v>
      </c>
      <c r="L946">
        <v>-974</v>
      </c>
      <c r="M946">
        <v>-802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-172</v>
      </c>
      <c r="T946">
        <v>0</v>
      </c>
      <c r="U946">
        <v>2538</v>
      </c>
      <c r="V946">
        <v>-54</v>
      </c>
    </row>
    <row r="947" spans="1:22" x14ac:dyDescent="0.3">
      <c r="A947" t="s">
        <v>135</v>
      </c>
      <c r="B947">
        <v>17650</v>
      </c>
      <c r="C947" s="48">
        <v>45023</v>
      </c>
      <c r="D947">
        <v>8840</v>
      </c>
      <c r="E947">
        <v>3</v>
      </c>
      <c r="F947">
        <v>0</v>
      </c>
      <c r="G947">
        <v>0</v>
      </c>
      <c r="H947">
        <v>7742</v>
      </c>
      <c r="I947">
        <v>68</v>
      </c>
      <c r="J947">
        <v>-1337</v>
      </c>
      <c r="K947">
        <v>-993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2330</v>
      </c>
      <c r="V947">
        <v>0</v>
      </c>
    </row>
    <row r="948" spans="1:22" x14ac:dyDescent="0.3">
      <c r="A948" t="s">
        <v>135</v>
      </c>
      <c r="B948">
        <v>17650</v>
      </c>
      <c r="C948" s="48">
        <v>45022</v>
      </c>
      <c r="D948">
        <v>8840</v>
      </c>
      <c r="E948">
        <v>5</v>
      </c>
      <c r="F948">
        <v>-70</v>
      </c>
      <c r="G948">
        <v>-70</v>
      </c>
      <c r="H948">
        <v>2945</v>
      </c>
      <c r="I948">
        <v>26</v>
      </c>
      <c r="J948">
        <v>-271</v>
      </c>
      <c r="K948">
        <v>-12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283</v>
      </c>
      <c r="V948">
        <v>0</v>
      </c>
    </row>
    <row r="949" spans="1:22" x14ac:dyDescent="0.3">
      <c r="A949" t="s">
        <v>135</v>
      </c>
      <c r="B949">
        <v>17650</v>
      </c>
      <c r="C949" s="48">
        <v>45021</v>
      </c>
      <c r="D949">
        <v>8910</v>
      </c>
      <c r="E949">
        <v>2</v>
      </c>
      <c r="F949">
        <v>30</v>
      </c>
      <c r="G949">
        <v>30</v>
      </c>
      <c r="H949">
        <v>7334</v>
      </c>
      <c r="I949">
        <v>65</v>
      </c>
      <c r="J949">
        <v>-5155</v>
      </c>
      <c r="K949">
        <v>80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5010</v>
      </c>
      <c r="V949">
        <v>65</v>
      </c>
    </row>
    <row r="950" spans="1:22" x14ac:dyDescent="0.3">
      <c r="A950" t="s">
        <v>135</v>
      </c>
      <c r="B950">
        <v>17650</v>
      </c>
      <c r="C950" s="48">
        <v>45020</v>
      </c>
      <c r="D950">
        <v>8880</v>
      </c>
      <c r="E950">
        <v>2</v>
      </c>
      <c r="F950">
        <v>30</v>
      </c>
      <c r="G950">
        <v>30</v>
      </c>
      <c r="H950">
        <v>15547</v>
      </c>
      <c r="I950">
        <v>138</v>
      </c>
      <c r="J950">
        <v>-5270</v>
      </c>
      <c r="K950">
        <v>231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5039</v>
      </c>
      <c r="V950">
        <v>0</v>
      </c>
    </row>
    <row r="951" spans="1:22" x14ac:dyDescent="0.3">
      <c r="A951" t="s">
        <v>135</v>
      </c>
      <c r="B951">
        <v>17650</v>
      </c>
      <c r="C951" s="48">
        <v>45019</v>
      </c>
      <c r="D951">
        <v>8850</v>
      </c>
      <c r="E951">
        <v>3</v>
      </c>
      <c r="F951">
        <v>0</v>
      </c>
      <c r="G951">
        <v>0</v>
      </c>
      <c r="H951">
        <v>4604</v>
      </c>
      <c r="I951">
        <v>41</v>
      </c>
      <c r="J951">
        <v>-2631</v>
      </c>
      <c r="K951">
        <v>97</v>
      </c>
      <c r="L951">
        <v>156</v>
      </c>
      <c r="M951">
        <v>121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35</v>
      </c>
      <c r="T951">
        <v>0</v>
      </c>
      <c r="U951">
        <v>2378</v>
      </c>
      <c r="V951">
        <v>0</v>
      </c>
    </row>
    <row r="952" spans="1:22" x14ac:dyDescent="0.3">
      <c r="A952" t="s">
        <v>135</v>
      </c>
      <c r="B952">
        <v>17650</v>
      </c>
      <c r="C952" s="48">
        <v>45016</v>
      </c>
      <c r="D952">
        <v>8850</v>
      </c>
      <c r="E952">
        <v>3</v>
      </c>
      <c r="F952">
        <v>0</v>
      </c>
      <c r="G952">
        <v>0</v>
      </c>
      <c r="H952">
        <v>3530</v>
      </c>
      <c r="I952">
        <v>31</v>
      </c>
      <c r="J952">
        <v>-668</v>
      </c>
      <c r="K952">
        <v>-7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675</v>
      </c>
      <c r="V952">
        <v>0</v>
      </c>
    </row>
    <row r="953" spans="1:22" x14ac:dyDescent="0.3">
      <c r="A953" t="s">
        <v>135</v>
      </c>
      <c r="B953">
        <v>17650</v>
      </c>
      <c r="C953" s="48">
        <v>45015</v>
      </c>
      <c r="D953">
        <v>8850</v>
      </c>
      <c r="E953">
        <v>5</v>
      </c>
      <c r="F953">
        <v>-10</v>
      </c>
      <c r="G953">
        <v>-10</v>
      </c>
      <c r="H953">
        <v>9820</v>
      </c>
      <c r="I953">
        <v>87</v>
      </c>
      <c r="J953">
        <v>-2223</v>
      </c>
      <c r="K953">
        <v>26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2197</v>
      </c>
      <c r="V953">
        <v>0</v>
      </c>
    </row>
    <row r="954" spans="1:22" x14ac:dyDescent="0.3">
      <c r="A954" t="s">
        <v>135</v>
      </c>
      <c r="B954">
        <v>17650</v>
      </c>
      <c r="C954" s="48">
        <v>45014</v>
      </c>
      <c r="D954">
        <v>8860</v>
      </c>
      <c r="E954">
        <v>2</v>
      </c>
      <c r="F954">
        <v>200</v>
      </c>
      <c r="G954">
        <v>200</v>
      </c>
      <c r="H954">
        <v>3979</v>
      </c>
      <c r="I954">
        <v>35</v>
      </c>
      <c r="J954">
        <v>-2295</v>
      </c>
      <c r="K954">
        <v>-19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2314</v>
      </c>
      <c r="V954">
        <v>0</v>
      </c>
    </row>
    <row r="955" spans="1:22" x14ac:dyDescent="0.3">
      <c r="A955" t="s">
        <v>135</v>
      </c>
      <c r="B955">
        <v>17650</v>
      </c>
      <c r="C955" s="48">
        <v>45013</v>
      </c>
      <c r="D955">
        <v>8660</v>
      </c>
      <c r="E955">
        <v>2</v>
      </c>
      <c r="F955">
        <v>70</v>
      </c>
      <c r="G955">
        <v>70</v>
      </c>
      <c r="H955">
        <v>10584</v>
      </c>
      <c r="I955">
        <v>92</v>
      </c>
      <c r="J955">
        <v>-803</v>
      </c>
      <c r="K955">
        <v>-597</v>
      </c>
      <c r="L955">
        <v>1331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1331</v>
      </c>
      <c r="T955">
        <v>0</v>
      </c>
      <c r="U955">
        <v>69</v>
      </c>
      <c r="V955">
        <v>0</v>
      </c>
    </row>
    <row r="956" spans="1:22" x14ac:dyDescent="0.3">
      <c r="A956" t="s">
        <v>135</v>
      </c>
      <c r="B956">
        <v>17650</v>
      </c>
      <c r="C956" s="48">
        <v>45012</v>
      </c>
      <c r="D956">
        <v>8590</v>
      </c>
      <c r="E956">
        <v>5</v>
      </c>
      <c r="F956">
        <v>-130</v>
      </c>
      <c r="G956">
        <v>-130</v>
      </c>
      <c r="H956">
        <v>22068</v>
      </c>
      <c r="I956">
        <v>190</v>
      </c>
      <c r="J956">
        <v>8042</v>
      </c>
      <c r="K956">
        <v>-702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-7340</v>
      </c>
      <c r="V956">
        <v>0</v>
      </c>
    </row>
    <row r="957" spans="1:22" x14ac:dyDescent="0.3">
      <c r="A957" t="s">
        <v>135</v>
      </c>
      <c r="B957">
        <v>17650</v>
      </c>
      <c r="C957" s="48">
        <v>45009</v>
      </c>
      <c r="D957">
        <v>8720</v>
      </c>
      <c r="E957">
        <v>2</v>
      </c>
      <c r="F957">
        <v>50</v>
      </c>
      <c r="G957">
        <v>50</v>
      </c>
      <c r="H957">
        <v>5083</v>
      </c>
      <c r="I957">
        <v>44</v>
      </c>
      <c r="J957">
        <v>-1331</v>
      </c>
      <c r="K957">
        <v>-85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1416</v>
      </c>
      <c r="V957">
        <v>0</v>
      </c>
    </row>
    <row r="958" spans="1:22" x14ac:dyDescent="0.3">
      <c r="A958" t="s">
        <v>135</v>
      </c>
      <c r="B958">
        <v>17650</v>
      </c>
      <c r="C958" s="48">
        <v>45008</v>
      </c>
      <c r="D958">
        <v>8670</v>
      </c>
      <c r="E958">
        <v>5</v>
      </c>
      <c r="F958">
        <v>-90</v>
      </c>
      <c r="G958">
        <v>-90</v>
      </c>
      <c r="H958">
        <v>7261</v>
      </c>
      <c r="I958">
        <v>63</v>
      </c>
      <c r="J958">
        <v>-2002</v>
      </c>
      <c r="K958">
        <v>-1111</v>
      </c>
      <c r="L958">
        <v>-29</v>
      </c>
      <c r="M958">
        <v>0</v>
      </c>
      <c r="N958">
        <v>0</v>
      </c>
      <c r="O958">
        <v>-29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3142</v>
      </c>
      <c r="V958">
        <v>0</v>
      </c>
    </row>
    <row r="959" spans="1:22" x14ac:dyDescent="0.3">
      <c r="A959" t="s">
        <v>135</v>
      </c>
      <c r="B959">
        <v>17650</v>
      </c>
      <c r="C959" s="48">
        <v>45007</v>
      </c>
      <c r="D959">
        <v>8760</v>
      </c>
      <c r="E959">
        <v>2</v>
      </c>
      <c r="F959">
        <v>50</v>
      </c>
      <c r="G959">
        <v>50</v>
      </c>
      <c r="H959">
        <v>7609</v>
      </c>
      <c r="I959">
        <v>67</v>
      </c>
      <c r="J959">
        <v>-4224</v>
      </c>
      <c r="K959">
        <v>-726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4950</v>
      </c>
      <c r="V959">
        <v>0</v>
      </c>
    </row>
    <row r="960" spans="1:22" x14ac:dyDescent="0.3">
      <c r="A960" t="s">
        <v>135</v>
      </c>
      <c r="B960">
        <v>17650</v>
      </c>
      <c r="C960" s="48">
        <v>45006</v>
      </c>
      <c r="D960">
        <v>8710</v>
      </c>
      <c r="E960">
        <v>2</v>
      </c>
      <c r="F960">
        <v>90</v>
      </c>
      <c r="G960">
        <v>90</v>
      </c>
      <c r="H960">
        <v>5703</v>
      </c>
      <c r="I960">
        <v>49</v>
      </c>
      <c r="J960">
        <v>-3923</v>
      </c>
      <c r="K960">
        <v>-1077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5000</v>
      </c>
      <c r="V960">
        <v>0</v>
      </c>
    </row>
    <row r="961" spans="1:22" x14ac:dyDescent="0.3">
      <c r="A961" t="s">
        <v>135</v>
      </c>
      <c r="B961">
        <v>17650</v>
      </c>
      <c r="C961" s="48">
        <v>45005</v>
      </c>
      <c r="D961">
        <v>8620</v>
      </c>
      <c r="E961">
        <v>5</v>
      </c>
      <c r="F961">
        <v>-220</v>
      </c>
      <c r="G961">
        <v>-220</v>
      </c>
      <c r="H961">
        <v>12740</v>
      </c>
      <c r="I961">
        <v>110</v>
      </c>
      <c r="J961">
        <v>-422</v>
      </c>
      <c r="K961">
        <v>-278</v>
      </c>
      <c r="L961">
        <v>673</v>
      </c>
      <c r="M961">
        <v>558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115</v>
      </c>
      <c r="T961">
        <v>0</v>
      </c>
      <c r="U961">
        <v>27</v>
      </c>
      <c r="V961">
        <v>0</v>
      </c>
    </row>
    <row r="962" spans="1:22" x14ac:dyDescent="0.3">
      <c r="A962" t="s">
        <v>135</v>
      </c>
      <c r="B962">
        <v>17650</v>
      </c>
      <c r="C962" s="48">
        <v>45002</v>
      </c>
      <c r="D962">
        <v>8840</v>
      </c>
      <c r="E962">
        <v>2</v>
      </c>
      <c r="F962">
        <v>200</v>
      </c>
      <c r="G962">
        <v>200</v>
      </c>
      <c r="H962">
        <v>4571</v>
      </c>
      <c r="I962">
        <v>40</v>
      </c>
      <c r="J962">
        <v>-1708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1708</v>
      </c>
      <c r="V962">
        <v>0</v>
      </c>
    </row>
    <row r="963" spans="1:22" x14ac:dyDescent="0.3">
      <c r="A963" t="s">
        <v>135</v>
      </c>
      <c r="B963">
        <v>17650</v>
      </c>
      <c r="C963" s="48">
        <v>45001</v>
      </c>
      <c r="D963">
        <v>8640</v>
      </c>
      <c r="E963">
        <v>2</v>
      </c>
      <c r="F963">
        <v>70</v>
      </c>
      <c r="G963">
        <v>70</v>
      </c>
      <c r="H963">
        <v>11444</v>
      </c>
      <c r="I963">
        <v>98</v>
      </c>
      <c r="J963">
        <v>-8745</v>
      </c>
      <c r="K963">
        <v>-867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9612</v>
      </c>
      <c r="V963">
        <v>0</v>
      </c>
    </row>
    <row r="964" spans="1:22" x14ac:dyDescent="0.3">
      <c r="A964" t="s">
        <v>135</v>
      </c>
      <c r="B964">
        <v>17650</v>
      </c>
      <c r="C964" s="48">
        <v>45000</v>
      </c>
      <c r="D964">
        <v>8570</v>
      </c>
      <c r="E964">
        <v>2</v>
      </c>
      <c r="F964">
        <v>70</v>
      </c>
      <c r="G964">
        <v>70</v>
      </c>
      <c r="H964">
        <v>11811</v>
      </c>
      <c r="I964">
        <v>102</v>
      </c>
      <c r="J964">
        <v>-8885</v>
      </c>
      <c r="K964">
        <v>-306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9191</v>
      </c>
      <c r="V964">
        <v>0</v>
      </c>
    </row>
    <row r="965" spans="1:22" x14ac:dyDescent="0.3">
      <c r="A965" t="s">
        <v>135</v>
      </c>
      <c r="B965">
        <v>17650</v>
      </c>
      <c r="C965" s="48">
        <v>44999</v>
      </c>
      <c r="D965">
        <v>8500</v>
      </c>
      <c r="E965">
        <v>5</v>
      </c>
      <c r="F965">
        <v>-400</v>
      </c>
      <c r="G965">
        <v>-400</v>
      </c>
      <c r="H965">
        <v>24320</v>
      </c>
      <c r="I965">
        <v>211</v>
      </c>
      <c r="J965">
        <v>-7301</v>
      </c>
      <c r="K965">
        <v>-2752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10053</v>
      </c>
      <c r="V965">
        <v>0</v>
      </c>
    </row>
    <row r="966" spans="1:22" x14ac:dyDescent="0.3">
      <c r="A966" t="s">
        <v>135</v>
      </c>
      <c r="B966">
        <v>17650</v>
      </c>
      <c r="C966" s="48">
        <v>44998</v>
      </c>
      <c r="D966">
        <v>8900</v>
      </c>
      <c r="E966">
        <v>5</v>
      </c>
      <c r="F966">
        <v>-90</v>
      </c>
      <c r="G966">
        <v>-90</v>
      </c>
      <c r="H966">
        <v>11642</v>
      </c>
      <c r="I966">
        <v>103</v>
      </c>
      <c r="J966">
        <v>-7502</v>
      </c>
      <c r="K966">
        <v>-1332</v>
      </c>
      <c r="L966">
        <v>35</v>
      </c>
      <c r="M966">
        <v>9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26</v>
      </c>
      <c r="T966">
        <v>0</v>
      </c>
      <c r="U966">
        <v>8799</v>
      </c>
      <c r="V966">
        <v>0</v>
      </c>
    </row>
    <row r="967" spans="1:22" x14ac:dyDescent="0.3">
      <c r="A967" t="s">
        <v>135</v>
      </c>
      <c r="B967">
        <v>17650</v>
      </c>
      <c r="C967" s="48">
        <v>44995</v>
      </c>
      <c r="D967">
        <v>8990</v>
      </c>
      <c r="E967">
        <v>5</v>
      </c>
      <c r="F967">
        <v>-110</v>
      </c>
      <c r="G967">
        <v>-110</v>
      </c>
      <c r="H967">
        <v>10578</v>
      </c>
      <c r="I967">
        <v>95</v>
      </c>
      <c r="J967">
        <v>-6303</v>
      </c>
      <c r="K967">
        <v>101</v>
      </c>
      <c r="L967">
        <v>1160</v>
      </c>
      <c r="M967">
        <v>1160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5042</v>
      </c>
      <c r="V967">
        <v>0</v>
      </c>
    </row>
    <row r="968" spans="1:22" x14ac:dyDescent="0.3">
      <c r="A968" t="s">
        <v>135</v>
      </c>
      <c r="B968">
        <v>17650</v>
      </c>
      <c r="C968" s="48">
        <v>44994</v>
      </c>
      <c r="D968">
        <v>9100</v>
      </c>
      <c r="E968">
        <v>5</v>
      </c>
      <c r="F968">
        <v>-60</v>
      </c>
      <c r="G968">
        <v>-60</v>
      </c>
      <c r="H968">
        <v>9073</v>
      </c>
      <c r="I968">
        <v>83</v>
      </c>
      <c r="J968">
        <v>-3538</v>
      </c>
      <c r="K968">
        <v>162</v>
      </c>
      <c r="L968">
        <v>1297</v>
      </c>
      <c r="M968">
        <v>1140</v>
      </c>
      <c r="N968">
        <v>0</v>
      </c>
      <c r="O968">
        <v>157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2069</v>
      </c>
      <c r="V968">
        <v>10</v>
      </c>
    </row>
    <row r="969" spans="1:22" x14ac:dyDescent="0.3">
      <c r="A969" t="s">
        <v>135</v>
      </c>
      <c r="B969">
        <v>17650</v>
      </c>
      <c r="C969" s="48">
        <v>44993</v>
      </c>
      <c r="D969">
        <v>9160</v>
      </c>
      <c r="E969">
        <v>2</v>
      </c>
      <c r="F969">
        <v>30</v>
      </c>
      <c r="G969">
        <v>30</v>
      </c>
      <c r="H969">
        <v>10046</v>
      </c>
      <c r="I969">
        <v>91</v>
      </c>
      <c r="J969">
        <v>-2775</v>
      </c>
      <c r="K969">
        <v>49</v>
      </c>
      <c r="L969">
        <v>2426</v>
      </c>
      <c r="M969">
        <v>2426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300</v>
      </c>
      <c r="V969">
        <v>0</v>
      </c>
    </row>
    <row r="970" spans="1:22" x14ac:dyDescent="0.3">
      <c r="A970" t="s">
        <v>135</v>
      </c>
      <c r="B970">
        <v>17650</v>
      </c>
      <c r="C970" s="48">
        <v>44992</v>
      </c>
      <c r="D970">
        <v>9130</v>
      </c>
      <c r="E970">
        <v>2</v>
      </c>
      <c r="F970">
        <v>30</v>
      </c>
      <c r="G970">
        <v>30</v>
      </c>
      <c r="H970">
        <v>4255</v>
      </c>
      <c r="I970">
        <v>39</v>
      </c>
      <c r="J970">
        <v>-1484</v>
      </c>
      <c r="K970">
        <v>1083</v>
      </c>
      <c r="L970">
        <v>575</v>
      </c>
      <c r="M970">
        <v>0</v>
      </c>
      <c r="N970">
        <v>0</v>
      </c>
      <c r="O970">
        <v>575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-174</v>
      </c>
      <c r="V970">
        <v>0</v>
      </c>
    </row>
    <row r="971" spans="1:22" x14ac:dyDescent="0.3">
      <c r="A971" t="s">
        <v>135</v>
      </c>
      <c r="B971">
        <v>17650</v>
      </c>
      <c r="C971" s="48">
        <v>44991</v>
      </c>
      <c r="D971">
        <v>9100</v>
      </c>
      <c r="E971">
        <v>5</v>
      </c>
      <c r="F971">
        <v>-10</v>
      </c>
      <c r="G971">
        <v>-10</v>
      </c>
      <c r="H971">
        <v>8301</v>
      </c>
      <c r="I971">
        <v>76</v>
      </c>
      <c r="J971">
        <v>-5488</v>
      </c>
      <c r="K971">
        <v>132</v>
      </c>
      <c r="L971">
        <v>157</v>
      </c>
      <c r="M971">
        <v>133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24</v>
      </c>
      <c r="T971">
        <v>0</v>
      </c>
      <c r="U971">
        <v>5199</v>
      </c>
      <c r="V971">
        <v>0</v>
      </c>
    </row>
    <row r="972" spans="1:22" x14ac:dyDescent="0.3">
      <c r="A972" t="s">
        <v>135</v>
      </c>
      <c r="B972">
        <v>17650</v>
      </c>
      <c r="C972" s="48">
        <v>44988</v>
      </c>
      <c r="D972">
        <v>9110</v>
      </c>
      <c r="E972">
        <v>2</v>
      </c>
      <c r="F972">
        <v>10</v>
      </c>
      <c r="G972">
        <v>10</v>
      </c>
      <c r="H972">
        <v>7209</v>
      </c>
      <c r="I972">
        <v>66</v>
      </c>
      <c r="J972">
        <v>-4293</v>
      </c>
      <c r="K972">
        <v>711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3582</v>
      </c>
      <c r="V972">
        <v>0</v>
      </c>
    </row>
    <row r="973" spans="1:22" x14ac:dyDescent="0.3">
      <c r="A973" t="s">
        <v>135</v>
      </c>
      <c r="B973">
        <v>17650</v>
      </c>
      <c r="C973" s="48">
        <v>44987</v>
      </c>
      <c r="D973">
        <v>9100</v>
      </c>
      <c r="E973">
        <v>2</v>
      </c>
      <c r="F973">
        <v>90</v>
      </c>
      <c r="G973">
        <v>90</v>
      </c>
      <c r="H973">
        <v>7495</v>
      </c>
      <c r="I973">
        <v>68</v>
      </c>
      <c r="J973">
        <v>-4089</v>
      </c>
      <c r="K973">
        <v>1193</v>
      </c>
      <c r="L973">
        <v>90</v>
      </c>
      <c r="M973">
        <v>61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29</v>
      </c>
      <c r="T973">
        <v>0</v>
      </c>
      <c r="U973">
        <v>2806</v>
      </c>
      <c r="V973">
        <v>0</v>
      </c>
    </row>
    <row r="974" spans="1:22" x14ac:dyDescent="0.3">
      <c r="A974" t="s">
        <v>135</v>
      </c>
      <c r="B974">
        <v>17650</v>
      </c>
      <c r="C974" s="48">
        <v>44985</v>
      </c>
      <c r="D974">
        <v>9010</v>
      </c>
      <c r="E974">
        <v>2</v>
      </c>
      <c r="F974">
        <v>110</v>
      </c>
      <c r="G974">
        <v>110</v>
      </c>
      <c r="H974">
        <v>6424</v>
      </c>
      <c r="I974">
        <v>58</v>
      </c>
      <c r="J974">
        <v>-5320</v>
      </c>
      <c r="K974">
        <v>353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4947</v>
      </c>
      <c r="V974">
        <v>20</v>
      </c>
    </row>
    <row r="975" spans="1:22" x14ac:dyDescent="0.3">
      <c r="A975" t="s">
        <v>135</v>
      </c>
      <c r="B975">
        <v>17650</v>
      </c>
      <c r="C975" s="48">
        <v>44984</v>
      </c>
      <c r="D975">
        <v>8900</v>
      </c>
      <c r="E975">
        <v>5</v>
      </c>
      <c r="F975">
        <v>-80</v>
      </c>
      <c r="G975">
        <v>-80</v>
      </c>
      <c r="H975">
        <v>15337</v>
      </c>
      <c r="I975">
        <v>137</v>
      </c>
      <c r="J975">
        <v>-10394</v>
      </c>
      <c r="K975">
        <v>109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10285</v>
      </c>
      <c r="V975">
        <v>0</v>
      </c>
    </row>
    <row r="976" spans="1:22" x14ac:dyDescent="0.3">
      <c r="A976" t="s">
        <v>135</v>
      </c>
      <c r="B976">
        <v>17650</v>
      </c>
      <c r="C976" s="48">
        <v>44981</v>
      </c>
      <c r="D976">
        <v>8980</v>
      </c>
      <c r="E976">
        <v>5</v>
      </c>
      <c r="F976">
        <v>-140</v>
      </c>
      <c r="G976">
        <v>-140</v>
      </c>
      <c r="H976">
        <v>19317</v>
      </c>
      <c r="I976">
        <v>175</v>
      </c>
      <c r="J976">
        <v>-10382</v>
      </c>
      <c r="K976">
        <v>365</v>
      </c>
      <c r="L976">
        <v>319</v>
      </c>
      <c r="M976">
        <v>319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9698</v>
      </c>
      <c r="V976">
        <v>0</v>
      </c>
    </row>
    <row r="977" spans="1:22" x14ac:dyDescent="0.3">
      <c r="A977" t="s">
        <v>135</v>
      </c>
      <c r="B977">
        <v>17650</v>
      </c>
      <c r="C977" s="48">
        <v>44980</v>
      </c>
      <c r="D977">
        <v>9120</v>
      </c>
      <c r="E977">
        <v>5</v>
      </c>
      <c r="F977">
        <v>-30</v>
      </c>
      <c r="G977">
        <v>-30</v>
      </c>
      <c r="H977">
        <v>11750</v>
      </c>
      <c r="I977">
        <v>107</v>
      </c>
      <c r="J977">
        <v>-3223</v>
      </c>
      <c r="K977">
        <v>-65</v>
      </c>
      <c r="L977">
        <v>2286</v>
      </c>
      <c r="M977">
        <v>2286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1002</v>
      </c>
      <c r="V977">
        <v>0</v>
      </c>
    </row>
    <row r="978" spans="1:22" x14ac:dyDescent="0.3">
      <c r="A978" t="s">
        <v>135</v>
      </c>
      <c r="B978">
        <v>17650</v>
      </c>
      <c r="C978" s="48">
        <v>44979</v>
      </c>
      <c r="D978">
        <v>9150</v>
      </c>
      <c r="E978">
        <v>2</v>
      </c>
      <c r="F978">
        <v>20</v>
      </c>
      <c r="G978">
        <v>20</v>
      </c>
      <c r="H978">
        <v>12908</v>
      </c>
      <c r="I978">
        <v>118</v>
      </c>
      <c r="J978">
        <v>-4559</v>
      </c>
      <c r="K978">
        <v>1108</v>
      </c>
      <c r="L978">
        <v>3477</v>
      </c>
      <c r="M978">
        <v>2097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1380</v>
      </c>
      <c r="T978">
        <v>0</v>
      </c>
      <c r="U978">
        <v>12</v>
      </c>
      <c r="V978">
        <v>-38</v>
      </c>
    </row>
    <row r="979" spans="1:22" x14ac:dyDescent="0.3">
      <c r="A979" t="s">
        <v>135</v>
      </c>
      <c r="B979">
        <v>17650</v>
      </c>
      <c r="C979" s="48">
        <v>44978</v>
      </c>
      <c r="D979">
        <v>9130</v>
      </c>
      <c r="E979">
        <v>2</v>
      </c>
      <c r="F979">
        <v>120</v>
      </c>
      <c r="G979">
        <v>120</v>
      </c>
      <c r="H979">
        <v>16830</v>
      </c>
      <c r="I979">
        <v>153</v>
      </c>
      <c r="J979">
        <v>-1247</v>
      </c>
      <c r="K979">
        <v>619</v>
      </c>
      <c r="L979">
        <v>1703</v>
      </c>
      <c r="M979">
        <v>1703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-1075</v>
      </c>
      <c r="V979">
        <v>0</v>
      </c>
    </row>
    <row r="980" spans="1:22" x14ac:dyDescent="0.3">
      <c r="A980" t="s">
        <v>135</v>
      </c>
      <c r="B980">
        <v>17650</v>
      </c>
      <c r="C980" s="48">
        <v>44977</v>
      </c>
      <c r="D980">
        <v>9010</v>
      </c>
      <c r="E980">
        <v>2</v>
      </c>
      <c r="F980">
        <v>80</v>
      </c>
      <c r="G980">
        <v>80</v>
      </c>
      <c r="H980">
        <v>6032</v>
      </c>
      <c r="I980">
        <v>54</v>
      </c>
      <c r="J980">
        <v>254</v>
      </c>
      <c r="K980">
        <v>-276</v>
      </c>
      <c r="L980">
        <v>1130</v>
      </c>
      <c r="M980">
        <v>1130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-1100</v>
      </c>
      <c r="V980">
        <v>-8</v>
      </c>
    </row>
    <row r="981" spans="1:22" x14ac:dyDescent="0.3">
      <c r="A981" t="s">
        <v>135</v>
      </c>
      <c r="B981">
        <v>17650</v>
      </c>
      <c r="C981" s="48">
        <v>44974</v>
      </c>
      <c r="D981">
        <v>8930</v>
      </c>
      <c r="E981">
        <v>2</v>
      </c>
      <c r="F981">
        <v>60</v>
      </c>
      <c r="G981">
        <v>60</v>
      </c>
      <c r="H981">
        <v>2948</v>
      </c>
      <c r="I981">
        <v>26</v>
      </c>
      <c r="J981">
        <v>-45</v>
      </c>
      <c r="K981">
        <v>-191</v>
      </c>
      <c r="L981">
        <v>236</v>
      </c>
      <c r="M981">
        <v>171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65</v>
      </c>
      <c r="T981">
        <v>0</v>
      </c>
      <c r="U981">
        <v>0</v>
      </c>
      <c r="V981">
        <v>0</v>
      </c>
    </row>
    <row r="982" spans="1:22" x14ac:dyDescent="0.3">
      <c r="A982" t="s">
        <v>135</v>
      </c>
      <c r="B982">
        <v>17650</v>
      </c>
      <c r="C982" s="48">
        <v>44973</v>
      </c>
      <c r="D982">
        <v>8870</v>
      </c>
      <c r="E982">
        <v>5</v>
      </c>
      <c r="F982">
        <v>-80</v>
      </c>
      <c r="G982">
        <v>-80</v>
      </c>
      <c r="H982">
        <v>20741</v>
      </c>
      <c r="I982">
        <v>184</v>
      </c>
      <c r="J982">
        <v>-3702</v>
      </c>
      <c r="K982">
        <v>100</v>
      </c>
      <c r="L982">
        <v>3552</v>
      </c>
      <c r="M982">
        <v>3552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50</v>
      </c>
      <c r="V982">
        <v>0</v>
      </c>
    </row>
    <row r="983" spans="1:22" x14ac:dyDescent="0.3">
      <c r="A983" t="s">
        <v>135</v>
      </c>
      <c r="B983">
        <v>17650</v>
      </c>
      <c r="C983" s="48">
        <v>44972</v>
      </c>
      <c r="D983">
        <v>8950</v>
      </c>
      <c r="E983">
        <v>5</v>
      </c>
      <c r="F983">
        <v>-80</v>
      </c>
      <c r="G983">
        <v>-80</v>
      </c>
      <c r="H983">
        <v>4532</v>
      </c>
      <c r="I983">
        <v>41</v>
      </c>
      <c r="J983">
        <v>216</v>
      </c>
      <c r="K983">
        <v>-710</v>
      </c>
      <c r="L983">
        <v>444</v>
      </c>
      <c r="M983">
        <v>444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50</v>
      </c>
      <c r="V983">
        <v>0</v>
      </c>
    </row>
    <row r="984" spans="1:22" x14ac:dyDescent="0.3">
      <c r="A984" t="s">
        <v>135</v>
      </c>
      <c r="B984">
        <v>17650</v>
      </c>
      <c r="C984" s="48">
        <v>44971</v>
      </c>
      <c r="D984">
        <v>9030</v>
      </c>
      <c r="E984">
        <v>2</v>
      </c>
      <c r="F984">
        <v>10</v>
      </c>
      <c r="G984">
        <v>10</v>
      </c>
      <c r="H984">
        <v>3764</v>
      </c>
      <c r="I984">
        <v>34</v>
      </c>
      <c r="J984">
        <v>-1187</v>
      </c>
      <c r="K984">
        <v>-19</v>
      </c>
      <c r="L984">
        <v>1206</v>
      </c>
      <c r="M984">
        <v>1206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</row>
    <row r="985" spans="1:22" x14ac:dyDescent="0.3">
      <c r="A985" t="s">
        <v>135</v>
      </c>
      <c r="B985">
        <v>17650</v>
      </c>
      <c r="C985" s="48">
        <v>44970</v>
      </c>
      <c r="D985">
        <v>9020</v>
      </c>
      <c r="E985">
        <v>5</v>
      </c>
      <c r="F985">
        <v>-110</v>
      </c>
      <c r="G985">
        <v>-110</v>
      </c>
      <c r="H985">
        <v>8019</v>
      </c>
      <c r="I985">
        <v>72</v>
      </c>
      <c r="J985">
        <v>-2248</v>
      </c>
      <c r="K985">
        <v>186</v>
      </c>
      <c r="L985">
        <v>2012</v>
      </c>
      <c r="M985">
        <v>2012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50</v>
      </c>
      <c r="V985">
        <v>0</v>
      </c>
    </row>
    <row r="986" spans="1:22" x14ac:dyDescent="0.3">
      <c r="A986" t="s">
        <v>135</v>
      </c>
      <c r="B986">
        <v>17650</v>
      </c>
      <c r="C986" s="48">
        <v>44967</v>
      </c>
      <c r="D986">
        <v>9130</v>
      </c>
      <c r="E986">
        <v>3</v>
      </c>
      <c r="F986">
        <v>0</v>
      </c>
      <c r="G986">
        <v>0</v>
      </c>
      <c r="H986">
        <v>7495</v>
      </c>
      <c r="I986">
        <v>68</v>
      </c>
      <c r="J986">
        <v>1356</v>
      </c>
      <c r="K986">
        <v>-448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-908</v>
      </c>
      <c r="V986">
        <v>0</v>
      </c>
    </row>
    <row r="987" spans="1:22" x14ac:dyDescent="0.3">
      <c r="A987" t="s">
        <v>135</v>
      </c>
      <c r="B987">
        <v>17650</v>
      </c>
      <c r="C987" s="48">
        <v>44966</v>
      </c>
      <c r="D987">
        <v>9130</v>
      </c>
      <c r="E987">
        <v>2</v>
      </c>
      <c r="F987">
        <v>10</v>
      </c>
      <c r="G987">
        <v>10</v>
      </c>
      <c r="H987">
        <v>4166</v>
      </c>
      <c r="I987">
        <v>38</v>
      </c>
      <c r="J987">
        <v>-287</v>
      </c>
      <c r="K987">
        <v>312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-25</v>
      </c>
      <c r="V987">
        <v>0</v>
      </c>
    </row>
    <row r="988" spans="1:22" x14ac:dyDescent="0.3">
      <c r="A988" t="s">
        <v>135</v>
      </c>
      <c r="B988">
        <v>17650</v>
      </c>
      <c r="C988" s="48">
        <v>44965</v>
      </c>
      <c r="D988">
        <v>9120</v>
      </c>
      <c r="E988">
        <v>3</v>
      </c>
      <c r="F988">
        <v>0</v>
      </c>
      <c r="G988">
        <v>0</v>
      </c>
      <c r="H988">
        <v>4903</v>
      </c>
      <c r="I988">
        <v>45</v>
      </c>
      <c r="J988">
        <v>149</v>
      </c>
      <c r="K988">
        <v>530</v>
      </c>
      <c r="L988">
        <v>-681</v>
      </c>
      <c r="M988">
        <v>-681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2</v>
      </c>
    </row>
    <row r="989" spans="1:22" x14ac:dyDescent="0.3">
      <c r="A989" t="s">
        <v>135</v>
      </c>
      <c r="B989">
        <v>17650</v>
      </c>
      <c r="C989" s="48">
        <v>44964</v>
      </c>
      <c r="D989">
        <v>9120</v>
      </c>
      <c r="E989">
        <v>5</v>
      </c>
      <c r="F989">
        <v>-20</v>
      </c>
      <c r="G989">
        <v>-20</v>
      </c>
      <c r="H989">
        <v>8080</v>
      </c>
      <c r="I989">
        <v>74</v>
      </c>
      <c r="J989">
        <v>2058</v>
      </c>
      <c r="K989">
        <v>179</v>
      </c>
      <c r="L989">
        <v>-2287</v>
      </c>
      <c r="M989">
        <v>-2287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50</v>
      </c>
      <c r="V989">
        <v>0</v>
      </c>
    </row>
    <row r="990" spans="1:22" x14ac:dyDescent="0.3">
      <c r="A990" t="s">
        <v>135</v>
      </c>
      <c r="B990">
        <v>17650</v>
      </c>
      <c r="C990" s="48">
        <v>44963</v>
      </c>
      <c r="D990">
        <v>9140</v>
      </c>
      <c r="E990">
        <v>5</v>
      </c>
      <c r="F990">
        <v>-60</v>
      </c>
      <c r="G990">
        <v>-60</v>
      </c>
      <c r="H990">
        <v>3733</v>
      </c>
      <c r="I990">
        <v>34</v>
      </c>
      <c r="J990">
        <v>738</v>
      </c>
      <c r="K990">
        <v>131</v>
      </c>
      <c r="L990">
        <v>-452</v>
      </c>
      <c r="M990">
        <v>-452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-421</v>
      </c>
      <c r="V990">
        <v>4</v>
      </c>
    </row>
    <row r="991" spans="1:22" x14ac:dyDescent="0.3">
      <c r="A991" t="s">
        <v>135</v>
      </c>
      <c r="B991">
        <v>17650</v>
      </c>
      <c r="C991" s="48">
        <v>44960</v>
      </c>
      <c r="D991">
        <v>9200</v>
      </c>
      <c r="E991">
        <v>5</v>
      </c>
      <c r="F991">
        <v>-40</v>
      </c>
      <c r="G991">
        <v>-40</v>
      </c>
      <c r="H991">
        <v>3823</v>
      </c>
      <c r="I991">
        <v>35</v>
      </c>
      <c r="J991">
        <v>-41</v>
      </c>
      <c r="K991">
        <v>126</v>
      </c>
      <c r="L991">
        <v>350</v>
      </c>
      <c r="M991">
        <v>233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117</v>
      </c>
      <c r="T991">
        <v>0</v>
      </c>
      <c r="U991">
        <v>-433</v>
      </c>
      <c r="V991">
        <v>-2</v>
      </c>
    </row>
    <row r="992" spans="1:22" x14ac:dyDescent="0.3">
      <c r="A992" t="s">
        <v>135</v>
      </c>
      <c r="B992">
        <v>17650</v>
      </c>
      <c r="C992" s="48">
        <v>44959</v>
      </c>
      <c r="D992">
        <v>9240</v>
      </c>
      <c r="E992">
        <v>5</v>
      </c>
      <c r="F992">
        <v>-20</v>
      </c>
      <c r="G992">
        <v>-20</v>
      </c>
      <c r="H992">
        <v>7785</v>
      </c>
      <c r="I992">
        <v>72</v>
      </c>
      <c r="J992">
        <v>474</v>
      </c>
      <c r="K992">
        <v>218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-651</v>
      </c>
      <c r="V992">
        <v>-41</v>
      </c>
    </row>
    <row r="993" spans="1:22" x14ac:dyDescent="0.3">
      <c r="A993" t="s">
        <v>135</v>
      </c>
      <c r="B993">
        <v>17650</v>
      </c>
      <c r="C993" s="48">
        <v>44958</v>
      </c>
      <c r="D993">
        <v>9260</v>
      </c>
      <c r="E993">
        <v>5</v>
      </c>
      <c r="F993">
        <v>-90</v>
      </c>
      <c r="G993">
        <v>-90</v>
      </c>
      <c r="H993">
        <v>8265</v>
      </c>
      <c r="I993">
        <v>77</v>
      </c>
      <c r="J993">
        <v>170</v>
      </c>
      <c r="K993">
        <v>344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-346</v>
      </c>
      <c r="V993">
        <v>-168</v>
      </c>
    </row>
    <row r="994" spans="1:22" x14ac:dyDescent="0.3">
      <c r="A994" t="s">
        <v>135</v>
      </c>
      <c r="B994">
        <v>17650</v>
      </c>
      <c r="C994" s="48">
        <v>44957</v>
      </c>
      <c r="D994">
        <v>9350</v>
      </c>
      <c r="E994">
        <v>2</v>
      </c>
      <c r="F994">
        <v>250</v>
      </c>
      <c r="G994">
        <v>250</v>
      </c>
      <c r="H994">
        <v>24276</v>
      </c>
      <c r="I994">
        <v>224</v>
      </c>
      <c r="J994">
        <v>-442</v>
      </c>
      <c r="K994">
        <v>770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-328</v>
      </c>
      <c r="V994">
        <v>0</v>
      </c>
    </row>
    <row r="995" spans="1:22" x14ac:dyDescent="0.3">
      <c r="A995" t="s">
        <v>135</v>
      </c>
      <c r="B995">
        <v>17650</v>
      </c>
      <c r="C995" s="48">
        <v>44956</v>
      </c>
      <c r="D995">
        <v>9100</v>
      </c>
      <c r="E995">
        <v>3</v>
      </c>
      <c r="F995">
        <v>0</v>
      </c>
      <c r="G995">
        <v>0</v>
      </c>
      <c r="H995">
        <v>8018</v>
      </c>
      <c r="I995">
        <v>73</v>
      </c>
      <c r="J995">
        <v>-1028</v>
      </c>
      <c r="K995">
        <v>365</v>
      </c>
      <c r="L995">
        <v>713</v>
      </c>
      <c r="M995">
        <v>525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188</v>
      </c>
      <c r="T995">
        <v>0</v>
      </c>
      <c r="U995">
        <v>-50</v>
      </c>
      <c r="V995">
        <v>0</v>
      </c>
    </row>
    <row r="996" spans="1:22" x14ac:dyDescent="0.3">
      <c r="A996" t="s">
        <v>135</v>
      </c>
      <c r="B996">
        <v>17650</v>
      </c>
      <c r="C996" s="48">
        <v>44953</v>
      </c>
      <c r="D996">
        <v>9100</v>
      </c>
      <c r="E996">
        <v>2</v>
      </c>
      <c r="F996">
        <v>130</v>
      </c>
      <c r="G996">
        <v>130</v>
      </c>
      <c r="H996">
        <v>19058</v>
      </c>
      <c r="I996">
        <v>173</v>
      </c>
      <c r="J996">
        <v>-3124</v>
      </c>
      <c r="K996">
        <v>1987</v>
      </c>
      <c r="L996">
        <v>1187</v>
      </c>
      <c r="M996">
        <v>1003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184</v>
      </c>
      <c r="T996">
        <v>0</v>
      </c>
      <c r="U996">
        <v>-50</v>
      </c>
      <c r="V996">
        <v>0</v>
      </c>
    </row>
    <row r="997" spans="1:22" x14ac:dyDescent="0.3">
      <c r="A997" t="s">
        <v>135</v>
      </c>
      <c r="B997">
        <v>17650</v>
      </c>
      <c r="C997" s="48">
        <v>44952</v>
      </c>
      <c r="D997">
        <v>8970</v>
      </c>
      <c r="E997">
        <v>2</v>
      </c>
      <c r="F997">
        <v>70</v>
      </c>
      <c r="G997">
        <v>70</v>
      </c>
      <c r="H997">
        <v>10582</v>
      </c>
      <c r="I997">
        <v>95</v>
      </c>
      <c r="J997">
        <v>-2384</v>
      </c>
      <c r="K997">
        <v>447</v>
      </c>
      <c r="L997">
        <v>1937</v>
      </c>
      <c r="M997">
        <v>1720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217</v>
      </c>
      <c r="T997">
        <v>0</v>
      </c>
      <c r="U997">
        <v>0</v>
      </c>
      <c r="V997">
        <v>0</v>
      </c>
    </row>
    <row r="998" spans="1:22" x14ac:dyDescent="0.3">
      <c r="A998" t="s">
        <v>135</v>
      </c>
      <c r="B998">
        <v>17650</v>
      </c>
      <c r="C998" s="48">
        <v>44951</v>
      </c>
      <c r="D998">
        <v>8900</v>
      </c>
      <c r="E998">
        <v>5</v>
      </c>
      <c r="F998">
        <v>-100</v>
      </c>
      <c r="G998">
        <v>-100</v>
      </c>
      <c r="H998">
        <v>38101</v>
      </c>
      <c r="I998">
        <v>339</v>
      </c>
      <c r="J998">
        <v>-1398</v>
      </c>
      <c r="K998">
        <v>0</v>
      </c>
      <c r="L998">
        <v>1398</v>
      </c>
      <c r="M998">
        <v>1230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168</v>
      </c>
      <c r="T998">
        <v>0</v>
      </c>
      <c r="U998">
        <v>0</v>
      </c>
      <c r="V998">
        <v>0</v>
      </c>
    </row>
    <row r="999" spans="1:22" x14ac:dyDescent="0.3">
      <c r="A999" t="s">
        <v>135</v>
      </c>
      <c r="B999">
        <v>17650</v>
      </c>
      <c r="C999" s="48">
        <v>44946</v>
      </c>
      <c r="D999">
        <v>9000</v>
      </c>
      <c r="E999">
        <v>2</v>
      </c>
      <c r="F999">
        <v>30</v>
      </c>
      <c r="G999">
        <v>30</v>
      </c>
      <c r="H999">
        <v>2869</v>
      </c>
      <c r="I999">
        <v>26</v>
      </c>
      <c r="J999">
        <v>-56</v>
      </c>
      <c r="K999">
        <v>54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2</v>
      </c>
    </row>
    <row r="1000" spans="1:22" x14ac:dyDescent="0.3">
      <c r="A1000" t="s">
        <v>135</v>
      </c>
      <c r="B1000">
        <v>17650</v>
      </c>
      <c r="C1000" s="48">
        <v>44945</v>
      </c>
      <c r="D1000">
        <v>8970</v>
      </c>
      <c r="E1000">
        <v>2</v>
      </c>
      <c r="F1000">
        <v>80</v>
      </c>
      <c r="G1000">
        <v>80</v>
      </c>
      <c r="H1000">
        <v>1569</v>
      </c>
      <c r="I1000">
        <v>14</v>
      </c>
      <c r="J1000">
        <v>73</v>
      </c>
      <c r="K1000">
        <v>-73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</row>
    <row r="1001" spans="1:22" x14ac:dyDescent="0.3">
      <c r="A1001" t="s">
        <v>135</v>
      </c>
      <c r="B1001">
        <v>17650</v>
      </c>
      <c r="C1001" s="48">
        <v>44944</v>
      </c>
      <c r="D1001">
        <v>8890</v>
      </c>
      <c r="E1001">
        <v>5</v>
      </c>
      <c r="F1001">
        <v>-90</v>
      </c>
      <c r="G1001">
        <v>-90</v>
      </c>
      <c r="H1001">
        <v>4179</v>
      </c>
      <c r="I1001">
        <v>37</v>
      </c>
      <c r="J1001">
        <v>-186</v>
      </c>
      <c r="K1001">
        <v>-138</v>
      </c>
      <c r="L1001">
        <v>274</v>
      </c>
      <c r="M1001">
        <v>270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4</v>
      </c>
      <c r="T1001">
        <v>0</v>
      </c>
      <c r="U1001">
        <v>50</v>
      </c>
      <c r="V1001">
        <v>0</v>
      </c>
    </row>
    <row r="1002" spans="1:22" x14ac:dyDescent="0.3">
      <c r="A1002" t="s">
        <v>152</v>
      </c>
      <c r="B1002">
        <v>3490</v>
      </c>
      <c r="C1002" s="48">
        <v>45092</v>
      </c>
      <c r="D1002">
        <v>23150</v>
      </c>
      <c r="E1002">
        <v>5</v>
      </c>
      <c r="F1002">
        <v>-200</v>
      </c>
      <c r="G1002">
        <v>-200</v>
      </c>
      <c r="H1002">
        <v>987412</v>
      </c>
      <c r="I1002">
        <v>22995</v>
      </c>
      <c r="J1002">
        <v>-65247</v>
      </c>
      <c r="K1002">
        <v>-12067</v>
      </c>
      <c r="L1002">
        <v>86117</v>
      </c>
      <c r="M1002">
        <v>7781</v>
      </c>
      <c r="N1002">
        <v>16291</v>
      </c>
      <c r="O1002">
        <v>19108</v>
      </c>
      <c r="P1002">
        <v>0</v>
      </c>
      <c r="Q1002">
        <v>0</v>
      </c>
      <c r="R1002">
        <v>-6148</v>
      </c>
      <c r="S1002">
        <v>49085</v>
      </c>
      <c r="T1002">
        <v>0</v>
      </c>
      <c r="U1002">
        <v>-6546</v>
      </c>
      <c r="V1002">
        <v>-2257</v>
      </c>
    </row>
    <row r="1003" spans="1:22" x14ac:dyDescent="0.3">
      <c r="A1003" t="s">
        <v>152</v>
      </c>
      <c r="B1003">
        <v>3490</v>
      </c>
      <c r="C1003" s="48">
        <v>45091</v>
      </c>
      <c r="D1003">
        <v>23350</v>
      </c>
      <c r="E1003">
        <v>5</v>
      </c>
      <c r="F1003">
        <v>-50</v>
      </c>
      <c r="G1003">
        <v>-50</v>
      </c>
      <c r="H1003">
        <v>1372050</v>
      </c>
      <c r="I1003">
        <v>32047</v>
      </c>
      <c r="J1003">
        <v>-224440</v>
      </c>
      <c r="K1003">
        <v>5498</v>
      </c>
      <c r="L1003">
        <v>225217</v>
      </c>
      <c r="M1003">
        <v>2172</v>
      </c>
      <c r="N1003">
        <v>14816</v>
      </c>
      <c r="O1003">
        <v>49148</v>
      </c>
      <c r="P1003">
        <v>0</v>
      </c>
      <c r="Q1003">
        <v>0</v>
      </c>
      <c r="R1003">
        <v>130178</v>
      </c>
      <c r="S1003">
        <v>28903</v>
      </c>
      <c r="T1003">
        <v>0</v>
      </c>
      <c r="U1003">
        <v>-7414</v>
      </c>
      <c r="V1003">
        <v>1139</v>
      </c>
    </row>
    <row r="1004" spans="1:22" x14ac:dyDescent="0.3">
      <c r="A1004" t="s">
        <v>152</v>
      </c>
      <c r="B1004">
        <v>3490</v>
      </c>
      <c r="C1004" s="48">
        <v>45090</v>
      </c>
      <c r="D1004">
        <v>23400</v>
      </c>
      <c r="E1004">
        <v>2</v>
      </c>
      <c r="F1004">
        <v>800</v>
      </c>
      <c r="G1004">
        <v>800</v>
      </c>
      <c r="H1004">
        <v>2710146</v>
      </c>
      <c r="I1004">
        <v>62654</v>
      </c>
      <c r="J1004">
        <v>-1236194</v>
      </c>
      <c r="K1004">
        <v>401330</v>
      </c>
      <c r="L1004">
        <v>839066</v>
      </c>
      <c r="M1004">
        <v>255616</v>
      </c>
      <c r="N1004">
        <v>38210</v>
      </c>
      <c r="O1004">
        <v>39160</v>
      </c>
      <c r="P1004">
        <v>-3</v>
      </c>
      <c r="Q1004">
        <v>0</v>
      </c>
      <c r="R1004">
        <v>32944</v>
      </c>
      <c r="S1004">
        <v>473139</v>
      </c>
      <c r="T1004">
        <v>0</v>
      </c>
      <c r="U1004">
        <v>-628</v>
      </c>
      <c r="V1004">
        <v>-3574</v>
      </c>
    </row>
    <row r="1005" spans="1:22" x14ac:dyDescent="0.3">
      <c r="A1005" t="s">
        <v>152</v>
      </c>
      <c r="B1005">
        <v>3490</v>
      </c>
      <c r="C1005" s="48">
        <v>45089</v>
      </c>
      <c r="D1005">
        <v>22600</v>
      </c>
      <c r="E1005">
        <v>2</v>
      </c>
      <c r="F1005">
        <v>100</v>
      </c>
      <c r="G1005">
        <v>100</v>
      </c>
      <c r="H1005">
        <v>648998</v>
      </c>
      <c r="I1005">
        <v>14618</v>
      </c>
      <c r="J1005">
        <v>-232873</v>
      </c>
      <c r="K1005">
        <v>20504</v>
      </c>
      <c r="L1005">
        <v>213286</v>
      </c>
      <c r="M1005">
        <v>83479</v>
      </c>
      <c r="N1005">
        <v>87245</v>
      </c>
      <c r="O1005">
        <v>12275</v>
      </c>
      <c r="P1005">
        <v>1</v>
      </c>
      <c r="Q1005">
        <v>0</v>
      </c>
      <c r="R1005">
        <v>12688</v>
      </c>
      <c r="S1005">
        <v>17598</v>
      </c>
      <c r="T1005">
        <v>0</v>
      </c>
      <c r="U1005">
        <v>213</v>
      </c>
      <c r="V1005">
        <v>-1130</v>
      </c>
    </row>
    <row r="1006" spans="1:22" x14ac:dyDescent="0.3">
      <c r="A1006" t="s">
        <v>152</v>
      </c>
      <c r="B1006">
        <v>3490</v>
      </c>
      <c r="C1006" s="48">
        <v>45086</v>
      </c>
      <c r="D1006">
        <v>22500</v>
      </c>
      <c r="E1006">
        <v>2</v>
      </c>
      <c r="F1006">
        <v>200</v>
      </c>
      <c r="G1006">
        <v>200</v>
      </c>
      <c r="H1006">
        <v>828957</v>
      </c>
      <c r="I1006">
        <v>18564</v>
      </c>
      <c r="J1006">
        <v>-234359</v>
      </c>
      <c r="K1006">
        <v>-103032</v>
      </c>
      <c r="L1006">
        <v>342662</v>
      </c>
      <c r="M1006">
        <v>34204</v>
      </c>
      <c r="N1006">
        <v>128095</v>
      </c>
      <c r="O1006">
        <v>115482</v>
      </c>
      <c r="P1006">
        <v>0</v>
      </c>
      <c r="Q1006">
        <v>12000</v>
      </c>
      <c r="R1006">
        <v>-1068</v>
      </c>
      <c r="S1006">
        <v>53949</v>
      </c>
      <c r="T1006">
        <v>0</v>
      </c>
      <c r="U1006">
        <v>-3277</v>
      </c>
      <c r="V1006">
        <v>-1994</v>
      </c>
    </row>
    <row r="1007" spans="1:22" x14ac:dyDescent="0.3">
      <c r="A1007" t="s">
        <v>152</v>
      </c>
      <c r="B1007">
        <v>3490</v>
      </c>
      <c r="C1007" s="48">
        <v>45085</v>
      </c>
      <c r="D1007">
        <v>22300</v>
      </c>
      <c r="E1007">
        <v>5</v>
      </c>
      <c r="F1007">
        <v>-200</v>
      </c>
      <c r="G1007">
        <v>-200</v>
      </c>
      <c r="H1007">
        <v>844111</v>
      </c>
      <c r="I1007">
        <v>18787</v>
      </c>
      <c r="J1007">
        <v>80771</v>
      </c>
      <c r="K1007">
        <v>-142504</v>
      </c>
      <c r="L1007">
        <v>27282</v>
      </c>
      <c r="M1007">
        <v>21436</v>
      </c>
      <c r="N1007">
        <v>29375</v>
      </c>
      <c r="O1007">
        <v>-3002</v>
      </c>
      <c r="P1007">
        <v>30</v>
      </c>
      <c r="Q1007">
        <v>-590</v>
      </c>
      <c r="R1007">
        <v>-20687</v>
      </c>
      <c r="S1007">
        <v>720</v>
      </c>
      <c r="T1007">
        <v>0</v>
      </c>
      <c r="U1007">
        <v>34017</v>
      </c>
      <c r="V1007">
        <v>434</v>
      </c>
    </row>
    <row r="1008" spans="1:22" x14ac:dyDescent="0.3">
      <c r="A1008" t="s">
        <v>152</v>
      </c>
      <c r="B1008">
        <v>3490</v>
      </c>
      <c r="C1008" s="48">
        <v>45084</v>
      </c>
      <c r="D1008">
        <v>22500</v>
      </c>
      <c r="E1008">
        <v>2</v>
      </c>
      <c r="F1008">
        <v>450</v>
      </c>
      <c r="G1008">
        <v>450</v>
      </c>
      <c r="H1008">
        <v>1375462</v>
      </c>
      <c r="I1008">
        <v>30849</v>
      </c>
      <c r="J1008">
        <v>-279323</v>
      </c>
      <c r="K1008">
        <v>94015</v>
      </c>
      <c r="L1008">
        <v>185393</v>
      </c>
      <c r="M1008">
        <v>108712</v>
      </c>
      <c r="N1008">
        <v>19797</v>
      </c>
      <c r="O1008">
        <v>18994</v>
      </c>
      <c r="P1008">
        <v>-1</v>
      </c>
      <c r="Q1008">
        <v>0</v>
      </c>
      <c r="R1008">
        <v>59592</v>
      </c>
      <c r="S1008">
        <v>-21701</v>
      </c>
      <c r="T1008">
        <v>0</v>
      </c>
      <c r="U1008">
        <v>-2041</v>
      </c>
      <c r="V1008">
        <v>1956</v>
      </c>
    </row>
    <row r="1009" spans="1:22" x14ac:dyDescent="0.3">
      <c r="A1009" t="s">
        <v>152</v>
      </c>
      <c r="B1009">
        <v>3490</v>
      </c>
      <c r="C1009" s="48">
        <v>45082</v>
      </c>
      <c r="D1009">
        <v>22050</v>
      </c>
      <c r="E1009">
        <v>2</v>
      </c>
      <c r="F1009">
        <v>300</v>
      </c>
      <c r="G1009">
        <v>300</v>
      </c>
      <c r="H1009">
        <v>648883</v>
      </c>
      <c r="I1009">
        <v>14285</v>
      </c>
      <c r="J1009">
        <v>-129197</v>
      </c>
      <c r="K1009">
        <v>39676</v>
      </c>
      <c r="L1009">
        <v>76204</v>
      </c>
      <c r="M1009">
        <v>54379</v>
      </c>
      <c r="N1009">
        <v>3768</v>
      </c>
      <c r="O1009">
        <v>1031</v>
      </c>
      <c r="P1009">
        <v>-480</v>
      </c>
      <c r="Q1009">
        <v>-800</v>
      </c>
      <c r="R1009">
        <v>26730</v>
      </c>
      <c r="S1009">
        <v>-8424</v>
      </c>
      <c r="T1009">
        <v>0</v>
      </c>
      <c r="U1009">
        <v>11915</v>
      </c>
      <c r="V1009">
        <v>1402</v>
      </c>
    </row>
    <row r="1010" spans="1:22" x14ac:dyDescent="0.3">
      <c r="A1010" t="s">
        <v>152</v>
      </c>
      <c r="B1010">
        <v>3490</v>
      </c>
      <c r="C1010" s="48">
        <v>45079</v>
      </c>
      <c r="D1010">
        <v>21750</v>
      </c>
      <c r="E1010">
        <v>5</v>
      </c>
      <c r="F1010">
        <v>-50</v>
      </c>
      <c r="G1010">
        <v>-50</v>
      </c>
      <c r="H1010">
        <v>798647</v>
      </c>
      <c r="I1010">
        <v>17367</v>
      </c>
      <c r="J1010">
        <v>308417</v>
      </c>
      <c r="K1010">
        <v>-136102</v>
      </c>
      <c r="L1010">
        <v>-191260</v>
      </c>
      <c r="M1010">
        <v>1459</v>
      </c>
      <c r="N1010">
        <v>-59096</v>
      </c>
      <c r="O1010">
        <v>-66464</v>
      </c>
      <c r="P1010">
        <v>0</v>
      </c>
      <c r="Q1010">
        <v>0</v>
      </c>
      <c r="R1010">
        <v>-49846</v>
      </c>
      <c r="S1010">
        <v>-17313</v>
      </c>
      <c r="T1010">
        <v>0</v>
      </c>
      <c r="U1010">
        <v>18446</v>
      </c>
      <c r="V1010">
        <v>499</v>
      </c>
    </row>
    <row r="1011" spans="1:22" x14ac:dyDescent="0.3">
      <c r="A1011" t="s">
        <v>152</v>
      </c>
      <c r="B1011">
        <v>3490</v>
      </c>
      <c r="C1011" s="48">
        <v>45078</v>
      </c>
      <c r="D1011">
        <v>21800</v>
      </c>
      <c r="E1011">
        <v>5</v>
      </c>
      <c r="F1011">
        <v>-300</v>
      </c>
      <c r="G1011">
        <v>-300</v>
      </c>
      <c r="H1011">
        <v>712081</v>
      </c>
      <c r="I1011">
        <v>15598</v>
      </c>
      <c r="J1011">
        <v>320448</v>
      </c>
      <c r="K1011">
        <v>-104987</v>
      </c>
      <c r="L1011">
        <v>-218440</v>
      </c>
      <c r="M1011">
        <v>-98202</v>
      </c>
      <c r="N1011">
        <v>-13176</v>
      </c>
      <c r="O1011">
        <v>-10306</v>
      </c>
      <c r="P1011">
        <v>1</v>
      </c>
      <c r="Q1011">
        <v>0</v>
      </c>
      <c r="R1011">
        <v>-105118</v>
      </c>
      <c r="S1011">
        <v>8361</v>
      </c>
      <c r="T1011">
        <v>0</v>
      </c>
      <c r="U1011">
        <v>1139</v>
      </c>
      <c r="V1011">
        <v>1840</v>
      </c>
    </row>
    <row r="1012" spans="1:22" x14ac:dyDescent="0.3">
      <c r="A1012" t="s">
        <v>152</v>
      </c>
      <c r="B1012">
        <v>3490</v>
      </c>
      <c r="C1012" s="48">
        <v>45077</v>
      </c>
      <c r="D1012">
        <v>22100</v>
      </c>
      <c r="E1012">
        <v>3</v>
      </c>
      <c r="F1012">
        <v>0</v>
      </c>
      <c r="G1012">
        <v>0</v>
      </c>
      <c r="H1012">
        <v>989874</v>
      </c>
      <c r="I1012">
        <v>21906</v>
      </c>
      <c r="J1012">
        <v>75609</v>
      </c>
      <c r="K1012">
        <v>-13389</v>
      </c>
      <c r="L1012">
        <v>-65318</v>
      </c>
      <c r="M1012">
        <v>-46907</v>
      </c>
      <c r="N1012">
        <v>7681</v>
      </c>
      <c r="O1012">
        <v>15638</v>
      </c>
      <c r="P1012">
        <v>-1</v>
      </c>
      <c r="Q1012">
        <v>0</v>
      </c>
      <c r="R1012">
        <v>-2734</v>
      </c>
      <c r="S1012">
        <v>-38995</v>
      </c>
      <c r="T1012">
        <v>0</v>
      </c>
      <c r="U1012">
        <v>991</v>
      </c>
      <c r="V1012">
        <v>2107</v>
      </c>
    </row>
    <row r="1013" spans="1:22" x14ac:dyDescent="0.3">
      <c r="A1013" t="s">
        <v>152</v>
      </c>
      <c r="B1013">
        <v>3490</v>
      </c>
      <c r="C1013" s="48">
        <v>45076</v>
      </c>
      <c r="D1013">
        <v>22100</v>
      </c>
      <c r="E1013">
        <v>2</v>
      </c>
      <c r="F1013">
        <v>200</v>
      </c>
      <c r="G1013">
        <v>200</v>
      </c>
      <c r="H1013">
        <v>751222</v>
      </c>
      <c r="I1013">
        <v>16536</v>
      </c>
      <c r="J1013">
        <v>-34787</v>
      </c>
      <c r="K1013">
        <v>8986</v>
      </c>
      <c r="L1013">
        <v>22499</v>
      </c>
      <c r="M1013">
        <v>84945</v>
      </c>
      <c r="N1013">
        <v>-7582</v>
      </c>
      <c r="O1013">
        <v>-8222</v>
      </c>
      <c r="P1013">
        <v>1</v>
      </c>
      <c r="Q1013">
        <v>0</v>
      </c>
      <c r="R1013">
        <v>-44120</v>
      </c>
      <c r="S1013">
        <v>-2523</v>
      </c>
      <c r="T1013">
        <v>0</v>
      </c>
      <c r="U1013">
        <v>2781</v>
      </c>
      <c r="V1013">
        <v>521</v>
      </c>
    </row>
    <row r="1014" spans="1:22" x14ac:dyDescent="0.3">
      <c r="A1014" t="s">
        <v>152</v>
      </c>
      <c r="B1014">
        <v>3490</v>
      </c>
      <c r="C1014" s="48">
        <v>45072</v>
      </c>
      <c r="D1014">
        <v>21900</v>
      </c>
      <c r="E1014">
        <v>5</v>
      </c>
      <c r="F1014">
        <v>-150</v>
      </c>
      <c r="G1014">
        <v>-150</v>
      </c>
      <c r="H1014">
        <v>732933</v>
      </c>
      <c r="I1014">
        <v>16075</v>
      </c>
      <c r="J1014">
        <v>165742</v>
      </c>
      <c r="K1014">
        <v>-39284</v>
      </c>
      <c r="L1014">
        <v>-128588</v>
      </c>
      <c r="M1014">
        <v>-60690</v>
      </c>
      <c r="N1014">
        <v>261</v>
      </c>
      <c r="O1014">
        <v>815</v>
      </c>
      <c r="P1014">
        <v>1</v>
      </c>
      <c r="Q1014">
        <v>0</v>
      </c>
      <c r="R1014">
        <v>-42570</v>
      </c>
      <c r="S1014">
        <v>-26405</v>
      </c>
      <c r="T1014">
        <v>0</v>
      </c>
      <c r="U1014">
        <v>1595</v>
      </c>
      <c r="V1014">
        <v>535</v>
      </c>
    </row>
    <row r="1015" spans="1:22" x14ac:dyDescent="0.3">
      <c r="A1015" t="s">
        <v>152</v>
      </c>
      <c r="B1015">
        <v>3490</v>
      </c>
      <c r="C1015" s="48">
        <v>45071</v>
      </c>
      <c r="D1015">
        <v>22050</v>
      </c>
      <c r="E1015">
        <v>5</v>
      </c>
      <c r="F1015">
        <v>-300</v>
      </c>
      <c r="G1015">
        <v>-300</v>
      </c>
      <c r="H1015">
        <v>1103892</v>
      </c>
      <c r="I1015">
        <v>24435</v>
      </c>
      <c r="J1015">
        <v>543075</v>
      </c>
      <c r="K1015">
        <v>-326525</v>
      </c>
      <c r="L1015">
        <v>-235376</v>
      </c>
      <c r="M1015">
        <v>-150982</v>
      </c>
      <c r="N1015">
        <v>4072</v>
      </c>
      <c r="O1015">
        <v>-20364</v>
      </c>
      <c r="P1015">
        <v>1</v>
      </c>
      <c r="Q1015">
        <v>0</v>
      </c>
      <c r="R1015">
        <v>-69708</v>
      </c>
      <c r="S1015">
        <v>1605</v>
      </c>
      <c r="T1015">
        <v>0</v>
      </c>
      <c r="U1015">
        <v>13469</v>
      </c>
      <c r="V1015">
        <v>5357</v>
      </c>
    </row>
    <row r="1016" spans="1:22" x14ac:dyDescent="0.3">
      <c r="A1016" t="s">
        <v>152</v>
      </c>
      <c r="B1016">
        <v>3490</v>
      </c>
      <c r="C1016" s="48">
        <v>45070</v>
      </c>
      <c r="D1016">
        <v>22350</v>
      </c>
      <c r="E1016">
        <v>5</v>
      </c>
      <c r="F1016">
        <v>-200</v>
      </c>
      <c r="G1016">
        <v>-200</v>
      </c>
      <c r="H1016">
        <v>583473</v>
      </c>
      <c r="I1016">
        <v>13073</v>
      </c>
      <c r="J1016">
        <v>89745</v>
      </c>
      <c r="K1016">
        <v>-14091</v>
      </c>
      <c r="L1016">
        <v>-72245</v>
      </c>
      <c r="M1016">
        <v>-36273</v>
      </c>
      <c r="N1016">
        <v>-28310</v>
      </c>
      <c r="O1016">
        <v>-11980</v>
      </c>
      <c r="P1016">
        <v>2</v>
      </c>
      <c r="Q1016">
        <v>0</v>
      </c>
      <c r="R1016">
        <v>-17639</v>
      </c>
      <c r="S1016">
        <v>21955</v>
      </c>
      <c r="T1016">
        <v>0</v>
      </c>
      <c r="U1016">
        <v>-3343</v>
      </c>
      <c r="V1016">
        <v>-66</v>
      </c>
    </row>
    <row r="1017" spans="1:22" x14ac:dyDescent="0.3">
      <c r="A1017" t="s">
        <v>152</v>
      </c>
      <c r="B1017">
        <v>3490</v>
      </c>
      <c r="C1017" s="48">
        <v>45069</v>
      </c>
      <c r="D1017">
        <v>22550</v>
      </c>
      <c r="E1017">
        <v>5</v>
      </c>
      <c r="F1017">
        <v>-50</v>
      </c>
      <c r="G1017">
        <v>-50</v>
      </c>
      <c r="H1017">
        <v>628497</v>
      </c>
      <c r="I1017">
        <v>14215</v>
      </c>
      <c r="J1017">
        <v>7912</v>
      </c>
      <c r="K1017">
        <v>-16934</v>
      </c>
      <c r="L1017">
        <v>8461</v>
      </c>
      <c r="M1017">
        <v>77101</v>
      </c>
      <c r="N1017">
        <v>-15246</v>
      </c>
      <c r="O1017">
        <v>-4582</v>
      </c>
      <c r="P1017">
        <v>1</v>
      </c>
      <c r="Q1017">
        <v>0</v>
      </c>
      <c r="R1017">
        <v>-55966</v>
      </c>
      <c r="S1017">
        <v>7153</v>
      </c>
      <c r="T1017">
        <v>0</v>
      </c>
      <c r="U1017">
        <v>-883</v>
      </c>
      <c r="V1017">
        <v>1444</v>
      </c>
    </row>
    <row r="1018" spans="1:22" x14ac:dyDescent="0.3">
      <c r="A1018" t="s">
        <v>152</v>
      </c>
      <c r="B1018">
        <v>3490</v>
      </c>
      <c r="C1018" s="48">
        <v>45068</v>
      </c>
      <c r="D1018">
        <v>22600</v>
      </c>
      <c r="E1018">
        <v>2</v>
      </c>
      <c r="F1018">
        <v>250</v>
      </c>
      <c r="G1018">
        <v>250</v>
      </c>
      <c r="H1018">
        <v>854220</v>
      </c>
      <c r="I1018">
        <v>19307</v>
      </c>
      <c r="J1018">
        <v>-328770</v>
      </c>
      <c r="K1018">
        <v>125722</v>
      </c>
      <c r="L1018">
        <v>199366</v>
      </c>
      <c r="M1018">
        <v>205572</v>
      </c>
      <c r="N1018">
        <v>-9475</v>
      </c>
      <c r="O1018">
        <v>7880</v>
      </c>
      <c r="P1018">
        <v>-400</v>
      </c>
      <c r="Q1018">
        <v>0</v>
      </c>
      <c r="R1018">
        <v>31800</v>
      </c>
      <c r="S1018">
        <v>-36011</v>
      </c>
      <c r="T1018">
        <v>0</v>
      </c>
      <c r="U1018">
        <v>1123</v>
      </c>
      <c r="V1018">
        <v>2559</v>
      </c>
    </row>
    <row r="1019" spans="1:22" x14ac:dyDescent="0.3">
      <c r="A1019" t="s">
        <v>152</v>
      </c>
      <c r="B1019">
        <v>3490</v>
      </c>
      <c r="C1019" s="48">
        <v>45065</v>
      </c>
      <c r="D1019">
        <v>22350</v>
      </c>
      <c r="E1019">
        <v>2</v>
      </c>
      <c r="F1019">
        <v>50</v>
      </c>
      <c r="G1019">
        <v>50</v>
      </c>
      <c r="H1019">
        <v>862710</v>
      </c>
      <c r="I1019">
        <v>19231</v>
      </c>
      <c r="J1019">
        <v>-62492</v>
      </c>
      <c r="K1019">
        <v>-3357</v>
      </c>
      <c r="L1019">
        <v>101695</v>
      </c>
      <c r="M1019">
        <v>139199</v>
      </c>
      <c r="N1019">
        <v>-4349</v>
      </c>
      <c r="O1019">
        <v>-17599</v>
      </c>
      <c r="P1019">
        <v>1</v>
      </c>
      <c r="Q1019">
        <v>0</v>
      </c>
      <c r="R1019">
        <v>-9967</v>
      </c>
      <c r="S1019">
        <v>-5590</v>
      </c>
      <c r="T1019">
        <v>0</v>
      </c>
      <c r="U1019">
        <v>-36229</v>
      </c>
      <c r="V1019">
        <v>383</v>
      </c>
    </row>
    <row r="1020" spans="1:22" x14ac:dyDescent="0.3">
      <c r="A1020" t="s">
        <v>152</v>
      </c>
      <c r="B1020">
        <v>3490</v>
      </c>
      <c r="C1020" s="48">
        <v>45064</v>
      </c>
      <c r="D1020">
        <v>22300</v>
      </c>
      <c r="E1020">
        <v>5</v>
      </c>
      <c r="F1020">
        <v>-200</v>
      </c>
      <c r="G1020">
        <v>-200</v>
      </c>
      <c r="H1020">
        <v>861638</v>
      </c>
      <c r="I1020">
        <v>19251</v>
      </c>
      <c r="J1020">
        <v>276208</v>
      </c>
      <c r="K1020">
        <v>-154167</v>
      </c>
      <c r="L1020">
        <v>-99607</v>
      </c>
      <c r="M1020">
        <v>-46724</v>
      </c>
      <c r="N1020">
        <v>-10006</v>
      </c>
      <c r="O1020">
        <v>-5049</v>
      </c>
      <c r="P1020">
        <v>1</v>
      </c>
      <c r="Q1020">
        <v>0</v>
      </c>
      <c r="R1020">
        <v>-28322</v>
      </c>
      <c r="S1020">
        <v>-9507</v>
      </c>
      <c r="T1020">
        <v>0</v>
      </c>
      <c r="U1020">
        <v>-24348</v>
      </c>
      <c r="V1020">
        <v>1914</v>
      </c>
    </row>
    <row r="1021" spans="1:22" x14ac:dyDescent="0.3">
      <c r="A1021" t="s">
        <v>152</v>
      </c>
      <c r="B1021">
        <v>3490</v>
      </c>
      <c r="C1021" s="48">
        <v>45063</v>
      </c>
      <c r="D1021">
        <v>22500</v>
      </c>
      <c r="E1021">
        <v>3</v>
      </c>
      <c r="F1021">
        <v>0</v>
      </c>
      <c r="G1021">
        <v>0</v>
      </c>
      <c r="H1021">
        <v>470950</v>
      </c>
      <c r="I1021">
        <v>10598</v>
      </c>
      <c r="J1021">
        <v>-19793</v>
      </c>
      <c r="K1021">
        <v>21801</v>
      </c>
      <c r="L1021">
        <v>2842</v>
      </c>
      <c r="M1021">
        <v>-2202</v>
      </c>
      <c r="N1021">
        <v>-4363</v>
      </c>
      <c r="O1021">
        <v>3651</v>
      </c>
      <c r="P1021">
        <v>0</v>
      </c>
      <c r="Q1021">
        <v>0</v>
      </c>
      <c r="R1021">
        <v>6436</v>
      </c>
      <c r="S1021">
        <v>-680</v>
      </c>
      <c r="T1021">
        <v>0</v>
      </c>
      <c r="U1021">
        <v>-4695</v>
      </c>
      <c r="V1021">
        <v>-155</v>
      </c>
    </row>
    <row r="1022" spans="1:22" x14ac:dyDescent="0.3">
      <c r="A1022" t="s">
        <v>152</v>
      </c>
      <c r="B1022">
        <v>3490</v>
      </c>
      <c r="C1022" s="48">
        <v>45062</v>
      </c>
      <c r="D1022">
        <v>22500</v>
      </c>
      <c r="E1022">
        <v>5</v>
      </c>
      <c r="F1022">
        <v>-100</v>
      </c>
      <c r="G1022">
        <v>-100</v>
      </c>
      <c r="H1022">
        <v>578620</v>
      </c>
      <c r="I1022">
        <v>13047</v>
      </c>
      <c r="J1022">
        <v>32051</v>
      </c>
      <c r="K1022">
        <v>-16340</v>
      </c>
      <c r="L1022">
        <v>-16916</v>
      </c>
      <c r="M1022">
        <v>-28958</v>
      </c>
      <c r="N1022">
        <v>-135</v>
      </c>
      <c r="O1022">
        <v>2550</v>
      </c>
      <c r="P1022">
        <v>1</v>
      </c>
      <c r="Q1022">
        <v>0</v>
      </c>
      <c r="R1022">
        <v>12168</v>
      </c>
      <c r="S1022">
        <v>-2542</v>
      </c>
      <c r="T1022">
        <v>0</v>
      </c>
      <c r="U1022">
        <v>1063</v>
      </c>
      <c r="V1022">
        <v>142</v>
      </c>
    </row>
    <row r="1023" spans="1:22" x14ac:dyDescent="0.3">
      <c r="A1023" t="s">
        <v>152</v>
      </c>
      <c r="B1023">
        <v>3490</v>
      </c>
      <c r="C1023" s="48">
        <v>45061</v>
      </c>
      <c r="D1023">
        <v>22600</v>
      </c>
      <c r="E1023">
        <v>5</v>
      </c>
      <c r="F1023">
        <v>-100</v>
      </c>
      <c r="G1023">
        <v>-100</v>
      </c>
      <c r="H1023">
        <v>659226</v>
      </c>
      <c r="I1023">
        <v>14842</v>
      </c>
      <c r="J1023">
        <v>108155</v>
      </c>
      <c r="K1023">
        <v>-51122</v>
      </c>
      <c r="L1023">
        <v>-54299</v>
      </c>
      <c r="M1023">
        <v>-30233</v>
      </c>
      <c r="N1023">
        <v>-9312</v>
      </c>
      <c r="O1023">
        <v>-9322</v>
      </c>
      <c r="P1023">
        <v>1</v>
      </c>
      <c r="Q1023">
        <v>0</v>
      </c>
      <c r="R1023">
        <v>-3992</v>
      </c>
      <c r="S1023">
        <v>-1441</v>
      </c>
      <c r="T1023">
        <v>0</v>
      </c>
      <c r="U1023">
        <v>-2293</v>
      </c>
      <c r="V1023">
        <v>-441</v>
      </c>
    </row>
    <row r="1024" spans="1:22" x14ac:dyDescent="0.3">
      <c r="A1024" t="s">
        <v>152</v>
      </c>
      <c r="B1024">
        <v>3490</v>
      </c>
      <c r="C1024" s="48">
        <v>45058</v>
      </c>
      <c r="D1024">
        <v>22700</v>
      </c>
      <c r="E1024">
        <v>5</v>
      </c>
      <c r="F1024">
        <v>-100</v>
      </c>
      <c r="G1024">
        <v>-100</v>
      </c>
      <c r="H1024">
        <v>465149</v>
      </c>
      <c r="I1024">
        <v>10574</v>
      </c>
      <c r="J1024">
        <v>-26626</v>
      </c>
      <c r="K1024">
        <v>-22732</v>
      </c>
      <c r="L1024">
        <v>51352</v>
      </c>
      <c r="M1024">
        <v>-19733</v>
      </c>
      <c r="N1024">
        <v>10189</v>
      </c>
      <c r="O1024">
        <v>8774</v>
      </c>
      <c r="P1024">
        <v>1</v>
      </c>
      <c r="Q1024">
        <v>0</v>
      </c>
      <c r="R1024">
        <v>51699</v>
      </c>
      <c r="S1024">
        <v>422</v>
      </c>
      <c r="T1024">
        <v>0</v>
      </c>
      <c r="U1024">
        <v>-2513</v>
      </c>
      <c r="V1024">
        <v>519</v>
      </c>
    </row>
    <row r="1025" spans="1:22" x14ac:dyDescent="0.3">
      <c r="A1025" t="s">
        <v>152</v>
      </c>
      <c r="B1025">
        <v>3490</v>
      </c>
      <c r="C1025" s="48">
        <v>45057</v>
      </c>
      <c r="D1025">
        <v>22800</v>
      </c>
      <c r="E1025">
        <v>2</v>
      </c>
      <c r="F1025">
        <v>150</v>
      </c>
      <c r="G1025">
        <v>150</v>
      </c>
      <c r="H1025">
        <v>784137</v>
      </c>
      <c r="I1025">
        <v>17904</v>
      </c>
      <c r="J1025">
        <v>-209444</v>
      </c>
      <c r="K1025">
        <v>143962</v>
      </c>
      <c r="L1025">
        <v>69824</v>
      </c>
      <c r="M1025">
        <v>-7876</v>
      </c>
      <c r="N1025">
        <v>-684</v>
      </c>
      <c r="O1025">
        <v>57348</v>
      </c>
      <c r="P1025">
        <v>0</v>
      </c>
      <c r="Q1025">
        <v>0</v>
      </c>
      <c r="R1025">
        <v>-14475</v>
      </c>
      <c r="S1025">
        <v>35511</v>
      </c>
      <c r="T1025">
        <v>0</v>
      </c>
      <c r="U1025">
        <v>-699</v>
      </c>
      <c r="V1025">
        <v>-3643</v>
      </c>
    </row>
    <row r="1026" spans="1:22" x14ac:dyDescent="0.3">
      <c r="A1026" t="s">
        <v>152</v>
      </c>
      <c r="B1026">
        <v>3490</v>
      </c>
      <c r="C1026" s="48">
        <v>45056</v>
      </c>
      <c r="D1026">
        <v>22650</v>
      </c>
      <c r="E1026">
        <v>5</v>
      </c>
      <c r="F1026">
        <v>-50</v>
      </c>
      <c r="G1026">
        <v>-50</v>
      </c>
      <c r="H1026">
        <v>626567</v>
      </c>
      <c r="I1026">
        <v>14210</v>
      </c>
      <c r="J1026">
        <v>117648</v>
      </c>
      <c r="K1026">
        <v>-95247</v>
      </c>
      <c r="L1026">
        <v>-21990</v>
      </c>
      <c r="M1026">
        <v>-65606</v>
      </c>
      <c r="N1026">
        <v>2406</v>
      </c>
      <c r="O1026">
        <v>14229</v>
      </c>
      <c r="P1026">
        <v>0</v>
      </c>
      <c r="Q1026">
        <v>0</v>
      </c>
      <c r="R1026">
        <v>18318</v>
      </c>
      <c r="S1026">
        <v>8663</v>
      </c>
      <c r="T1026">
        <v>0</v>
      </c>
      <c r="U1026">
        <v>725</v>
      </c>
      <c r="V1026">
        <v>-1136</v>
      </c>
    </row>
    <row r="1027" spans="1:22" x14ac:dyDescent="0.3">
      <c r="A1027" t="s">
        <v>152</v>
      </c>
      <c r="B1027">
        <v>3490</v>
      </c>
      <c r="C1027" s="48">
        <v>45055</v>
      </c>
      <c r="D1027">
        <v>22700</v>
      </c>
      <c r="E1027">
        <v>5</v>
      </c>
      <c r="F1027">
        <v>-150</v>
      </c>
      <c r="G1027">
        <v>-150</v>
      </c>
      <c r="H1027">
        <v>632883</v>
      </c>
      <c r="I1027">
        <v>14402</v>
      </c>
      <c r="J1027">
        <v>74466</v>
      </c>
      <c r="K1027">
        <v>-129022</v>
      </c>
      <c r="L1027">
        <v>49103</v>
      </c>
      <c r="M1027">
        <v>57447</v>
      </c>
      <c r="N1027">
        <v>-86</v>
      </c>
      <c r="O1027">
        <v>2021</v>
      </c>
      <c r="P1027">
        <v>1</v>
      </c>
      <c r="Q1027">
        <v>0</v>
      </c>
      <c r="R1027">
        <v>24170</v>
      </c>
      <c r="S1027">
        <v>-34450</v>
      </c>
      <c r="T1027">
        <v>0</v>
      </c>
      <c r="U1027">
        <v>7244</v>
      </c>
      <c r="V1027">
        <v>-1791</v>
      </c>
    </row>
    <row r="1028" spans="1:22" x14ac:dyDescent="0.3">
      <c r="A1028" t="s">
        <v>152</v>
      </c>
      <c r="B1028">
        <v>3490</v>
      </c>
      <c r="C1028" s="48">
        <v>45054</v>
      </c>
      <c r="D1028">
        <v>22850</v>
      </c>
      <c r="E1028">
        <v>3</v>
      </c>
      <c r="F1028">
        <v>0</v>
      </c>
      <c r="G1028">
        <v>0</v>
      </c>
      <c r="H1028">
        <v>636230</v>
      </c>
      <c r="I1028">
        <v>14540</v>
      </c>
      <c r="J1028">
        <v>40027</v>
      </c>
      <c r="K1028">
        <v>-65162</v>
      </c>
      <c r="L1028">
        <v>19328</v>
      </c>
      <c r="M1028">
        <v>76566</v>
      </c>
      <c r="N1028">
        <v>-7877</v>
      </c>
      <c r="O1028">
        <v>1187</v>
      </c>
      <c r="P1028">
        <v>0</v>
      </c>
      <c r="Q1028">
        <v>0</v>
      </c>
      <c r="R1028">
        <v>-47357</v>
      </c>
      <c r="S1028">
        <v>-3191</v>
      </c>
      <c r="T1028">
        <v>0</v>
      </c>
      <c r="U1028">
        <v>2896</v>
      </c>
      <c r="V1028">
        <v>2911</v>
      </c>
    </row>
    <row r="1029" spans="1:22" x14ac:dyDescent="0.3">
      <c r="A1029" t="s">
        <v>152</v>
      </c>
      <c r="B1029">
        <v>3490</v>
      </c>
      <c r="C1029" s="48">
        <v>45050</v>
      </c>
      <c r="D1029">
        <v>22850</v>
      </c>
      <c r="E1029">
        <v>5</v>
      </c>
      <c r="F1029">
        <v>-100</v>
      </c>
      <c r="G1029">
        <v>-100</v>
      </c>
      <c r="H1029">
        <v>662971</v>
      </c>
      <c r="I1029">
        <v>15092</v>
      </c>
      <c r="J1029">
        <v>48733</v>
      </c>
      <c r="K1029">
        <v>100739</v>
      </c>
      <c r="L1029">
        <v>-152194</v>
      </c>
      <c r="M1029">
        <v>-50538</v>
      </c>
      <c r="N1029">
        <v>-5801</v>
      </c>
      <c r="O1029">
        <v>4215</v>
      </c>
      <c r="P1029">
        <v>1</v>
      </c>
      <c r="Q1029">
        <v>360</v>
      </c>
      <c r="R1029">
        <v>1552</v>
      </c>
      <c r="S1029">
        <v>-101983</v>
      </c>
      <c r="T1029">
        <v>0</v>
      </c>
      <c r="U1029">
        <v>2128</v>
      </c>
      <c r="V1029">
        <v>594</v>
      </c>
    </row>
    <row r="1030" spans="1:22" x14ac:dyDescent="0.3">
      <c r="A1030" t="s">
        <v>152</v>
      </c>
      <c r="B1030">
        <v>3490</v>
      </c>
      <c r="C1030" s="48">
        <v>45049</v>
      </c>
      <c r="D1030">
        <v>22950</v>
      </c>
      <c r="E1030">
        <v>5</v>
      </c>
      <c r="F1030">
        <v>-150</v>
      </c>
      <c r="G1030">
        <v>-150</v>
      </c>
      <c r="H1030">
        <v>408202</v>
      </c>
      <c r="I1030">
        <v>9379</v>
      </c>
      <c r="J1030">
        <v>50177</v>
      </c>
      <c r="K1030">
        <v>13333</v>
      </c>
      <c r="L1030">
        <v>-71571</v>
      </c>
      <c r="M1030">
        <v>-55551</v>
      </c>
      <c r="N1030">
        <v>-707</v>
      </c>
      <c r="O1030">
        <v>-529</v>
      </c>
      <c r="P1030">
        <v>-1272</v>
      </c>
      <c r="Q1030">
        <v>0</v>
      </c>
      <c r="R1030">
        <v>-8580</v>
      </c>
      <c r="S1030">
        <v>-4932</v>
      </c>
      <c r="T1030">
        <v>0</v>
      </c>
      <c r="U1030">
        <v>7777</v>
      </c>
      <c r="V1030">
        <v>284</v>
      </c>
    </row>
    <row r="1031" spans="1:22" x14ac:dyDescent="0.3">
      <c r="A1031" t="s">
        <v>152</v>
      </c>
      <c r="B1031">
        <v>3490</v>
      </c>
      <c r="C1031" s="48">
        <v>45048</v>
      </c>
      <c r="D1031">
        <v>23100</v>
      </c>
      <c r="E1031">
        <v>2</v>
      </c>
      <c r="F1031">
        <v>250</v>
      </c>
      <c r="G1031">
        <v>250</v>
      </c>
      <c r="H1031">
        <v>686398</v>
      </c>
      <c r="I1031">
        <v>15806</v>
      </c>
      <c r="J1031">
        <v>-240333</v>
      </c>
      <c r="K1031">
        <v>80823</v>
      </c>
      <c r="L1031">
        <v>158424</v>
      </c>
      <c r="M1031">
        <v>92745</v>
      </c>
      <c r="N1031">
        <v>10038</v>
      </c>
      <c r="O1031">
        <v>8327</v>
      </c>
      <c r="P1031">
        <v>0</v>
      </c>
      <c r="Q1031">
        <v>0</v>
      </c>
      <c r="R1031">
        <v>51030</v>
      </c>
      <c r="S1031">
        <v>-3716</v>
      </c>
      <c r="T1031">
        <v>0</v>
      </c>
      <c r="U1031">
        <v>814</v>
      </c>
      <c r="V1031">
        <v>272</v>
      </c>
    </row>
    <row r="1032" spans="1:22" x14ac:dyDescent="0.3">
      <c r="A1032" t="s">
        <v>152</v>
      </c>
      <c r="B1032">
        <v>3490</v>
      </c>
      <c r="C1032" s="48">
        <v>45044</v>
      </c>
      <c r="D1032">
        <v>22850</v>
      </c>
      <c r="E1032">
        <v>2</v>
      </c>
      <c r="F1032">
        <v>200</v>
      </c>
      <c r="G1032">
        <v>200</v>
      </c>
      <c r="H1032">
        <v>818438</v>
      </c>
      <c r="I1032">
        <v>18554</v>
      </c>
      <c r="J1032">
        <v>16737</v>
      </c>
      <c r="K1032">
        <v>34581</v>
      </c>
      <c r="L1032">
        <v>-49147</v>
      </c>
      <c r="M1032">
        <v>-105263</v>
      </c>
      <c r="N1032">
        <v>252</v>
      </c>
      <c r="O1032">
        <v>-1018</v>
      </c>
      <c r="P1032">
        <v>1</v>
      </c>
      <c r="Q1032">
        <v>0</v>
      </c>
      <c r="R1032">
        <v>54007</v>
      </c>
      <c r="S1032">
        <v>2874</v>
      </c>
      <c r="T1032">
        <v>0</v>
      </c>
      <c r="U1032">
        <v>30</v>
      </c>
      <c r="V1032">
        <v>-2201</v>
      </c>
    </row>
    <row r="1033" spans="1:22" x14ac:dyDescent="0.3">
      <c r="A1033" t="s">
        <v>152</v>
      </c>
      <c r="B1033">
        <v>3490</v>
      </c>
      <c r="C1033" s="48">
        <v>45043</v>
      </c>
      <c r="D1033">
        <v>22650</v>
      </c>
      <c r="E1033">
        <v>3</v>
      </c>
      <c r="F1033">
        <v>0</v>
      </c>
      <c r="G1033">
        <v>0</v>
      </c>
      <c r="H1033">
        <v>893459</v>
      </c>
      <c r="I1033">
        <v>20132</v>
      </c>
      <c r="J1033">
        <v>47858</v>
      </c>
      <c r="K1033">
        <v>68304</v>
      </c>
      <c r="L1033">
        <v>-117447</v>
      </c>
      <c r="M1033">
        <v>-150875</v>
      </c>
      <c r="N1033">
        <v>-594</v>
      </c>
      <c r="O1033">
        <v>2369</v>
      </c>
      <c r="P1033">
        <v>0</v>
      </c>
      <c r="Q1033">
        <v>500</v>
      </c>
      <c r="R1033">
        <v>35754</v>
      </c>
      <c r="S1033">
        <v>-4601</v>
      </c>
      <c r="T1033">
        <v>0</v>
      </c>
      <c r="U1033">
        <v>449</v>
      </c>
      <c r="V1033">
        <v>836</v>
      </c>
    </row>
    <row r="1034" spans="1:22" x14ac:dyDescent="0.3">
      <c r="A1034" t="s">
        <v>152</v>
      </c>
      <c r="B1034">
        <v>3490</v>
      </c>
      <c r="C1034" s="48">
        <v>45042</v>
      </c>
      <c r="D1034">
        <v>22650</v>
      </c>
      <c r="E1034">
        <v>5</v>
      </c>
      <c r="F1034">
        <v>-50</v>
      </c>
      <c r="G1034">
        <v>-50</v>
      </c>
      <c r="H1034">
        <v>615070</v>
      </c>
      <c r="I1034">
        <v>13974</v>
      </c>
      <c r="J1034">
        <v>128298</v>
      </c>
      <c r="K1034">
        <v>-155559</v>
      </c>
      <c r="L1034">
        <v>27293</v>
      </c>
      <c r="M1034">
        <v>-37811</v>
      </c>
      <c r="N1034">
        <v>1155</v>
      </c>
      <c r="O1034">
        <v>848</v>
      </c>
      <c r="P1034">
        <v>1</v>
      </c>
      <c r="Q1034">
        <v>0</v>
      </c>
      <c r="R1034">
        <v>63511</v>
      </c>
      <c r="S1034">
        <v>-411</v>
      </c>
      <c r="T1034">
        <v>0</v>
      </c>
      <c r="U1034">
        <v>-383</v>
      </c>
      <c r="V1034">
        <v>351</v>
      </c>
    </row>
    <row r="1035" spans="1:22" x14ac:dyDescent="0.3">
      <c r="A1035" t="s">
        <v>152</v>
      </c>
      <c r="B1035">
        <v>3490</v>
      </c>
      <c r="C1035" s="48">
        <v>45041</v>
      </c>
      <c r="D1035">
        <v>22700</v>
      </c>
      <c r="E1035">
        <v>5</v>
      </c>
      <c r="F1035">
        <v>-250</v>
      </c>
      <c r="G1035">
        <v>-250</v>
      </c>
      <c r="H1035">
        <v>866428</v>
      </c>
      <c r="I1035">
        <v>19751</v>
      </c>
      <c r="J1035">
        <v>98389</v>
      </c>
      <c r="K1035">
        <v>-157478</v>
      </c>
      <c r="L1035">
        <v>54343</v>
      </c>
      <c r="M1035">
        <v>-1645</v>
      </c>
      <c r="N1035">
        <v>9603</v>
      </c>
      <c r="O1035">
        <v>1646</v>
      </c>
      <c r="P1035">
        <v>0</v>
      </c>
      <c r="Q1035">
        <v>0</v>
      </c>
      <c r="R1035">
        <v>43289</v>
      </c>
      <c r="S1035">
        <v>1450</v>
      </c>
      <c r="T1035">
        <v>0</v>
      </c>
      <c r="U1035">
        <v>3262</v>
      </c>
      <c r="V1035">
        <v>1484</v>
      </c>
    </row>
    <row r="1036" spans="1:22" x14ac:dyDescent="0.3">
      <c r="A1036" t="s">
        <v>152</v>
      </c>
      <c r="B1036">
        <v>3490</v>
      </c>
      <c r="C1036" s="48">
        <v>45040</v>
      </c>
      <c r="D1036">
        <v>22950</v>
      </c>
      <c r="E1036">
        <v>5</v>
      </c>
      <c r="F1036">
        <v>-300</v>
      </c>
      <c r="G1036">
        <v>-300</v>
      </c>
      <c r="H1036">
        <v>850547</v>
      </c>
      <c r="I1036">
        <v>19569</v>
      </c>
      <c r="J1036">
        <v>97474</v>
      </c>
      <c r="K1036">
        <v>-172889</v>
      </c>
      <c r="L1036">
        <v>83649</v>
      </c>
      <c r="M1036">
        <v>52863</v>
      </c>
      <c r="N1036">
        <v>683</v>
      </c>
      <c r="O1036">
        <v>-12391</v>
      </c>
      <c r="P1036">
        <v>0</v>
      </c>
      <c r="Q1036">
        <v>450</v>
      </c>
      <c r="R1036">
        <v>44265</v>
      </c>
      <c r="S1036">
        <v>-2221</v>
      </c>
      <c r="T1036">
        <v>0</v>
      </c>
      <c r="U1036">
        <v>-7737</v>
      </c>
      <c r="V1036">
        <v>-497</v>
      </c>
    </row>
    <row r="1037" spans="1:22" x14ac:dyDescent="0.3">
      <c r="A1037" t="s">
        <v>152</v>
      </c>
      <c r="B1037">
        <v>3490</v>
      </c>
      <c r="C1037" s="48">
        <v>45037</v>
      </c>
      <c r="D1037">
        <v>23250</v>
      </c>
      <c r="E1037">
        <v>5</v>
      </c>
      <c r="F1037">
        <v>-300</v>
      </c>
      <c r="G1037">
        <v>-300</v>
      </c>
      <c r="H1037">
        <v>875469</v>
      </c>
      <c r="I1037">
        <v>20314</v>
      </c>
      <c r="J1037">
        <v>27403</v>
      </c>
      <c r="K1037">
        <v>-73250</v>
      </c>
      <c r="L1037">
        <v>46060</v>
      </c>
      <c r="M1037">
        <v>29022</v>
      </c>
      <c r="N1037">
        <v>-1832</v>
      </c>
      <c r="O1037">
        <v>-17204</v>
      </c>
      <c r="P1037">
        <v>1</v>
      </c>
      <c r="Q1037">
        <v>0</v>
      </c>
      <c r="R1037">
        <v>44542</v>
      </c>
      <c r="S1037">
        <v>-8469</v>
      </c>
      <c r="T1037">
        <v>0</v>
      </c>
      <c r="U1037">
        <v>-354</v>
      </c>
      <c r="V1037">
        <v>141</v>
      </c>
    </row>
    <row r="1038" spans="1:22" x14ac:dyDescent="0.3">
      <c r="A1038" t="s">
        <v>152</v>
      </c>
      <c r="B1038">
        <v>3490</v>
      </c>
      <c r="C1038" s="48">
        <v>45036</v>
      </c>
      <c r="D1038">
        <v>23550</v>
      </c>
      <c r="E1038">
        <v>2</v>
      </c>
      <c r="F1038">
        <v>100</v>
      </c>
      <c r="G1038">
        <v>100</v>
      </c>
      <c r="H1038">
        <v>1711027</v>
      </c>
      <c r="I1038">
        <v>40432</v>
      </c>
      <c r="J1038">
        <v>32200</v>
      </c>
      <c r="K1038">
        <v>-99819</v>
      </c>
      <c r="L1038">
        <v>63621</v>
      </c>
      <c r="M1038">
        <v>-83983</v>
      </c>
      <c r="N1038">
        <v>12692</v>
      </c>
      <c r="O1038">
        <v>31322</v>
      </c>
      <c r="P1038">
        <v>-1097</v>
      </c>
      <c r="Q1038">
        <v>310</v>
      </c>
      <c r="R1038">
        <v>97659</v>
      </c>
      <c r="S1038">
        <v>6718</v>
      </c>
      <c r="T1038">
        <v>0</v>
      </c>
      <c r="U1038">
        <v>1889</v>
      </c>
      <c r="V1038">
        <v>2109</v>
      </c>
    </row>
    <row r="1039" spans="1:22" x14ac:dyDescent="0.3">
      <c r="A1039" t="s">
        <v>152</v>
      </c>
      <c r="B1039">
        <v>3490</v>
      </c>
      <c r="C1039" s="48">
        <v>45035</v>
      </c>
      <c r="D1039">
        <v>23450</v>
      </c>
      <c r="E1039">
        <v>2</v>
      </c>
      <c r="F1039">
        <v>250</v>
      </c>
      <c r="G1039">
        <v>250</v>
      </c>
      <c r="H1039">
        <v>1528205</v>
      </c>
      <c r="I1039">
        <v>35740</v>
      </c>
      <c r="J1039">
        <v>-566549</v>
      </c>
      <c r="K1039">
        <v>144164</v>
      </c>
      <c r="L1039">
        <v>423620</v>
      </c>
      <c r="M1039">
        <v>263409</v>
      </c>
      <c r="N1039">
        <v>2639</v>
      </c>
      <c r="O1039">
        <v>20438</v>
      </c>
      <c r="P1039">
        <v>0</v>
      </c>
      <c r="Q1039">
        <v>0</v>
      </c>
      <c r="R1039">
        <v>97952</v>
      </c>
      <c r="S1039">
        <v>39182</v>
      </c>
      <c r="T1039">
        <v>0</v>
      </c>
      <c r="U1039">
        <v>-460</v>
      </c>
      <c r="V1039">
        <v>-775</v>
      </c>
    </row>
    <row r="1040" spans="1:22" x14ac:dyDescent="0.3">
      <c r="A1040" t="s">
        <v>152</v>
      </c>
      <c r="B1040">
        <v>3490</v>
      </c>
      <c r="C1040" s="48">
        <v>45034</v>
      </c>
      <c r="D1040">
        <v>23200</v>
      </c>
      <c r="E1040">
        <v>5</v>
      </c>
      <c r="F1040">
        <v>-150</v>
      </c>
      <c r="G1040">
        <v>-150</v>
      </c>
      <c r="H1040">
        <v>1180600</v>
      </c>
      <c r="I1040">
        <v>27307</v>
      </c>
      <c r="J1040">
        <v>17130</v>
      </c>
      <c r="K1040">
        <v>26909</v>
      </c>
      <c r="L1040">
        <v>-47958</v>
      </c>
      <c r="M1040">
        <v>9402</v>
      </c>
      <c r="N1040">
        <v>-11971</v>
      </c>
      <c r="O1040">
        <v>-16500</v>
      </c>
      <c r="P1040">
        <v>1</v>
      </c>
      <c r="Q1040">
        <v>0</v>
      </c>
      <c r="R1040">
        <v>-11089</v>
      </c>
      <c r="S1040">
        <v>-17801</v>
      </c>
      <c r="T1040">
        <v>0</v>
      </c>
      <c r="U1040">
        <v>3882</v>
      </c>
      <c r="V1040">
        <v>37</v>
      </c>
    </row>
    <row r="1041" spans="1:22" x14ac:dyDescent="0.3">
      <c r="A1041" t="s">
        <v>152</v>
      </c>
      <c r="B1041">
        <v>3490</v>
      </c>
      <c r="C1041" s="48">
        <v>45033</v>
      </c>
      <c r="D1041">
        <v>23350</v>
      </c>
      <c r="E1041">
        <v>2</v>
      </c>
      <c r="F1041">
        <v>200</v>
      </c>
      <c r="G1041">
        <v>200</v>
      </c>
      <c r="H1041">
        <v>1133175</v>
      </c>
      <c r="I1041">
        <v>26211</v>
      </c>
      <c r="J1041">
        <v>-40796</v>
      </c>
      <c r="K1041">
        <v>77861</v>
      </c>
      <c r="L1041">
        <v>-36905</v>
      </c>
      <c r="M1041">
        <v>-77275</v>
      </c>
      <c r="N1041">
        <v>3577</v>
      </c>
      <c r="O1041">
        <v>1123</v>
      </c>
      <c r="P1041">
        <v>-444</v>
      </c>
      <c r="Q1041">
        <v>-886</v>
      </c>
      <c r="R1041">
        <v>55036</v>
      </c>
      <c r="S1041">
        <v>-18036</v>
      </c>
      <c r="T1041">
        <v>0</v>
      </c>
      <c r="U1041">
        <v>-631</v>
      </c>
      <c r="V1041">
        <v>471</v>
      </c>
    </row>
    <row r="1042" spans="1:22" x14ac:dyDescent="0.3">
      <c r="A1042" t="s">
        <v>152</v>
      </c>
      <c r="B1042">
        <v>3490</v>
      </c>
      <c r="C1042" s="48">
        <v>45030</v>
      </c>
      <c r="D1042">
        <v>23150</v>
      </c>
      <c r="E1042">
        <v>5</v>
      </c>
      <c r="F1042">
        <v>-100</v>
      </c>
      <c r="G1042">
        <v>-100</v>
      </c>
      <c r="H1042">
        <v>1075174</v>
      </c>
      <c r="I1042">
        <v>24907</v>
      </c>
      <c r="J1042">
        <v>33470</v>
      </c>
      <c r="K1042">
        <v>-49730</v>
      </c>
      <c r="L1042">
        <v>52037</v>
      </c>
      <c r="M1042">
        <v>29919</v>
      </c>
      <c r="N1042">
        <v>-3092</v>
      </c>
      <c r="O1042">
        <v>-171133</v>
      </c>
      <c r="P1042">
        <v>-3068</v>
      </c>
      <c r="Q1042">
        <v>0</v>
      </c>
      <c r="R1042">
        <v>118674</v>
      </c>
      <c r="S1042">
        <v>80737</v>
      </c>
      <c r="T1042">
        <v>0</v>
      </c>
      <c r="U1042">
        <v>-35954</v>
      </c>
      <c r="V1042">
        <v>177</v>
      </c>
    </row>
    <row r="1043" spans="1:22" x14ac:dyDescent="0.3">
      <c r="A1043" t="s">
        <v>152</v>
      </c>
      <c r="B1043">
        <v>3490</v>
      </c>
      <c r="C1043" s="48">
        <v>45029</v>
      </c>
      <c r="D1043">
        <v>23250</v>
      </c>
      <c r="E1043">
        <v>2</v>
      </c>
      <c r="F1043">
        <v>150</v>
      </c>
      <c r="G1043">
        <v>150</v>
      </c>
      <c r="H1043">
        <v>955209</v>
      </c>
      <c r="I1043">
        <v>22060</v>
      </c>
      <c r="J1043">
        <v>-118982</v>
      </c>
      <c r="K1043">
        <v>11247</v>
      </c>
      <c r="L1043">
        <v>107254</v>
      </c>
      <c r="M1043">
        <v>125003</v>
      </c>
      <c r="N1043">
        <v>14125</v>
      </c>
      <c r="O1043">
        <v>-4220</v>
      </c>
      <c r="P1043">
        <v>351</v>
      </c>
      <c r="Q1043">
        <v>0</v>
      </c>
      <c r="R1043">
        <v>-8526</v>
      </c>
      <c r="S1043">
        <v>-19479</v>
      </c>
      <c r="T1043">
        <v>0</v>
      </c>
      <c r="U1043">
        <v>-690</v>
      </c>
      <c r="V1043">
        <v>1171</v>
      </c>
    </row>
    <row r="1044" spans="1:22" x14ac:dyDescent="0.3">
      <c r="A1044" t="s">
        <v>152</v>
      </c>
      <c r="B1044">
        <v>3490</v>
      </c>
      <c r="C1044" s="48">
        <v>45028</v>
      </c>
      <c r="D1044">
        <v>23100</v>
      </c>
      <c r="E1044">
        <v>2</v>
      </c>
      <c r="F1044">
        <v>50</v>
      </c>
      <c r="G1044">
        <v>50</v>
      </c>
      <c r="H1044">
        <v>929724</v>
      </c>
      <c r="I1044">
        <v>21421</v>
      </c>
      <c r="J1044">
        <v>-84305</v>
      </c>
      <c r="K1044">
        <v>143461</v>
      </c>
      <c r="L1044">
        <v>-60414</v>
      </c>
      <c r="M1044">
        <v>-18612</v>
      </c>
      <c r="N1044">
        <v>8286</v>
      </c>
      <c r="O1044">
        <v>-8466</v>
      </c>
      <c r="P1044">
        <v>430</v>
      </c>
      <c r="Q1044">
        <v>0</v>
      </c>
      <c r="R1044">
        <v>-38051</v>
      </c>
      <c r="S1044">
        <v>-4001</v>
      </c>
      <c r="T1044">
        <v>0</v>
      </c>
      <c r="U1044">
        <v>1439</v>
      </c>
      <c r="V1044">
        <v>-181</v>
      </c>
    </row>
    <row r="1045" spans="1:22" x14ac:dyDescent="0.3">
      <c r="A1045" t="s">
        <v>152</v>
      </c>
      <c r="B1045">
        <v>3490</v>
      </c>
      <c r="C1045" s="48">
        <v>45027</v>
      </c>
      <c r="D1045">
        <v>23050</v>
      </c>
      <c r="E1045">
        <v>2</v>
      </c>
      <c r="F1045">
        <v>350</v>
      </c>
      <c r="G1045">
        <v>350</v>
      </c>
      <c r="H1045">
        <v>1007981</v>
      </c>
      <c r="I1045">
        <v>23146</v>
      </c>
      <c r="J1045">
        <v>-252180</v>
      </c>
      <c r="K1045">
        <v>113936</v>
      </c>
      <c r="L1045">
        <v>135739</v>
      </c>
      <c r="M1045">
        <v>51711</v>
      </c>
      <c r="N1045">
        <v>3051</v>
      </c>
      <c r="O1045">
        <v>12462</v>
      </c>
      <c r="P1045">
        <v>-19065</v>
      </c>
      <c r="Q1045">
        <v>430</v>
      </c>
      <c r="R1045">
        <v>87225</v>
      </c>
      <c r="S1045">
        <v>-75</v>
      </c>
      <c r="T1045">
        <v>0</v>
      </c>
      <c r="U1045">
        <v>2321</v>
      </c>
      <c r="V1045">
        <v>184</v>
      </c>
    </row>
    <row r="1046" spans="1:22" x14ac:dyDescent="0.3">
      <c r="A1046" t="s">
        <v>152</v>
      </c>
      <c r="B1046">
        <v>3490</v>
      </c>
      <c r="C1046" s="48">
        <v>45026</v>
      </c>
      <c r="D1046">
        <v>22700</v>
      </c>
      <c r="E1046">
        <v>5</v>
      </c>
      <c r="F1046">
        <v>-50</v>
      </c>
      <c r="G1046">
        <v>-50</v>
      </c>
      <c r="H1046">
        <v>822547</v>
      </c>
      <c r="I1046">
        <v>18707</v>
      </c>
      <c r="J1046">
        <v>-163781</v>
      </c>
      <c r="K1046">
        <v>32337</v>
      </c>
      <c r="L1046">
        <v>106860</v>
      </c>
      <c r="M1046">
        <v>10404</v>
      </c>
      <c r="N1046">
        <v>11651</v>
      </c>
      <c r="O1046">
        <v>19837</v>
      </c>
      <c r="P1046">
        <v>0</v>
      </c>
      <c r="Q1046">
        <v>190</v>
      </c>
      <c r="R1046">
        <v>52522</v>
      </c>
      <c r="S1046">
        <v>12256</v>
      </c>
      <c r="T1046">
        <v>0</v>
      </c>
      <c r="U1046">
        <v>24265</v>
      </c>
      <c r="V1046">
        <v>319</v>
      </c>
    </row>
    <row r="1047" spans="1:22" x14ac:dyDescent="0.3">
      <c r="A1047" t="s">
        <v>152</v>
      </c>
      <c r="B1047">
        <v>3490</v>
      </c>
      <c r="C1047" s="48">
        <v>45023</v>
      </c>
      <c r="D1047">
        <v>22750</v>
      </c>
      <c r="E1047">
        <v>5</v>
      </c>
      <c r="F1047">
        <v>-50</v>
      </c>
      <c r="G1047">
        <v>-50</v>
      </c>
      <c r="H1047">
        <v>761073</v>
      </c>
      <c r="I1047">
        <v>17352</v>
      </c>
      <c r="J1047">
        <v>79895</v>
      </c>
      <c r="K1047">
        <v>-46510</v>
      </c>
      <c r="L1047">
        <v>-30096</v>
      </c>
      <c r="M1047">
        <v>-16336</v>
      </c>
      <c r="N1047">
        <v>449</v>
      </c>
      <c r="O1047">
        <v>-131</v>
      </c>
      <c r="P1047">
        <v>1</v>
      </c>
      <c r="Q1047">
        <v>0</v>
      </c>
      <c r="R1047">
        <v>-2675</v>
      </c>
      <c r="S1047">
        <v>-11404</v>
      </c>
      <c r="T1047">
        <v>0</v>
      </c>
      <c r="U1047">
        <v>-4248</v>
      </c>
      <c r="V1047">
        <v>959</v>
      </c>
    </row>
    <row r="1048" spans="1:22" x14ac:dyDescent="0.3">
      <c r="A1048" t="s">
        <v>152</v>
      </c>
      <c r="B1048">
        <v>3490</v>
      </c>
      <c r="C1048" s="48">
        <v>45022</v>
      </c>
      <c r="D1048">
        <v>22800</v>
      </c>
      <c r="E1048">
        <v>5</v>
      </c>
      <c r="F1048">
        <v>-200</v>
      </c>
      <c r="G1048">
        <v>-200</v>
      </c>
      <c r="H1048">
        <v>799121</v>
      </c>
      <c r="I1048">
        <v>18214</v>
      </c>
      <c r="J1048">
        <v>-283</v>
      </c>
      <c r="K1048">
        <v>43441</v>
      </c>
      <c r="L1048">
        <v>-37402</v>
      </c>
      <c r="M1048">
        <v>-138955</v>
      </c>
      <c r="N1048">
        <v>-1022</v>
      </c>
      <c r="O1048">
        <v>4991</v>
      </c>
      <c r="P1048">
        <v>0</v>
      </c>
      <c r="Q1048">
        <v>0</v>
      </c>
      <c r="R1048">
        <v>91574</v>
      </c>
      <c r="S1048">
        <v>6010</v>
      </c>
      <c r="T1048">
        <v>0</v>
      </c>
      <c r="U1048">
        <v>-4603</v>
      </c>
      <c r="V1048">
        <v>-1153</v>
      </c>
    </row>
    <row r="1049" spans="1:22" x14ac:dyDescent="0.3">
      <c r="A1049" t="s">
        <v>152</v>
      </c>
      <c r="B1049">
        <v>3490</v>
      </c>
      <c r="C1049" s="48">
        <v>45021</v>
      </c>
      <c r="D1049">
        <v>23000</v>
      </c>
      <c r="E1049">
        <v>5</v>
      </c>
      <c r="F1049">
        <v>-150</v>
      </c>
      <c r="G1049">
        <v>-150</v>
      </c>
      <c r="H1049">
        <v>827598</v>
      </c>
      <c r="I1049">
        <v>19098</v>
      </c>
      <c r="J1049">
        <v>111544</v>
      </c>
      <c r="K1049">
        <v>-43888</v>
      </c>
      <c r="L1049">
        <v>-71234</v>
      </c>
      <c r="M1049">
        <v>51885</v>
      </c>
      <c r="N1049">
        <v>-8923</v>
      </c>
      <c r="O1049">
        <v>-59431</v>
      </c>
      <c r="P1049">
        <v>0</v>
      </c>
      <c r="Q1049">
        <v>0</v>
      </c>
      <c r="R1049">
        <v>-30090</v>
      </c>
      <c r="S1049">
        <v>-24675</v>
      </c>
      <c r="T1049">
        <v>0</v>
      </c>
      <c r="U1049">
        <v>1719</v>
      </c>
      <c r="V1049">
        <v>1859</v>
      </c>
    </row>
    <row r="1050" spans="1:22" x14ac:dyDescent="0.3">
      <c r="A1050" t="s">
        <v>152</v>
      </c>
      <c r="B1050">
        <v>3490</v>
      </c>
      <c r="C1050" s="48">
        <v>45020</v>
      </c>
      <c r="D1050">
        <v>23150</v>
      </c>
      <c r="E1050">
        <v>3</v>
      </c>
      <c r="F1050">
        <v>0</v>
      </c>
      <c r="G1050">
        <v>0</v>
      </c>
      <c r="H1050">
        <v>753418</v>
      </c>
      <c r="I1050">
        <v>17478</v>
      </c>
      <c r="J1050">
        <v>-143655</v>
      </c>
      <c r="K1050">
        <v>110603</v>
      </c>
      <c r="L1050">
        <v>49213</v>
      </c>
      <c r="M1050">
        <v>22125</v>
      </c>
      <c r="N1050">
        <v>-11571</v>
      </c>
      <c r="O1050">
        <v>3134</v>
      </c>
      <c r="P1050">
        <v>170</v>
      </c>
      <c r="Q1050">
        <v>0</v>
      </c>
      <c r="R1050">
        <v>33181</v>
      </c>
      <c r="S1050">
        <v>2174</v>
      </c>
      <c r="T1050">
        <v>0</v>
      </c>
      <c r="U1050">
        <v>-13214</v>
      </c>
      <c r="V1050">
        <v>-2947</v>
      </c>
    </row>
    <row r="1051" spans="1:22" x14ac:dyDescent="0.3">
      <c r="A1051" t="s">
        <v>152</v>
      </c>
      <c r="B1051">
        <v>3490</v>
      </c>
      <c r="C1051" s="48">
        <v>45019</v>
      </c>
      <c r="D1051">
        <v>23150</v>
      </c>
      <c r="E1051">
        <v>5</v>
      </c>
      <c r="F1051">
        <v>-50</v>
      </c>
      <c r="G1051">
        <v>-50</v>
      </c>
      <c r="H1051">
        <v>871385</v>
      </c>
      <c r="I1051">
        <v>20227</v>
      </c>
      <c r="J1051">
        <v>-14633</v>
      </c>
      <c r="K1051">
        <v>12449</v>
      </c>
      <c r="L1051">
        <v>22968</v>
      </c>
      <c r="M1051">
        <v>-74845</v>
      </c>
      <c r="N1051">
        <v>-12475</v>
      </c>
      <c r="O1051">
        <v>-7985</v>
      </c>
      <c r="P1051">
        <v>1</v>
      </c>
      <c r="Q1051">
        <v>0</v>
      </c>
      <c r="R1051">
        <v>95839</v>
      </c>
      <c r="S1051">
        <v>22433</v>
      </c>
      <c r="T1051">
        <v>0</v>
      </c>
      <c r="U1051">
        <v>-21144</v>
      </c>
      <c r="V1051">
        <v>360</v>
      </c>
    </row>
    <row r="1052" spans="1:22" x14ac:dyDescent="0.3">
      <c r="A1052" t="s">
        <v>152</v>
      </c>
      <c r="B1052">
        <v>3490</v>
      </c>
      <c r="C1052" s="48">
        <v>45016</v>
      </c>
      <c r="D1052">
        <v>23200</v>
      </c>
      <c r="E1052">
        <v>5</v>
      </c>
      <c r="F1052">
        <v>-200</v>
      </c>
      <c r="G1052">
        <v>-200</v>
      </c>
      <c r="H1052">
        <v>1042796</v>
      </c>
      <c r="I1052">
        <v>24357</v>
      </c>
      <c r="J1052">
        <v>-99012</v>
      </c>
      <c r="K1052">
        <v>-125303</v>
      </c>
      <c r="L1052">
        <v>222109</v>
      </c>
      <c r="M1052">
        <v>39573</v>
      </c>
      <c r="N1052">
        <v>-380</v>
      </c>
      <c r="O1052">
        <v>1800</v>
      </c>
      <c r="P1052">
        <v>0</v>
      </c>
      <c r="Q1052">
        <v>0</v>
      </c>
      <c r="R1052">
        <v>150478</v>
      </c>
      <c r="S1052">
        <v>30638</v>
      </c>
      <c r="T1052">
        <v>0</v>
      </c>
      <c r="U1052">
        <v>2839</v>
      </c>
      <c r="V1052">
        <v>-633</v>
      </c>
    </row>
    <row r="1053" spans="1:22" x14ac:dyDescent="0.3">
      <c r="A1053" t="s">
        <v>152</v>
      </c>
      <c r="B1053">
        <v>3490</v>
      </c>
      <c r="C1053" s="48">
        <v>45015</v>
      </c>
      <c r="D1053">
        <v>23400</v>
      </c>
      <c r="E1053">
        <v>2</v>
      </c>
      <c r="F1053">
        <v>400</v>
      </c>
      <c r="G1053">
        <v>400</v>
      </c>
      <c r="H1053">
        <v>1242006</v>
      </c>
      <c r="I1053">
        <v>28966</v>
      </c>
      <c r="J1053">
        <v>-339996</v>
      </c>
      <c r="K1053">
        <v>167431</v>
      </c>
      <c r="L1053">
        <v>164623</v>
      </c>
      <c r="M1053">
        <v>43262</v>
      </c>
      <c r="N1053">
        <v>28638</v>
      </c>
      <c r="O1053">
        <v>14428</v>
      </c>
      <c r="P1053">
        <v>-5</v>
      </c>
      <c r="Q1053">
        <v>360</v>
      </c>
      <c r="R1053">
        <v>79857</v>
      </c>
      <c r="S1053">
        <v>-1917</v>
      </c>
      <c r="T1053">
        <v>0</v>
      </c>
      <c r="U1053">
        <v>8625</v>
      </c>
      <c r="V1053">
        <v>-683</v>
      </c>
    </row>
    <row r="1054" spans="1:22" x14ac:dyDescent="0.3">
      <c r="A1054" t="s">
        <v>152</v>
      </c>
      <c r="B1054">
        <v>3490</v>
      </c>
      <c r="C1054" s="48">
        <v>45014</v>
      </c>
      <c r="D1054">
        <v>23000</v>
      </c>
      <c r="E1054">
        <v>2</v>
      </c>
      <c r="F1054">
        <v>300</v>
      </c>
      <c r="G1054">
        <v>300</v>
      </c>
      <c r="H1054">
        <v>1303486</v>
      </c>
      <c r="I1054">
        <v>29934</v>
      </c>
      <c r="J1054">
        <v>-106295</v>
      </c>
      <c r="K1054">
        <v>-60139</v>
      </c>
      <c r="L1054">
        <v>167265</v>
      </c>
      <c r="M1054">
        <v>59999</v>
      </c>
      <c r="N1054">
        <v>343</v>
      </c>
      <c r="O1054">
        <v>-10169</v>
      </c>
      <c r="P1054">
        <v>-11</v>
      </c>
      <c r="Q1054">
        <v>0</v>
      </c>
      <c r="R1054">
        <v>22497</v>
      </c>
      <c r="S1054">
        <v>94606</v>
      </c>
      <c r="T1054">
        <v>0</v>
      </c>
      <c r="U1054">
        <v>479</v>
      </c>
      <c r="V1054">
        <v>-1310</v>
      </c>
    </row>
    <row r="1055" spans="1:22" x14ac:dyDescent="0.3">
      <c r="A1055" t="s">
        <v>152</v>
      </c>
      <c r="B1055">
        <v>3490</v>
      </c>
      <c r="C1055" s="48">
        <v>45013</v>
      </c>
      <c r="D1055">
        <v>22700</v>
      </c>
      <c r="E1055">
        <v>2</v>
      </c>
      <c r="F1055">
        <v>150</v>
      </c>
      <c r="G1055">
        <v>150</v>
      </c>
      <c r="H1055">
        <v>613513</v>
      </c>
      <c r="I1055">
        <v>13899</v>
      </c>
      <c r="J1055">
        <v>-50601</v>
      </c>
      <c r="K1055">
        <v>-10662</v>
      </c>
      <c r="L1055">
        <v>62324</v>
      </c>
      <c r="M1055">
        <v>77596</v>
      </c>
      <c r="N1055">
        <v>745</v>
      </c>
      <c r="O1055">
        <v>-3341</v>
      </c>
      <c r="P1055">
        <v>0</v>
      </c>
      <c r="Q1055">
        <v>0</v>
      </c>
      <c r="R1055">
        <v>-10764</v>
      </c>
      <c r="S1055">
        <v>-1912</v>
      </c>
      <c r="T1055">
        <v>0</v>
      </c>
      <c r="U1055">
        <v>-893</v>
      </c>
      <c r="V1055">
        <v>-168</v>
      </c>
    </row>
    <row r="1056" spans="1:22" x14ac:dyDescent="0.3">
      <c r="A1056" t="s">
        <v>152</v>
      </c>
      <c r="B1056">
        <v>3490</v>
      </c>
      <c r="C1056" s="48">
        <v>45012</v>
      </c>
      <c r="D1056">
        <v>22550</v>
      </c>
      <c r="E1056">
        <v>5</v>
      </c>
      <c r="F1056">
        <v>-250</v>
      </c>
      <c r="G1056">
        <v>-250</v>
      </c>
      <c r="H1056">
        <v>634094</v>
      </c>
      <c r="I1056">
        <v>14307</v>
      </c>
      <c r="J1056">
        <v>-74458</v>
      </c>
      <c r="K1056">
        <v>-2308</v>
      </c>
      <c r="L1056">
        <v>107099</v>
      </c>
      <c r="M1056">
        <v>48804</v>
      </c>
      <c r="N1056">
        <v>-294</v>
      </c>
      <c r="O1056">
        <v>287</v>
      </c>
      <c r="P1056">
        <v>0</v>
      </c>
      <c r="Q1056">
        <v>0</v>
      </c>
      <c r="R1056">
        <v>6376</v>
      </c>
      <c r="S1056">
        <v>51926</v>
      </c>
      <c r="T1056">
        <v>0</v>
      </c>
      <c r="U1056">
        <v>-30445</v>
      </c>
      <c r="V1056">
        <v>112</v>
      </c>
    </row>
    <row r="1057" spans="1:22" x14ac:dyDescent="0.3">
      <c r="A1057" t="s">
        <v>152</v>
      </c>
      <c r="B1057">
        <v>3490</v>
      </c>
      <c r="C1057" s="48">
        <v>45009</v>
      </c>
      <c r="D1057">
        <v>22800</v>
      </c>
      <c r="E1057">
        <v>2</v>
      </c>
      <c r="F1057">
        <v>50</v>
      </c>
      <c r="G1057">
        <v>50</v>
      </c>
      <c r="H1057">
        <v>785323</v>
      </c>
      <c r="I1057">
        <v>17740</v>
      </c>
      <c r="J1057">
        <v>-30371</v>
      </c>
      <c r="K1057">
        <v>95274</v>
      </c>
      <c r="L1057">
        <v>-64335</v>
      </c>
      <c r="M1057">
        <v>-62937</v>
      </c>
      <c r="N1057">
        <v>1243</v>
      </c>
      <c r="O1057">
        <v>6308</v>
      </c>
      <c r="P1057">
        <v>4</v>
      </c>
      <c r="Q1057">
        <v>0</v>
      </c>
      <c r="R1057">
        <v>-37026</v>
      </c>
      <c r="S1057">
        <v>28073</v>
      </c>
      <c r="T1057">
        <v>0</v>
      </c>
      <c r="U1057">
        <v>-949</v>
      </c>
      <c r="V1057">
        <v>381</v>
      </c>
    </row>
    <row r="1058" spans="1:22" x14ac:dyDescent="0.3">
      <c r="A1058" t="s">
        <v>152</v>
      </c>
      <c r="B1058">
        <v>3490</v>
      </c>
      <c r="C1058" s="48">
        <v>45008</v>
      </c>
      <c r="D1058">
        <v>22750</v>
      </c>
      <c r="E1058">
        <v>2</v>
      </c>
      <c r="F1058">
        <v>50</v>
      </c>
      <c r="G1058">
        <v>50</v>
      </c>
      <c r="H1058">
        <v>722389</v>
      </c>
      <c r="I1058">
        <v>16440</v>
      </c>
      <c r="J1058">
        <v>-203171</v>
      </c>
      <c r="K1058">
        <v>59611</v>
      </c>
      <c r="L1058">
        <v>141119</v>
      </c>
      <c r="M1058">
        <v>69050</v>
      </c>
      <c r="N1058">
        <v>-3332</v>
      </c>
      <c r="O1058">
        <v>14970</v>
      </c>
      <c r="P1058">
        <v>0</v>
      </c>
      <c r="Q1058">
        <v>0</v>
      </c>
      <c r="R1058">
        <v>16328</v>
      </c>
      <c r="S1058">
        <v>44103</v>
      </c>
      <c r="T1058">
        <v>0</v>
      </c>
      <c r="U1058">
        <v>2417</v>
      </c>
      <c r="V1058">
        <v>24</v>
      </c>
    </row>
    <row r="1059" spans="1:22" x14ac:dyDescent="0.3">
      <c r="A1059" t="s">
        <v>152</v>
      </c>
      <c r="B1059">
        <v>3490</v>
      </c>
      <c r="C1059" s="48">
        <v>45007</v>
      </c>
      <c r="D1059">
        <v>22700</v>
      </c>
      <c r="E1059">
        <v>3</v>
      </c>
      <c r="F1059">
        <v>0</v>
      </c>
      <c r="G1059">
        <v>0</v>
      </c>
      <c r="H1059">
        <v>569458</v>
      </c>
      <c r="I1059">
        <v>12947</v>
      </c>
      <c r="J1059">
        <v>61729</v>
      </c>
      <c r="K1059">
        <v>-27733</v>
      </c>
      <c r="L1059">
        <v>-25325</v>
      </c>
      <c r="M1059">
        <v>15964</v>
      </c>
      <c r="N1059">
        <v>-7442</v>
      </c>
      <c r="O1059">
        <v>10306</v>
      </c>
      <c r="P1059">
        <v>1</v>
      </c>
      <c r="Q1059">
        <v>0</v>
      </c>
      <c r="R1059">
        <v>-60551</v>
      </c>
      <c r="S1059">
        <v>16397</v>
      </c>
      <c r="T1059">
        <v>0</v>
      </c>
      <c r="U1059">
        <v>-7116</v>
      </c>
      <c r="V1059">
        <v>-1555</v>
      </c>
    </row>
    <row r="1060" spans="1:22" x14ac:dyDescent="0.3">
      <c r="A1060" t="s">
        <v>152</v>
      </c>
      <c r="B1060">
        <v>3490</v>
      </c>
      <c r="C1060" s="48">
        <v>45006</v>
      </c>
      <c r="D1060">
        <v>22700</v>
      </c>
      <c r="E1060">
        <v>5</v>
      </c>
      <c r="F1060">
        <v>-50</v>
      </c>
      <c r="G1060">
        <v>-50</v>
      </c>
      <c r="H1060">
        <v>516665</v>
      </c>
      <c r="I1060">
        <v>11750</v>
      </c>
      <c r="J1060">
        <v>-34747</v>
      </c>
      <c r="K1060">
        <v>-42376</v>
      </c>
      <c r="L1060">
        <v>71432</v>
      </c>
      <c r="M1060">
        <v>19112</v>
      </c>
      <c r="N1060">
        <v>-2199</v>
      </c>
      <c r="O1060">
        <v>8041</v>
      </c>
      <c r="P1060">
        <v>0</v>
      </c>
      <c r="Q1060">
        <v>0</v>
      </c>
      <c r="R1060">
        <v>7226</v>
      </c>
      <c r="S1060">
        <v>39252</v>
      </c>
      <c r="T1060">
        <v>0</v>
      </c>
      <c r="U1060">
        <v>5588</v>
      </c>
      <c r="V1060">
        <v>103</v>
      </c>
    </row>
    <row r="1061" spans="1:22" x14ac:dyDescent="0.3">
      <c r="A1061" t="s">
        <v>152</v>
      </c>
      <c r="B1061">
        <v>3490</v>
      </c>
      <c r="C1061" s="48">
        <v>45005</v>
      </c>
      <c r="D1061">
        <v>22750</v>
      </c>
      <c r="E1061">
        <v>2</v>
      </c>
      <c r="F1061">
        <v>50</v>
      </c>
      <c r="G1061">
        <v>50</v>
      </c>
      <c r="H1061">
        <v>594698</v>
      </c>
      <c r="I1061">
        <v>13559</v>
      </c>
      <c r="J1061">
        <v>-102131</v>
      </c>
      <c r="K1061">
        <v>-24560</v>
      </c>
      <c r="L1061">
        <v>128025</v>
      </c>
      <c r="M1061">
        <v>27485</v>
      </c>
      <c r="N1061">
        <v>-11091</v>
      </c>
      <c r="O1061">
        <v>27271</v>
      </c>
      <c r="P1061">
        <v>0</v>
      </c>
      <c r="Q1061">
        <v>0</v>
      </c>
      <c r="R1061">
        <v>27415</v>
      </c>
      <c r="S1061">
        <v>56945</v>
      </c>
      <c r="T1061">
        <v>0</v>
      </c>
      <c r="U1061">
        <v>-2296</v>
      </c>
      <c r="V1061">
        <v>962</v>
      </c>
    </row>
    <row r="1062" spans="1:22" x14ac:dyDescent="0.3">
      <c r="A1062" t="s">
        <v>152</v>
      </c>
      <c r="B1062">
        <v>3490</v>
      </c>
      <c r="C1062" s="48">
        <v>45002</v>
      </c>
      <c r="D1062">
        <v>22700</v>
      </c>
      <c r="E1062">
        <v>2</v>
      </c>
      <c r="F1062">
        <v>350</v>
      </c>
      <c r="G1062">
        <v>350</v>
      </c>
      <c r="H1062">
        <v>1003611</v>
      </c>
      <c r="I1062">
        <v>22701</v>
      </c>
      <c r="J1062">
        <v>-243059</v>
      </c>
      <c r="K1062">
        <v>48906</v>
      </c>
      <c r="L1062">
        <v>197529</v>
      </c>
      <c r="M1062">
        <v>111916</v>
      </c>
      <c r="N1062">
        <v>-451</v>
      </c>
      <c r="O1062">
        <v>2874</v>
      </c>
      <c r="P1062">
        <v>0</v>
      </c>
      <c r="Q1062">
        <v>0</v>
      </c>
      <c r="R1062">
        <v>25138</v>
      </c>
      <c r="S1062">
        <v>58052</v>
      </c>
      <c r="T1062">
        <v>0</v>
      </c>
      <c r="U1062">
        <v>-3714</v>
      </c>
      <c r="V1062">
        <v>338</v>
      </c>
    </row>
    <row r="1063" spans="1:22" x14ac:dyDescent="0.3">
      <c r="A1063" t="s">
        <v>152</v>
      </c>
      <c r="B1063">
        <v>3490</v>
      </c>
      <c r="C1063" s="48">
        <v>45001</v>
      </c>
      <c r="D1063">
        <v>22350</v>
      </c>
      <c r="E1063">
        <v>2</v>
      </c>
      <c r="F1063">
        <v>200</v>
      </c>
      <c r="G1063">
        <v>200</v>
      </c>
      <c r="H1063">
        <v>957044</v>
      </c>
      <c r="I1063">
        <v>21110</v>
      </c>
      <c r="J1063">
        <v>-99653</v>
      </c>
      <c r="K1063">
        <v>-9805</v>
      </c>
      <c r="L1063">
        <v>108194</v>
      </c>
      <c r="M1063">
        <v>78589</v>
      </c>
      <c r="N1063">
        <v>-8275</v>
      </c>
      <c r="O1063">
        <v>4920</v>
      </c>
      <c r="P1063">
        <v>1</v>
      </c>
      <c r="Q1063">
        <v>0</v>
      </c>
      <c r="R1063">
        <v>19564</v>
      </c>
      <c r="S1063">
        <v>13395</v>
      </c>
      <c r="T1063">
        <v>0</v>
      </c>
      <c r="U1063">
        <v>-382</v>
      </c>
      <c r="V1063">
        <v>1646</v>
      </c>
    </row>
    <row r="1064" spans="1:22" x14ac:dyDescent="0.3">
      <c r="A1064" t="s">
        <v>152</v>
      </c>
      <c r="B1064">
        <v>3490</v>
      </c>
      <c r="C1064" s="48">
        <v>45000</v>
      </c>
      <c r="D1064">
        <v>22150</v>
      </c>
      <c r="E1064">
        <v>5</v>
      </c>
      <c r="F1064">
        <v>-100</v>
      </c>
      <c r="G1064">
        <v>-100</v>
      </c>
      <c r="H1064">
        <v>979609</v>
      </c>
      <c r="I1064">
        <v>21950</v>
      </c>
      <c r="J1064">
        <v>259194</v>
      </c>
      <c r="K1064">
        <v>-152467</v>
      </c>
      <c r="L1064">
        <v>-102383</v>
      </c>
      <c r="M1064">
        <v>12179</v>
      </c>
      <c r="N1064">
        <v>-15285</v>
      </c>
      <c r="O1064">
        <v>-6515</v>
      </c>
      <c r="P1064">
        <v>1</v>
      </c>
      <c r="Q1064">
        <v>0</v>
      </c>
      <c r="R1064">
        <v>-92049</v>
      </c>
      <c r="S1064">
        <v>-714</v>
      </c>
      <c r="T1064">
        <v>0</v>
      </c>
      <c r="U1064">
        <v>3242</v>
      </c>
      <c r="V1064">
        <v>-7586</v>
      </c>
    </row>
    <row r="1065" spans="1:22" x14ac:dyDescent="0.3">
      <c r="A1065" t="s">
        <v>152</v>
      </c>
      <c r="B1065">
        <v>3490</v>
      </c>
      <c r="C1065" s="48">
        <v>44999</v>
      </c>
      <c r="D1065">
        <v>22250</v>
      </c>
      <c r="E1065">
        <v>5</v>
      </c>
      <c r="F1065">
        <v>-900</v>
      </c>
      <c r="G1065">
        <v>-900</v>
      </c>
      <c r="H1065">
        <v>1608222</v>
      </c>
      <c r="I1065">
        <v>36217</v>
      </c>
      <c r="J1065">
        <v>728855</v>
      </c>
      <c r="K1065">
        <v>-689715</v>
      </c>
      <c r="L1065">
        <v>-56754</v>
      </c>
      <c r="M1065">
        <v>-18396</v>
      </c>
      <c r="N1065">
        <v>-7849</v>
      </c>
      <c r="O1065">
        <v>-4981</v>
      </c>
      <c r="P1065">
        <v>0</v>
      </c>
      <c r="Q1065">
        <v>1000</v>
      </c>
      <c r="R1065">
        <v>-11596</v>
      </c>
      <c r="S1065">
        <v>-14932</v>
      </c>
      <c r="T1065">
        <v>0</v>
      </c>
      <c r="U1065">
        <v>6906</v>
      </c>
      <c r="V1065">
        <v>10708</v>
      </c>
    </row>
    <row r="1066" spans="1:22" x14ac:dyDescent="0.3">
      <c r="A1066" t="s">
        <v>152</v>
      </c>
      <c r="B1066">
        <v>3490</v>
      </c>
      <c r="C1066" s="48">
        <v>44998</v>
      </c>
      <c r="D1066">
        <v>23150</v>
      </c>
      <c r="E1066">
        <v>2</v>
      </c>
      <c r="F1066">
        <v>50</v>
      </c>
      <c r="G1066">
        <v>50</v>
      </c>
      <c r="H1066">
        <v>1054255</v>
      </c>
      <c r="I1066">
        <v>24279</v>
      </c>
      <c r="J1066">
        <v>-88922</v>
      </c>
      <c r="K1066">
        <v>-106796</v>
      </c>
      <c r="L1066">
        <v>192360</v>
      </c>
      <c r="M1066">
        <v>16743</v>
      </c>
      <c r="N1066">
        <v>-4291</v>
      </c>
      <c r="O1066">
        <v>6160</v>
      </c>
      <c r="P1066">
        <v>1</v>
      </c>
      <c r="Q1066">
        <v>0</v>
      </c>
      <c r="R1066">
        <v>165421</v>
      </c>
      <c r="S1066">
        <v>8326</v>
      </c>
      <c r="T1066">
        <v>0</v>
      </c>
      <c r="U1066">
        <v>1212</v>
      </c>
      <c r="V1066">
        <v>2146</v>
      </c>
    </row>
    <row r="1067" spans="1:22" x14ac:dyDescent="0.3">
      <c r="A1067" t="s">
        <v>152</v>
      </c>
      <c r="B1067">
        <v>3490</v>
      </c>
      <c r="C1067" s="48">
        <v>44995</v>
      </c>
      <c r="D1067">
        <v>23100</v>
      </c>
      <c r="E1067">
        <v>5</v>
      </c>
      <c r="F1067">
        <v>-450</v>
      </c>
      <c r="G1067">
        <v>-450</v>
      </c>
      <c r="H1067">
        <v>953928</v>
      </c>
      <c r="I1067">
        <v>22083</v>
      </c>
      <c r="J1067">
        <v>171811</v>
      </c>
      <c r="K1067">
        <v>-130286</v>
      </c>
      <c r="L1067">
        <v>-51389</v>
      </c>
      <c r="M1067">
        <v>-144805</v>
      </c>
      <c r="N1067">
        <v>379</v>
      </c>
      <c r="O1067">
        <v>8945</v>
      </c>
      <c r="P1067">
        <v>1</v>
      </c>
      <c r="Q1067">
        <v>0</v>
      </c>
      <c r="R1067">
        <v>62653</v>
      </c>
      <c r="S1067">
        <v>21438</v>
      </c>
      <c r="T1067">
        <v>0</v>
      </c>
      <c r="U1067">
        <v>7521</v>
      </c>
      <c r="V1067">
        <v>2343</v>
      </c>
    </row>
    <row r="1068" spans="1:22" x14ac:dyDescent="0.3">
      <c r="A1068" t="s">
        <v>152</v>
      </c>
      <c r="B1068">
        <v>3490</v>
      </c>
      <c r="C1068" s="48">
        <v>44994</v>
      </c>
      <c r="D1068">
        <v>23550</v>
      </c>
      <c r="E1068">
        <v>5</v>
      </c>
      <c r="F1068">
        <v>-250</v>
      </c>
      <c r="G1068">
        <v>-250</v>
      </c>
      <c r="H1068">
        <v>1537126</v>
      </c>
      <c r="I1068">
        <v>36344</v>
      </c>
      <c r="J1068">
        <v>26989</v>
      </c>
      <c r="K1068">
        <v>-365063</v>
      </c>
      <c r="L1068">
        <v>340735</v>
      </c>
      <c r="M1068">
        <v>66958</v>
      </c>
      <c r="N1068">
        <v>-59919</v>
      </c>
      <c r="O1068">
        <v>-6852</v>
      </c>
      <c r="P1068">
        <v>0</v>
      </c>
      <c r="Q1068">
        <v>0</v>
      </c>
      <c r="R1068">
        <v>327107</v>
      </c>
      <c r="S1068">
        <v>13441</v>
      </c>
      <c r="T1068">
        <v>0</v>
      </c>
      <c r="U1068">
        <v>-56</v>
      </c>
      <c r="V1068">
        <v>-2605</v>
      </c>
    </row>
    <row r="1069" spans="1:22" x14ac:dyDescent="0.3">
      <c r="A1069" t="s">
        <v>152</v>
      </c>
      <c r="B1069">
        <v>3490</v>
      </c>
      <c r="C1069" s="48">
        <v>44993</v>
      </c>
      <c r="D1069">
        <v>23800</v>
      </c>
      <c r="E1069">
        <v>2</v>
      </c>
      <c r="F1069">
        <v>350</v>
      </c>
      <c r="G1069">
        <v>350</v>
      </c>
      <c r="H1069">
        <v>1870525</v>
      </c>
      <c r="I1069">
        <v>44260</v>
      </c>
      <c r="J1069">
        <v>-523871</v>
      </c>
      <c r="K1069">
        <v>-41784</v>
      </c>
      <c r="L1069">
        <v>570989</v>
      </c>
      <c r="M1069">
        <v>-15300</v>
      </c>
      <c r="N1069">
        <v>-25355</v>
      </c>
      <c r="O1069">
        <v>43668</v>
      </c>
      <c r="P1069">
        <v>0</v>
      </c>
      <c r="Q1069">
        <v>0</v>
      </c>
      <c r="R1069">
        <v>418004</v>
      </c>
      <c r="S1069">
        <v>149972</v>
      </c>
      <c r="T1069">
        <v>0</v>
      </c>
      <c r="U1069">
        <v>54</v>
      </c>
      <c r="V1069">
        <v>-5388</v>
      </c>
    </row>
    <row r="1070" spans="1:22" x14ac:dyDescent="0.3">
      <c r="A1070" t="s">
        <v>152</v>
      </c>
      <c r="B1070">
        <v>3490</v>
      </c>
      <c r="C1070" s="48">
        <v>44992</v>
      </c>
      <c r="D1070">
        <v>23450</v>
      </c>
      <c r="E1070">
        <v>5</v>
      </c>
      <c r="F1070">
        <v>-250</v>
      </c>
      <c r="G1070">
        <v>-250</v>
      </c>
      <c r="H1070">
        <v>1284782</v>
      </c>
      <c r="I1070">
        <v>30310</v>
      </c>
      <c r="J1070">
        <v>69944</v>
      </c>
      <c r="K1070">
        <v>-392153</v>
      </c>
      <c r="L1070">
        <v>326949</v>
      </c>
      <c r="M1070">
        <v>-58771</v>
      </c>
      <c r="N1070">
        <v>-15727</v>
      </c>
      <c r="O1070">
        <v>67975</v>
      </c>
      <c r="P1070">
        <v>1</v>
      </c>
      <c r="Q1070">
        <v>0</v>
      </c>
      <c r="R1070">
        <v>159715</v>
      </c>
      <c r="S1070">
        <v>173756</v>
      </c>
      <c r="T1070">
        <v>0</v>
      </c>
      <c r="U1070">
        <v>495</v>
      </c>
      <c r="V1070">
        <v>-5235</v>
      </c>
    </row>
    <row r="1071" spans="1:22" x14ac:dyDescent="0.3">
      <c r="A1071" t="s">
        <v>152</v>
      </c>
      <c r="B1071">
        <v>3490</v>
      </c>
      <c r="C1071" s="48">
        <v>44991</v>
      </c>
      <c r="D1071">
        <v>23700</v>
      </c>
      <c r="E1071">
        <v>2</v>
      </c>
      <c r="F1071">
        <v>300</v>
      </c>
      <c r="G1071">
        <v>300</v>
      </c>
      <c r="H1071">
        <v>1139727</v>
      </c>
      <c r="I1071">
        <v>26909</v>
      </c>
      <c r="J1071">
        <v>-388239</v>
      </c>
      <c r="K1071">
        <v>131420</v>
      </c>
      <c r="L1071">
        <v>256451</v>
      </c>
      <c r="M1071">
        <v>117560</v>
      </c>
      <c r="N1071">
        <v>-8548</v>
      </c>
      <c r="O1071">
        <v>5227</v>
      </c>
      <c r="P1071">
        <v>0</v>
      </c>
      <c r="Q1071">
        <v>0</v>
      </c>
      <c r="R1071">
        <v>133403</v>
      </c>
      <c r="S1071">
        <v>8809</v>
      </c>
      <c r="T1071">
        <v>0</v>
      </c>
      <c r="U1071">
        <v>308</v>
      </c>
      <c r="V1071">
        <v>60</v>
      </c>
    </row>
    <row r="1072" spans="1:22" x14ac:dyDescent="0.3">
      <c r="A1072" t="s">
        <v>152</v>
      </c>
      <c r="B1072">
        <v>3490</v>
      </c>
      <c r="C1072" s="48">
        <v>44988</v>
      </c>
      <c r="D1072">
        <v>23400</v>
      </c>
      <c r="E1072">
        <v>5</v>
      </c>
      <c r="F1072">
        <v>-100</v>
      </c>
      <c r="G1072">
        <v>-100</v>
      </c>
      <c r="H1072">
        <v>953001</v>
      </c>
      <c r="I1072">
        <v>22345</v>
      </c>
      <c r="J1072">
        <v>-40857</v>
      </c>
      <c r="K1072">
        <v>-78061</v>
      </c>
      <c r="L1072">
        <v>119744</v>
      </c>
      <c r="M1072">
        <v>-18039</v>
      </c>
      <c r="N1072">
        <v>-9452</v>
      </c>
      <c r="O1072">
        <v>7819</v>
      </c>
      <c r="P1072">
        <v>0</v>
      </c>
      <c r="Q1072">
        <v>650</v>
      </c>
      <c r="R1072">
        <v>140808</v>
      </c>
      <c r="S1072">
        <v>-2042</v>
      </c>
      <c r="T1072">
        <v>0</v>
      </c>
      <c r="U1072">
        <v>109</v>
      </c>
      <c r="V1072">
        <v>-935</v>
      </c>
    </row>
    <row r="1073" spans="1:22" x14ac:dyDescent="0.3">
      <c r="A1073" t="s">
        <v>152</v>
      </c>
      <c r="B1073">
        <v>3490</v>
      </c>
      <c r="C1073" s="48">
        <v>44987</v>
      </c>
      <c r="D1073">
        <v>23500</v>
      </c>
      <c r="E1073">
        <v>2</v>
      </c>
      <c r="F1073">
        <v>750</v>
      </c>
      <c r="G1073">
        <v>750</v>
      </c>
      <c r="H1073">
        <v>1898277</v>
      </c>
      <c r="I1073">
        <v>44600</v>
      </c>
      <c r="J1073">
        <v>-632262</v>
      </c>
      <c r="K1073">
        <v>392802</v>
      </c>
      <c r="L1073">
        <v>237346</v>
      </c>
      <c r="M1073">
        <v>24449</v>
      </c>
      <c r="N1073">
        <v>33902</v>
      </c>
      <c r="O1073">
        <v>49591</v>
      </c>
      <c r="P1073">
        <v>-88</v>
      </c>
      <c r="Q1073">
        <v>0</v>
      </c>
      <c r="R1073">
        <v>86265</v>
      </c>
      <c r="S1073">
        <v>43227</v>
      </c>
      <c r="T1073">
        <v>0</v>
      </c>
      <c r="U1073">
        <v>392</v>
      </c>
      <c r="V1073">
        <v>1722</v>
      </c>
    </row>
    <row r="1074" spans="1:22" x14ac:dyDescent="0.3">
      <c r="A1074" t="s">
        <v>152</v>
      </c>
      <c r="B1074">
        <v>3490</v>
      </c>
      <c r="C1074" s="48">
        <v>44985</v>
      </c>
      <c r="D1074">
        <v>22750</v>
      </c>
      <c r="E1074">
        <v>5</v>
      </c>
      <c r="F1074">
        <v>-300</v>
      </c>
      <c r="G1074">
        <v>-300</v>
      </c>
      <c r="H1074">
        <v>1247981</v>
      </c>
      <c r="I1074">
        <v>28608</v>
      </c>
      <c r="J1074">
        <v>368090</v>
      </c>
      <c r="K1074">
        <v>-304965</v>
      </c>
      <c r="L1074">
        <v>-94748</v>
      </c>
      <c r="M1074">
        <v>23319</v>
      </c>
      <c r="N1074">
        <v>-898</v>
      </c>
      <c r="O1074">
        <v>-45</v>
      </c>
      <c r="P1074">
        <v>1</v>
      </c>
      <c r="Q1074">
        <v>0</v>
      </c>
      <c r="R1074">
        <v>-118773</v>
      </c>
      <c r="S1074">
        <v>1648</v>
      </c>
      <c r="T1074">
        <v>0</v>
      </c>
      <c r="U1074">
        <v>32075</v>
      </c>
      <c r="V1074">
        <v>-452</v>
      </c>
    </row>
    <row r="1075" spans="1:22" x14ac:dyDescent="0.3">
      <c r="A1075" t="s">
        <v>152</v>
      </c>
      <c r="B1075">
        <v>3490</v>
      </c>
      <c r="C1075" s="48">
        <v>44984</v>
      </c>
      <c r="D1075">
        <v>23050</v>
      </c>
      <c r="E1075">
        <v>3</v>
      </c>
      <c r="F1075">
        <v>0</v>
      </c>
      <c r="G1075">
        <v>0</v>
      </c>
      <c r="H1075">
        <v>818558</v>
      </c>
      <c r="I1075">
        <v>18738</v>
      </c>
      <c r="J1075">
        <v>13684</v>
      </c>
      <c r="K1075">
        <v>3831</v>
      </c>
      <c r="L1075">
        <v>-16740</v>
      </c>
      <c r="M1075">
        <v>-122103</v>
      </c>
      <c r="N1075">
        <v>-7289</v>
      </c>
      <c r="O1075">
        <v>16994</v>
      </c>
      <c r="P1075">
        <v>0</v>
      </c>
      <c r="Q1075">
        <v>0</v>
      </c>
      <c r="R1075">
        <v>54723</v>
      </c>
      <c r="S1075">
        <v>40935</v>
      </c>
      <c r="T1075">
        <v>0</v>
      </c>
      <c r="U1075">
        <v>-1167</v>
      </c>
      <c r="V1075">
        <v>392</v>
      </c>
    </row>
    <row r="1076" spans="1:22" x14ac:dyDescent="0.3">
      <c r="A1076" t="s">
        <v>152</v>
      </c>
      <c r="B1076">
        <v>3490</v>
      </c>
      <c r="C1076" s="48">
        <v>44981</v>
      </c>
      <c r="D1076">
        <v>23050</v>
      </c>
      <c r="E1076">
        <v>3</v>
      </c>
      <c r="F1076">
        <v>0</v>
      </c>
      <c r="G1076">
        <v>0</v>
      </c>
      <c r="H1076">
        <v>839865</v>
      </c>
      <c r="I1076">
        <v>19455</v>
      </c>
      <c r="J1076">
        <v>-157709</v>
      </c>
      <c r="K1076">
        <v>135293</v>
      </c>
      <c r="L1076">
        <v>23275</v>
      </c>
      <c r="M1076">
        <v>12193</v>
      </c>
      <c r="N1076">
        <v>4754</v>
      </c>
      <c r="O1076">
        <v>-18525</v>
      </c>
      <c r="P1076">
        <v>0</v>
      </c>
      <c r="Q1076">
        <v>0</v>
      </c>
      <c r="R1076">
        <v>26635</v>
      </c>
      <c r="S1076">
        <v>-1782</v>
      </c>
      <c r="T1076">
        <v>0</v>
      </c>
      <c r="U1076">
        <v>-924</v>
      </c>
      <c r="V1076">
        <v>65</v>
      </c>
    </row>
    <row r="1077" spans="1:22" x14ac:dyDescent="0.3">
      <c r="A1077" t="s">
        <v>152</v>
      </c>
      <c r="B1077">
        <v>3490</v>
      </c>
      <c r="C1077" s="48">
        <v>44980</v>
      </c>
      <c r="D1077">
        <v>23050</v>
      </c>
      <c r="E1077">
        <v>2</v>
      </c>
      <c r="F1077">
        <v>50</v>
      </c>
      <c r="G1077">
        <v>50</v>
      </c>
      <c r="H1077">
        <v>1153617</v>
      </c>
      <c r="I1077">
        <v>26706</v>
      </c>
      <c r="J1077">
        <v>19128</v>
      </c>
      <c r="K1077">
        <v>-48776</v>
      </c>
      <c r="L1077">
        <v>26078</v>
      </c>
      <c r="M1077">
        <v>60726</v>
      </c>
      <c r="N1077">
        <v>-2709</v>
      </c>
      <c r="O1077">
        <v>-22479</v>
      </c>
      <c r="P1077">
        <v>1</v>
      </c>
      <c r="Q1077">
        <v>0</v>
      </c>
      <c r="R1077">
        <v>-15904</v>
      </c>
      <c r="S1077">
        <v>6443</v>
      </c>
      <c r="T1077">
        <v>0</v>
      </c>
      <c r="U1077">
        <v>3321</v>
      </c>
      <c r="V1077">
        <v>249</v>
      </c>
    </row>
    <row r="1078" spans="1:22" x14ac:dyDescent="0.3">
      <c r="A1078" t="s">
        <v>152</v>
      </c>
      <c r="B1078">
        <v>3490</v>
      </c>
      <c r="C1078" s="48">
        <v>44979</v>
      </c>
      <c r="D1078">
        <v>23000</v>
      </c>
      <c r="E1078">
        <v>5</v>
      </c>
      <c r="F1078">
        <v>-500</v>
      </c>
      <c r="G1078">
        <v>-500</v>
      </c>
      <c r="H1078">
        <v>1195501</v>
      </c>
      <c r="I1078">
        <v>27658</v>
      </c>
      <c r="J1078">
        <v>503339</v>
      </c>
      <c r="K1078">
        <v>-432798</v>
      </c>
      <c r="L1078">
        <v>-75756</v>
      </c>
      <c r="M1078">
        <v>-174838</v>
      </c>
      <c r="N1078">
        <v>10219</v>
      </c>
      <c r="O1078">
        <v>48638</v>
      </c>
      <c r="P1078">
        <v>0</v>
      </c>
      <c r="Q1078">
        <v>1000</v>
      </c>
      <c r="R1078">
        <v>46023</v>
      </c>
      <c r="S1078">
        <v>-6798</v>
      </c>
      <c r="T1078">
        <v>0</v>
      </c>
      <c r="U1078">
        <v>6287</v>
      </c>
      <c r="V1078">
        <v>-1072</v>
      </c>
    </row>
    <row r="1079" spans="1:22" x14ac:dyDescent="0.3">
      <c r="A1079" t="s">
        <v>152</v>
      </c>
      <c r="B1079">
        <v>3490</v>
      </c>
      <c r="C1079" s="48">
        <v>44978</v>
      </c>
      <c r="D1079">
        <v>23500</v>
      </c>
      <c r="E1079">
        <v>2</v>
      </c>
      <c r="F1079">
        <v>50</v>
      </c>
      <c r="G1079">
        <v>50</v>
      </c>
      <c r="H1079">
        <v>752353</v>
      </c>
      <c r="I1079">
        <v>17683</v>
      </c>
      <c r="J1079">
        <v>82956</v>
      </c>
      <c r="K1079">
        <v>-49342</v>
      </c>
      <c r="L1079">
        <v>-32141</v>
      </c>
      <c r="M1079">
        <v>-121240</v>
      </c>
      <c r="N1079">
        <v>9520</v>
      </c>
      <c r="O1079">
        <v>2222</v>
      </c>
      <c r="P1079">
        <v>1</v>
      </c>
      <c r="Q1079">
        <v>0</v>
      </c>
      <c r="R1079">
        <v>77823</v>
      </c>
      <c r="S1079">
        <v>-467</v>
      </c>
      <c r="T1079">
        <v>0</v>
      </c>
      <c r="U1079">
        <v>-614</v>
      </c>
      <c r="V1079">
        <v>-859</v>
      </c>
    </row>
    <row r="1080" spans="1:22" x14ac:dyDescent="0.3">
      <c r="A1080" t="s">
        <v>152</v>
      </c>
      <c r="B1080">
        <v>3490</v>
      </c>
      <c r="C1080" s="48">
        <v>44977</v>
      </c>
      <c r="D1080">
        <v>23450</v>
      </c>
      <c r="E1080">
        <v>5</v>
      </c>
      <c r="F1080">
        <v>-200</v>
      </c>
      <c r="G1080">
        <v>-200</v>
      </c>
      <c r="H1080">
        <v>641010</v>
      </c>
      <c r="I1080">
        <v>15035</v>
      </c>
      <c r="J1080">
        <v>-103527</v>
      </c>
      <c r="K1080">
        <v>26836</v>
      </c>
      <c r="L1080">
        <v>74269</v>
      </c>
      <c r="M1080">
        <v>57952</v>
      </c>
      <c r="N1080">
        <v>-2930</v>
      </c>
      <c r="O1080">
        <v>-1421</v>
      </c>
      <c r="P1080">
        <v>1</v>
      </c>
      <c r="Q1080">
        <v>0</v>
      </c>
      <c r="R1080">
        <v>-3923</v>
      </c>
      <c r="S1080">
        <v>24590</v>
      </c>
      <c r="T1080">
        <v>0</v>
      </c>
      <c r="U1080">
        <v>2582</v>
      </c>
      <c r="V1080">
        <v>-160</v>
      </c>
    </row>
    <row r="1081" spans="1:22" x14ac:dyDescent="0.3">
      <c r="A1081" t="s">
        <v>152</v>
      </c>
      <c r="B1081">
        <v>3490</v>
      </c>
      <c r="C1081" s="48">
        <v>44974</v>
      </c>
      <c r="D1081">
        <v>23650</v>
      </c>
      <c r="E1081">
        <v>2</v>
      </c>
      <c r="F1081">
        <v>250</v>
      </c>
      <c r="G1081">
        <v>250</v>
      </c>
      <c r="H1081">
        <v>948656</v>
      </c>
      <c r="I1081">
        <v>22342</v>
      </c>
      <c r="J1081">
        <v>-83446</v>
      </c>
      <c r="K1081">
        <v>189773</v>
      </c>
      <c r="L1081">
        <v>-111559</v>
      </c>
      <c r="M1081">
        <v>-70144</v>
      </c>
      <c r="N1081">
        <v>-7422</v>
      </c>
      <c r="O1081">
        <v>13966</v>
      </c>
      <c r="P1081">
        <v>0</v>
      </c>
      <c r="Q1081">
        <v>0</v>
      </c>
      <c r="R1081">
        <v>-51990</v>
      </c>
      <c r="S1081">
        <v>4031</v>
      </c>
      <c r="T1081">
        <v>0</v>
      </c>
      <c r="U1081">
        <v>3734</v>
      </c>
      <c r="V1081">
        <v>1498</v>
      </c>
    </row>
    <row r="1082" spans="1:22" x14ac:dyDescent="0.3">
      <c r="A1082" t="s">
        <v>152</v>
      </c>
      <c r="B1082">
        <v>3490</v>
      </c>
      <c r="C1082" s="48">
        <v>44973</v>
      </c>
      <c r="D1082">
        <v>23400</v>
      </c>
      <c r="E1082">
        <v>2</v>
      </c>
      <c r="F1082">
        <v>300</v>
      </c>
      <c r="G1082">
        <v>300</v>
      </c>
      <c r="H1082">
        <v>1055557</v>
      </c>
      <c r="I1082">
        <v>24767</v>
      </c>
      <c r="J1082">
        <v>-201992</v>
      </c>
      <c r="K1082">
        <v>-64673</v>
      </c>
      <c r="L1082">
        <v>271974</v>
      </c>
      <c r="M1082">
        <v>216658</v>
      </c>
      <c r="N1082">
        <v>-1711</v>
      </c>
      <c r="O1082">
        <v>-441</v>
      </c>
      <c r="P1082">
        <v>0</v>
      </c>
      <c r="Q1082">
        <v>0</v>
      </c>
      <c r="R1082">
        <v>49531</v>
      </c>
      <c r="S1082">
        <v>7937</v>
      </c>
      <c r="T1082">
        <v>0</v>
      </c>
      <c r="U1082">
        <v>-6845</v>
      </c>
      <c r="V1082">
        <v>1536</v>
      </c>
    </row>
    <row r="1083" spans="1:22" x14ac:dyDescent="0.3">
      <c r="A1083" t="s">
        <v>152</v>
      </c>
      <c r="B1083">
        <v>3490</v>
      </c>
      <c r="C1083" s="48">
        <v>44972</v>
      </c>
      <c r="D1083">
        <v>23100</v>
      </c>
      <c r="E1083">
        <v>5</v>
      </c>
      <c r="F1083">
        <v>-200</v>
      </c>
      <c r="G1083">
        <v>-200</v>
      </c>
      <c r="H1083">
        <v>1140415</v>
      </c>
      <c r="I1083">
        <v>26425</v>
      </c>
      <c r="J1083">
        <v>247812</v>
      </c>
      <c r="K1083">
        <v>-48545</v>
      </c>
      <c r="L1083">
        <v>-178554</v>
      </c>
      <c r="M1083">
        <v>-176605</v>
      </c>
      <c r="N1083">
        <v>-3011</v>
      </c>
      <c r="O1083">
        <v>-2338</v>
      </c>
      <c r="P1083">
        <v>1</v>
      </c>
      <c r="Q1083">
        <v>-350</v>
      </c>
      <c r="R1083">
        <v>-28963</v>
      </c>
      <c r="S1083">
        <v>32712</v>
      </c>
      <c r="T1083">
        <v>0</v>
      </c>
      <c r="U1083">
        <v>-21853</v>
      </c>
      <c r="V1083">
        <v>1140</v>
      </c>
    </row>
    <row r="1084" spans="1:22" x14ac:dyDescent="0.3">
      <c r="A1084" t="s">
        <v>152</v>
      </c>
      <c r="B1084">
        <v>3490</v>
      </c>
      <c r="C1084" s="48">
        <v>44971</v>
      </c>
      <c r="D1084">
        <v>23300</v>
      </c>
      <c r="E1084">
        <v>5</v>
      </c>
      <c r="F1084">
        <v>-150</v>
      </c>
      <c r="G1084">
        <v>-150</v>
      </c>
      <c r="H1084">
        <v>1248656</v>
      </c>
      <c r="I1084">
        <v>29316</v>
      </c>
      <c r="J1084">
        <v>124064</v>
      </c>
      <c r="K1084">
        <v>-261042</v>
      </c>
      <c r="L1084">
        <v>141395</v>
      </c>
      <c r="M1084">
        <v>67094</v>
      </c>
      <c r="N1084">
        <v>-3292</v>
      </c>
      <c r="O1084">
        <v>-6101</v>
      </c>
      <c r="P1084">
        <v>10000</v>
      </c>
      <c r="Q1084">
        <v>0</v>
      </c>
      <c r="R1084">
        <v>-20107</v>
      </c>
      <c r="S1084">
        <v>93801</v>
      </c>
      <c r="T1084">
        <v>0</v>
      </c>
      <c r="U1084">
        <v>-4955</v>
      </c>
      <c r="V1084">
        <v>538</v>
      </c>
    </row>
    <row r="1085" spans="1:22" x14ac:dyDescent="0.3">
      <c r="A1085" t="s">
        <v>152</v>
      </c>
      <c r="B1085">
        <v>3490</v>
      </c>
      <c r="C1085" s="48">
        <v>44970</v>
      </c>
      <c r="D1085">
        <v>23450</v>
      </c>
      <c r="E1085">
        <v>2</v>
      </c>
      <c r="F1085">
        <v>50</v>
      </c>
      <c r="G1085">
        <v>50</v>
      </c>
      <c r="H1085">
        <v>1081725</v>
      </c>
      <c r="I1085">
        <v>25171</v>
      </c>
      <c r="J1085">
        <v>31341</v>
      </c>
      <c r="K1085">
        <v>110478</v>
      </c>
      <c r="L1085">
        <v>-141505</v>
      </c>
      <c r="M1085">
        <v>-56973</v>
      </c>
      <c r="N1085">
        <v>-3058</v>
      </c>
      <c r="O1085">
        <v>-23357</v>
      </c>
      <c r="P1085">
        <v>1</v>
      </c>
      <c r="Q1085">
        <v>0</v>
      </c>
      <c r="R1085">
        <v>20798</v>
      </c>
      <c r="S1085">
        <v>-78916</v>
      </c>
      <c r="T1085">
        <v>0</v>
      </c>
      <c r="U1085">
        <v>24</v>
      </c>
      <c r="V1085">
        <v>-338</v>
      </c>
    </row>
    <row r="1086" spans="1:22" x14ac:dyDescent="0.3">
      <c r="A1086" t="s">
        <v>152</v>
      </c>
      <c r="B1086">
        <v>3490</v>
      </c>
      <c r="C1086" s="48">
        <v>44967</v>
      </c>
      <c r="D1086">
        <v>23400</v>
      </c>
      <c r="E1086">
        <v>5</v>
      </c>
      <c r="F1086">
        <v>-250</v>
      </c>
      <c r="G1086">
        <v>-250</v>
      </c>
      <c r="H1086">
        <v>1590573</v>
      </c>
      <c r="I1086">
        <v>37432</v>
      </c>
      <c r="J1086">
        <v>488137</v>
      </c>
      <c r="K1086">
        <v>-186339</v>
      </c>
      <c r="L1086">
        <v>-305916</v>
      </c>
      <c r="M1086">
        <v>-167061</v>
      </c>
      <c r="N1086">
        <v>-7428</v>
      </c>
      <c r="O1086">
        <v>-21314</v>
      </c>
      <c r="P1086">
        <v>0</v>
      </c>
      <c r="Q1086">
        <v>0</v>
      </c>
      <c r="R1086">
        <v>-25644</v>
      </c>
      <c r="S1086">
        <v>-84469</v>
      </c>
      <c r="T1086">
        <v>0</v>
      </c>
      <c r="U1086">
        <v>1386</v>
      </c>
      <c r="V1086">
        <v>2732</v>
      </c>
    </row>
    <row r="1087" spans="1:22" x14ac:dyDescent="0.3">
      <c r="A1087" t="s">
        <v>152</v>
      </c>
      <c r="B1087">
        <v>3490</v>
      </c>
      <c r="C1087" s="48">
        <v>44966</v>
      </c>
      <c r="D1087">
        <v>23650</v>
      </c>
      <c r="E1087">
        <v>3</v>
      </c>
      <c r="F1087">
        <v>0</v>
      </c>
      <c r="G1087">
        <v>0</v>
      </c>
      <c r="H1087">
        <v>1333688</v>
      </c>
      <c r="I1087">
        <v>31490</v>
      </c>
      <c r="J1087">
        <v>431012</v>
      </c>
      <c r="K1087">
        <v>-265386</v>
      </c>
      <c r="L1087">
        <v>-145449</v>
      </c>
      <c r="M1087">
        <v>10115</v>
      </c>
      <c r="N1087">
        <v>2655</v>
      </c>
      <c r="O1087">
        <v>-11405</v>
      </c>
      <c r="P1087">
        <v>0</v>
      </c>
      <c r="Q1087">
        <v>0</v>
      </c>
      <c r="R1087">
        <v>-127405</v>
      </c>
      <c r="S1087">
        <v>-19409</v>
      </c>
      <c r="T1087">
        <v>0</v>
      </c>
      <c r="U1087">
        <v>-19391</v>
      </c>
      <c r="V1087">
        <v>-786</v>
      </c>
    </row>
    <row r="1088" spans="1:22" x14ac:dyDescent="0.3">
      <c r="A1088" t="s">
        <v>152</v>
      </c>
      <c r="B1088">
        <v>3490</v>
      </c>
      <c r="C1088" s="48">
        <v>44965</v>
      </c>
      <c r="D1088">
        <v>23650</v>
      </c>
      <c r="E1088">
        <v>2</v>
      </c>
      <c r="F1088">
        <v>200</v>
      </c>
      <c r="G1088">
        <v>200</v>
      </c>
      <c r="H1088">
        <v>1007918</v>
      </c>
      <c r="I1088">
        <v>23819</v>
      </c>
      <c r="J1088">
        <v>88826</v>
      </c>
      <c r="K1088">
        <v>-157111</v>
      </c>
      <c r="L1088">
        <v>65332</v>
      </c>
      <c r="M1088">
        <v>21648</v>
      </c>
      <c r="N1088">
        <v>-4225</v>
      </c>
      <c r="O1088">
        <v>23321</v>
      </c>
      <c r="P1088">
        <v>1</v>
      </c>
      <c r="Q1088">
        <v>0</v>
      </c>
      <c r="R1088">
        <v>43312</v>
      </c>
      <c r="S1088">
        <v>-18725</v>
      </c>
      <c r="T1088">
        <v>0</v>
      </c>
      <c r="U1088">
        <v>86</v>
      </c>
      <c r="V1088">
        <v>2867</v>
      </c>
    </row>
    <row r="1089" spans="1:22" x14ac:dyDescent="0.3">
      <c r="A1089" t="s">
        <v>152</v>
      </c>
      <c r="B1089">
        <v>3490</v>
      </c>
      <c r="C1089" s="48">
        <v>44964</v>
      </c>
      <c r="D1089">
        <v>23450</v>
      </c>
      <c r="E1089">
        <v>5</v>
      </c>
      <c r="F1089">
        <v>-300</v>
      </c>
      <c r="G1089">
        <v>-300</v>
      </c>
      <c r="H1089">
        <v>1374211</v>
      </c>
      <c r="I1089">
        <v>32337</v>
      </c>
      <c r="J1089">
        <v>778942</v>
      </c>
      <c r="K1089">
        <v>-611252</v>
      </c>
      <c r="L1089">
        <v>-174616</v>
      </c>
      <c r="M1089">
        <v>-75503</v>
      </c>
      <c r="N1089">
        <v>-2917</v>
      </c>
      <c r="O1089">
        <v>-13847</v>
      </c>
      <c r="P1089">
        <v>-2484</v>
      </c>
      <c r="Q1089">
        <v>-1162</v>
      </c>
      <c r="R1089">
        <v>-54728</v>
      </c>
      <c r="S1089">
        <v>-23975</v>
      </c>
      <c r="T1089">
        <v>0</v>
      </c>
      <c r="U1089">
        <v>4601</v>
      </c>
      <c r="V1089">
        <v>2325</v>
      </c>
    </row>
    <row r="1090" spans="1:22" x14ac:dyDescent="0.3">
      <c r="A1090" t="s">
        <v>152</v>
      </c>
      <c r="B1090">
        <v>3490</v>
      </c>
      <c r="C1090" s="48">
        <v>44963</v>
      </c>
      <c r="D1090">
        <v>23750</v>
      </c>
      <c r="E1090">
        <v>5</v>
      </c>
      <c r="F1090">
        <v>-100</v>
      </c>
      <c r="G1090">
        <v>-100</v>
      </c>
      <c r="H1090">
        <v>1057414</v>
      </c>
      <c r="I1090">
        <v>25120</v>
      </c>
      <c r="J1090">
        <v>224126</v>
      </c>
      <c r="K1090">
        <v>-65097</v>
      </c>
      <c r="L1090">
        <v>-161416</v>
      </c>
      <c r="M1090">
        <v>-111612</v>
      </c>
      <c r="N1090">
        <v>-28730</v>
      </c>
      <c r="O1090">
        <v>-18620</v>
      </c>
      <c r="P1090">
        <v>1</v>
      </c>
      <c r="Q1090">
        <v>0</v>
      </c>
      <c r="R1090">
        <v>15095</v>
      </c>
      <c r="S1090">
        <v>-17550</v>
      </c>
      <c r="T1090">
        <v>0</v>
      </c>
      <c r="U1090">
        <v>842</v>
      </c>
      <c r="V1090">
        <v>1545</v>
      </c>
    </row>
    <row r="1091" spans="1:22" x14ac:dyDescent="0.3">
      <c r="A1091" t="s">
        <v>152</v>
      </c>
      <c r="B1091">
        <v>3490</v>
      </c>
      <c r="C1091" s="48">
        <v>44960</v>
      </c>
      <c r="D1091">
        <v>23850</v>
      </c>
      <c r="E1091">
        <v>5</v>
      </c>
      <c r="F1091">
        <v>-150</v>
      </c>
      <c r="G1091">
        <v>-150</v>
      </c>
      <c r="H1091">
        <v>1370299</v>
      </c>
      <c r="I1091">
        <v>32685</v>
      </c>
      <c r="J1091">
        <v>419307</v>
      </c>
      <c r="K1091">
        <v>-146831</v>
      </c>
      <c r="L1091">
        <v>-274863</v>
      </c>
      <c r="M1091">
        <v>-66064</v>
      </c>
      <c r="N1091">
        <v>-8071</v>
      </c>
      <c r="O1091">
        <v>-63406</v>
      </c>
      <c r="P1091">
        <v>0</v>
      </c>
      <c r="Q1091">
        <v>0</v>
      </c>
      <c r="R1091">
        <v>-111212</v>
      </c>
      <c r="S1091">
        <v>-26110</v>
      </c>
      <c r="T1091">
        <v>0</v>
      </c>
      <c r="U1091">
        <v>-801</v>
      </c>
      <c r="V1091">
        <v>3188</v>
      </c>
    </row>
    <row r="1092" spans="1:22" x14ac:dyDescent="0.3">
      <c r="A1092" t="s">
        <v>152</v>
      </c>
      <c r="B1092">
        <v>3490</v>
      </c>
      <c r="C1092" s="48">
        <v>44959</v>
      </c>
      <c r="D1092">
        <v>24000</v>
      </c>
      <c r="E1092">
        <v>5</v>
      </c>
      <c r="F1092">
        <v>-350</v>
      </c>
      <c r="G1092">
        <v>-350</v>
      </c>
      <c r="H1092">
        <v>2451833</v>
      </c>
      <c r="I1092">
        <v>59359</v>
      </c>
      <c r="J1092">
        <v>1315098</v>
      </c>
      <c r="K1092">
        <v>-710735</v>
      </c>
      <c r="L1092">
        <v>-624176</v>
      </c>
      <c r="M1092">
        <v>-221391</v>
      </c>
      <c r="N1092">
        <v>-25872</v>
      </c>
      <c r="O1092">
        <v>-48649</v>
      </c>
      <c r="P1092">
        <v>0</v>
      </c>
      <c r="Q1092">
        <v>-960</v>
      </c>
      <c r="R1092">
        <v>-296336</v>
      </c>
      <c r="S1092">
        <v>-30968</v>
      </c>
      <c r="T1092">
        <v>0</v>
      </c>
      <c r="U1092">
        <v>20903</v>
      </c>
      <c r="V1092">
        <v>-1090</v>
      </c>
    </row>
    <row r="1093" spans="1:22" x14ac:dyDescent="0.3">
      <c r="A1093" t="s">
        <v>152</v>
      </c>
      <c r="B1093">
        <v>3490</v>
      </c>
      <c r="C1093" s="48">
        <v>44958</v>
      </c>
      <c r="D1093">
        <v>24350</v>
      </c>
      <c r="E1093">
        <v>2</v>
      </c>
      <c r="F1093">
        <v>100</v>
      </c>
      <c r="G1093">
        <v>100</v>
      </c>
      <c r="H1093">
        <v>1383183</v>
      </c>
      <c r="I1093">
        <v>33679</v>
      </c>
      <c r="J1093">
        <v>238053</v>
      </c>
      <c r="K1093">
        <v>-129317</v>
      </c>
      <c r="L1093">
        <v>-107649</v>
      </c>
      <c r="M1093">
        <v>-40785</v>
      </c>
      <c r="N1093">
        <v>-16058</v>
      </c>
      <c r="O1093">
        <v>-9076</v>
      </c>
      <c r="P1093">
        <v>0</v>
      </c>
      <c r="Q1093">
        <v>0</v>
      </c>
      <c r="R1093">
        <v>-52940</v>
      </c>
      <c r="S1093">
        <v>11210</v>
      </c>
      <c r="T1093">
        <v>0</v>
      </c>
      <c r="U1093">
        <v>-548</v>
      </c>
      <c r="V1093">
        <v>-539</v>
      </c>
    </row>
    <row r="1094" spans="1:22" x14ac:dyDescent="0.3">
      <c r="A1094" t="s">
        <v>152</v>
      </c>
      <c r="B1094">
        <v>3490</v>
      </c>
      <c r="C1094" s="48">
        <v>44957</v>
      </c>
      <c r="D1094">
        <v>24250</v>
      </c>
      <c r="E1094">
        <v>5</v>
      </c>
      <c r="F1094">
        <v>-50</v>
      </c>
      <c r="G1094">
        <v>-50</v>
      </c>
      <c r="H1094">
        <v>1390336</v>
      </c>
      <c r="I1094">
        <v>33862</v>
      </c>
      <c r="J1094">
        <v>131392</v>
      </c>
      <c r="K1094">
        <v>23414</v>
      </c>
      <c r="L1094">
        <v>-164967</v>
      </c>
      <c r="M1094">
        <v>9409</v>
      </c>
      <c r="N1094">
        <v>-12318</v>
      </c>
      <c r="O1094">
        <v>-38289</v>
      </c>
      <c r="P1094">
        <v>0</v>
      </c>
      <c r="Q1094">
        <v>0</v>
      </c>
      <c r="R1094">
        <v>-138768</v>
      </c>
      <c r="S1094">
        <v>14999</v>
      </c>
      <c r="T1094">
        <v>0</v>
      </c>
      <c r="U1094">
        <v>10190</v>
      </c>
      <c r="V1094">
        <v>-29</v>
      </c>
    </row>
    <row r="1095" spans="1:22" x14ac:dyDescent="0.3">
      <c r="A1095" t="s">
        <v>152</v>
      </c>
      <c r="B1095">
        <v>3490</v>
      </c>
      <c r="C1095" s="48">
        <v>44956</v>
      </c>
      <c r="D1095">
        <v>24300</v>
      </c>
      <c r="E1095">
        <v>5</v>
      </c>
      <c r="F1095">
        <v>-500</v>
      </c>
      <c r="G1095">
        <v>-500</v>
      </c>
      <c r="H1095">
        <v>1293141</v>
      </c>
      <c r="I1095">
        <v>31745</v>
      </c>
      <c r="J1095">
        <v>435434</v>
      </c>
      <c r="K1095">
        <v>-259203</v>
      </c>
      <c r="L1095">
        <v>-165187</v>
      </c>
      <c r="M1095">
        <v>-120389</v>
      </c>
      <c r="N1095">
        <v>463</v>
      </c>
      <c r="O1095">
        <v>-20615</v>
      </c>
      <c r="P1095">
        <v>1</v>
      </c>
      <c r="Q1095">
        <v>0</v>
      </c>
      <c r="R1095">
        <v>-36400</v>
      </c>
      <c r="S1095">
        <v>11753</v>
      </c>
      <c r="T1095">
        <v>0</v>
      </c>
      <c r="U1095">
        <v>-11511</v>
      </c>
      <c r="V1095">
        <v>467</v>
      </c>
    </row>
    <row r="1096" spans="1:22" x14ac:dyDescent="0.3">
      <c r="A1096" t="s">
        <v>152</v>
      </c>
      <c r="B1096">
        <v>3490</v>
      </c>
      <c r="C1096" s="48">
        <v>44953</v>
      </c>
      <c r="D1096">
        <v>24800</v>
      </c>
      <c r="E1096">
        <v>2</v>
      </c>
      <c r="F1096">
        <v>450</v>
      </c>
      <c r="G1096">
        <v>450</v>
      </c>
      <c r="H1096">
        <v>1596160</v>
      </c>
      <c r="I1096">
        <v>39334</v>
      </c>
      <c r="J1096">
        <v>-474979</v>
      </c>
      <c r="K1096">
        <v>134485</v>
      </c>
      <c r="L1096">
        <v>315685</v>
      </c>
      <c r="M1096">
        <v>259412</v>
      </c>
      <c r="N1096">
        <v>-3057</v>
      </c>
      <c r="O1096">
        <v>-13651</v>
      </c>
      <c r="P1096">
        <v>-1</v>
      </c>
      <c r="Q1096">
        <v>0</v>
      </c>
      <c r="R1096">
        <v>11345</v>
      </c>
      <c r="S1096">
        <v>61637</v>
      </c>
      <c r="T1096">
        <v>0</v>
      </c>
      <c r="U1096">
        <v>30049</v>
      </c>
      <c r="V1096">
        <v>-5240</v>
      </c>
    </row>
    <row r="1097" spans="1:22" x14ac:dyDescent="0.3">
      <c r="A1097" t="s">
        <v>152</v>
      </c>
      <c r="B1097">
        <v>3490</v>
      </c>
      <c r="C1097" s="48">
        <v>44952</v>
      </c>
      <c r="D1097">
        <v>24350</v>
      </c>
      <c r="E1097">
        <v>2</v>
      </c>
      <c r="F1097">
        <v>50</v>
      </c>
      <c r="G1097">
        <v>50</v>
      </c>
      <c r="H1097">
        <v>773062</v>
      </c>
      <c r="I1097">
        <v>18793</v>
      </c>
      <c r="J1097">
        <v>103422</v>
      </c>
      <c r="K1097">
        <v>-26187</v>
      </c>
      <c r="L1097">
        <v>-77122</v>
      </c>
      <c r="M1097">
        <v>-7299</v>
      </c>
      <c r="N1097">
        <v>-12619</v>
      </c>
      <c r="O1097">
        <v>-11942</v>
      </c>
      <c r="P1097">
        <v>0</v>
      </c>
      <c r="Q1097">
        <v>-260</v>
      </c>
      <c r="R1097">
        <v>-27072</v>
      </c>
      <c r="S1097">
        <v>-17930</v>
      </c>
      <c r="T1097">
        <v>0</v>
      </c>
      <c r="U1097">
        <v>-522</v>
      </c>
      <c r="V1097">
        <v>409</v>
      </c>
    </row>
    <row r="1098" spans="1:22" x14ac:dyDescent="0.3">
      <c r="A1098" t="s">
        <v>152</v>
      </c>
      <c r="B1098">
        <v>3490</v>
      </c>
      <c r="C1098" s="48">
        <v>44951</v>
      </c>
      <c r="D1098">
        <v>24300</v>
      </c>
      <c r="E1098">
        <v>5</v>
      </c>
      <c r="F1098">
        <v>-200</v>
      </c>
      <c r="G1098">
        <v>-200</v>
      </c>
      <c r="H1098">
        <v>1044354</v>
      </c>
      <c r="I1098">
        <v>25412</v>
      </c>
      <c r="J1098">
        <v>339996</v>
      </c>
      <c r="K1098">
        <v>-225037</v>
      </c>
      <c r="L1098">
        <v>-119990</v>
      </c>
      <c r="M1098">
        <v>-2320</v>
      </c>
      <c r="N1098">
        <v>-3296</v>
      </c>
      <c r="O1098">
        <v>-16288</v>
      </c>
      <c r="P1098">
        <v>0</v>
      </c>
      <c r="Q1098">
        <v>0</v>
      </c>
      <c r="R1098">
        <v>-97310</v>
      </c>
      <c r="S1098">
        <v>-776</v>
      </c>
      <c r="T1098">
        <v>0</v>
      </c>
      <c r="U1098">
        <v>4784</v>
      </c>
      <c r="V1098">
        <v>247</v>
      </c>
    </row>
    <row r="1099" spans="1:22" x14ac:dyDescent="0.3">
      <c r="A1099" t="s">
        <v>152</v>
      </c>
      <c r="B1099">
        <v>3490</v>
      </c>
      <c r="C1099" s="48">
        <v>44946</v>
      </c>
      <c r="D1099">
        <v>24500</v>
      </c>
      <c r="E1099">
        <v>5</v>
      </c>
      <c r="F1099">
        <v>-200</v>
      </c>
      <c r="G1099">
        <v>-200</v>
      </c>
      <c r="H1099">
        <v>1382814</v>
      </c>
      <c r="I1099">
        <v>33738</v>
      </c>
      <c r="J1099">
        <v>199091</v>
      </c>
      <c r="K1099">
        <v>-65239</v>
      </c>
      <c r="L1099">
        <v>-136610</v>
      </c>
      <c r="M1099">
        <v>13099</v>
      </c>
      <c r="N1099">
        <v>-14292</v>
      </c>
      <c r="O1099">
        <v>-44649</v>
      </c>
      <c r="P1099">
        <v>0</v>
      </c>
      <c r="Q1099">
        <v>1000</v>
      </c>
      <c r="R1099">
        <v>-60561</v>
      </c>
      <c r="S1099">
        <v>-31207</v>
      </c>
      <c r="T1099">
        <v>0</v>
      </c>
      <c r="U1099">
        <v>2096</v>
      </c>
      <c r="V1099">
        <v>662</v>
      </c>
    </row>
    <row r="1100" spans="1:22" x14ac:dyDescent="0.3">
      <c r="A1100" t="s">
        <v>152</v>
      </c>
      <c r="B1100">
        <v>3490</v>
      </c>
      <c r="C1100" s="48">
        <v>44945</v>
      </c>
      <c r="D1100">
        <v>24700</v>
      </c>
      <c r="E1100">
        <v>5</v>
      </c>
      <c r="F1100">
        <v>-50</v>
      </c>
      <c r="G1100">
        <v>-50</v>
      </c>
      <c r="H1100">
        <v>996493</v>
      </c>
      <c r="I1100">
        <v>24561</v>
      </c>
      <c r="J1100">
        <v>122203</v>
      </c>
      <c r="K1100">
        <v>98759</v>
      </c>
      <c r="L1100">
        <v>-224011</v>
      </c>
      <c r="M1100">
        <v>-23367</v>
      </c>
      <c r="N1100">
        <v>-63633</v>
      </c>
      <c r="O1100">
        <v>-61965</v>
      </c>
      <c r="P1100">
        <v>0</v>
      </c>
      <c r="Q1100">
        <v>0</v>
      </c>
      <c r="R1100">
        <v>-66</v>
      </c>
      <c r="S1100">
        <v>-74980</v>
      </c>
      <c r="T1100">
        <v>0</v>
      </c>
      <c r="U1100">
        <v>3051</v>
      </c>
      <c r="V1100">
        <v>-2</v>
      </c>
    </row>
    <row r="1101" spans="1:22" x14ac:dyDescent="0.3">
      <c r="A1101" t="s">
        <v>152</v>
      </c>
      <c r="B1101">
        <v>3490</v>
      </c>
      <c r="C1101" s="48">
        <v>44944</v>
      </c>
      <c r="D1101">
        <v>24750</v>
      </c>
      <c r="E1101">
        <v>2</v>
      </c>
      <c r="F1101">
        <v>300</v>
      </c>
      <c r="G1101">
        <v>300</v>
      </c>
      <c r="H1101">
        <v>1315014</v>
      </c>
      <c r="I1101">
        <v>32470</v>
      </c>
      <c r="J1101">
        <v>-76924</v>
      </c>
      <c r="K1101">
        <v>67957</v>
      </c>
      <c r="L1101">
        <v>-26604</v>
      </c>
      <c r="M1101">
        <v>-8531</v>
      </c>
      <c r="N1101">
        <v>25</v>
      </c>
      <c r="O1101">
        <v>-11594</v>
      </c>
      <c r="P1101">
        <v>1</v>
      </c>
      <c r="Q1101">
        <v>0</v>
      </c>
      <c r="R1101">
        <v>36068</v>
      </c>
      <c r="S1101">
        <v>-42573</v>
      </c>
      <c r="T1101">
        <v>0</v>
      </c>
      <c r="U1101">
        <v>35454</v>
      </c>
      <c r="V1101">
        <v>117</v>
      </c>
    </row>
    <row r="1102" spans="1:22" x14ac:dyDescent="0.3">
      <c r="A1102" t="s">
        <v>146</v>
      </c>
      <c r="B1102">
        <v>34020</v>
      </c>
      <c r="C1102" s="48">
        <v>45092</v>
      </c>
      <c r="D1102">
        <v>18750</v>
      </c>
      <c r="E1102">
        <v>3</v>
      </c>
      <c r="F1102">
        <v>0</v>
      </c>
      <c r="G1102">
        <v>0</v>
      </c>
      <c r="H1102">
        <v>6214247</v>
      </c>
      <c r="I1102">
        <v>117063</v>
      </c>
      <c r="J1102">
        <v>-439289</v>
      </c>
      <c r="K1102">
        <v>492735</v>
      </c>
      <c r="L1102">
        <v>-194878</v>
      </c>
      <c r="M1102">
        <v>-36030</v>
      </c>
      <c r="N1102">
        <v>-34158</v>
      </c>
      <c r="O1102">
        <v>10172</v>
      </c>
      <c r="P1102">
        <v>10000</v>
      </c>
      <c r="Q1102">
        <v>0</v>
      </c>
      <c r="R1102">
        <v>-113298</v>
      </c>
      <c r="S1102">
        <v>-31564</v>
      </c>
      <c r="T1102">
        <v>0</v>
      </c>
      <c r="U1102">
        <v>162233</v>
      </c>
      <c r="V1102">
        <v>-20801</v>
      </c>
    </row>
    <row r="1103" spans="1:22" x14ac:dyDescent="0.3">
      <c r="A1103" t="s">
        <v>146</v>
      </c>
      <c r="B1103">
        <v>34020</v>
      </c>
      <c r="C1103" s="48">
        <v>45091</v>
      </c>
      <c r="D1103">
        <v>18750</v>
      </c>
      <c r="E1103">
        <v>5</v>
      </c>
      <c r="F1103">
        <v>-120</v>
      </c>
      <c r="G1103">
        <v>-120</v>
      </c>
      <c r="H1103">
        <v>6886391</v>
      </c>
      <c r="I1103">
        <v>128931</v>
      </c>
      <c r="J1103">
        <v>-672458</v>
      </c>
      <c r="K1103">
        <v>637843</v>
      </c>
      <c r="L1103">
        <v>71194</v>
      </c>
      <c r="M1103">
        <v>-55417</v>
      </c>
      <c r="N1103">
        <v>-1726</v>
      </c>
      <c r="O1103">
        <v>16721</v>
      </c>
      <c r="P1103">
        <v>0</v>
      </c>
      <c r="Q1103">
        <v>0</v>
      </c>
      <c r="R1103">
        <v>117075</v>
      </c>
      <c r="S1103">
        <v>-5459</v>
      </c>
      <c r="T1103">
        <v>0</v>
      </c>
      <c r="U1103">
        <v>-35108</v>
      </c>
      <c r="V1103">
        <v>-1471</v>
      </c>
    </row>
    <row r="1104" spans="1:22" x14ac:dyDescent="0.3">
      <c r="A1104" t="s">
        <v>146</v>
      </c>
      <c r="B1104">
        <v>34020</v>
      </c>
      <c r="C1104" s="48">
        <v>45090</v>
      </c>
      <c r="D1104">
        <v>18870</v>
      </c>
      <c r="E1104">
        <v>2</v>
      </c>
      <c r="F1104">
        <v>430</v>
      </c>
      <c r="G1104">
        <v>430</v>
      </c>
      <c r="H1104">
        <v>11632474</v>
      </c>
      <c r="I1104">
        <v>219995</v>
      </c>
      <c r="J1104">
        <v>-1749909</v>
      </c>
      <c r="K1104">
        <v>1498493</v>
      </c>
      <c r="L1104">
        <v>238296</v>
      </c>
      <c r="M1104">
        <v>176091</v>
      </c>
      <c r="N1104">
        <v>-14122</v>
      </c>
      <c r="O1104">
        <v>-169</v>
      </c>
      <c r="P1104">
        <v>-20000</v>
      </c>
      <c r="Q1104">
        <v>0</v>
      </c>
      <c r="R1104">
        <v>75147</v>
      </c>
      <c r="S1104">
        <v>21349</v>
      </c>
      <c r="T1104">
        <v>0</v>
      </c>
      <c r="U1104">
        <v>9086</v>
      </c>
      <c r="V1104">
        <v>4034</v>
      </c>
    </row>
    <row r="1105" spans="1:22" x14ac:dyDescent="0.3">
      <c r="A1105" t="s">
        <v>146</v>
      </c>
      <c r="B1105">
        <v>34020</v>
      </c>
      <c r="C1105" s="48">
        <v>45089</v>
      </c>
      <c r="D1105">
        <v>18440</v>
      </c>
      <c r="E1105">
        <v>5</v>
      </c>
      <c r="F1105">
        <v>-530</v>
      </c>
      <c r="G1105">
        <v>-530</v>
      </c>
      <c r="H1105">
        <v>13980557</v>
      </c>
      <c r="I1105">
        <v>257262</v>
      </c>
      <c r="J1105">
        <v>-996556</v>
      </c>
      <c r="K1105">
        <v>705529</v>
      </c>
      <c r="L1105">
        <v>357193</v>
      </c>
      <c r="M1105">
        <v>38080</v>
      </c>
      <c r="N1105">
        <v>13602</v>
      </c>
      <c r="O1105">
        <v>14339</v>
      </c>
      <c r="P1105">
        <v>40000</v>
      </c>
      <c r="Q1105">
        <v>0</v>
      </c>
      <c r="R1105">
        <v>247880</v>
      </c>
      <c r="S1105">
        <v>3292</v>
      </c>
      <c r="T1105">
        <v>0</v>
      </c>
      <c r="U1105">
        <v>-48813</v>
      </c>
      <c r="V1105">
        <v>-17353</v>
      </c>
    </row>
    <row r="1106" spans="1:22" x14ac:dyDescent="0.3">
      <c r="A1106" t="s">
        <v>146</v>
      </c>
      <c r="B1106">
        <v>34020</v>
      </c>
      <c r="C1106" s="48">
        <v>45086</v>
      </c>
      <c r="D1106">
        <v>18970</v>
      </c>
      <c r="E1106">
        <v>2</v>
      </c>
      <c r="F1106">
        <v>1060</v>
      </c>
      <c r="G1106">
        <v>1060</v>
      </c>
      <c r="H1106">
        <v>21807559</v>
      </c>
      <c r="I1106">
        <v>408204</v>
      </c>
      <c r="J1106">
        <v>-7563465</v>
      </c>
      <c r="K1106">
        <v>5308170</v>
      </c>
      <c r="L1106">
        <v>2461779</v>
      </c>
      <c r="M1106">
        <v>-102344</v>
      </c>
      <c r="N1106">
        <v>39731</v>
      </c>
      <c r="O1106">
        <v>2338509</v>
      </c>
      <c r="P1106">
        <v>1</v>
      </c>
      <c r="Q1106">
        <v>0</v>
      </c>
      <c r="R1106">
        <v>-3783</v>
      </c>
      <c r="S1106">
        <v>189665</v>
      </c>
      <c r="T1106">
        <v>0</v>
      </c>
      <c r="U1106">
        <v>-189158</v>
      </c>
      <c r="V1106">
        <v>-17326</v>
      </c>
    </row>
    <row r="1107" spans="1:22" x14ac:dyDescent="0.3">
      <c r="A1107" t="s">
        <v>146</v>
      </c>
      <c r="B1107">
        <v>34020</v>
      </c>
      <c r="C1107" s="48">
        <v>45085</v>
      </c>
      <c r="D1107">
        <v>17910</v>
      </c>
      <c r="E1107">
        <v>2</v>
      </c>
      <c r="F1107">
        <v>510</v>
      </c>
      <c r="G1107">
        <v>510</v>
      </c>
      <c r="H1107">
        <v>8344601</v>
      </c>
      <c r="I1107">
        <v>148904</v>
      </c>
      <c r="J1107">
        <v>-2368940</v>
      </c>
      <c r="K1107">
        <v>1727295</v>
      </c>
      <c r="L1107">
        <v>627839</v>
      </c>
      <c r="M1107">
        <v>56307</v>
      </c>
      <c r="N1107">
        <v>82003</v>
      </c>
      <c r="O1107">
        <v>174828</v>
      </c>
      <c r="P1107">
        <v>63</v>
      </c>
      <c r="Q1107">
        <v>2530</v>
      </c>
      <c r="R1107">
        <v>261328</v>
      </c>
      <c r="S1107">
        <v>50780</v>
      </c>
      <c r="T1107">
        <v>0</v>
      </c>
      <c r="U1107">
        <v>13860</v>
      </c>
      <c r="V1107">
        <v>-54</v>
      </c>
    </row>
    <row r="1108" spans="1:22" x14ac:dyDescent="0.3">
      <c r="A1108" t="s">
        <v>146</v>
      </c>
      <c r="B1108">
        <v>34020</v>
      </c>
      <c r="C1108" s="48">
        <v>45084</v>
      </c>
      <c r="D1108">
        <v>17400</v>
      </c>
      <c r="E1108">
        <v>2</v>
      </c>
      <c r="F1108">
        <v>450</v>
      </c>
      <c r="G1108">
        <v>450</v>
      </c>
      <c r="H1108">
        <v>6632297</v>
      </c>
      <c r="I1108">
        <v>114746</v>
      </c>
      <c r="J1108">
        <v>-1788372</v>
      </c>
      <c r="K1108">
        <v>1174453</v>
      </c>
      <c r="L1108">
        <v>529885</v>
      </c>
      <c r="M1108">
        <v>235616</v>
      </c>
      <c r="N1108">
        <v>43825</v>
      </c>
      <c r="O1108">
        <v>259342</v>
      </c>
      <c r="P1108">
        <v>5945</v>
      </c>
      <c r="Q1108">
        <v>0</v>
      </c>
      <c r="R1108">
        <v>-4740</v>
      </c>
      <c r="S1108">
        <v>-10103</v>
      </c>
      <c r="T1108">
        <v>0</v>
      </c>
      <c r="U1108">
        <v>86372</v>
      </c>
      <c r="V1108">
        <v>-2338</v>
      </c>
    </row>
    <row r="1109" spans="1:22" x14ac:dyDescent="0.3">
      <c r="A1109" t="s">
        <v>146</v>
      </c>
      <c r="B1109">
        <v>34020</v>
      </c>
      <c r="C1109" s="48">
        <v>45082</v>
      </c>
      <c r="D1109">
        <v>16950</v>
      </c>
      <c r="E1109">
        <v>2</v>
      </c>
      <c r="F1109">
        <v>510</v>
      </c>
      <c r="G1109">
        <v>510</v>
      </c>
      <c r="H1109">
        <v>5109308</v>
      </c>
      <c r="I1109">
        <v>85809</v>
      </c>
      <c r="J1109">
        <v>-1646158</v>
      </c>
      <c r="K1109">
        <v>1293186</v>
      </c>
      <c r="L1109">
        <v>407352</v>
      </c>
      <c r="M1109">
        <v>173965</v>
      </c>
      <c r="N1109">
        <v>398</v>
      </c>
      <c r="O1109">
        <v>13805</v>
      </c>
      <c r="P1109">
        <v>1</v>
      </c>
      <c r="Q1109">
        <v>983</v>
      </c>
      <c r="R1109">
        <v>197317</v>
      </c>
      <c r="S1109">
        <v>20883</v>
      </c>
      <c r="T1109">
        <v>0</v>
      </c>
      <c r="U1109">
        <v>-22566</v>
      </c>
      <c r="V1109">
        <v>-31814</v>
      </c>
    </row>
    <row r="1110" spans="1:22" x14ac:dyDescent="0.3">
      <c r="A1110" t="s">
        <v>146</v>
      </c>
      <c r="B1110">
        <v>34020</v>
      </c>
      <c r="C1110" s="48">
        <v>45079</v>
      </c>
      <c r="D1110">
        <v>16440</v>
      </c>
      <c r="E1110">
        <v>2</v>
      </c>
      <c r="F1110">
        <v>240</v>
      </c>
      <c r="G1110">
        <v>240</v>
      </c>
      <c r="H1110">
        <v>3337794</v>
      </c>
      <c r="I1110">
        <v>54684</v>
      </c>
      <c r="J1110">
        <v>-768344</v>
      </c>
      <c r="K1110">
        <v>598634</v>
      </c>
      <c r="L1110">
        <v>175395</v>
      </c>
      <c r="M1110">
        <v>129218</v>
      </c>
      <c r="N1110">
        <v>-6234</v>
      </c>
      <c r="O1110">
        <v>12435</v>
      </c>
      <c r="P1110">
        <v>0</v>
      </c>
      <c r="Q1110">
        <v>0</v>
      </c>
      <c r="R1110">
        <v>36509</v>
      </c>
      <c r="S1110">
        <v>3467</v>
      </c>
      <c r="T1110">
        <v>0</v>
      </c>
      <c r="U1110">
        <v>-10761</v>
      </c>
      <c r="V1110">
        <v>5076</v>
      </c>
    </row>
    <row r="1111" spans="1:22" x14ac:dyDescent="0.3">
      <c r="A1111" t="s">
        <v>146</v>
      </c>
      <c r="B1111">
        <v>34020</v>
      </c>
      <c r="C1111" s="48">
        <v>45078</v>
      </c>
      <c r="D1111">
        <v>16200</v>
      </c>
      <c r="E1111">
        <v>2</v>
      </c>
      <c r="F1111">
        <v>120</v>
      </c>
      <c r="G1111">
        <v>120</v>
      </c>
      <c r="H1111">
        <v>3553945</v>
      </c>
      <c r="I1111">
        <v>57644</v>
      </c>
      <c r="J1111">
        <v>-234663</v>
      </c>
      <c r="K1111">
        <v>166747</v>
      </c>
      <c r="L1111">
        <v>26714</v>
      </c>
      <c r="M1111">
        <v>-105071</v>
      </c>
      <c r="N1111">
        <v>32846</v>
      </c>
      <c r="O1111">
        <v>21330</v>
      </c>
      <c r="P1111">
        <v>64</v>
      </c>
      <c r="Q1111">
        <v>2400</v>
      </c>
      <c r="R1111">
        <v>72442</v>
      </c>
      <c r="S1111">
        <v>2703</v>
      </c>
      <c r="T1111">
        <v>0</v>
      </c>
      <c r="U1111">
        <v>46945</v>
      </c>
      <c r="V1111">
        <v>-5743</v>
      </c>
    </row>
    <row r="1112" spans="1:22" x14ac:dyDescent="0.3">
      <c r="A1112" t="s">
        <v>146</v>
      </c>
      <c r="B1112">
        <v>34020</v>
      </c>
      <c r="C1112" s="48">
        <v>45077</v>
      </c>
      <c r="D1112">
        <v>16080</v>
      </c>
      <c r="E1112">
        <v>2</v>
      </c>
      <c r="F1112">
        <v>20</v>
      </c>
      <c r="G1112">
        <v>20</v>
      </c>
      <c r="H1112">
        <v>4768120</v>
      </c>
      <c r="I1112">
        <v>76430</v>
      </c>
      <c r="J1112">
        <v>-306428</v>
      </c>
      <c r="K1112">
        <v>291699</v>
      </c>
      <c r="L1112">
        <v>11077</v>
      </c>
      <c r="M1112">
        <v>-3860</v>
      </c>
      <c r="N1112">
        <v>-9997</v>
      </c>
      <c r="O1112">
        <v>58933</v>
      </c>
      <c r="P1112">
        <v>1607</v>
      </c>
      <c r="Q1112">
        <v>0</v>
      </c>
      <c r="R1112">
        <v>-29254</v>
      </c>
      <c r="S1112">
        <v>-6352</v>
      </c>
      <c r="T1112">
        <v>0</v>
      </c>
      <c r="U1112">
        <v>7483</v>
      </c>
      <c r="V1112">
        <v>-3831</v>
      </c>
    </row>
    <row r="1113" spans="1:22" x14ac:dyDescent="0.3">
      <c r="A1113" t="s">
        <v>146</v>
      </c>
      <c r="B1113">
        <v>34020</v>
      </c>
      <c r="C1113" s="48">
        <v>45076</v>
      </c>
      <c r="D1113">
        <v>16060</v>
      </c>
      <c r="E1113">
        <v>2</v>
      </c>
      <c r="F1113">
        <v>60</v>
      </c>
      <c r="G1113">
        <v>60</v>
      </c>
      <c r="H1113">
        <v>3003648</v>
      </c>
      <c r="I1113">
        <v>48262</v>
      </c>
      <c r="J1113">
        <v>112894</v>
      </c>
      <c r="K1113">
        <v>228040</v>
      </c>
      <c r="L1113">
        <v>-181609</v>
      </c>
      <c r="M1113">
        <v>-32826</v>
      </c>
      <c r="N1113">
        <v>-29286</v>
      </c>
      <c r="O1113">
        <v>-32798</v>
      </c>
      <c r="P1113">
        <v>1</v>
      </c>
      <c r="Q1113">
        <v>0</v>
      </c>
      <c r="R1113">
        <v>-83497</v>
      </c>
      <c r="S1113">
        <v>-3203</v>
      </c>
      <c r="T1113">
        <v>0</v>
      </c>
      <c r="U1113">
        <v>-162366</v>
      </c>
      <c r="V1113">
        <v>3041</v>
      </c>
    </row>
    <row r="1114" spans="1:22" x14ac:dyDescent="0.3">
      <c r="A1114" t="s">
        <v>146</v>
      </c>
      <c r="B1114">
        <v>34020</v>
      </c>
      <c r="C1114" s="48">
        <v>45072</v>
      </c>
      <c r="D1114">
        <v>16000</v>
      </c>
      <c r="E1114">
        <v>5</v>
      </c>
      <c r="F1114">
        <v>-160</v>
      </c>
      <c r="G1114">
        <v>-160</v>
      </c>
      <c r="H1114">
        <v>2667363</v>
      </c>
      <c r="I1114">
        <v>42805</v>
      </c>
      <c r="J1114">
        <v>48195</v>
      </c>
      <c r="K1114">
        <v>193285</v>
      </c>
      <c r="L1114">
        <v>-236714</v>
      </c>
      <c r="M1114">
        <v>-154277</v>
      </c>
      <c r="N1114">
        <v>-9027</v>
      </c>
      <c r="O1114">
        <v>2885</v>
      </c>
      <c r="P1114">
        <v>0</v>
      </c>
      <c r="Q1114">
        <v>0</v>
      </c>
      <c r="R1114">
        <v>-55845</v>
      </c>
      <c r="S1114">
        <v>-20450</v>
      </c>
      <c r="T1114">
        <v>0</v>
      </c>
      <c r="U1114">
        <v>11139</v>
      </c>
      <c r="V1114">
        <v>-15905</v>
      </c>
    </row>
    <row r="1115" spans="1:22" x14ac:dyDescent="0.3">
      <c r="A1115" t="s">
        <v>146</v>
      </c>
      <c r="B1115">
        <v>34020</v>
      </c>
      <c r="C1115" s="48">
        <v>45071</v>
      </c>
      <c r="D1115">
        <v>16160</v>
      </c>
      <c r="E1115">
        <v>5</v>
      </c>
      <c r="F1115">
        <v>-210</v>
      </c>
      <c r="G1115">
        <v>-210</v>
      </c>
      <c r="H1115">
        <v>2823124</v>
      </c>
      <c r="I1115">
        <v>45980</v>
      </c>
      <c r="J1115">
        <v>80046</v>
      </c>
      <c r="K1115">
        <v>248633</v>
      </c>
      <c r="L1115">
        <v>-306833</v>
      </c>
      <c r="M1115">
        <v>-233177</v>
      </c>
      <c r="N1115">
        <v>-90</v>
      </c>
      <c r="O1115">
        <v>1030</v>
      </c>
      <c r="P1115">
        <v>0</v>
      </c>
      <c r="Q1115">
        <v>0</v>
      </c>
      <c r="R1115">
        <v>-83327</v>
      </c>
      <c r="S1115">
        <v>8731</v>
      </c>
      <c r="T1115">
        <v>0</v>
      </c>
      <c r="U1115">
        <v>-23391</v>
      </c>
      <c r="V1115">
        <v>1545</v>
      </c>
    </row>
    <row r="1116" spans="1:22" x14ac:dyDescent="0.3">
      <c r="A1116" t="s">
        <v>146</v>
      </c>
      <c r="B1116">
        <v>34020</v>
      </c>
      <c r="C1116" s="48">
        <v>45070</v>
      </c>
      <c r="D1116">
        <v>16370</v>
      </c>
      <c r="E1116">
        <v>5</v>
      </c>
      <c r="F1116">
        <v>-40</v>
      </c>
      <c r="G1116">
        <v>-40</v>
      </c>
      <c r="H1116">
        <v>2876212</v>
      </c>
      <c r="I1116">
        <v>47089</v>
      </c>
      <c r="J1116">
        <v>-374637</v>
      </c>
      <c r="K1116">
        <v>421452</v>
      </c>
      <c r="L1116">
        <v>-27021</v>
      </c>
      <c r="M1116">
        <v>-31896</v>
      </c>
      <c r="N1116">
        <v>-49</v>
      </c>
      <c r="O1116">
        <v>-4666</v>
      </c>
      <c r="P1116">
        <v>0</v>
      </c>
      <c r="Q1116">
        <v>0</v>
      </c>
      <c r="R1116">
        <v>15174</v>
      </c>
      <c r="S1116">
        <v>-5584</v>
      </c>
      <c r="T1116">
        <v>0</v>
      </c>
      <c r="U1116">
        <v>-21498</v>
      </c>
      <c r="V1116">
        <v>1704</v>
      </c>
    </row>
    <row r="1117" spans="1:22" x14ac:dyDescent="0.3">
      <c r="A1117" t="s">
        <v>146</v>
      </c>
      <c r="B1117">
        <v>34020</v>
      </c>
      <c r="C1117" s="48">
        <v>45069</v>
      </c>
      <c r="D1117">
        <v>16410</v>
      </c>
      <c r="E1117">
        <v>2</v>
      </c>
      <c r="F1117">
        <v>30</v>
      </c>
      <c r="G1117">
        <v>30</v>
      </c>
      <c r="H1117">
        <v>2635166</v>
      </c>
      <c r="I1117">
        <v>43174</v>
      </c>
      <c r="J1117">
        <v>-211165</v>
      </c>
      <c r="K1117">
        <v>169812</v>
      </c>
      <c r="L1117">
        <v>65366</v>
      </c>
      <c r="M1117">
        <v>20218</v>
      </c>
      <c r="N1117">
        <v>-1128</v>
      </c>
      <c r="O1117">
        <v>-7260</v>
      </c>
      <c r="P1117">
        <v>1</v>
      </c>
      <c r="Q1117">
        <v>-1000</v>
      </c>
      <c r="R1117">
        <v>71345</v>
      </c>
      <c r="S1117">
        <v>-16810</v>
      </c>
      <c r="T1117">
        <v>0</v>
      </c>
      <c r="U1117">
        <v>-23373</v>
      </c>
      <c r="V1117">
        <v>-640</v>
      </c>
    </row>
    <row r="1118" spans="1:22" x14ac:dyDescent="0.3">
      <c r="A1118" t="s">
        <v>146</v>
      </c>
      <c r="B1118">
        <v>34020</v>
      </c>
      <c r="C1118" s="48">
        <v>45068</v>
      </c>
      <c r="D1118">
        <v>16380</v>
      </c>
      <c r="E1118">
        <v>2</v>
      </c>
      <c r="F1118">
        <v>330</v>
      </c>
      <c r="G1118">
        <v>330</v>
      </c>
      <c r="H1118">
        <v>5867434</v>
      </c>
      <c r="I1118">
        <v>96461</v>
      </c>
      <c r="J1118">
        <v>-254470</v>
      </c>
      <c r="K1118">
        <v>244645</v>
      </c>
      <c r="L1118">
        <v>5718</v>
      </c>
      <c r="M1118">
        <v>202094</v>
      </c>
      <c r="N1118">
        <v>-78304</v>
      </c>
      <c r="O1118">
        <v>-11579</v>
      </c>
      <c r="P1118">
        <v>-1</v>
      </c>
      <c r="Q1118">
        <v>0</v>
      </c>
      <c r="R1118">
        <v>-100994</v>
      </c>
      <c r="S1118">
        <v>-5498</v>
      </c>
      <c r="T1118">
        <v>0</v>
      </c>
      <c r="U1118">
        <v>-5485</v>
      </c>
      <c r="V1118">
        <v>9592</v>
      </c>
    </row>
    <row r="1119" spans="1:22" x14ac:dyDescent="0.3">
      <c r="A1119" t="s">
        <v>146</v>
      </c>
      <c r="B1119">
        <v>34020</v>
      </c>
      <c r="C1119" s="48">
        <v>45065</v>
      </c>
      <c r="D1119">
        <v>16050</v>
      </c>
      <c r="E1119">
        <v>2</v>
      </c>
      <c r="F1119">
        <v>270</v>
      </c>
      <c r="G1119">
        <v>270</v>
      </c>
      <c r="H1119">
        <v>3664969</v>
      </c>
      <c r="I1119">
        <v>58385</v>
      </c>
      <c r="J1119">
        <v>-572240</v>
      </c>
      <c r="K1119">
        <v>389008</v>
      </c>
      <c r="L1119">
        <v>189348</v>
      </c>
      <c r="M1119">
        <v>277270</v>
      </c>
      <c r="N1119">
        <v>-2691</v>
      </c>
      <c r="O1119">
        <v>913</v>
      </c>
      <c r="P1119">
        <v>2</v>
      </c>
      <c r="Q1119">
        <v>0</v>
      </c>
      <c r="R1119">
        <v>-84070</v>
      </c>
      <c r="S1119">
        <v>-2076</v>
      </c>
      <c r="T1119">
        <v>0</v>
      </c>
      <c r="U1119">
        <v>-4052</v>
      </c>
      <c r="V1119">
        <v>-2064</v>
      </c>
    </row>
    <row r="1120" spans="1:22" x14ac:dyDescent="0.3">
      <c r="A1120" t="s">
        <v>146</v>
      </c>
      <c r="B1120">
        <v>34020</v>
      </c>
      <c r="C1120" s="48">
        <v>45064</v>
      </c>
      <c r="D1120">
        <v>15780</v>
      </c>
      <c r="E1120">
        <v>2</v>
      </c>
      <c r="F1120">
        <v>10</v>
      </c>
      <c r="G1120">
        <v>10</v>
      </c>
      <c r="H1120">
        <v>3108159</v>
      </c>
      <c r="I1120">
        <v>48920</v>
      </c>
      <c r="J1120">
        <v>235861</v>
      </c>
      <c r="K1120">
        <v>-12909</v>
      </c>
      <c r="L1120">
        <v>-213633</v>
      </c>
      <c r="M1120">
        <v>-45223</v>
      </c>
      <c r="N1120">
        <v>-40535</v>
      </c>
      <c r="O1120">
        <v>-5220</v>
      </c>
      <c r="P1120">
        <v>0</v>
      </c>
      <c r="Q1120">
        <v>0</v>
      </c>
      <c r="R1120">
        <v>-117357</v>
      </c>
      <c r="S1120">
        <v>-5298</v>
      </c>
      <c r="T1120">
        <v>0</v>
      </c>
      <c r="U1120">
        <v>-14692</v>
      </c>
      <c r="V1120">
        <v>5373</v>
      </c>
    </row>
    <row r="1121" spans="1:22" x14ac:dyDescent="0.3">
      <c r="A1121" t="s">
        <v>146</v>
      </c>
      <c r="B1121">
        <v>34020</v>
      </c>
      <c r="C1121" s="48">
        <v>45063</v>
      </c>
      <c r="D1121">
        <v>15770</v>
      </c>
      <c r="E1121">
        <v>5</v>
      </c>
      <c r="F1121">
        <v>-50</v>
      </c>
      <c r="G1121">
        <v>-50</v>
      </c>
      <c r="H1121">
        <v>3662141</v>
      </c>
      <c r="I1121">
        <v>58010</v>
      </c>
      <c r="J1121">
        <v>570177</v>
      </c>
      <c r="K1121">
        <v>-573929</v>
      </c>
      <c r="L1121">
        <v>-9987</v>
      </c>
      <c r="M1121">
        <v>9255</v>
      </c>
      <c r="N1121">
        <v>-31661</v>
      </c>
      <c r="O1121">
        <v>2979</v>
      </c>
      <c r="P1121">
        <v>0</v>
      </c>
      <c r="Q1121">
        <v>0</v>
      </c>
      <c r="R1121">
        <v>13488</v>
      </c>
      <c r="S1121">
        <v>-4048</v>
      </c>
      <c r="T1121">
        <v>0</v>
      </c>
      <c r="U1121">
        <v>13959</v>
      </c>
      <c r="V1121">
        <v>-220</v>
      </c>
    </row>
    <row r="1122" spans="1:22" x14ac:dyDescent="0.3">
      <c r="A1122" t="s">
        <v>146</v>
      </c>
      <c r="B1122">
        <v>34020</v>
      </c>
      <c r="C1122" s="48">
        <v>45062</v>
      </c>
      <c r="D1122">
        <v>15820</v>
      </c>
      <c r="E1122">
        <v>2</v>
      </c>
      <c r="F1122">
        <v>440</v>
      </c>
      <c r="G1122">
        <v>440</v>
      </c>
      <c r="H1122">
        <v>6090991</v>
      </c>
      <c r="I1122">
        <v>96478</v>
      </c>
      <c r="J1122">
        <v>-9093</v>
      </c>
      <c r="K1122">
        <v>-40778</v>
      </c>
      <c r="L1122">
        <v>-57729</v>
      </c>
      <c r="M1122">
        <v>7579</v>
      </c>
      <c r="N1122">
        <v>12281</v>
      </c>
      <c r="O1122">
        <v>-130325</v>
      </c>
      <c r="P1122">
        <v>0</v>
      </c>
      <c r="Q1122">
        <v>0</v>
      </c>
      <c r="R1122">
        <v>53010</v>
      </c>
      <c r="S1122">
        <v>-274</v>
      </c>
      <c r="T1122">
        <v>0</v>
      </c>
      <c r="U1122">
        <v>102889</v>
      </c>
      <c r="V1122">
        <v>4711</v>
      </c>
    </row>
    <row r="1123" spans="1:22" x14ac:dyDescent="0.3">
      <c r="A1123" t="s">
        <v>146</v>
      </c>
      <c r="B1123">
        <v>34020</v>
      </c>
      <c r="C1123" s="48">
        <v>45061</v>
      </c>
      <c r="D1123">
        <v>15380</v>
      </c>
      <c r="E1123">
        <v>2</v>
      </c>
      <c r="F1123">
        <v>240</v>
      </c>
      <c r="G1123">
        <v>240</v>
      </c>
      <c r="H1123">
        <v>3569530</v>
      </c>
      <c r="I1123">
        <v>54622</v>
      </c>
      <c r="J1123">
        <v>249184</v>
      </c>
      <c r="K1123">
        <v>-486321</v>
      </c>
      <c r="L1123">
        <v>212793</v>
      </c>
      <c r="M1123">
        <v>149840</v>
      </c>
      <c r="N1123">
        <v>509</v>
      </c>
      <c r="O1123">
        <v>1847</v>
      </c>
      <c r="P1123">
        <v>0</v>
      </c>
      <c r="Q1123">
        <v>1000</v>
      </c>
      <c r="R1123">
        <v>54864</v>
      </c>
      <c r="S1123">
        <v>4733</v>
      </c>
      <c r="T1123">
        <v>0</v>
      </c>
      <c r="U1123">
        <v>22140</v>
      </c>
      <c r="V1123">
        <v>2204</v>
      </c>
    </row>
    <row r="1124" spans="1:22" x14ac:dyDescent="0.3">
      <c r="A1124" t="s">
        <v>146</v>
      </c>
      <c r="B1124">
        <v>34020</v>
      </c>
      <c r="C1124" s="48">
        <v>45058</v>
      </c>
      <c r="D1124">
        <v>15140</v>
      </c>
      <c r="E1124">
        <v>5</v>
      </c>
      <c r="F1124">
        <v>-190</v>
      </c>
      <c r="G1124">
        <v>-190</v>
      </c>
      <c r="H1124">
        <v>3518129</v>
      </c>
      <c r="I1124">
        <v>53352</v>
      </c>
      <c r="J1124">
        <v>742324</v>
      </c>
      <c r="K1124">
        <v>-554351</v>
      </c>
      <c r="L1124">
        <v>-87695</v>
      </c>
      <c r="M1124">
        <v>-91635</v>
      </c>
      <c r="N1124">
        <v>-1356</v>
      </c>
      <c r="O1124">
        <v>-15420</v>
      </c>
      <c r="P1124">
        <v>0</v>
      </c>
      <c r="Q1124">
        <v>-590</v>
      </c>
      <c r="R1124">
        <v>21412</v>
      </c>
      <c r="S1124">
        <v>-106</v>
      </c>
      <c r="T1124">
        <v>0</v>
      </c>
      <c r="U1124">
        <v>-103301</v>
      </c>
      <c r="V1124">
        <v>3023</v>
      </c>
    </row>
    <row r="1125" spans="1:22" x14ac:dyDescent="0.3">
      <c r="A1125" t="s">
        <v>146</v>
      </c>
      <c r="B1125">
        <v>34020</v>
      </c>
      <c r="C1125" s="48">
        <v>45057</v>
      </c>
      <c r="D1125">
        <v>15330</v>
      </c>
      <c r="E1125">
        <v>5</v>
      </c>
      <c r="F1125">
        <v>-30</v>
      </c>
      <c r="G1125">
        <v>-30</v>
      </c>
      <c r="H1125">
        <v>3668960</v>
      </c>
      <c r="I1125">
        <v>56638</v>
      </c>
      <c r="J1125">
        <v>614881</v>
      </c>
      <c r="K1125">
        <v>-530719</v>
      </c>
      <c r="L1125">
        <v>-89505</v>
      </c>
      <c r="M1125">
        <v>-31744</v>
      </c>
      <c r="N1125">
        <v>-2124</v>
      </c>
      <c r="O1125">
        <v>-11208</v>
      </c>
      <c r="P1125">
        <v>1</v>
      </c>
      <c r="Q1125">
        <v>0</v>
      </c>
      <c r="R1125">
        <v>-35020</v>
      </c>
      <c r="S1125">
        <v>-9410</v>
      </c>
      <c r="T1125">
        <v>0</v>
      </c>
      <c r="U1125">
        <v>932</v>
      </c>
      <c r="V1125">
        <v>4411</v>
      </c>
    </row>
    <row r="1126" spans="1:22" x14ac:dyDescent="0.3">
      <c r="A1126" t="s">
        <v>146</v>
      </c>
      <c r="B1126">
        <v>34020</v>
      </c>
      <c r="C1126" s="48">
        <v>45056</v>
      </c>
      <c r="D1126">
        <v>15360</v>
      </c>
      <c r="E1126">
        <v>5</v>
      </c>
      <c r="F1126">
        <v>-180</v>
      </c>
      <c r="G1126">
        <v>-180</v>
      </c>
      <c r="H1126">
        <v>3872476</v>
      </c>
      <c r="I1126">
        <v>59962</v>
      </c>
      <c r="J1126">
        <v>916331</v>
      </c>
      <c r="K1126">
        <v>-609501</v>
      </c>
      <c r="L1126">
        <v>-347824</v>
      </c>
      <c r="M1126">
        <v>-18953</v>
      </c>
      <c r="N1126">
        <v>-54296</v>
      </c>
      <c r="O1126">
        <v>-67084</v>
      </c>
      <c r="P1126">
        <v>0</v>
      </c>
      <c r="Q1126">
        <v>0</v>
      </c>
      <c r="R1126">
        <v>-135676</v>
      </c>
      <c r="S1126">
        <v>-71815</v>
      </c>
      <c r="T1126">
        <v>0</v>
      </c>
      <c r="U1126">
        <v>24104</v>
      </c>
      <c r="V1126">
        <v>16890</v>
      </c>
    </row>
    <row r="1127" spans="1:22" x14ac:dyDescent="0.3">
      <c r="A1127" t="s">
        <v>146</v>
      </c>
      <c r="B1127">
        <v>34020</v>
      </c>
      <c r="C1127" s="48">
        <v>45055</v>
      </c>
      <c r="D1127">
        <v>15540</v>
      </c>
      <c r="E1127">
        <v>5</v>
      </c>
      <c r="F1127">
        <v>-270</v>
      </c>
      <c r="G1127">
        <v>-270</v>
      </c>
      <c r="H1127">
        <v>3899445</v>
      </c>
      <c r="I1127">
        <v>60756</v>
      </c>
      <c r="J1127">
        <v>999230</v>
      </c>
      <c r="K1127">
        <v>-768124</v>
      </c>
      <c r="L1127">
        <v>-288096</v>
      </c>
      <c r="M1127">
        <v>-15502</v>
      </c>
      <c r="N1127">
        <v>-19719</v>
      </c>
      <c r="O1127">
        <v>-106140</v>
      </c>
      <c r="P1127">
        <v>0</v>
      </c>
      <c r="Q1127">
        <v>0</v>
      </c>
      <c r="R1127">
        <v>-137033</v>
      </c>
      <c r="S1127">
        <v>-9702</v>
      </c>
      <c r="T1127">
        <v>0</v>
      </c>
      <c r="U1127">
        <v>49983</v>
      </c>
      <c r="V1127">
        <v>7007</v>
      </c>
    </row>
    <row r="1128" spans="1:22" x14ac:dyDescent="0.3">
      <c r="A1128" t="s">
        <v>146</v>
      </c>
      <c r="B1128">
        <v>34020</v>
      </c>
      <c r="C1128" s="48">
        <v>45054</v>
      </c>
      <c r="D1128">
        <v>15810</v>
      </c>
      <c r="E1128">
        <v>3</v>
      </c>
      <c r="F1128">
        <v>0</v>
      </c>
      <c r="G1128">
        <v>0</v>
      </c>
      <c r="H1128">
        <v>3558213</v>
      </c>
      <c r="I1128">
        <v>56508</v>
      </c>
      <c r="J1128">
        <v>757946</v>
      </c>
      <c r="K1128">
        <v>-814085</v>
      </c>
      <c r="L1128">
        <v>3898</v>
      </c>
      <c r="M1128">
        <v>139587</v>
      </c>
      <c r="N1128">
        <v>-872</v>
      </c>
      <c r="O1128">
        <v>-13755</v>
      </c>
      <c r="P1128">
        <v>147</v>
      </c>
      <c r="Q1128">
        <v>0</v>
      </c>
      <c r="R1128">
        <v>-120804</v>
      </c>
      <c r="S1128">
        <v>-405</v>
      </c>
      <c r="T1128">
        <v>0</v>
      </c>
      <c r="U1128">
        <v>52214</v>
      </c>
      <c r="V1128">
        <v>27</v>
      </c>
    </row>
    <row r="1129" spans="1:22" x14ac:dyDescent="0.3">
      <c r="A1129" t="s">
        <v>146</v>
      </c>
      <c r="B1129">
        <v>34020</v>
      </c>
      <c r="C1129" s="48">
        <v>45050</v>
      </c>
      <c r="D1129">
        <v>15810</v>
      </c>
      <c r="E1129">
        <v>2</v>
      </c>
      <c r="F1129">
        <v>240</v>
      </c>
      <c r="G1129">
        <v>240</v>
      </c>
      <c r="H1129">
        <v>6676920</v>
      </c>
      <c r="I1129">
        <v>106059</v>
      </c>
      <c r="J1129">
        <v>1291275</v>
      </c>
      <c r="K1129">
        <v>-1004826</v>
      </c>
      <c r="L1129">
        <v>-285502</v>
      </c>
      <c r="M1129">
        <v>-202072</v>
      </c>
      <c r="N1129">
        <v>-31478</v>
      </c>
      <c r="O1129">
        <v>-20463</v>
      </c>
      <c r="P1129">
        <v>1</v>
      </c>
      <c r="Q1129">
        <v>0</v>
      </c>
      <c r="R1129">
        <v>46509</v>
      </c>
      <c r="S1129">
        <v>-77999</v>
      </c>
      <c r="T1129">
        <v>0</v>
      </c>
      <c r="U1129">
        <v>-18384</v>
      </c>
      <c r="V1129">
        <v>17437</v>
      </c>
    </row>
    <row r="1130" spans="1:22" x14ac:dyDescent="0.3">
      <c r="A1130" t="s">
        <v>146</v>
      </c>
      <c r="B1130">
        <v>34020</v>
      </c>
      <c r="C1130" s="48">
        <v>45049</v>
      </c>
      <c r="D1130">
        <v>15570</v>
      </c>
      <c r="E1130">
        <v>5</v>
      </c>
      <c r="F1130">
        <v>-560</v>
      </c>
      <c r="G1130">
        <v>-560</v>
      </c>
      <c r="H1130">
        <v>8122231</v>
      </c>
      <c r="I1130">
        <v>127905</v>
      </c>
      <c r="J1130">
        <v>1785450</v>
      </c>
      <c r="K1130">
        <v>-1108093</v>
      </c>
      <c r="L1130">
        <v>-720957</v>
      </c>
      <c r="M1130">
        <v>-69830</v>
      </c>
      <c r="N1130">
        <v>-80830</v>
      </c>
      <c r="O1130">
        <v>-307446</v>
      </c>
      <c r="P1130">
        <v>-604</v>
      </c>
      <c r="Q1130">
        <v>0</v>
      </c>
      <c r="R1130">
        <v>-163656</v>
      </c>
      <c r="S1130">
        <v>-98591</v>
      </c>
      <c r="T1130">
        <v>0</v>
      </c>
      <c r="U1130">
        <v>45722</v>
      </c>
      <c r="V1130">
        <v>-2122</v>
      </c>
    </row>
    <row r="1131" spans="1:22" x14ac:dyDescent="0.3">
      <c r="A1131" t="s">
        <v>146</v>
      </c>
      <c r="B1131">
        <v>34020</v>
      </c>
      <c r="C1131" s="48">
        <v>45048</v>
      </c>
      <c r="D1131">
        <v>16130</v>
      </c>
      <c r="E1131">
        <v>5</v>
      </c>
      <c r="F1131">
        <v>-560</v>
      </c>
      <c r="G1131">
        <v>-560</v>
      </c>
      <c r="H1131">
        <v>8497929</v>
      </c>
      <c r="I1131">
        <v>138111</v>
      </c>
      <c r="J1131">
        <v>2117364</v>
      </c>
      <c r="K1131">
        <v>-1055533</v>
      </c>
      <c r="L1131">
        <v>-961822</v>
      </c>
      <c r="M1131">
        <v>229987</v>
      </c>
      <c r="N1131">
        <v>-102955</v>
      </c>
      <c r="O1131">
        <v>-609058</v>
      </c>
      <c r="P1131">
        <v>1</v>
      </c>
      <c r="Q1131">
        <v>0</v>
      </c>
      <c r="R1131">
        <v>-364911</v>
      </c>
      <c r="S1131">
        <v>-114886</v>
      </c>
      <c r="T1131">
        <v>0</v>
      </c>
      <c r="U1131">
        <v>-101896</v>
      </c>
      <c r="V1131">
        <v>1887</v>
      </c>
    </row>
    <row r="1132" spans="1:22" x14ac:dyDescent="0.3">
      <c r="A1132" t="s">
        <v>146</v>
      </c>
      <c r="B1132">
        <v>34020</v>
      </c>
      <c r="C1132" s="48">
        <v>45044</v>
      </c>
      <c r="D1132">
        <v>16690</v>
      </c>
      <c r="E1132">
        <v>5</v>
      </c>
      <c r="F1132">
        <v>-240</v>
      </c>
      <c r="G1132">
        <v>-240</v>
      </c>
      <c r="H1132">
        <v>7092891</v>
      </c>
      <c r="I1132">
        <v>119750</v>
      </c>
      <c r="J1132">
        <v>626907</v>
      </c>
      <c r="K1132">
        <v>184453</v>
      </c>
      <c r="L1132">
        <v>-1014412</v>
      </c>
      <c r="M1132">
        <v>-145455</v>
      </c>
      <c r="N1132">
        <v>-63832</v>
      </c>
      <c r="O1132">
        <v>-453473</v>
      </c>
      <c r="P1132">
        <v>-98</v>
      </c>
      <c r="Q1132">
        <v>0</v>
      </c>
      <c r="R1132">
        <v>-33291</v>
      </c>
      <c r="S1132">
        <v>-318263</v>
      </c>
      <c r="T1132">
        <v>0</v>
      </c>
      <c r="U1132">
        <v>192375</v>
      </c>
      <c r="V1132">
        <v>10677</v>
      </c>
    </row>
    <row r="1133" spans="1:22" x14ac:dyDescent="0.3">
      <c r="A1133" t="s">
        <v>146</v>
      </c>
      <c r="B1133">
        <v>34020</v>
      </c>
      <c r="C1133" s="48">
        <v>45043</v>
      </c>
      <c r="D1133">
        <v>16930</v>
      </c>
      <c r="E1133">
        <v>5</v>
      </c>
      <c r="F1133">
        <v>-170</v>
      </c>
      <c r="G1133">
        <v>-170</v>
      </c>
      <c r="H1133">
        <v>6525535</v>
      </c>
      <c r="I1133">
        <v>110727</v>
      </c>
      <c r="J1133">
        <v>211878</v>
      </c>
      <c r="K1133">
        <v>497731</v>
      </c>
      <c r="L1133">
        <v>-722531</v>
      </c>
      <c r="M1133">
        <v>-189084</v>
      </c>
      <c r="N1133">
        <v>-3647</v>
      </c>
      <c r="O1133">
        <v>-298733</v>
      </c>
      <c r="P1133">
        <v>0</v>
      </c>
      <c r="Q1133">
        <v>0</v>
      </c>
      <c r="R1133">
        <v>120129</v>
      </c>
      <c r="S1133">
        <v>-351196</v>
      </c>
      <c r="T1133">
        <v>0</v>
      </c>
      <c r="U1133">
        <v>13957</v>
      </c>
      <c r="V1133">
        <v>-1035</v>
      </c>
    </row>
    <row r="1134" spans="1:22" x14ac:dyDescent="0.3">
      <c r="A1134" t="s">
        <v>146</v>
      </c>
      <c r="B1134">
        <v>34020</v>
      </c>
      <c r="C1134" s="48">
        <v>45042</v>
      </c>
      <c r="D1134">
        <v>17100</v>
      </c>
      <c r="E1134">
        <v>5</v>
      </c>
      <c r="F1134">
        <v>-1000</v>
      </c>
      <c r="G1134">
        <v>-1000</v>
      </c>
      <c r="H1134">
        <v>9133999</v>
      </c>
      <c r="I1134">
        <v>158467</v>
      </c>
      <c r="J1134">
        <v>2403654</v>
      </c>
      <c r="K1134">
        <v>-1257801</v>
      </c>
      <c r="L1134">
        <v>-1230688</v>
      </c>
      <c r="M1134">
        <v>-271503</v>
      </c>
      <c r="N1134">
        <v>-47430</v>
      </c>
      <c r="O1134">
        <v>-635649</v>
      </c>
      <c r="P1134">
        <v>-45000</v>
      </c>
      <c r="Q1134">
        <v>0</v>
      </c>
      <c r="R1134">
        <v>2361</v>
      </c>
      <c r="S1134">
        <v>-233467</v>
      </c>
      <c r="T1134">
        <v>0</v>
      </c>
      <c r="U1134">
        <v>78577</v>
      </c>
      <c r="V1134">
        <v>6258</v>
      </c>
    </row>
    <row r="1135" spans="1:22" x14ac:dyDescent="0.3">
      <c r="A1135" t="s">
        <v>146</v>
      </c>
      <c r="B1135">
        <v>34020</v>
      </c>
      <c r="C1135" s="48">
        <v>45041</v>
      </c>
      <c r="D1135">
        <v>18100</v>
      </c>
      <c r="E1135">
        <v>2</v>
      </c>
      <c r="F1135">
        <v>20</v>
      </c>
      <c r="G1135">
        <v>20</v>
      </c>
      <c r="H1135">
        <v>8874845</v>
      </c>
      <c r="I1135">
        <v>162296</v>
      </c>
      <c r="J1135">
        <v>952542</v>
      </c>
      <c r="K1135">
        <v>-941407</v>
      </c>
      <c r="L1135">
        <v>-60758</v>
      </c>
      <c r="M1135">
        <v>-220436</v>
      </c>
      <c r="N1135">
        <v>18200</v>
      </c>
      <c r="O1135">
        <v>-188945</v>
      </c>
      <c r="P1135">
        <v>0</v>
      </c>
      <c r="Q1135">
        <v>0</v>
      </c>
      <c r="R1135">
        <v>230864</v>
      </c>
      <c r="S1135">
        <v>99559</v>
      </c>
      <c r="T1135">
        <v>0</v>
      </c>
      <c r="U1135">
        <v>52457</v>
      </c>
      <c r="V1135">
        <v>-2834</v>
      </c>
    </row>
    <row r="1136" spans="1:22" x14ac:dyDescent="0.3">
      <c r="A1136" t="s">
        <v>146</v>
      </c>
      <c r="B1136">
        <v>34020</v>
      </c>
      <c r="C1136" s="48">
        <v>45040</v>
      </c>
      <c r="D1136">
        <v>18080</v>
      </c>
      <c r="E1136">
        <v>5</v>
      </c>
      <c r="F1136">
        <v>-330</v>
      </c>
      <c r="G1136">
        <v>-330</v>
      </c>
      <c r="H1136">
        <v>5888901</v>
      </c>
      <c r="I1136">
        <v>107457</v>
      </c>
      <c r="J1136">
        <v>481527</v>
      </c>
      <c r="K1136">
        <v>-213814</v>
      </c>
      <c r="L1136">
        <v>-275551</v>
      </c>
      <c r="M1136">
        <v>47203</v>
      </c>
      <c r="N1136">
        <v>105</v>
      </c>
      <c r="O1136">
        <v>-370270</v>
      </c>
      <c r="P1136">
        <v>0</v>
      </c>
      <c r="Q1136">
        <v>0</v>
      </c>
      <c r="R1136">
        <v>122085</v>
      </c>
      <c r="S1136">
        <v>-74674</v>
      </c>
      <c r="T1136">
        <v>0</v>
      </c>
      <c r="U1136">
        <v>9904</v>
      </c>
      <c r="V1136">
        <v>-2066</v>
      </c>
    </row>
    <row r="1137" spans="1:22" x14ac:dyDescent="0.3">
      <c r="A1137" t="s">
        <v>146</v>
      </c>
      <c r="B1137">
        <v>34020</v>
      </c>
      <c r="C1137" s="48">
        <v>45037</v>
      </c>
      <c r="D1137">
        <v>18410</v>
      </c>
      <c r="E1137">
        <v>2</v>
      </c>
      <c r="F1137">
        <v>40</v>
      </c>
      <c r="G1137">
        <v>40</v>
      </c>
      <c r="H1137">
        <v>5970460</v>
      </c>
      <c r="I1137">
        <v>109800</v>
      </c>
      <c r="J1137">
        <v>-304301</v>
      </c>
      <c r="K1137">
        <v>305029</v>
      </c>
      <c r="L1137">
        <v>-14329</v>
      </c>
      <c r="M1137">
        <v>97570</v>
      </c>
      <c r="N1137">
        <v>16458</v>
      </c>
      <c r="O1137">
        <v>-241453</v>
      </c>
      <c r="P1137">
        <v>46</v>
      </c>
      <c r="Q1137">
        <v>0</v>
      </c>
      <c r="R1137">
        <v>211915</v>
      </c>
      <c r="S1137">
        <v>-98865</v>
      </c>
      <c r="T1137">
        <v>0</v>
      </c>
      <c r="U1137">
        <v>11648</v>
      </c>
      <c r="V1137">
        <v>1953</v>
      </c>
    </row>
    <row r="1138" spans="1:22" x14ac:dyDescent="0.3">
      <c r="A1138" t="s">
        <v>146</v>
      </c>
      <c r="B1138">
        <v>34020</v>
      </c>
      <c r="C1138" s="48">
        <v>45036</v>
      </c>
      <c r="D1138">
        <v>18370</v>
      </c>
      <c r="E1138">
        <v>5</v>
      </c>
      <c r="F1138">
        <v>-170</v>
      </c>
      <c r="G1138">
        <v>-170</v>
      </c>
      <c r="H1138">
        <v>7734047</v>
      </c>
      <c r="I1138">
        <v>144163</v>
      </c>
      <c r="J1138">
        <v>-300198</v>
      </c>
      <c r="K1138">
        <v>301179</v>
      </c>
      <c r="L1138">
        <v>-24957</v>
      </c>
      <c r="M1138">
        <v>-102547</v>
      </c>
      <c r="N1138">
        <v>-25292</v>
      </c>
      <c r="O1138">
        <v>-69090</v>
      </c>
      <c r="P1138">
        <v>2536</v>
      </c>
      <c r="Q1138">
        <v>0</v>
      </c>
      <c r="R1138">
        <v>215033</v>
      </c>
      <c r="S1138">
        <v>-45597</v>
      </c>
      <c r="T1138">
        <v>0</v>
      </c>
      <c r="U1138">
        <v>28101</v>
      </c>
      <c r="V1138">
        <v>-4125</v>
      </c>
    </row>
    <row r="1139" spans="1:22" x14ac:dyDescent="0.3">
      <c r="A1139" t="s">
        <v>146</v>
      </c>
      <c r="B1139">
        <v>34020</v>
      </c>
      <c r="C1139" s="48">
        <v>45035</v>
      </c>
      <c r="D1139">
        <v>18540</v>
      </c>
      <c r="E1139">
        <v>5</v>
      </c>
      <c r="F1139">
        <v>-100</v>
      </c>
      <c r="G1139">
        <v>-100</v>
      </c>
      <c r="H1139">
        <v>7611256</v>
      </c>
      <c r="I1139">
        <v>142183</v>
      </c>
      <c r="J1139">
        <v>-829452</v>
      </c>
      <c r="K1139">
        <v>686155</v>
      </c>
      <c r="L1139">
        <v>121612</v>
      </c>
      <c r="M1139">
        <v>45948</v>
      </c>
      <c r="N1139">
        <v>3175</v>
      </c>
      <c r="O1139">
        <v>-9975</v>
      </c>
      <c r="P1139">
        <v>0</v>
      </c>
      <c r="Q1139">
        <v>0</v>
      </c>
      <c r="R1139">
        <v>32589</v>
      </c>
      <c r="S1139">
        <v>49875</v>
      </c>
      <c r="T1139">
        <v>0</v>
      </c>
      <c r="U1139">
        <v>16618</v>
      </c>
      <c r="V1139">
        <v>5067</v>
      </c>
    </row>
    <row r="1140" spans="1:22" x14ac:dyDescent="0.3">
      <c r="A1140" t="s">
        <v>146</v>
      </c>
      <c r="B1140">
        <v>34020</v>
      </c>
      <c r="C1140" s="48">
        <v>45034</v>
      </c>
      <c r="D1140">
        <v>18640</v>
      </c>
      <c r="E1140">
        <v>5</v>
      </c>
      <c r="F1140">
        <v>-660</v>
      </c>
      <c r="G1140">
        <v>-660</v>
      </c>
      <c r="H1140">
        <v>11148031</v>
      </c>
      <c r="I1140">
        <v>209789</v>
      </c>
      <c r="J1140">
        <v>469620</v>
      </c>
      <c r="K1140">
        <v>-414171</v>
      </c>
      <c r="L1140">
        <v>-62620</v>
      </c>
      <c r="M1140">
        <v>-307207</v>
      </c>
      <c r="N1140">
        <v>24357</v>
      </c>
      <c r="O1140">
        <v>-3301</v>
      </c>
      <c r="P1140">
        <v>1</v>
      </c>
      <c r="Q1140">
        <v>-1791</v>
      </c>
      <c r="R1140">
        <v>203358</v>
      </c>
      <c r="S1140">
        <v>21963</v>
      </c>
      <c r="T1140">
        <v>0</v>
      </c>
      <c r="U1140">
        <v>1981</v>
      </c>
      <c r="V1140">
        <v>5190</v>
      </c>
    </row>
    <row r="1141" spans="1:22" x14ac:dyDescent="0.3">
      <c r="A1141" t="s">
        <v>146</v>
      </c>
      <c r="B1141">
        <v>34020</v>
      </c>
      <c r="C1141" s="48">
        <v>45033</v>
      </c>
      <c r="D1141">
        <v>19300</v>
      </c>
      <c r="E1141">
        <v>2</v>
      </c>
      <c r="F1141">
        <v>1220</v>
      </c>
      <c r="G1141">
        <v>1220</v>
      </c>
      <c r="H1141">
        <v>23326779</v>
      </c>
      <c r="I1141">
        <v>444098</v>
      </c>
      <c r="J1141">
        <v>-4117546</v>
      </c>
      <c r="K1141">
        <v>2279780</v>
      </c>
      <c r="L1141">
        <v>1959196</v>
      </c>
      <c r="M1141">
        <v>-45162</v>
      </c>
      <c r="N1141">
        <v>482770</v>
      </c>
      <c r="O1141">
        <v>389210</v>
      </c>
      <c r="P1141">
        <v>-1</v>
      </c>
      <c r="Q1141">
        <v>-2050</v>
      </c>
      <c r="R1141">
        <v>974612</v>
      </c>
      <c r="S1141">
        <v>159817</v>
      </c>
      <c r="T1141">
        <v>0</v>
      </c>
      <c r="U1141">
        <v>-115908</v>
      </c>
      <c r="V1141">
        <v>-5522</v>
      </c>
    </row>
    <row r="1142" spans="1:22" x14ac:dyDescent="0.3">
      <c r="A1142" t="s">
        <v>146</v>
      </c>
      <c r="B1142">
        <v>34020</v>
      </c>
      <c r="C1142" s="48">
        <v>45030</v>
      </c>
      <c r="D1142">
        <v>18080</v>
      </c>
      <c r="E1142">
        <v>2</v>
      </c>
      <c r="F1142">
        <v>220</v>
      </c>
      <c r="G1142">
        <v>220</v>
      </c>
      <c r="H1142">
        <v>8155956</v>
      </c>
      <c r="I1142">
        <v>147128</v>
      </c>
      <c r="J1142">
        <v>-1585409</v>
      </c>
      <c r="K1142">
        <v>908778</v>
      </c>
      <c r="L1142">
        <v>665824</v>
      </c>
      <c r="M1142">
        <v>24549</v>
      </c>
      <c r="N1142">
        <v>81897</v>
      </c>
      <c r="O1142">
        <v>57413</v>
      </c>
      <c r="P1142">
        <v>0</v>
      </c>
      <c r="Q1142">
        <v>-1377</v>
      </c>
      <c r="R1142">
        <v>359227</v>
      </c>
      <c r="S1142">
        <v>144115</v>
      </c>
      <c r="T1142">
        <v>0</v>
      </c>
      <c r="U1142">
        <v>7315</v>
      </c>
      <c r="V1142">
        <v>3492</v>
      </c>
    </row>
    <row r="1143" spans="1:22" x14ac:dyDescent="0.3">
      <c r="A1143" t="s">
        <v>146</v>
      </c>
      <c r="B1143">
        <v>34020</v>
      </c>
      <c r="C1143" s="48">
        <v>45029</v>
      </c>
      <c r="D1143">
        <v>17860</v>
      </c>
      <c r="E1143">
        <v>2</v>
      </c>
      <c r="F1143">
        <v>160</v>
      </c>
      <c r="G1143">
        <v>160</v>
      </c>
      <c r="H1143">
        <v>6339687</v>
      </c>
      <c r="I1143">
        <v>112829</v>
      </c>
      <c r="J1143">
        <v>-605405</v>
      </c>
      <c r="K1143">
        <v>171384</v>
      </c>
      <c r="L1143">
        <v>415822</v>
      </c>
      <c r="M1143">
        <v>149927</v>
      </c>
      <c r="N1143">
        <v>30598</v>
      </c>
      <c r="O1143">
        <v>133993</v>
      </c>
      <c r="P1143">
        <v>946</v>
      </c>
      <c r="Q1143">
        <v>0</v>
      </c>
      <c r="R1143">
        <v>83847</v>
      </c>
      <c r="S1143">
        <v>16511</v>
      </c>
      <c r="T1143">
        <v>0</v>
      </c>
      <c r="U1143">
        <v>15980</v>
      </c>
      <c r="V1143">
        <v>2219</v>
      </c>
    </row>
    <row r="1144" spans="1:22" x14ac:dyDescent="0.3">
      <c r="A1144" t="s">
        <v>146</v>
      </c>
      <c r="B1144">
        <v>34020</v>
      </c>
      <c r="C1144" s="48">
        <v>45028</v>
      </c>
      <c r="D1144">
        <v>17700</v>
      </c>
      <c r="E1144">
        <v>2</v>
      </c>
      <c r="F1144">
        <v>730</v>
      </c>
      <c r="G1144">
        <v>730</v>
      </c>
      <c r="H1144">
        <v>12799902</v>
      </c>
      <c r="I1144">
        <v>225352</v>
      </c>
      <c r="J1144">
        <v>-2748187</v>
      </c>
      <c r="K1144">
        <v>1810688</v>
      </c>
      <c r="L1144">
        <v>964945</v>
      </c>
      <c r="M1144">
        <v>-8391</v>
      </c>
      <c r="N1144">
        <v>114278</v>
      </c>
      <c r="O1144">
        <v>444728</v>
      </c>
      <c r="P1144">
        <v>0</v>
      </c>
      <c r="Q1144">
        <v>0</v>
      </c>
      <c r="R1144">
        <v>186488</v>
      </c>
      <c r="S1144">
        <v>227842</v>
      </c>
      <c r="T1144">
        <v>0</v>
      </c>
      <c r="U1144">
        <v>-69058</v>
      </c>
      <c r="V1144">
        <v>41612</v>
      </c>
    </row>
    <row r="1145" spans="1:22" x14ac:dyDescent="0.3">
      <c r="A1145" t="s">
        <v>146</v>
      </c>
      <c r="B1145">
        <v>34020</v>
      </c>
      <c r="C1145" s="48">
        <v>45027</v>
      </c>
      <c r="D1145">
        <v>16970</v>
      </c>
      <c r="E1145">
        <v>2</v>
      </c>
      <c r="F1145">
        <v>220</v>
      </c>
      <c r="G1145">
        <v>220</v>
      </c>
      <c r="H1145">
        <v>5106654</v>
      </c>
      <c r="I1145">
        <v>86531</v>
      </c>
      <c r="J1145">
        <v>-1007585</v>
      </c>
      <c r="K1145">
        <v>673763</v>
      </c>
      <c r="L1145">
        <v>295845</v>
      </c>
      <c r="M1145">
        <v>172582</v>
      </c>
      <c r="N1145">
        <v>39816</v>
      </c>
      <c r="O1145">
        <v>-13521</v>
      </c>
      <c r="P1145">
        <v>-603</v>
      </c>
      <c r="Q1145">
        <v>-10060</v>
      </c>
      <c r="R1145">
        <v>59737</v>
      </c>
      <c r="S1145">
        <v>47894</v>
      </c>
      <c r="T1145">
        <v>0</v>
      </c>
      <c r="U1145">
        <v>-9706</v>
      </c>
      <c r="V1145">
        <v>47683</v>
      </c>
    </row>
    <row r="1146" spans="1:22" x14ac:dyDescent="0.3">
      <c r="A1146" t="s">
        <v>146</v>
      </c>
      <c r="B1146">
        <v>34020</v>
      </c>
      <c r="C1146" s="48">
        <v>45026</v>
      </c>
      <c r="D1146">
        <v>16750</v>
      </c>
      <c r="E1146">
        <v>5</v>
      </c>
      <c r="F1146">
        <v>-80</v>
      </c>
      <c r="G1146">
        <v>-80</v>
      </c>
      <c r="H1146">
        <v>5000474</v>
      </c>
      <c r="I1146">
        <v>83334</v>
      </c>
      <c r="J1146">
        <v>-707401</v>
      </c>
      <c r="K1146">
        <v>565001</v>
      </c>
      <c r="L1146">
        <v>147242</v>
      </c>
      <c r="M1146">
        <v>79379</v>
      </c>
      <c r="N1146">
        <v>-28799</v>
      </c>
      <c r="O1146">
        <v>77661</v>
      </c>
      <c r="P1146">
        <v>-348</v>
      </c>
      <c r="Q1146">
        <v>0</v>
      </c>
      <c r="R1146">
        <v>5863</v>
      </c>
      <c r="S1146">
        <v>13486</v>
      </c>
      <c r="T1146">
        <v>0</v>
      </c>
      <c r="U1146">
        <v>-8989</v>
      </c>
      <c r="V1146">
        <v>4147</v>
      </c>
    </row>
    <row r="1147" spans="1:22" x14ac:dyDescent="0.3">
      <c r="A1147" t="s">
        <v>146</v>
      </c>
      <c r="B1147">
        <v>34020</v>
      </c>
      <c r="C1147" s="48">
        <v>45023</v>
      </c>
      <c r="D1147">
        <v>16830</v>
      </c>
      <c r="E1147">
        <v>5</v>
      </c>
      <c r="F1147">
        <v>-220</v>
      </c>
      <c r="G1147">
        <v>-220</v>
      </c>
      <c r="H1147">
        <v>4015924</v>
      </c>
      <c r="I1147">
        <v>67994</v>
      </c>
      <c r="J1147">
        <v>472838</v>
      </c>
      <c r="K1147">
        <v>-447461</v>
      </c>
      <c r="L1147">
        <v>-62087</v>
      </c>
      <c r="M1147">
        <v>-100768</v>
      </c>
      <c r="N1147">
        <v>-13447</v>
      </c>
      <c r="O1147">
        <v>4049</v>
      </c>
      <c r="P1147">
        <v>802</v>
      </c>
      <c r="Q1147">
        <v>-10000</v>
      </c>
      <c r="R1147">
        <v>-81488</v>
      </c>
      <c r="S1147">
        <v>138765</v>
      </c>
      <c r="T1147">
        <v>0</v>
      </c>
      <c r="U1147">
        <v>28481</v>
      </c>
      <c r="V1147">
        <v>8229</v>
      </c>
    </row>
    <row r="1148" spans="1:22" x14ac:dyDescent="0.3">
      <c r="A1148" t="s">
        <v>146</v>
      </c>
      <c r="B1148">
        <v>34020</v>
      </c>
      <c r="C1148" s="48">
        <v>45022</v>
      </c>
      <c r="D1148">
        <v>17050</v>
      </c>
      <c r="E1148">
        <v>2</v>
      </c>
      <c r="F1148">
        <v>70</v>
      </c>
      <c r="G1148">
        <v>70</v>
      </c>
      <c r="H1148">
        <v>5869627</v>
      </c>
      <c r="I1148">
        <v>100754</v>
      </c>
      <c r="J1148">
        <v>-784336</v>
      </c>
      <c r="K1148">
        <v>483955</v>
      </c>
      <c r="L1148">
        <v>291539</v>
      </c>
      <c r="M1148">
        <v>-144878</v>
      </c>
      <c r="N1148">
        <v>-6332</v>
      </c>
      <c r="O1148">
        <v>50731</v>
      </c>
      <c r="P1148">
        <v>0</v>
      </c>
      <c r="Q1148">
        <v>0</v>
      </c>
      <c r="R1148">
        <v>151831</v>
      </c>
      <c r="S1148">
        <v>240187</v>
      </c>
      <c r="T1148">
        <v>0</v>
      </c>
      <c r="U1148">
        <v>9211</v>
      </c>
      <c r="V1148">
        <v>-369</v>
      </c>
    </row>
    <row r="1149" spans="1:22" x14ac:dyDescent="0.3">
      <c r="A1149" t="s">
        <v>146</v>
      </c>
      <c r="B1149">
        <v>34020</v>
      </c>
      <c r="C1149" s="48">
        <v>45021</v>
      </c>
      <c r="D1149">
        <v>16980</v>
      </c>
      <c r="E1149">
        <v>5</v>
      </c>
      <c r="F1149">
        <v>-300</v>
      </c>
      <c r="G1149">
        <v>-300</v>
      </c>
      <c r="H1149">
        <v>6849792</v>
      </c>
      <c r="I1149">
        <v>115840</v>
      </c>
      <c r="J1149">
        <v>-493098</v>
      </c>
      <c r="K1149">
        <v>347057</v>
      </c>
      <c r="L1149">
        <v>180586</v>
      </c>
      <c r="M1149">
        <v>218793</v>
      </c>
      <c r="N1149">
        <v>15084</v>
      </c>
      <c r="O1149">
        <v>-132508</v>
      </c>
      <c r="P1149">
        <v>-3947</v>
      </c>
      <c r="Q1149">
        <v>0</v>
      </c>
      <c r="R1149">
        <v>158082</v>
      </c>
      <c r="S1149">
        <v>-74918</v>
      </c>
      <c r="T1149">
        <v>0</v>
      </c>
      <c r="U1149">
        <v>-35891</v>
      </c>
      <c r="V1149">
        <v>1346</v>
      </c>
    </row>
    <row r="1150" spans="1:22" x14ac:dyDescent="0.3">
      <c r="A1150" t="s">
        <v>146</v>
      </c>
      <c r="B1150">
        <v>34020</v>
      </c>
      <c r="C1150" s="48">
        <v>45020</v>
      </c>
      <c r="D1150">
        <v>17280</v>
      </c>
      <c r="E1150">
        <v>2</v>
      </c>
      <c r="F1150">
        <v>220</v>
      </c>
      <c r="G1150">
        <v>220</v>
      </c>
      <c r="H1150">
        <v>5979172</v>
      </c>
      <c r="I1150">
        <v>103483</v>
      </c>
      <c r="J1150">
        <v>-1216417</v>
      </c>
      <c r="K1150">
        <v>640069</v>
      </c>
      <c r="L1150">
        <v>619359</v>
      </c>
      <c r="M1150">
        <v>166843</v>
      </c>
      <c r="N1150">
        <v>45277</v>
      </c>
      <c r="O1150">
        <v>243190</v>
      </c>
      <c r="P1150">
        <v>44</v>
      </c>
      <c r="Q1150">
        <v>600</v>
      </c>
      <c r="R1150">
        <v>41640</v>
      </c>
      <c r="S1150">
        <v>121765</v>
      </c>
      <c r="T1150">
        <v>0</v>
      </c>
      <c r="U1150">
        <v>-26382</v>
      </c>
      <c r="V1150">
        <v>-16629</v>
      </c>
    </row>
    <row r="1151" spans="1:22" x14ac:dyDescent="0.3">
      <c r="A1151" t="s">
        <v>146</v>
      </c>
      <c r="B1151">
        <v>34020</v>
      </c>
      <c r="C1151" s="48">
        <v>45019</v>
      </c>
      <c r="D1151">
        <v>17060</v>
      </c>
      <c r="E1151">
        <v>2</v>
      </c>
      <c r="F1151">
        <v>60</v>
      </c>
      <c r="G1151">
        <v>60</v>
      </c>
      <c r="H1151">
        <v>5999794</v>
      </c>
      <c r="I1151">
        <v>102151</v>
      </c>
      <c r="J1151">
        <v>-271297</v>
      </c>
      <c r="K1151">
        <v>-66581</v>
      </c>
      <c r="L1151">
        <v>337696</v>
      </c>
      <c r="M1151">
        <v>-157477</v>
      </c>
      <c r="N1151">
        <v>941</v>
      </c>
      <c r="O1151">
        <v>-2290</v>
      </c>
      <c r="P1151">
        <v>1</v>
      </c>
      <c r="Q1151">
        <v>0</v>
      </c>
      <c r="R1151">
        <v>502212</v>
      </c>
      <c r="S1151">
        <v>-5691</v>
      </c>
      <c r="T1151">
        <v>0</v>
      </c>
      <c r="U1151">
        <v>4022</v>
      </c>
      <c r="V1151">
        <v>-3840</v>
      </c>
    </row>
    <row r="1152" spans="1:22" x14ac:dyDescent="0.3">
      <c r="A1152" t="s">
        <v>146</v>
      </c>
      <c r="B1152">
        <v>34020</v>
      </c>
      <c r="C1152" s="48">
        <v>45016</v>
      </c>
      <c r="D1152">
        <v>17000</v>
      </c>
      <c r="E1152">
        <v>2</v>
      </c>
      <c r="F1152">
        <v>650</v>
      </c>
      <c r="G1152">
        <v>650</v>
      </c>
      <c r="H1152">
        <v>10667172</v>
      </c>
      <c r="I1152">
        <v>179570</v>
      </c>
      <c r="J1152">
        <v>-1420641</v>
      </c>
      <c r="K1152">
        <v>1052820</v>
      </c>
      <c r="L1152">
        <v>364004</v>
      </c>
      <c r="M1152">
        <v>44106</v>
      </c>
      <c r="N1152">
        <v>17681</v>
      </c>
      <c r="O1152">
        <v>146965</v>
      </c>
      <c r="P1152">
        <v>0</v>
      </c>
      <c r="Q1152">
        <v>0</v>
      </c>
      <c r="R1152">
        <v>59606</v>
      </c>
      <c r="S1152">
        <v>95646</v>
      </c>
      <c r="T1152">
        <v>0</v>
      </c>
      <c r="U1152">
        <v>5822</v>
      </c>
      <c r="V1152">
        <v>-2005</v>
      </c>
    </row>
    <row r="1153" spans="1:22" x14ac:dyDescent="0.3">
      <c r="A1153" t="s">
        <v>146</v>
      </c>
      <c r="B1153">
        <v>34020</v>
      </c>
      <c r="C1153" s="48">
        <v>45015</v>
      </c>
      <c r="D1153">
        <v>16350</v>
      </c>
      <c r="E1153">
        <v>5</v>
      </c>
      <c r="F1153">
        <v>-300</v>
      </c>
      <c r="G1153">
        <v>-300</v>
      </c>
      <c r="H1153">
        <v>6071505</v>
      </c>
      <c r="I1153">
        <v>99658</v>
      </c>
      <c r="J1153">
        <v>982895</v>
      </c>
      <c r="K1153">
        <v>-886534</v>
      </c>
      <c r="L1153">
        <v>-108057</v>
      </c>
      <c r="M1153">
        <v>-101418</v>
      </c>
      <c r="N1153">
        <v>-24298</v>
      </c>
      <c r="O1153">
        <v>-18320</v>
      </c>
      <c r="P1153">
        <v>-5</v>
      </c>
      <c r="Q1153">
        <v>0</v>
      </c>
      <c r="R1153">
        <v>51310</v>
      </c>
      <c r="S1153">
        <v>-15326</v>
      </c>
      <c r="T1153">
        <v>0</v>
      </c>
      <c r="U1153">
        <v>4525</v>
      </c>
      <c r="V1153">
        <v>7171</v>
      </c>
    </row>
    <row r="1154" spans="1:22" x14ac:dyDescent="0.3">
      <c r="A1154" t="s">
        <v>146</v>
      </c>
      <c r="B1154">
        <v>34020</v>
      </c>
      <c r="C1154" s="48">
        <v>45014</v>
      </c>
      <c r="D1154">
        <v>16650</v>
      </c>
      <c r="E1154">
        <v>2</v>
      </c>
      <c r="F1154">
        <v>550</v>
      </c>
      <c r="G1154">
        <v>550</v>
      </c>
      <c r="H1154">
        <v>7640751</v>
      </c>
      <c r="I1154">
        <v>125383</v>
      </c>
      <c r="J1154">
        <v>517700</v>
      </c>
      <c r="K1154">
        <v>-654714</v>
      </c>
      <c r="L1154">
        <v>133567</v>
      </c>
      <c r="M1154">
        <v>9793</v>
      </c>
      <c r="N1154">
        <v>21514</v>
      </c>
      <c r="O1154">
        <v>18631</v>
      </c>
      <c r="P1154">
        <v>-20</v>
      </c>
      <c r="Q1154">
        <v>0</v>
      </c>
      <c r="R1154">
        <v>77673</v>
      </c>
      <c r="S1154">
        <v>5976</v>
      </c>
      <c r="T1154">
        <v>0</v>
      </c>
      <c r="U1154">
        <v>248</v>
      </c>
      <c r="V1154">
        <v>3199</v>
      </c>
    </row>
    <row r="1155" spans="1:22" x14ac:dyDescent="0.3">
      <c r="A1155" t="s">
        <v>146</v>
      </c>
      <c r="B1155">
        <v>34020</v>
      </c>
      <c r="C1155" s="48">
        <v>45013</v>
      </c>
      <c r="D1155">
        <v>16100</v>
      </c>
      <c r="E1155">
        <v>2</v>
      </c>
      <c r="F1155">
        <v>150</v>
      </c>
      <c r="G1155">
        <v>150</v>
      </c>
      <c r="H1155">
        <v>3746813</v>
      </c>
      <c r="I1155">
        <v>59942</v>
      </c>
      <c r="J1155">
        <v>66672</v>
      </c>
      <c r="K1155">
        <v>-208594</v>
      </c>
      <c r="L1155">
        <v>159500</v>
      </c>
      <c r="M1155">
        <v>135978</v>
      </c>
      <c r="N1155">
        <v>-17017</v>
      </c>
      <c r="O1155">
        <v>-2333</v>
      </c>
      <c r="P1155">
        <v>0</v>
      </c>
      <c r="Q1155">
        <v>0</v>
      </c>
      <c r="R1155">
        <v>-12551</v>
      </c>
      <c r="S1155">
        <v>55423</v>
      </c>
      <c r="T1155">
        <v>0</v>
      </c>
      <c r="U1155">
        <v>-18307</v>
      </c>
      <c r="V1155">
        <v>729</v>
      </c>
    </row>
    <row r="1156" spans="1:22" x14ac:dyDescent="0.3">
      <c r="A1156" t="s">
        <v>146</v>
      </c>
      <c r="B1156">
        <v>34020</v>
      </c>
      <c r="C1156" s="48">
        <v>45012</v>
      </c>
      <c r="D1156">
        <v>15950</v>
      </c>
      <c r="E1156">
        <v>5</v>
      </c>
      <c r="F1156">
        <v>-350</v>
      </c>
      <c r="G1156">
        <v>-350</v>
      </c>
      <c r="H1156">
        <v>4820797</v>
      </c>
      <c r="I1156">
        <v>76891</v>
      </c>
      <c r="J1156">
        <v>813740</v>
      </c>
      <c r="K1156">
        <v>-744765</v>
      </c>
      <c r="L1156">
        <v>-99256</v>
      </c>
      <c r="M1156">
        <v>-50633</v>
      </c>
      <c r="N1156">
        <v>-12948</v>
      </c>
      <c r="O1156">
        <v>-7512</v>
      </c>
      <c r="P1156">
        <v>1</v>
      </c>
      <c r="Q1156">
        <v>0</v>
      </c>
      <c r="R1156">
        <v>-4301</v>
      </c>
      <c r="S1156">
        <v>-23863</v>
      </c>
      <c r="T1156">
        <v>0</v>
      </c>
      <c r="U1156">
        <v>25963</v>
      </c>
      <c r="V1156">
        <v>4318</v>
      </c>
    </row>
    <row r="1157" spans="1:22" x14ac:dyDescent="0.3">
      <c r="A1157" t="s">
        <v>146</v>
      </c>
      <c r="B1157">
        <v>34020</v>
      </c>
      <c r="C1157" s="48">
        <v>45009</v>
      </c>
      <c r="D1157">
        <v>16300</v>
      </c>
      <c r="E1157">
        <v>2</v>
      </c>
      <c r="F1157">
        <v>170</v>
      </c>
      <c r="G1157">
        <v>170</v>
      </c>
      <c r="H1157">
        <v>6524954</v>
      </c>
      <c r="I1157">
        <v>107029</v>
      </c>
      <c r="J1157">
        <v>1217046</v>
      </c>
      <c r="K1157">
        <v>-974931</v>
      </c>
      <c r="L1157">
        <v>-215004</v>
      </c>
      <c r="M1157">
        <v>-276105</v>
      </c>
      <c r="N1157">
        <v>-10576</v>
      </c>
      <c r="O1157">
        <v>49837</v>
      </c>
      <c r="P1157">
        <v>-19995</v>
      </c>
      <c r="Q1157">
        <v>0</v>
      </c>
      <c r="R1157">
        <v>39812</v>
      </c>
      <c r="S1157">
        <v>2023</v>
      </c>
      <c r="T1157">
        <v>0</v>
      </c>
      <c r="U1157">
        <v>-24179</v>
      </c>
      <c r="V1157">
        <v>-2932</v>
      </c>
    </row>
    <row r="1158" spans="1:22" x14ac:dyDescent="0.3">
      <c r="A1158" t="s">
        <v>146</v>
      </c>
      <c r="B1158">
        <v>34020</v>
      </c>
      <c r="C1158" s="48">
        <v>45008</v>
      </c>
      <c r="D1158">
        <v>16130</v>
      </c>
      <c r="E1158">
        <v>5</v>
      </c>
      <c r="F1158">
        <v>-380</v>
      </c>
      <c r="G1158">
        <v>-380</v>
      </c>
      <c r="H1158">
        <v>5722913</v>
      </c>
      <c r="I1158">
        <v>92740</v>
      </c>
      <c r="J1158">
        <v>331459</v>
      </c>
      <c r="K1158">
        <v>-328277</v>
      </c>
      <c r="L1158">
        <v>-19731</v>
      </c>
      <c r="M1158">
        <v>88342</v>
      </c>
      <c r="N1158">
        <v>-36910</v>
      </c>
      <c r="O1158">
        <v>-17233</v>
      </c>
      <c r="P1158">
        <v>20000</v>
      </c>
      <c r="Q1158">
        <v>-25315</v>
      </c>
      <c r="R1158">
        <v>-10298</v>
      </c>
      <c r="S1158">
        <v>-38317</v>
      </c>
      <c r="T1158">
        <v>0</v>
      </c>
      <c r="U1158">
        <v>15451</v>
      </c>
      <c r="V1158">
        <v>1098</v>
      </c>
    </row>
    <row r="1159" spans="1:22" x14ac:dyDescent="0.3">
      <c r="A1159" t="s">
        <v>146</v>
      </c>
      <c r="B1159">
        <v>34020</v>
      </c>
      <c r="C1159" s="48">
        <v>45007</v>
      </c>
      <c r="D1159">
        <v>16510</v>
      </c>
      <c r="E1159">
        <v>5</v>
      </c>
      <c r="F1159">
        <v>-240</v>
      </c>
      <c r="G1159">
        <v>-240</v>
      </c>
      <c r="H1159">
        <v>4702727</v>
      </c>
      <c r="I1159">
        <v>78003</v>
      </c>
      <c r="J1159">
        <v>909499</v>
      </c>
      <c r="K1159">
        <v>-559444</v>
      </c>
      <c r="L1159">
        <v>-327848</v>
      </c>
      <c r="M1159">
        <v>-149498</v>
      </c>
      <c r="N1159">
        <v>-8137</v>
      </c>
      <c r="O1159">
        <v>-60101</v>
      </c>
      <c r="P1159">
        <v>0</v>
      </c>
      <c r="Q1159">
        <v>1055</v>
      </c>
      <c r="R1159">
        <v>-49689</v>
      </c>
      <c r="S1159">
        <v>-61478</v>
      </c>
      <c r="T1159">
        <v>0</v>
      </c>
      <c r="U1159">
        <v>-23300</v>
      </c>
      <c r="V1159">
        <v>1093</v>
      </c>
    </row>
    <row r="1160" spans="1:22" x14ac:dyDescent="0.3">
      <c r="A1160" t="s">
        <v>146</v>
      </c>
      <c r="B1160">
        <v>34020</v>
      </c>
      <c r="C1160" s="48">
        <v>45006</v>
      </c>
      <c r="D1160">
        <v>16750</v>
      </c>
      <c r="E1160">
        <v>5</v>
      </c>
      <c r="F1160">
        <v>-270</v>
      </c>
      <c r="G1160">
        <v>-270</v>
      </c>
      <c r="H1160">
        <v>4084065</v>
      </c>
      <c r="I1160">
        <v>68730</v>
      </c>
      <c r="J1160">
        <v>271683</v>
      </c>
      <c r="K1160">
        <v>-402047</v>
      </c>
      <c r="L1160">
        <v>74311</v>
      </c>
      <c r="M1160">
        <v>77362</v>
      </c>
      <c r="N1160">
        <v>-16692</v>
      </c>
      <c r="O1160">
        <v>1874</v>
      </c>
      <c r="P1160">
        <v>0</v>
      </c>
      <c r="Q1160">
        <v>0</v>
      </c>
      <c r="R1160">
        <v>31975</v>
      </c>
      <c r="S1160">
        <v>-20208</v>
      </c>
      <c r="T1160">
        <v>0</v>
      </c>
      <c r="U1160">
        <v>45899</v>
      </c>
      <c r="V1160">
        <v>10154</v>
      </c>
    </row>
    <row r="1161" spans="1:22" x14ac:dyDescent="0.3">
      <c r="A1161" t="s">
        <v>146</v>
      </c>
      <c r="B1161">
        <v>34020</v>
      </c>
      <c r="C1161" s="48">
        <v>45005</v>
      </c>
      <c r="D1161">
        <v>17020</v>
      </c>
      <c r="E1161">
        <v>5</v>
      </c>
      <c r="F1161">
        <v>-70</v>
      </c>
      <c r="G1161">
        <v>-70</v>
      </c>
      <c r="H1161">
        <v>4221727</v>
      </c>
      <c r="I1161">
        <v>72215</v>
      </c>
      <c r="J1161">
        <v>211507</v>
      </c>
      <c r="K1161">
        <v>-171351</v>
      </c>
      <c r="L1161">
        <v>-51820</v>
      </c>
      <c r="M1161">
        <v>-71944</v>
      </c>
      <c r="N1161">
        <v>19106</v>
      </c>
      <c r="O1161">
        <v>-11754</v>
      </c>
      <c r="P1161">
        <v>0</v>
      </c>
      <c r="Q1161">
        <v>0</v>
      </c>
      <c r="R1161">
        <v>16838</v>
      </c>
      <c r="S1161">
        <v>-4066</v>
      </c>
      <c r="T1161">
        <v>0</v>
      </c>
      <c r="U1161">
        <v>6664</v>
      </c>
      <c r="V1161">
        <v>5000</v>
      </c>
    </row>
    <row r="1162" spans="1:22" x14ac:dyDescent="0.3">
      <c r="A1162" t="s">
        <v>146</v>
      </c>
      <c r="B1162">
        <v>34020</v>
      </c>
      <c r="C1162" s="48">
        <v>45002</v>
      </c>
      <c r="D1162">
        <v>17090</v>
      </c>
      <c r="E1162">
        <v>5</v>
      </c>
      <c r="F1162">
        <v>-270</v>
      </c>
      <c r="G1162">
        <v>-270</v>
      </c>
      <c r="H1162">
        <v>4404664</v>
      </c>
      <c r="I1162">
        <v>75764</v>
      </c>
      <c r="J1162">
        <v>70962</v>
      </c>
      <c r="K1162">
        <v>38023</v>
      </c>
      <c r="L1162">
        <v>-128756</v>
      </c>
      <c r="M1162">
        <v>25505</v>
      </c>
      <c r="N1162">
        <v>9233</v>
      </c>
      <c r="O1162">
        <v>-10698</v>
      </c>
      <c r="P1162">
        <v>0</v>
      </c>
      <c r="Q1162">
        <v>-10000</v>
      </c>
      <c r="R1162">
        <v>-32506</v>
      </c>
      <c r="S1162">
        <v>-110290</v>
      </c>
      <c r="T1162">
        <v>0</v>
      </c>
      <c r="U1162">
        <v>19329</v>
      </c>
      <c r="V1162">
        <v>442</v>
      </c>
    </row>
    <row r="1163" spans="1:22" x14ac:dyDescent="0.3">
      <c r="A1163" t="s">
        <v>146</v>
      </c>
      <c r="B1163">
        <v>34020</v>
      </c>
      <c r="C1163" s="48">
        <v>45001</v>
      </c>
      <c r="D1163">
        <v>17360</v>
      </c>
      <c r="E1163">
        <v>5</v>
      </c>
      <c r="F1163">
        <v>-330</v>
      </c>
      <c r="G1163">
        <v>-330</v>
      </c>
      <c r="H1163">
        <v>5005319</v>
      </c>
      <c r="I1163">
        <v>87112</v>
      </c>
      <c r="J1163">
        <v>759147</v>
      </c>
      <c r="K1163">
        <v>-670338</v>
      </c>
      <c r="L1163">
        <v>-40317</v>
      </c>
      <c r="M1163">
        <v>-167581</v>
      </c>
      <c r="N1163">
        <v>43053</v>
      </c>
      <c r="O1163">
        <v>19614</v>
      </c>
      <c r="P1163">
        <v>324</v>
      </c>
      <c r="Q1163">
        <v>0</v>
      </c>
      <c r="R1163">
        <v>47638</v>
      </c>
      <c r="S1163">
        <v>16635</v>
      </c>
      <c r="T1163">
        <v>0</v>
      </c>
      <c r="U1163">
        <v>-47333</v>
      </c>
      <c r="V1163">
        <v>-1159</v>
      </c>
    </row>
    <row r="1164" spans="1:22" x14ac:dyDescent="0.3">
      <c r="A1164" t="s">
        <v>146</v>
      </c>
      <c r="B1164">
        <v>34020</v>
      </c>
      <c r="C1164" s="48">
        <v>45000</v>
      </c>
      <c r="D1164">
        <v>17690</v>
      </c>
      <c r="E1164">
        <v>2</v>
      </c>
      <c r="F1164">
        <v>910</v>
      </c>
      <c r="G1164">
        <v>910</v>
      </c>
      <c r="H1164">
        <v>8767717</v>
      </c>
      <c r="I1164">
        <v>154116</v>
      </c>
      <c r="J1164">
        <v>-895880</v>
      </c>
      <c r="K1164">
        <v>516595</v>
      </c>
      <c r="L1164">
        <v>361589</v>
      </c>
      <c r="M1164">
        <v>34034</v>
      </c>
      <c r="N1164">
        <v>23695</v>
      </c>
      <c r="O1164">
        <v>86637</v>
      </c>
      <c r="P1164">
        <v>-49259</v>
      </c>
      <c r="Q1164">
        <v>0</v>
      </c>
      <c r="R1164">
        <v>133099</v>
      </c>
      <c r="S1164">
        <v>133383</v>
      </c>
      <c r="T1164">
        <v>0</v>
      </c>
      <c r="U1164">
        <v>17070</v>
      </c>
      <c r="V1164">
        <v>626</v>
      </c>
    </row>
    <row r="1165" spans="1:22" x14ac:dyDescent="0.3">
      <c r="A1165" t="s">
        <v>146</v>
      </c>
      <c r="B1165">
        <v>34020</v>
      </c>
      <c r="C1165" s="48">
        <v>44999</v>
      </c>
      <c r="D1165">
        <v>16780</v>
      </c>
      <c r="E1165">
        <v>5</v>
      </c>
      <c r="F1165">
        <v>-1030</v>
      </c>
      <c r="G1165">
        <v>-1030</v>
      </c>
      <c r="H1165">
        <v>8669240</v>
      </c>
      <c r="I1165">
        <v>148737</v>
      </c>
      <c r="J1165">
        <v>-46959</v>
      </c>
      <c r="K1165">
        <v>47718</v>
      </c>
      <c r="L1165">
        <v>69731</v>
      </c>
      <c r="M1165">
        <v>155713</v>
      </c>
      <c r="N1165">
        <v>3439</v>
      </c>
      <c r="O1165">
        <v>-22503</v>
      </c>
      <c r="P1165">
        <v>12033</v>
      </c>
      <c r="Q1165">
        <v>1055</v>
      </c>
      <c r="R1165">
        <v>44251</v>
      </c>
      <c r="S1165">
        <v>-124257</v>
      </c>
      <c r="T1165">
        <v>0</v>
      </c>
      <c r="U1165">
        <v>-73162</v>
      </c>
      <c r="V1165">
        <v>2672</v>
      </c>
    </row>
    <row r="1166" spans="1:22" x14ac:dyDescent="0.3">
      <c r="A1166" t="s">
        <v>146</v>
      </c>
      <c r="B1166">
        <v>34020</v>
      </c>
      <c r="C1166" s="48">
        <v>44998</v>
      </c>
      <c r="D1166">
        <v>17810</v>
      </c>
      <c r="E1166">
        <v>5</v>
      </c>
      <c r="F1166">
        <v>-80</v>
      </c>
      <c r="G1166">
        <v>-80</v>
      </c>
      <c r="H1166">
        <v>6962135</v>
      </c>
      <c r="I1166">
        <v>123148</v>
      </c>
      <c r="J1166">
        <v>-610609</v>
      </c>
      <c r="K1166">
        <v>41207</v>
      </c>
      <c r="L1166">
        <v>571284</v>
      </c>
      <c r="M1166">
        <v>245480</v>
      </c>
      <c r="N1166">
        <v>-453</v>
      </c>
      <c r="O1166">
        <v>51601</v>
      </c>
      <c r="P1166">
        <v>20000</v>
      </c>
      <c r="Q1166">
        <v>1055</v>
      </c>
      <c r="R1166">
        <v>142497</v>
      </c>
      <c r="S1166">
        <v>111104</v>
      </c>
      <c r="T1166">
        <v>0</v>
      </c>
      <c r="U1166">
        <v>-6787</v>
      </c>
      <c r="V1166">
        <v>4905</v>
      </c>
    </row>
    <row r="1167" spans="1:22" x14ac:dyDescent="0.3">
      <c r="A1167" t="s">
        <v>146</v>
      </c>
      <c r="B1167">
        <v>34020</v>
      </c>
      <c r="C1167" s="48">
        <v>44995</v>
      </c>
      <c r="D1167">
        <v>17890</v>
      </c>
      <c r="E1167">
        <v>5</v>
      </c>
      <c r="F1167">
        <v>-250</v>
      </c>
      <c r="G1167">
        <v>-250</v>
      </c>
      <c r="H1167">
        <v>10207127</v>
      </c>
      <c r="I1167">
        <v>183836</v>
      </c>
      <c r="J1167">
        <v>362581</v>
      </c>
      <c r="K1167">
        <v>-626010</v>
      </c>
      <c r="L1167">
        <v>239428</v>
      </c>
      <c r="M1167">
        <v>-136506</v>
      </c>
      <c r="N1167">
        <v>3963</v>
      </c>
      <c r="O1167">
        <v>74208</v>
      </c>
      <c r="P1167">
        <v>0</v>
      </c>
      <c r="Q1167">
        <v>22150</v>
      </c>
      <c r="R1167">
        <v>290542</v>
      </c>
      <c r="S1167">
        <v>-14929</v>
      </c>
      <c r="T1167">
        <v>0</v>
      </c>
      <c r="U1167">
        <v>33509</v>
      </c>
      <c r="V1167">
        <v>-9508</v>
      </c>
    </row>
    <row r="1168" spans="1:22" x14ac:dyDescent="0.3">
      <c r="A1168" t="s">
        <v>146</v>
      </c>
      <c r="B1168">
        <v>34020</v>
      </c>
      <c r="C1168" s="48">
        <v>44994</v>
      </c>
      <c r="D1168">
        <v>18140</v>
      </c>
      <c r="E1168">
        <v>2</v>
      </c>
      <c r="F1168">
        <v>1010</v>
      </c>
      <c r="G1168">
        <v>1010</v>
      </c>
      <c r="H1168">
        <v>25659871</v>
      </c>
      <c r="I1168">
        <v>461419</v>
      </c>
      <c r="J1168">
        <v>-2451417</v>
      </c>
      <c r="K1168">
        <v>442611</v>
      </c>
      <c r="L1168">
        <v>2135153</v>
      </c>
      <c r="M1168">
        <v>-110760</v>
      </c>
      <c r="N1168">
        <v>203052</v>
      </c>
      <c r="O1168">
        <v>281831</v>
      </c>
      <c r="P1168">
        <v>-80001</v>
      </c>
      <c r="Q1168">
        <v>0</v>
      </c>
      <c r="R1168">
        <v>1666379</v>
      </c>
      <c r="S1168">
        <v>174652</v>
      </c>
      <c r="T1168">
        <v>0</v>
      </c>
      <c r="U1168">
        <v>-117559</v>
      </c>
      <c r="V1168">
        <v>-8788</v>
      </c>
    </row>
    <row r="1169" spans="1:22" x14ac:dyDescent="0.3">
      <c r="A1169" t="s">
        <v>146</v>
      </c>
      <c r="B1169">
        <v>34020</v>
      </c>
      <c r="C1169" s="48">
        <v>44993</v>
      </c>
      <c r="D1169">
        <v>17130</v>
      </c>
      <c r="E1169">
        <v>2</v>
      </c>
      <c r="F1169">
        <v>290</v>
      </c>
      <c r="G1169">
        <v>290</v>
      </c>
      <c r="H1169">
        <v>8722695</v>
      </c>
      <c r="I1169">
        <v>148510</v>
      </c>
      <c r="J1169">
        <v>-387815</v>
      </c>
      <c r="K1169">
        <v>-282332</v>
      </c>
      <c r="L1169">
        <v>669415</v>
      </c>
      <c r="M1169">
        <v>-358652</v>
      </c>
      <c r="N1169">
        <v>13500</v>
      </c>
      <c r="O1169">
        <v>71723</v>
      </c>
      <c r="P1169">
        <v>-9979</v>
      </c>
      <c r="Q1169">
        <v>0</v>
      </c>
      <c r="R1169">
        <v>920018</v>
      </c>
      <c r="S1169">
        <v>32805</v>
      </c>
      <c r="T1169">
        <v>0</v>
      </c>
      <c r="U1169">
        <v>13068</v>
      </c>
      <c r="V1169">
        <v>-12336</v>
      </c>
    </row>
    <row r="1170" spans="1:22" x14ac:dyDescent="0.3">
      <c r="A1170" t="s">
        <v>146</v>
      </c>
      <c r="B1170">
        <v>34020</v>
      </c>
      <c r="C1170" s="48">
        <v>44992</v>
      </c>
      <c r="D1170">
        <v>16840</v>
      </c>
      <c r="E1170">
        <v>5</v>
      </c>
      <c r="F1170">
        <v>-50</v>
      </c>
      <c r="G1170">
        <v>-50</v>
      </c>
      <c r="H1170">
        <v>4017290</v>
      </c>
      <c r="I1170">
        <v>67684</v>
      </c>
      <c r="J1170">
        <v>-337843</v>
      </c>
      <c r="K1170">
        <v>266737</v>
      </c>
      <c r="L1170">
        <v>110932</v>
      </c>
      <c r="M1170">
        <v>-96361</v>
      </c>
      <c r="N1170">
        <v>-23957</v>
      </c>
      <c r="O1170">
        <v>8137</v>
      </c>
      <c r="P1170">
        <v>38</v>
      </c>
      <c r="Q1170">
        <v>0</v>
      </c>
      <c r="R1170">
        <v>224513</v>
      </c>
      <c r="S1170">
        <v>-1438</v>
      </c>
      <c r="T1170">
        <v>0</v>
      </c>
      <c r="U1170">
        <v>-29407</v>
      </c>
      <c r="V1170">
        <v>-10419</v>
      </c>
    </row>
    <row r="1171" spans="1:22" x14ac:dyDescent="0.3">
      <c r="A1171" t="s">
        <v>146</v>
      </c>
      <c r="B1171">
        <v>34020</v>
      </c>
      <c r="C1171" s="48">
        <v>44991</v>
      </c>
      <c r="D1171">
        <v>16890</v>
      </c>
      <c r="E1171">
        <v>2</v>
      </c>
      <c r="F1171">
        <v>170</v>
      </c>
      <c r="G1171">
        <v>170</v>
      </c>
      <c r="H1171">
        <v>5199228</v>
      </c>
      <c r="I1171">
        <v>87496</v>
      </c>
      <c r="J1171">
        <v>-897977</v>
      </c>
      <c r="K1171">
        <v>524553</v>
      </c>
      <c r="L1171">
        <v>364660</v>
      </c>
      <c r="M1171">
        <v>91405</v>
      </c>
      <c r="N1171">
        <v>-2972</v>
      </c>
      <c r="O1171">
        <v>17370</v>
      </c>
      <c r="P1171">
        <v>0</v>
      </c>
      <c r="Q1171">
        <v>0</v>
      </c>
      <c r="R1171">
        <v>249211</v>
      </c>
      <c r="S1171">
        <v>9646</v>
      </c>
      <c r="T1171">
        <v>0</v>
      </c>
      <c r="U1171">
        <v>4902</v>
      </c>
      <c r="V1171">
        <v>3862</v>
      </c>
    </row>
    <row r="1172" spans="1:22" x14ac:dyDescent="0.3">
      <c r="A1172" t="s">
        <v>146</v>
      </c>
      <c r="B1172">
        <v>34020</v>
      </c>
      <c r="C1172" s="48">
        <v>44988</v>
      </c>
      <c r="D1172">
        <v>16720</v>
      </c>
      <c r="E1172">
        <v>2</v>
      </c>
      <c r="F1172">
        <v>140</v>
      </c>
      <c r="G1172">
        <v>140</v>
      </c>
      <c r="H1172">
        <v>5530314</v>
      </c>
      <c r="I1172">
        <v>91638</v>
      </c>
      <c r="J1172">
        <v>-1074320</v>
      </c>
      <c r="K1172">
        <v>270557</v>
      </c>
      <c r="L1172">
        <v>815112</v>
      </c>
      <c r="M1172">
        <v>50143</v>
      </c>
      <c r="N1172">
        <v>60224</v>
      </c>
      <c r="O1172">
        <v>122111</v>
      </c>
      <c r="P1172">
        <v>532</v>
      </c>
      <c r="Q1172">
        <v>0</v>
      </c>
      <c r="R1172">
        <v>582605</v>
      </c>
      <c r="S1172">
        <v>-503</v>
      </c>
      <c r="T1172">
        <v>0</v>
      </c>
      <c r="U1172">
        <v>-8191</v>
      </c>
      <c r="V1172">
        <v>-3158</v>
      </c>
    </row>
    <row r="1173" spans="1:22" x14ac:dyDescent="0.3">
      <c r="A1173" t="s">
        <v>146</v>
      </c>
      <c r="B1173">
        <v>34020</v>
      </c>
      <c r="C1173" s="48">
        <v>44987</v>
      </c>
      <c r="D1173">
        <v>16580</v>
      </c>
      <c r="E1173">
        <v>2</v>
      </c>
      <c r="F1173">
        <v>320</v>
      </c>
      <c r="G1173">
        <v>320</v>
      </c>
      <c r="H1173">
        <v>5444938</v>
      </c>
      <c r="I1173">
        <v>89894</v>
      </c>
      <c r="J1173">
        <v>-1358982</v>
      </c>
      <c r="K1173">
        <v>1194792</v>
      </c>
      <c r="L1173">
        <v>253039</v>
      </c>
      <c r="M1173">
        <v>-19052</v>
      </c>
      <c r="N1173">
        <v>3588</v>
      </c>
      <c r="O1173">
        <v>47844</v>
      </c>
      <c r="P1173">
        <v>0</v>
      </c>
      <c r="Q1173">
        <v>0</v>
      </c>
      <c r="R1173">
        <v>219099</v>
      </c>
      <c r="S1173">
        <v>1560</v>
      </c>
      <c r="T1173">
        <v>0</v>
      </c>
      <c r="U1173">
        <v>-76907</v>
      </c>
      <c r="V1173">
        <v>-11942</v>
      </c>
    </row>
    <row r="1174" spans="1:22" x14ac:dyDescent="0.3">
      <c r="A1174" t="s">
        <v>146</v>
      </c>
      <c r="B1174">
        <v>34020</v>
      </c>
      <c r="C1174" s="48">
        <v>44985</v>
      </c>
      <c r="D1174">
        <v>16260</v>
      </c>
      <c r="E1174">
        <v>3</v>
      </c>
      <c r="F1174">
        <v>0</v>
      </c>
      <c r="G1174">
        <v>0</v>
      </c>
      <c r="H1174">
        <v>3788123</v>
      </c>
      <c r="I1174">
        <v>62055</v>
      </c>
      <c r="J1174">
        <v>-292401</v>
      </c>
      <c r="K1174">
        <v>-175481</v>
      </c>
      <c r="L1174">
        <v>489356</v>
      </c>
      <c r="M1174">
        <v>149119</v>
      </c>
      <c r="N1174">
        <v>224</v>
      </c>
      <c r="O1174">
        <v>18893</v>
      </c>
      <c r="P1174">
        <v>-1</v>
      </c>
      <c r="Q1174">
        <v>0</v>
      </c>
      <c r="R1174">
        <v>321253</v>
      </c>
      <c r="S1174">
        <v>-132</v>
      </c>
      <c r="T1174">
        <v>0</v>
      </c>
      <c r="U1174">
        <v>-19006</v>
      </c>
      <c r="V1174">
        <v>-2468</v>
      </c>
    </row>
    <row r="1175" spans="1:22" x14ac:dyDescent="0.3">
      <c r="A1175" t="s">
        <v>146</v>
      </c>
      <c r="B1175">
        <v>34020</v>
      </c>
      <c r="C1175" s="48">
        <v>44984</v>
      </c>
      <c r="D1175">
        <v>16260</v>
      </c>
      <c r="E1175">
        <v>5</v>
      </c>
      <c r="F1175">
        <v>-60</v>
      </c>
      <c r="G1175">
        <v>-60</v>
      </c>
      <c r="H1175">
        <v>2645855</v>
      </c>
      <c r="I1175">
        <v>43064</v>
      </c>
      <c r="J1175">
        <v>-167727</v>
      </c>
      <c r="K1175">
        <v>189395</v>
      </c>
      <c r="L1175">
        <v>-5295</v>
      </c>
      <c r="M1175">
        <v>-273758</v>
      </c>
      <c r="N1175">
        <v>-254</v>
      </c>
      <c r="O1175">
        <v>10023</v>
      </c>
      <c r="P1175">
        <v>56</v>
      </c>
      <c r="Q1175">
        <v>0</v>
      </c>
      <c r="R1175">
        <v>254954</v>
      </c>
      <c r="S1175">
        <v>3684</v>
      </c>
      <c r="T1175">
        <v>0</v>
      </c>
      <c r="U1175">
        <v>-17788</v>
      </c>
      <c r="V1175">
        <v>1415</v>
      </c>
    </row>
    <row r="1176" spans="1:22" x14ac:dyDescent="0.3">
      <c r="A1176" t="s">
        <v>146</v>
      </c>
      <c r="B1176">
        <v>34020</v>
      </c>
      <c r="C1176" s="48">
        <v>44981</v>
      </c>
      <c r="D1176">
        <v>16320</v>
      </c>
      <c r="E1176">
        <v>5</v>
      </c>
      <c r="F1176">
        <v>-10</v>
      </c>
      <c r="G1176">
        <v>-10</v>
      </c>
      <c r="H1176">
        <v>4298766</v>
      </c>
      <c r="I1176">
        <v>70693</v>
      </c>
      <c r="J1176">
        <v>-361157</v>
      </c>
      <c r="K1176">
        <v>55598</v>
      </c>
      <c r="L1176">
        <v>332561</v>
      </c>
      <c r="M1176">
        <v>-26312</v>
      </c>
      <c r="N1176">
        <v>-811</v>
      </c>
      <c r="O1176">
        <v>126946</v>
      </c>
      <c r="P1176">
        <v>20999</v>
      </c>
      <c r="Q1176">
        <v>0</v>
      </c>
      <c r="R1176">
        <v>212578</v>
      </c>
      <c r="S1176">
        <v>-839</v>
      </c>
      <c r="T1176">
        <v>0</v>
      </c>
      <c r="U1176">
        <v>-26265</v>
      </c>
      <c r="V1176">
        <v>-737</v>
      </c>
    </row>
    <row r="1177" spans="1:22" x14ac:dyDescent="0.3">
      <c r="A1177" t="s">
        <v>146</v>
      </c>
      <c r="B1177">
        <v>34020</v>
      </c>
      <c r="C1177" s="48">
        <v>44980</v>
      </c>
      <c r="D1177">
        <v>16330</v>
      </c>
      <c r="E1177">
        <v>2</v>
      </c>
      <c r="F1177">
        <v>100</v>
      </c>
      <c r="G1177">
        <v>100</v>
      </c>
      <c r="H1177">
        <v>3445835</v>
      </c>
      <c r="I1177">
        <v>55936</v>
      </c>
      <c r="J1177">
        <v>-821108</v>
      </c>
      <c r="K1177">
        <v>285749</v>
      </c>
      <c r="L1177">
        <v>566779</v>
      </c>
      <c r="M1177">
        <v>205388</v>
      </c>
      <c r="N1177">
        <v>4671</v>
      </c>
      <c r="O1177">
        <v>164328</v>
      </c>
      <c r="P1177">
        <v>1</v>
      </c>
      <c r="Q1177">
        <v>0</v>
      </c>
      <c r="R1177">
        <v>193274</v>
      </c>
      <c r="S1177">
        <v>-883</v>
      </c>
      <c r="T1177">
        <v>0</v>
      </c>
      <c r="U1177">
        <v>-7452</v>
      </c>
      <c r="V1177">
        <v>-23968</v>
      </c>
    </row>
    <row r="1178" spans="1:22" x14ac:dyDescent="0.3">
      <c r="A1178" t="s">
        <v>146</v>
      </c>
      <c r="B1178">
        <v>34020</v>
      </c>
      <c r="C1178" s="48">
        <v>44979</v>
      </c>
      <c r="D1178">
        <v>16230</v>
      </c>
      <c r="E1178">
        <v>2</v>
      </c>
      <c r="F1178">
        <v>30</v>
      </c>
      <c r="G1178">
        <v>30</v>
      </c>
      <c r="H1178">
        <v>4564945</v>
      </c>
      <c r="I1178">
        <v>73878</v>
      </c>
      <c r="J1178">
        <v>-242038</v>
      </c>
      <c r="K1178">
        <v>489454</v>
      </c>
      <c r="L1178">
        <v>-243001</v>
      </c>
      <c r="M1178">
        <v>-339928</v>
      </c>
      <c r="N1178">
        <v>14636</v>
      </c>
      <c r="O1178">
        <v>8091</v>
      </c>
      <c r="P1178">
        <v>10000</v>
      </c>
      <c r="Q1178">
        <v>0</v>
      </c>
      <c r="R1178">
        <v>77013</v>
      </c>
      <c r="S1178">
        <v>-12813</v>
      </c>
      <c r="T1178">
        <v>0</v>
      </c>
      <c r="U1178">
        <v>-3332</v>
      </c>
      <c r="V1178">
        <v>-1083</v>
      </c>
    </row>
    <row r="1179" spans="1:22" x14ac:dyDescent="0.3">
      <c r="A1179" t="s">
        <v>146</v>
      </c>
      <c r="B1179">
        <v>34020</v>
      </c>
      <c r="C1179" s="48">
        <v>44978</v>
      </c>
      <c r="D1179">
        <v>16200</v>
      </c>
      <c r="E1179">
        <v>2</v>
      </c>
      <c r="F1179">
        <v>480</v>
      </c>
      <c r="G1179">
        <v>480</v>
      </c>
      <c r="H1179">
        <v>5130282</v>
      </c>
      <c r="I1179">
        <v>82544</v>
      </c>
      <c r="J1179">
        <v>-1055073</v>
      </c>
      <c r="K1179">
        <v>880922</v>
      </c>
      <c r="L1179">
        <v>90263</v>
      </c>
      <c r="M1179">
        <v>46243</v>
      </c>
      <c r="N1179">
        <v>23924</v>
      </c>
      <c r="O1179">
        <v>68189</v>
      </c>
      <c r="P1179">
        <v>-10000</v>
      </c>
      <c r="Q1179">
        <v>0</v>
      </c>
      <c r="R1179">
        <v>22542</v>
      </c>
      <c r="S1179">
        <v>-60635</v>
      </c>
      <c r="T1179">
        <v>0</v>
      </c>
      <c r="U1179">
        <v>77262</v>
      </c>
      <c r="V1179">
        <v>6626</v>
      </c>
    </row>
    <row r="1180" spans="1:22" x14ac:dyDescent="0.3">
      <c r="A1180" t="s">
        <v>146</v>
      </c>
      <c r="B1180">
        <v>34020</v>
      </c>
      <c r="C1180" s="48">
        <v>44977</v>
      </c>
      <c r="D1180">
        <v>15720</v>
      </c>
      <c r="E1180">
        <v>2</v>
      </c>
      <c r="F1180">
        <v>250</v>
      </c>
      <c r="G1180">
        <v>250</v>
      </c>
      <c r="H1180">
        <v>2891928</v>
      </c>
      <c r="I1180">
        <v>45225</v>
      </c>
      <c r="J1180">
        <v>-352664</v>
      </c>
      <c r="K1180">
        <v>304724</v>
      </c>
      <c r="L1180">
        <v>38004</v>
      </c>
      <c r="M1180">
        <v>96461</v>
      </c>
      <c r="N1180">
        <v>447</v>
      </c>
      <c r="O1180">
        <v>-3285</v>
      </c>
      <c r="P1180">
        <v>-10525</v>
      </c>
      <c r="Q1180">
        <v>0</v>
      </c>
      <c r="R1180">
        <v>11706</v>
      </c>
      <c r="S1180">
        <v>-56800</v>
      </c>
      <c r="T1180">
        <v>0</v>
      </c>
      <c r="U1180">
        <v>5298</v>
      </c>
      <c r="V1180">
        <v>4638</v>
      </c>
    </row>
    <row r="1181" spans="1:22" x14ac:dyDescent="0.3">
      <c r="A1181" t="s">
        <v>146</v>
      </c>
      <c r="B1181">
        <v>34020</v>
      </c>
      <c r="C1181" s="48">
        <v>44974</v>
      </c>
      <c r="D1181">
        <v>15470</v>
      </c>
      <c r="E1181">
        <v>3</v>
      </c>
      <c r="F1181">
        <v>0</v>
      </c>
      <c r="G1181">
        <v>0</v>
      </c>
      <c r="H1181">
        <v>2271405</v>
      </c>
      <c r="I1181">
        <v>35107</v>
      </c>
      <c r="J1181">
        <v>-250129</v>
      </c>
      <c r="K1181">
        <v>528580</v>
      </c>
      <c r="L1181">
        <v>-253810</v>
      </c>
      <c r="M1181">
        <v>-164265</v>
      </c>
      <c r="N1181">
        <v>-181</v>
      </c>
      <c r="O1181">
        <v>-17625</v>
      </c>
      <c r="P1181">
        <v>0</v>
      </c>
      <c r="Q1181">
        <v>0</v>
      </c>
      <c r="R1181">
        <v>-19407</v>
      </c>
      <c r="S1181">
        <v>-52332</v>
      </c>
      <c r="T1181">
        <v>0</v>
      </c>
      <c r="U1181">
        <v>-25043</v>
      </c>
      <c r="V1181">
        <v>402</v>
      </c>
    </row>
    <row r="1182" spans="1:22" x14ac:dyDescent="0.3">
      <c r="A1182" t="s">
        <v>146</v>
      </c>
      <c r="B1182">
        <v>34020</v>
      </c>
      <c r="C1182" s="48">
        <v>44973</v>
      </c>
      <c r="D1182">
        <v>15470</v>
      </c>
      <c r="E1182">
        <v>2</v>
      </c>
      <c r="F1182">
        <v>150</v>
      </c>
      <c r="G1182">
        <v>150</v>
      </c>
      <c r="H1182">
        <v>2673879</v>
      </c>
      <c r="I1182">
        <v>41451</v>
      </c>
      <c r="J1182">
        <v>-503673</v>
      </c>
      <c r="K1182">
        <v>205106</v>
      </c>
      <c r="L1182">
        <v>287558</v>
      </c>
      <c r="M1182">
        <v>394803</v>
      </c>
      <c r="N1182">
        <v>-3525</v>
      </c>
      <c r="O1182">
        <v>-17806</v>
      </c>
      <c r="P1182">
        <v>0</v>
      </c>
      <c r="Q1182">
        <v>0</v>
      </c>
      <c r="R1182">
        <v>-3943</v>
      </c>
      <c r="S1182">
        <v>-81971</v>
      </c>
      <c r="T1182">
        <v>0</v>
      </c>
      <c r="U1182">
        <v>11535</v>
      </c>
      <c r="V1182">
        <v>-526</v>
      </c>
    </row>
    <row r="1183" spans="1:22" x14ac:dyDescent="0.3">
      <c r="A1183" t="s">
        <v>146</v>
      </c>
      <c r="B1183">
        <v>34020</v>
      </c>
      <c r="C1183" s="48">
        <v>44972</v>
      </c>
      <c r="D1183">
        <v>15320</v>
      </c>
      <c r="E1183">
        <v>5</v>
      </c>
      <c r="F1183">
        <v>-640</v>
      </c>
      <c r="G1183">
        <v>-640</v>
      </c>
      <c r="H1183">
        <v>4650959</v>
      </c>
      <c r="I1183">
        <v>72155</v>
      </c>
      <c r="J1183">
        <v>1733012</v>
      </c>
      <c r="K1183">
        <v>-926442</v>
      </c>
      <c r="L1183">
        <v>-634167</v>
      </c>
      <c r="M1183">
        <v>-483437</v>
      </c>
      <c r="N1183">
        <v>-1523</v>
      </c>
      <c r="O1183">
        <v>-15146</v>
      </c>
      <c r="P1183">
        <v>15001</v>
      </c>
      <c r="Q1183">
        <v>0</v>
      </c>
      <c r="R1183">
        <v>-63082</v>
      </c>
      <c r="S1183">
        <v>-85980</v>
      </c>
      <c r="T1183">
        <v>0</v>
      </c>
      <c r="U1183">
        <v>-173183</v>
      </c>
      <c r="V1183">
        <v>780</v>
      </c>
    </row>
    <row r="1184" spans="1:22" x14ac:dyDescent="0.3">
      <c r="A1184" t="s">
        <v>146</v>
      </c>
      <c r="B1184">
        <v>34020</v>
      </c>
      <c r="C1184" s="48">
        <v>44971</v>
      </c>
      <c r="D1184">
        <v>15960</v>
      </c>
      <c r="E1184">
        <v>2</v>
      </c>
      <c r="F1184">
        <v>240</v>
      </c>
      <c r="G1184">
        <v>240</v>
      </c>
      <c r="H1184">
        <v>2766498</v>
      </c>
      <c r="I1184">
        <v>44127</v>
      </c>
      <c r="J1184">
        <v>-719230</v>
      </c>
      <c r="K1184">
        <v>622342</v>
      </c>
      <c r="L1184">
        <v>131396</v>
      </c>
      <c r="M1184">
        <v>197573</v>
      </c>
      <c r="N1184">
        <v>-3999</v>
      </c>
      <c r="O1184">
        <v>-27856</v>
      </c>
      <c r="P1184">
        <v>0</v>
      </c>
      <c r="Q1184">
        <v>0</v>
      </c>
      <c r="R1184">
        <v>83012</v>
      </c>
      <c r="S1184">
        <v>-117334</v>
      </c>
      <c r="T1184">
        <v>0</v>
      </c>
      <c r="U1184">
        <v>-31193</v>
      </c>
      <c r="V1184">
        <v>-3315</v>
      </c>
    </row>
    <row r="1185" spans="1:22" x14ac:dyDescent="0.3">
      <c r="A1185" t="s">
        <v>146</v>
      </c>
      <c r="B1185">
        <v>34020</v>
      </c>
      <c r="C1185" s="48">
        <v>44970</v>
      </c>
      <c r="D1185">
        <v>15720</v>
      </c>
      <c r="E1185">
        <v>2</v>
      </c>
      <c r="F1185">
        <v>70</v>
      </c>
      <c r="G1185">
        <v>70</v>
      </c>
      <c r="H1185">
        <v>2636363</v>
      </c>
      <c r="I1185">
        <v>41548</v>
      </c>
      <c r="J1185">
        <v>-116045</v>
      </c>
      <c r="K1185">
        <v>216159</v>
      </c>
      <c r="L1185">
        <v>-101718</v>
      </c>
      <c r="M1185">
        <v>-35322</v>
      </c>
      <c r="N1185">
        <v>725</v>
      </c>
      <c r="O1185">
        <v>-21671</v>
      </c>
      <c r="P1185">
        <v>0</v>
      </c>
      <c r="Q1185">
        <v>0</v>
      </c>
      <c r="R1185">
        <v>21740</v>
      </c>
      <c r="S1185">
        <v>-67190</v>
      </c>
      <c r="T1185">
        <v>0</v>
      </c>
      <c r="U1185">
        <v>3680</v>
      </c>
      <c r="V1185">
        <v>-2076</v>
      </c>
    </row>
    <row r="1186" spans="1:22" x14ac:dyDescent="0.3">
      <c r="A1186" t="s">
        <v>146</v>
      </c>
      <c r="B1186">
        <v>34020</v>
      </c>
      <c r="C1186" s="48">
        <v>44967</v>
      </c>
      <c r="D1186">
        <v>15650</v>
      </c>
      <c r="E1186">
        <v>5</v>
      </c>
      <c r="F1186">
        <v>-230</v>
      </c>
      <c r="G1186">
        <v>-230</v>
      </c>
      <c r="H1186">
        <v>3276002</v>
      </c>
      <c r="I1186">
        <v>51322</v>
      </c>
      <c r="J1186">
        <v>342796</v>
      </c>
      <c r="K1186">
        <v>-21103</v>
      </c>
      <c r="L1186">
        <v>-326861</v>
      </c>
      <c r="M1186">
        <v>-282325</v>
      </c>
      <c r="N1186">
        <v>-22914</v>
      </c>
      <c r="O1186">
        <v>-42081</v>
      </c>
      <c r="P1186">
        <v>8715</v>
      </c>
      <c r="Q1186">
        <v>0</v>
      </c>
      <c r="R1186">
        <v>49246</v>
      </c>
      <c r="S1186">
        <v>-37502</v>
      </c>
      <c r="T1186">
        <v>0</v>
      </c>
      <c r="U1186">
        <v>-125</v>
      </c>
      <c r="V1186">
        <v>5293</v>
      </c>
    </row>
    <row r="1187" spans="1:22" x14ac:dyDescent="0.3">
      <c r="A1187" t="s">
        <v>146</v>
      </c>
      <c r="B1187">
        <v>34020</v>
      </c>
      <c r="C1187" s="48">
        <v>44966</v>
      </c>
      <c r="D1187">
        <v>15880</v>
      </c>
      <c r="E1187">
        <v>5</v>
      </c>
      <c r="F1187">
        <v>-210</v>
      </c>
      <c r="G1187">
        <v>-210</v>
      </c>
      <c r="H1187">
        <v>2419606</v>
      </c>
      <c r="I1187">
        <v>38496</v>
      </c>
      <c r="J1187">
        <v>393751</v>
      </c>
      <c r="K1187">
        <v>-232315</v>
      </c>
      <c r="L1187">
        <v>-166738</v>
      </c>
      <c r="M1187">
        <v>-137634</v>
      </c>
      <c r="N1187">
        <v>3489</v>
      </c>
      <c r="O1187">
        <v>4057</v>
      </c>
      <c r="P1187">
        <v>0</v>
      </c>
      <c r="Q1187">
        <v>0</v>
      </c>
      <c r="R1187">
        <v>9890</v>
      </c>
      <c r="S1187">
        <v>-46540</v>
      </c>
      <c r="T1187">
        <v>0</v>
      </c>
      <c r="U1187">
        <v>-2492</v>
      </c>
      <c r="V1187">
        <v>7794</v>
      </c>
    </row>
    <row r="1188" spans="1:22" x14ac:dyDescent="0.3">
      <c r="A1188" t="s">
        <v>146</v>
      </c>
      <c r="B1188">
        <v>34020</v>
      </c>
      <c r="C1188" s="48">
        <v>44965</v>
      </c>
      <c r="D1188">
        <v>16090</v>
      </c>
      <c r="E1188">
        <v>2</v>
      </c>
      <c r="F1188">
        <v>380</v>
      </c>
      <c r="G1188">
        <v>380</v>
      </c>
      <c r="H1188">
        <v>3679734</v>
      </c>
      <c r="I1188">
        <v>59024</v>
      </c>
      <c r="J1188">
        <v>-564176</v>
      </c>
      <c r="K1188">
        <v>514952</v>
      </c>
      <c r="L1188">
        <v>53116</v>
      </c>
      <c r="M1188">
        <v>30774</v>
      </c>
      <c r="N1188">
        <v>-15404</v>
      </c>
      <c r="O1188">
        <v>-6440</v>
      </c>
      <c r="P1188">
        <v>1</v>
      </c>
      <c r="Q1188">
        <v>0</v>
      </c>
      <c r="R1188">
        <v>96780</v>
      </c>
      <c r="S1188">
        <v>-52595</v>
      </c>
      <c r="T1188">
        <v>0</v>
      </c>
      <c r="U1188">
        <v>-2128</v>
      </c>
      <c r="V1188">
        <v>-1764</v>
      </c>
    </row>
    <row r="1189" spans="1:22" x14ac:dyDescent="0.3">
      <c r="A1189" t="s">
        <v>146</v>
      </c>
      <c r="B1189">
        <v>34020</v>
      </c>
      <c r="C1189" s="48">
        <v>44964</v>
      </c>
      <c r="D1189">
        <v>15710</v>
      </c>
      <c r="E1189">
        <v>5</v>
      </c>
      <c r="F1189">
        <v>-130</v>
      </c>
      <c r="G1189">
        <v>-130</v>
      </c>
      <c r="H1189">
        <v>3766903</v>
      </c>
      <c r="I1189">
        <v>59436</v>
      </c>
      <c r="J1189">
        <v>395084</v>
      </c>
      <c r="K1189">
        <v>-351617</v>
      </c>
      <c r="L1189">
        <v>-82196</v>
      </c>
      <c r="M1189">
        <v>-64502</v>
      </c>
      <c r="N1189">
        <v>-1390</v>
      </c>
      <c r="O1189">
        <v>-103141</v>
      </c>
      <c r="P1189">
        <v>0</v>
      </c>
      <c r="Q1189">
        <v>0</v>
      </c>
      <c r="R1189">
        <v>132497</v>
      </c>
      <c r="S1189">
        <v>-45660</v>
      </c>
      <c r="T1189">
        <v>0</v>
      </c>
      <c r="U1189">
        <v>37188</v>
      </c>
      <c r="V1189">
        <v>1541</v>
      </c>
    </row>
    <row r="1190" spans="1:22" x14ac:dyDescent="0.3">
      <c r="A1190" t="s">
        <v>146</v>
      </c>
      <c r="B1190">
        <v>34020</v>
      </c>
      <c r="C1190" s="48">
        <v>44963</v>
      </c>
      <c r="D1190">
        <v>15840</v>
      </c>
      <c r="E1190">
        <v>5</v>
      </c>
      <c r="F1190">
        <v>-660</v>
      </c>
      <c r="G1190">
        <v>-660</v>
      </c>
      <c r="H1190">
        <v>4853484</v>
      </c>
      <c r="I1190">
        <v>78064</v>
      </c>
      <c r="J1190">
        <v>1131794</v>
      </c>
      <c r="K1190">
        <v>-524753</v>
      </c>
      <c r="L1190">
        <v>-577778</v>
      </c>
      <c r="M1190">
        <v>-321464</v>
      </c>
      <c r="N1190">
        <v>-10715</v>
      </c>
      <c r="O1190">
        <v>-142293</v>
      </c>
      <c r="P1190">
        <v>-2802</v>
      </c>
      <c r="Q1190">
        <v>0</v>
      </c>
      <c r="R1190">
        <v>10541</v>
      </c>
      <c r="S1190">
        <v>-111045</v>
      </c>
      <c r="T1190">
        <v>0</v>
      </c>
      <c r="U1190">
        <v>-42622</v>
      </c>
      <c r="V1190">
        <v>13359</v>
      </c>
    </row>
    <row r="1191" spans="1:22" x14ac:dyDescent="0.3">
      <c r="A1191" t="s">
        <v>146</v>
      </c>
      <c r="B1191">
        <v>34020</v>
      </c>
      <c r="C1191" s="48">
        <v>44960</v>
      </c>
      <c r="D1191">
        <v>16500</v>
      </c>
      <c r="E1191">
        <v>5</v>
      </c>
      <c r="F1191">
        <v>-100</v>
      </c>
      <c r="G1191">
        <v>-100</v>
      </c>
      <c r="H1191">
        <v>2696530</v>
      </c>
      <c r="I1191">
        <v>44639</v>
      </c>
      <c r="J1191">
        <v>89614</v>
      </c>
      <c r="K1191">
        <v>51653</v>
      </c>
      <c r="L1191">
        <v>-143022</v>
      </c>
      <c r="M1191">
        <v>-22602</v>
      </c>
      <c r="N1191">
        <v>-4761</v>
      </c>
      <c r="O1191">
        <v>-34040</v>
      </c>
      <c r="P1191">
        <v>0</v>
      </c>
      <c r="Q1191">
        <v>9036</v>
      </c>
      <c r="R1191">
        <v>-88200</v>
      </c>
      <c r="S1191">
        <v>-2455</v>
      </c>
      <c r="T1191">
        <v>0</v>
      </c>
      <c r="U1191">
        <v>192</v>
      </c>
      <c r="V1191">
        <v>1563</v>
      </c>
    </row>
    <row r="1192" spans="1:22" x14ac:dyDescent="0.3">
      <c r="A1192" t="s">
        <v>146</v>
      </c>
      <c r="B1192">
        <v>34020</v>
      </c>
      <c r="C1192" s="48">
        <v>44959</v>
      </c>
      <c r="D1192">
        <v>16600</v>
      </c>
      <c r="E1192">
        <v>2</v>
      </c>
      <c r="F1192">
        <v>70</v>
      </c>
      <c r="G1192">
        <v>70</v>
      </c>
      <c r="H1192">
        <v>3154847</v>
      </c>
      <c r="I1192">
        <v>52282</v>
      </c>
      <c r="J1192">
        <v>-134475</v>
      </c>
      <c r="K1192">
        <v>163439</v>
      </c>
      <c r="L1192">
        <v>-40090</v>
      </c>
      <c r="M1192">
        <v>-103588</v>
      </c>
      <c r="N1192">
        <v>1689</v>
      </c>
      <c r="O1192">
        <v>-665</v>
      </c>
      <c r="P1192">
        <v>0</v>
      </c>
      <c r="Q1192">
        <v>0</v>
      </c>
      <c r="R1192">
        <v>9568</v>
      </c>
      <c r="S1192">
        <v>52906</v>
      </c>
      <c r="T1192">
        <v>0</v>
      </c>
      <c r="U1192">
        <v>7410</v>
      </c>
      <c r="V1192">
        <v>3716</v>
      </c>
    </row>
    <row r="1193" spans="1:22" x14ac:dyDescent="0.3">
      <c r="A1193" t="s">
        <v>146</v>
      </c>
      <c r="B1193">
        <v>34020</v>
      </c>
      <c r="C1193" s="48">
        <v>44958</v>
      </c>
      <c r="D1193">
        <v>16530</v>
      </c>
      <c r="E1193">
        <v>5</v>
      </c>
      <c r="F1193">
        <v>-170</v>
      </c>
      <c r="G1193">
        <v>-170</v>
      </c>
      <c r="H1193">
        <v>3314405</v>
      </c>
      <c r="I1193">
        <v>54882</v>
      </c>
      <c r="J1193">
        <v>544059</v>
      </c>
      <c r="K1193">
        <v>-575937</v>
      </c>
      <c r="L1193">
        <v>31668</v>
      </c>
      <c r="M1193">
        <v>-136965</v>
      </c>
      <c r="N1193">
        <v>-155</v>
      </c>
      <c r="O1193">
        <v>-10905</v>
      </c>
      <c r="P1193">
        <v>1</v>
      </c>
      <c r="Q1193">
        <v>0</v>
      </c>
      <c r="R1193">
        <v>90800</v>
      </c>
      <c r="S1193">
        <v>88892</v>
      </c>
      <c r="T1193">
        <v>0</v>
      </c>
      <c r="U1193">
        <v>3721</v>
      </c>
      <c r="V1193">
        <v>-3511</v>
      </c>
    </row>
    <row r="1194" spans="1:22" x14ac:dyDescent="0.3">
      <c r="A1194" t="s">
        <v>146</v>
      </c>
      <c r="B1194">
        <v>34020</v>
      </c>
      <c r="C1194" s="48">
        <v>44957</v>
      </c>
      <c r="D1194">
        <v>16700</v>
      </c>
      <c r="E1194">
        <v>2</v>
      </c>
      <c r="F1194">
        <v>90</v>
      </c>
      <c r="G1194">
        <v>90</v>
      </c>
      <c r="H1194">
        <v>3626527</v>
      </c>
      <c r="I1194">
        <v>60341</v>
      </c>
      <c r="J1194">
        <v>-617953</v>
      </c>
      <c r="K1194">
        <v>208120</v>
      </c>
      <c r="L1194">
        <v>402560</v>
      </c>
      <c r="M1194">
        <v>148654</v>
      </c>
      <c r="N1194">
        <v>8083</v>
      </c>
      <c r="O1194">
        <v>-14777</v>
      </c>
      <c r="P1194">
        <v>0</v>
      </c>
      <c r="Q1194">
        <v>0</v>
      </c>
      <c r="R1194">
        <v>124694</v>
      </c>
      <c r="S1194">
        <v>135906</v>
      </c>
      <c r="T1194">
        <v>0</v>
      </c>
      <c r="U1194">
        <v>4199</v>
      </c>
      <c r="V1194">
        <v>3074</v>
      </c>
    </row>
    <row r="1195" spans="1:22" x14ac:dyDescent="0.3">
      <c r="A1195" t="s">
        <v>146</v>
      </c>
      <c r="B1195">
        <v>34020</v>
      </c>
      <c r="C1195" s="48">
        <v>44956</v>
      </c>
      <c r="D1195">
        <v>16610</v>
      </c>
      <c r="E1195">
        <v>2</v>
      </c>
      <c r="F1195">
        <v>20</v>
      </c>
      <c r="G1195">
        <v>20</v>
      </c>
      <c r="H1195">
        <v>3894790</v>
      </c>
      <c r="I1195">
        <v>65067</v>
      </c>
      <c r="J1195">
        <v>-361072</v>
      </c>
      <c r="K1195">
        <v>67511</v>
      </c>
      <c r="L1195">
        <v>273748</v>
      </c>
      <c r="M1195">
        <v>-83578</v>
      </c>
      <c r="N1195">
        <v>318</v>
      </c>
      <c r="O1195">
        <v>-57165</v>
      </c>
      <c r="P1195">
        <v>1</v>
      </c>
      <c r="Q1195">
        <v>0</v>
      </c>
      <c r="R1195">
        <v>130201</v>
      </c>
      <c r="S1195">
        <v>283971</v>
      </c>
      <c r="T1195">
        <v>0</v>
      </c>
      <c r="U1195">
        <v>20003</v>
      </c>
      <c r="V1195">
        <v>-190</v>
      </c>
    </row>
    <row r="1196" spans="1:22" x14ac:dyDescent="0.3">
      <c r="A1196" t="s">
        <v>146</v>
      </c>
      <c r="B1196">
        <v>34020</v>
      </c>
      <c r="C1196" s="48">
        <v>44953</v>
      </c>
      <c r="D1196">
        <v>16590</v>
      </c>
      <c r="E1196">
        <v>2</v>
      </c>
      <c r="F1196">
        <v>310</v>
      </c>
      <c r="G1196">
        <v>310</v>
      </c>
      <c r="H1196">
        <v>5215081</v>
      </c>
      <c r="I1196">
        <v>86716</v>
      </c>
      <c r="J1196">
        <v>-748720</v>
      </c>
      <c r="K1196">
        <v>228749</v>
      </c>
      <c r="L1196">
        <v>302814</v>
      </c>
      <c r="M1196">
        <v>164038</v>
      </c>
      <c r="N1196">
        <v>-892</v>
      </c>
      <c r="O1196">
        <v>-1338</v>
      </c>
      <c r="P1196">
        <v>17499</v>
      </c>
      <c r="Q1196">
        <v>-6000</v>
      </c>
      <c r="R1196">
        <v>123989</v>
      </c>
      <c r="S1196">
        <v>5518</v>
      </c>
      <c r="T1196">
        <v>0</v>
      </c>
      <c r="U1196">
        <v>220666</v>
      </c>
      <c r="V1196">
        <v>-3509</v>
      </c>
    </row>
    <row r="1197" spans="1:22" x14ac:dyDescent="0.3">
      <c r="A1197" t="s">
        <v>146</v>
      </c>
      <c r="B1197">
        <v>34020</v>
      </c>
      <c r="C1197" s="48">
        <v>44952</v>
      </c>
      <c r="D1197">
        <v>16280</v>
      </c>
      <c r="E1197">
        <v>2</v>
      </c>
      <c r="F1197">
        <v>170</v>
      </c>
      <c r="G1197">
        <v>170</v>
      </c>
      <c r="H1197">
        <v>2875285</v>
      </c>
      <c r="I1197">
        <v>46476</v>
      </c>
      <c r="J1197">
        <v>100718</v>
      </c>
      <c r="K1197">
        <v>212301</v>
      </c>
      <c r="L1197">
        <v>-286142</v>
      </c>
      <c r="M1197">
        <v>-37551</v>
      </c>
      <c r="N1197">
        <v>-9151</v>
      </c>
      <c r="O1197">
        <v>10196</v>
      </c>
      <c r="P1197">
        <v>0</v>
      </c>
      <c r="Q1197">
        <v>0</v>
      </c>
      <c r="R1197">
        <v>-53441</v>
      </c>
      <c r="S1197">
        <v>-196195</v>
      </c>
      <c r="T1197">
        <v>0</v>
      </c>
      <c r="U1197">
        <v>-24703</v>
      </c>
      <c r="V1197">
        <v>-2174</v>
      </c>
    </row>
    <row r="1198" spans="1:22" x14ac:dyDescent="0.3">
      <c r="A1198" t="s">
        <v>146</v>
      </c>
      <c r="B1198">
        <v>34020</v>
      </c>
      <c r="C1198" s="48">
        <v>44951</v>
      </c>
      <c r="D1198">
        <v>16110</v>
      </c>
      <c r="E1198">
        <v>5</v>
      </c>
      <c r="F1198">
        <v>-140</v>
      </c>
      <c r="G1198">
        <v>-140</v>
      </c>
      <c r="H1198">
        <v>3354716</v>
      </c>
      <c r="I1198">
        <v>54328</v>
      </c>
      <c r="J1198">
        <v>333375</v>
      </c>
      <c r="K1198">
        <v>13175</v>
      </c>
      <c r="L1198">
        <v>-248388</v>
      </c>
      <c r="M1198">
        <v>-33377</v>
      </c>
      <c r="N1198">
        <v>-43541</v>
      </c>
      <c r="O1198">
        <v>-11173</v>
      </c>
      <c r="P1198">
        <v>0</v>
      </c>
      <c r="Q1198">
        <v>0</v>
      </c>
      <c r="R1198">
        <v>-67470</v>
      </c>
      <c r="S1198">
        <v>-92827</v>
      </c>
      <c r="T1198">
        <v>0</v>
      </c>
      <c r="U1198">
        <v>-96964</v>
      </c>
      <c r="V1198">
        <v>-1198</v>
      </c>
    </row>
    <row r="1199" spans="1:22" x14ac:dyDescent="0.3">
      <c r="A1199" t="s">
        <v>146</v>
      </c>
      <c r="B1199">
        <v>34020</v>
      </c>
      <c r="C1199" s="48">
        <v>44946</v>
      </c>
      <c r="D1199">
        <v>16250</v>
      </c>
      <c r="E1199">
        <v>2</v>
      </c>
      <c r="F1199">
        <v>150</v>
      </c>
      <c r="G1199">
        <v>150</v>
      </c>
      <c r="H1199">
        <v>2108912</v>
      </c>
      <c r="I1199">
        <v>34078</v>
      </c>
      <c r="J1199">
        <v>-325358</v>
      </c>
      <c r="K1199">
        <v>150663</v>
      </c>
      <c r="L1199">
        <v>186569</v>
      </c>
      <c r="M1199">
        <v>96309</v>
      </c>
      <c r="N1199">
        <v>-14548</v>
      </c>
      <c r="O1199">
        <v>-25903</v>
      </c>
      <c r="P1199">
        <v>0</v>
      </c>
      <c r="Q1199">
        <v>0</v>
      </c>
      <c r="R1199">
        <v>146690</v>
      </c>
      <c r="S1199">
        <v>-15979</v>
      </c>
      <c r="T1199">
        <v>0</v>
      </c>
      <c r="U1199">
        <v>-13923</v>
      </c>
      <c r="V1199">
        <v>2049</v>
      </c>
    </row>
    <row r="1200" spans="1:22" x14ac:dyDescent="0.3">
      <c r="A1200" t="s">
        <v>146</v>
      </c>
      <c r="B1200">
        <v>34020</v>
      </c>
      <c r="C1200" s="48">
        <v>44945</v>
      </c>
      <c r="D1200">
        <v>16100</v>
      </c>
      <c r="E1200">
        <v>2</v>
      </c>
      <c r="F1200">
        <v>100</v>
      </c>
      <c r="G1200">
        <v>100</v>
      </c>
      <c r="H1200">
        <v>2731748</v>
      </c>
      <c r="I1200">
        <v>44174</v>
      </c>
      <c r="J1200">
        <v>440023</v>
      </c>
      <c r="K1200">
        <v>-465809</v>
      </c>
      <c r="L1200">
        <v>-38530</v>
      </c>
      <c r="M1200">
        <v>-127273</v>
      </c>
      <c r="N1200">
        <v>-7653</v>
      </c>
      <c r="O1200">
        <v>-1168</v>
      </c>
      <c r="P1200">
        <v>0</v>
      </c>
      <c r="Q1200">
        <v>0</v>
      </c>
      <c r="R1200">
        <v>94338</v>
      </c>
      <c r="S1200">
        <v>3226</v>
      </c>
      <c r="T1200">
        <v>0</v>
      </c>
      <c r="U1200">
        <v>59967</v>
      </c>
      <c r="V1200">
        <v>4349</v>
      </c>
    </row>
    <row r="1201" spans="1:22" x14ac:dyDescent="0.3">
      <c r="A1201" t="s">
        <v>146</v>
      </c>
      <c r="B1201">
        <v>34020</v>
      </c>
      <c r="C1201" s="48">
        <v>44944</v>
      </c>
      <c r="D1201">
        <v>16000</v>
      </c>
      <c r="E1201">
        <v>5</v>
      </c>
      <c r="F1201">
        <v>-300</v>
      </c>
      <c r="G1201">
        <v>-300</v>
      </c>
      <c r="H1201">
        <v>3162026</v>
      </c>
      <c r="I1201">
        <v>50785</v>
      </c>
      <c r="J1201">
        <v>-142415</v>
      </c>
      <c r="K1201">
        <v>73545</v>
      </c>
      <c r="L1201">
        <v>65953</v>
      </c>
      <c r="M1201">
        <v>68622</v>
      </c>
      <c r="N1201">
        <v>-9215</v>
      </c>
      <c r="O1201">
        <v>-9411</v>
      </c>
      <c r="P1201">
        <v>0</v>
      </c>
      <c r="Q1201">
        <v>0</v>
      </c>
      <c r="R1201">
        <v>36072</v>
      </c>
      <c r="S1201">
        <v>-20115</v>
      </c>
      <c r="T1201">
        <v>0</v>
      </c>
      <c r="U1201">
        <v>2394</v>
      </c>
      <c r="V1201">
        <v>523</v>
      </c>
    </row>
    <row r="1202" spans="1:22" x14ac:dyDescent="0.3">
      <c r="A1202" t="s">
        <v>77</v>
      </c>
      <c r="B1202">
        <v>23530</v>
      </c>
      <c r="C1202" s="48">
        <v>45092</v>
      </c>
      <c r="D1202">
        <v>79800</v>
      </c>
      <c r="E1202">
        <v>5</v>
      </c>
      <c r="F1202">
        <v>-400</v>
      </c>
      <c r="G1202">
        <v>-400</v>
      </c>
      <c r="H1202">
        <v>50120</v>
      </c>
      <c r="I1202">
        <v>4014</v>
      </c>
      <c r="J1202">
        <v>9931</v>
      </c>
      <c r="K1202">
        <v>-11865</v>
      </c>
      <c r="L1202">
        <v>2901</v>
      </c>
      <c r="M1202">
        <v>-566</v>
      </c>
      <c r="N1202">
        <v>-89</v>
      </c>
      <c r="O1202">
        <v>94</v>
      </c>
      <c r="P1202">
        <v>0</v>
      </c>
      <c r="Q1202">
        <v>0</v>
      </c>
      <c r="R1202">
        <v>3439</v>
      </c>
      <c r="S1202">
        <v>23</v>
      </c>
      <c r="T1202">
        <v>0</v>
      </c>
      <c r="U1202">
        <v>-17</v>
      </c>
      <c r="V1202">
        <v>-950</v>
      </c>
    </row>
    <row r="1203" spans="1:22" x14ac:dyDescent="0.3">
      <c r="A1203" t="s">
        <v>77</v>
      </c>
      <c r="B1203">
        <v>23530</v>
      </c>
      <c r="C1203" s="48">
        <v>45091</v>
      </c>
      <c r="D1203">
        <v>80200</v>
      </c>
      <c r="E1203">
        <v>5</v>
      </c>
      <c r="F1203">
        <v>-200</v>
      </c>
      <c r="G1203">
        <v>-200</v>
      </c>
      <c r="H1203">
        <v>42122</v>
      </c>
      <c r="I1203">
        <v>3377</v>
      </c>
      <c r="J1203">
        <v>-9412</v>
      </c>
      <c r="K1203">
        <v>9774</v>
      </c>
      <c r="L1203">
        <v>423</v>
      </c>
      <c r="M1203">
        <v>-499</v>
      </c>
      <c r="N1203">
        <v>134</v>
      </c>
      <c r="O1203">
        <v>-3431</v>
      </c>
      <c r="P1203">
        <v>0</v>
      </c>
      <c r="Q1203">
        <v>0</v>
      </c>
      <c r="R1203">
        <v>4307</v>
      </c>
      <c r="S1203">
        <v>-88</v>
      </c>
      <c r="T1203">
        <v>0</v>
      </c>
      <c r="U1203">
        <v>-785</v>
      </c>
      <c r="V1203">
        <v>0</v>
      </c>
    </row>
    <row r="1204" spans="1:22" x14ac:dyDescent="0.3">
      <c r="A1204" t="s">
        <v>77</v>
      </c>
      <c r="B1204">
        <v>23530</v>
      </c>
      <c r="C1204" s="48">
        <v>45090</v>
      </c>
      <c r="D1204">
        <v>80400</v>
      </c>
      <c r="E1204">
        <v>2</v>
      </c>
      <c r="F1204">
        <v>200</v>
      </c>
      <c r="G1204">
        <v>200</v>
      </c>
      <c r="H1204">
        <v>45741</v>
      </c>
      <c r="I1204">
        <v>3676</v>
      </c>
      <c r="J1204">
        <v>-9296</v>
      </c>
      <c r="K1204">
        <v>4606</v>
      </c>
      <c r="L1204">
        <v>4631</v>
      </c>
      <c r="M1204">
        <v>3257</v>
      </c>
      <c r="N1204">
        <v>-319</v>
      </c>
      <c r="O1204">
        <v>194</v>
      </c>
      <c r="P1204">
        <v>0</v>
      </c>
      <c r="Q1204">
        <v>0</v>
      </c>
      <c r="R1204">
        <v>1284</v>
      </c>
      <c r="S1204">
        <v>215</v>
      </c>
      <c r="T1204">
        <v>0</v>
      </c>
      <c r="U1204">
        <v>10</v>
      </c>
      <c r="V1204">
        <v>49</v>
      </c>
    </row>
    <row r="1205" spans="1:22" x14ac:dyDescent="0.3">
      <c r="A1205" t="s">
        <v>77</v>
      </c>
      <c r="B1205">
        <v>23530</v>
      </c>
      <c r="C1205" s="48">
        <v>45089</v>
      </c>
      <c r="D1205">
        <v>80200</v>
      </c>
      <c r="E1205">
        <v>5</v>
      </c>
      <c r="F1205">
        <v>-1000</v>
      </c>
      <c r="G1205">
        <v>-1000</v>
      </c>
      <c r="H1205">
        <v>41486</v>
      </c>
      <c r="I1205">
        <v>3340</v>
      </c>
      <c r="J1205">
        <v>13593</v>
      </c>
      <c r="K1205">
        <v>-16872</v>
      </c>
      <c r="L1205">
        <v>3458</v>
      </c>
      <c r="M1205">
        <v>2067</v>
      </c>
      <c r="N1205">
        <v>538</v>
      </c>
      <c r="O1205">
        <v>-8</v>
      </c>
      <c r="P1205">
        <v>-1</v>
      </c>
      <c r="Q1205">
        <v>0</v>
      </c>
      <c r="R1205">
        <v>862</v>
      </c>
      <c r="S1205">
        <v>0</v>
      </c>
      <c r="T1205">
        <v>0</v>
      </c>
      <c r="U1205">
        <v>-154</v>
      </c>
      <c r="V1205">
        <v>-25</v>
      </c>
    </row>
    <row r="1206" spans="1:22" x14ac:dyDescent="0.3">
      <c r="A1206" t="s">
        <v>77</v>
      </c>
      <c r="B1206">
        <v>23530</v>
      </c>
      <c r="C1206" s="48">
        <v>45086</v>
      </c>
      <c r="D1206">
        <v>81200</v>
      </c>
      <c r="E1206">
        <v>2</v>
      </c>
      <c r="F1206">
        <v>500</v>
      </c>
      <c r="G1206">
        <v>500</v>
      </c>
      <c r="H1206">
        <v>65508</v>
      </c>
      <c r="I1206">
        <v>5325</v>
      </c>
      <c r="J1206">
        <v>-9021</v>
      </c>
      <c r="K1206">
        <v>436</v>
      </c>
      <c r="L1206">
        <v>8580</v>
      </c>
      <c r="M1206">
        <v>3553</v>
      </c>
      <c r="N1206">
        <v>496</v>
      </c>
      <c r="O1206">
        <v>5695</v>
      </c>
      <c r="P1206">
        <v>0</v>
      </c>
      <c r="Q1206">
        <v>0</v>
      </c>
      <c r="R1206">
        <v>-1264</v>
      </c>
      <c r="S1206">
        <v>100</v>
      </c>
      <c r="T1206">
        <v>0</v>
      </c>
      <c r="U1206">
        <v>8</v>
      </c>
      <c r="V1206">
        <v>-3</v>
      </c>
    </row>
    <row r="1207" spans="1:22" x14ac:dyDescent="0.3">
      <c r="A1207" t="s">
        <v>77</v>
      </c>
      <c r="B1207">
        <v>23530</v>
      </c>
      <c r="C1207" s="48">
        <v>45085</v>
      </c>
      <c r="D1207">
        <v>80700</v>
      </c>
      <c r="E1207">
        <v>2</v>
      </c>
      <c r="F1207">
        <v>400</v>
      </c>
      <c r="G1207">
        <v>400</v>
      </c>
      <c r="H1207">
        <v>46348</v>
      </c>
      <c r="I1207">
        <v>3740</v>
      </c>
      <c r="J1207">
        <v>-2819</v>
      </c>
      <c r="K1207">
        <v>-2421</v>
      </c>
      <c r="L1207">
        <v>5282</v>
      </c>
      <c r="M1207">
        <v>695</v>
      </c>
      <c r="N1207">
        <v>773</v>
      </c>
      <c r="O1207">
        <v>1097</v>
      </c>
      <c r="P1207">
        <v>-5</v>
      </c>
      <c r="Q1207">
        <v>0</v>
      </c>
      <c r="R1207">
        <v>2637</v>
      </c>
      <c r="S1207">
        <v>85</v>
      </c>
      <c r="T1207">
        <v>0</v>
      </c>
      <c r="U1207">
        <v>-3</v>
      </c>
      <c r="V1207">
        <v>-39</v>
      </c>
    </row>
    <row r="1208" spans="1:22" x14ac:dyDescent="0.3">
      <c r="A1208" t="s">
        <v>77</v>
      </c>
      <c r="B1208">
        <v>23530</v>
      </c>
      <c r="C1208" s="48">
        <v>45084</v>
      </c>
      <c r="D1208">
        <v>80300</v>
      </c>
      <c r="E1208">
        <v>5</v>
      </c>
      <c r="F1208">
        <v>-500</v>
      </c>
      <c r="G1208">
        <v>-500</v>
      </c>
      <c r="H1208">
        <v>52136</v>
      </c>
      <c r="I1208">
        <v>4203</v>
      </c>
      <c r="J1208">
        <v>12009</v>
      </c>
      <c r="K1208">
        <v>-16456</v>
      </c>
      <c r="L1208">
        <v>4376</v>
      </c>
      <c r="M1208">
        <v>3770</v>
      </c>
      <c r="N1208">
        <v>-45</v>
      </c>
      <c r="O1208">
        <v>33</v>
      </c>
      <c r="P1208">
        <v>0</v>
      </c>
      <c r="Q1208">
        <v>0</v>
      </c>
      <c r="R1208">
        <v>78</v>
      </c>
      <c r="S1208">
        <v>540</v>
      </c>
      <c r="T1208">
        <v>0</v>
      </c>
      <c r="U1208">
        <v>6</v>
      </c>
      <c r="V1208">
        <v>65</v>
      </c>
    </row>
    <row r="1209" spans="1:22" x14ac:dyDescent="0.3">
      <c r="A1209" t="s">
        <v>77</v>
      </c>
      <c r="B1209">
        <v>23530</v>
      </c>
      <c r="C1209" s="48">
        <v>45082</v>
      </c>
      <c r="D1209">
        <v>80800</v>
      </c>
      <c r="E1209">
        <v>2</v>
      </c>
      <c r="F1209">
        <v>700</v>
      </c>
      <c r="G1209">
        <v>700</v>
      </c>
      <c r="H1209">
        <v>27192</v>
      </c>
      <c r="I1209">
        <v>2194</v>
      </c>
      <c r="J1209">
        <v>-1638</v>
      </c>
      <c r="K1209">
        <v>-736</v>
      </c>
      <c r="L1209">
        <v>2405</v>
      </c>
      <c r="M1209">
        <v>2386</v>
      </c>
      <c r="N1209">
        <v>113</v>
      </c>
      <c r="O1209">
        <v>-149</v>
      </c>
      <c r="P1209">
        <v>1</v>
      </c>
      <c r="Q1209">
        <v>0</v>
      </c>
      <c r="R1209">
        <v>75</v>
      </c>
      <c r="S1209">
        <v>-21</v>
      </c>
      <c r="T1209">
        <v>0</v>
      </c>
      <c r="U1209">
        <v>-31</v>
      </c>
      <c r="V1209">
        <v>0</v>
      </c>
    </row>
    <row r="1210" spans="1:22" x14ac:dyDescent="0.3">
      <c r="A1210" t="s">
        <v>77</v>
      </c>
      <c r="B1210">
        <v>23530</v>
      </c>
      <c r="C1210" s="48">
        <v>45079</v>
      </c>
      <c r="D1210">
        <v>80100</v>
      </c>
      <c r="E1210">
        <v>5</v>
      </c>
      <c r="F1210">
        <v>-200</v>
      </c>
      <c r="G1210">
        <v>-200</v>
      </c>
      <c r="H1210">
        <v>54565</v>
      </c>
      <c r="I1210">
        <v>4370</v>
      </c>
      <c r="J1210">
        <v>11303</v>
      </c>
      <c r="K1210">
        <v>-17487</v>
      </c>
      <c r="L1210">
        <v>5898</v>
      </c>
      <c r="M1210">
        <v>1406</v>
      </c>
      <c r="N1210">
        <v>177</v>
      </c>
      <c r="O1210">
        <v>249</v>
      </c>
      <c r="P1210">
        <v>-114</v>
      </c>
      <c r="Q1210">
        <v>0</v>
      </c>
      <c r="R1210">
        <v>4180</v>
      </c>
      <c r="S1210">
        <v>0</v>
      </c>
      <c r="T1210">
        <v>0</v>
      </c>
      <c r="U1210">
        <v>145</v>
      </c>
      <c r="V1210">
        <v>141</v>
      </c>
    </row>
    <row r="1211" spans="1:22" x14ac:dyDescent="0.3">
      <c r="A1211" t="s">
        <v>77</v>
      </c>
      <c r="B1211">
        <v>23530</v>
      </c>
      <c r="C1211" s="48">
        <v>45078</v>
      </c>
      <c r="D1211">
        <v>80300</v>
      </c>
      <c r="E1211">
        <v>2</v>
      </c>
      <c r="F1211">
        <v>300</v>
      </c>
      <c r="G1211">
        <v>300</v>
      </c>
      <c r="H1211">
        <v>98393</v>
      </c>
      <c r="I1211">
        <v>7975</v>
      </c>
      <c r="J1211">
        <v>-3752</v>
      </c>
      <c r="K1211">
        <v>-22163</v>
      </c>
      <c r="L1211">
        <v>25265</v>
      </c>
      <c r="M1211">
        <v>3382</v>
      </c>
      <c r="N1211">
        <v>3914</v>
      </c>
      <c r="O1211">
        <v>7591</v>
      </c>
      <c r="P1211">
        <v>7</v>
      </c>
      <c r="Q1211">
        <v>0</v>
      </c>
      <c r="R1211">
        <v>10395</v>
      </c>
      <c r="S1211">
        <v>-24</v>
      </c>
      <c r="T1211">
        <v>0</v>
      </c>
      <c r="U1211">
        <v>624</v>
      </c>
      <c r="V1211">
        <v>26</v>
      </c>
    </row>
    <row r="1212" spans="1:22" x14ac:dyDescent="0.3">
      <c r="A1212" t="s">
        <v>77</v>
      </c>
      <c r="B1212">
        <v>23530</v>
      </c>
      <c r="C1212" s="48">
        <v>45077</v>
      </c>
      <c r="D1212">
        <v>80000</v>
      </c>
      <c r="E1212">
        <v>2</v>
      </c>
      <c r="F1212">
        <v>700</v>
      </c>
      <c r="G1212">
        <v>700</v>
      </c>
      <c r="H1212">
        <v>1238300</v>
      </c>
      <c r="I1212">
        <v>99133</v>
      </c>
      <c r="J1212">
        <v>-17689</v>
      </c>
      <c r="K1212">
        <v>37051</v>
      </c>
      <c r="L1212">
        <v>-19580</v>
      </c>
      <c r="M1212">
        <v>-2904</v>
      </c>
      <c r="N1212">
        <v>-153</v>
      </c>
      <c r="O1212">
        <v>-18133</v>
      </c>
      <c r="P1212">
        <v>179</v>
      </c>
      <c r="Q1212">
        <v>0</v>
      </c>
      <c r="R1212">
        <v>3200</v>
      </c>
      <c r="S1212">
        <v>-1769</v>
      </c>
      <c r="T1212">
        <v>0</v>
      </c>
      <c r="U1212">
        <v>238</v>
      </c>
      <c r="V1212">
        <v>-20</v>
      </c>
    </row>
    <row r="1213" spans="1:22" x14ac:dyDescent="0.3">
      <c r="A1213" t="s">
        <v>77</v>
      </c>
      <c r="B1213">
        <v>23530</v>
      </c>
      <c r="C1213" s="48">
        <v>45076</v>
      </c>
      <c r="D1213">
        <v>79300</v>
      </c>
      <c r="E1213">
        <v>5</v>
      </c>
      <c r="F1213">
        <v>-700</v>
      </c>
      <c r="G1213">
        <v>-700</v>
      </c>
      <c r="H1213">
        <v>118570</v>
      </c>
      <c r="I1213">
        <v>9423</v>
      </c>
      <c r="J1213">
        <v>19843</v>
      </c>
      <c r="K1213">
        <v>-30747</v>
      </c>
      <c r="L1213">
        <v>9451</v>
      </c>
      <c r="M1213">
        <v>4085</v>
      </c>
      <c r="N1213">
        <v>-1271</v>
      </c>
      <c r="O1213">
        <v>-127</v>
      </c>
      <c r="P1213">
        <v>0</v>
      </c>
      <c r="Q1213">
        <v>0</v>
      </c>
      <c r="R1213">
        <v>6754</v>
      </c>
      <c r="S1213">
        <v>10</v>
      </c>
      <c r="T1213">
        <v>0</v>
      </c>
      <c r="U1213">
        <v>1424</v>
      </c>
      <c r="V1213">
        <v>29</v>
      </c>
    </row>
    <row r="1214" spans="1:22" x14ac:dyDescent="0.3">
      <c r="A1214" t="s">
        <v>77</v>
      </c>
      <c r="B1214">
        <v>23530</v>
      </c>
      <c r="C1214" s="48">
        <v>45072</v>
      </c>
      <c r="D1214">
        <v>80000</v>
      </c>
      <c r="E1214">
        <v>5</v>
      </c>
      <c r="F1214">
        <v>-600</v>
      </c>
      <c r="G1214">
        <v>-600</v>
      </c>
      <c r="H1214">
        <v>124347</v>
      </c>
      <c r="I1214">
        <v>9932</v>
      </c>
      <c r="J1214">
        <v>30615</v>
      </c>
      <c r="K1214">
        <v>-35594</v>
      </c>
      <c r="L1214">
        <v>5245</v>
      </c>
      <c r="M1214">
        <v>-896</v>
      </c>
      <c r="N1214">
        <v>-16</v>
      </c>
      <c r="O1214">
        <v>28</v>
      </c>
      <c r="P1214">
        <v>0</v>
      </c>
      <c r="Q1214">
        <v>0</v>
      </c>
      <c r="R1214">
        <v>6205</v>
      </c>
      <c r="S1214">
        <v>-76</v>
      </c>
      <c r="T1214">
        <v>0</v>
      </c>
      <c r="U1214">
        <v>-331</v>
      </c>
      <c r="V1214">
        <v>65</v>
      </c>
    </row>
    <row r="1215" spans="1:22" x14ac:dyDescent="0.3">
      <c r="A1215" t="s">
        <v>77</v>
      </c>
      <c r="B1215">
        <v>23530</v>
      </c>
      <c r="C1215" s="48">
        <v>45071</v>
      </c>
      <c r="D1215">
        <v>80600</v>
      </c>
      <c r="E1215">
        <v>5</v>
      </c>
      <c r="F1215">
        <v>-800</v>
      </c>
      <c r="G1215">
        <v>-800</v>
      </c>
      <c r="H1215">
        <v>74258</v>
      </c>
      <c r="I1215">
        <v>6005</v>
      </c>
      <c r="J1215">
        <v>11836</v>
      </c>
      <c r="K1215">
        <v>-17950</v>
      </c>
      <c r="L1215">
        <v>5712</v>
      </c>
      <c r="M1215">
        <v>-2888</v>
      </c>
      <c r="N1215">
        <v>-2</v>
      </c>
      <c r="O1215">
        <v>-1831</v>
      </c>
      <c r="P1215">
        <v>0</v>
      </c>
      <c r="Q1215">
        <v>0</v>
      </c>
      <c r="R1215">
        <v>10413</v>
      </c>
      <c r="S1215">
        <v>20</v>
      </c>
      <c r="T1215">
        <v>0</v>
      </c>
      <c r="U1215">
        <v>401</v>
      </c>
      <c r="V1215">
        <v>1</v>
      </c>
    </row>
    <row r="1216" spans="1:22" x14ac:dyDescent="0.3">
      <c r="A1216" t="s">
        <v>77</v>
      </c>
      <c r="B1216">
        <v>23530</v>
      </c>
      <c r="C1216" s="48">
        <v>45070</v>
      </c>
      <c r="D1216">
        <v>81400</v>
      </c>
      <c r="E1216">
        <v>5</v>
      </c>
      <c r="F1216">
        <v>-1000</v>
      </c>
      <c r="G1216">
        <v>-1000</v>
      </c>
      <c r="H1216">
        <v>66357</v>
      </c>
      <c r="I1216">
        <v>5399</v>
      </c>
      <c r="J1216">
        <v>31969</v>
      </c>
      <c r="K1216">
        <v>-35257</v>
      </c>
      <c r="L1216">
        <v>3261</v>
      </c>
      <c r="M1216">
        <v>-3408</v>
      </c>
      <c r="N1216">
        <v>-121</v>
      </c>
      <c r="O1216">
        <v>-325</v>
      </c>
      <c r="P1216">
        <v>1</v>
      </c>
      <c r="Q1216">
        <v>0</v>
      </c>
      <c r="R1216">
        <v>7081</v>
      </c>
      <c r="S1216">
        <v>33</v>
      </c>
      <c r="T1216">
        <v>0</v>
      </c>
      <c r="U1216">
        <v>24</v>
      </c>
      <c r="V1216">
        <v>3</v>
      </c>
    </row>
    <row r="1217" spans="1:22" x14ac:dyDescent="0.3">
      <c r="A1217" t="s">
        <v>77</v>
      </c>
      <c r="B1217">
        <v>23530</v>
      </c>
      <c r="C1217" s="48">
        <v>45069</v>
      </c>
      <c r="D1217">
        <v>82400</v>
      </c>
      <c r="E1217">
        <v>2</v>
      </c>
      <c r="F1217">
        <v>200</v>
      </c>
      <c r="G1217">
        <v>200</v>
      </c>
      <c r="H1217">
        <v>30414</v>
      </c>
      <c r="I1217">
        <v>2505</v>
      </c>
      <c r="J1217">
        <v>-472</v>
      </c>
      <c r="K1217">
        <v>-8573</v>
      </c>
      <c r="L1217">
        <v>9024</v>
      </c>
      <c r="M1217">
        <v>2816</v>
      </c>
      <c r="N1217">
        <v>-28</v>
      </c>
      <c r="O1217">
        <v>-18</v>
      </c>
      <c r="P1217">
        <v>0</v>
      </c>
      <c r="Q1217">
        <v>0</v>
      </c>
      <c r="R1217">
        <v>6322</v>
      </c>
      <c r="S1217">
        <v>-68</v>
      </c>
      <c r="T1217">
        <v>0</v>
      </c>
      <c r="U1217">
        <v>21</v>
      </c>
      <c r="V1217">
        <v>0</v>
      </c>
    </row>
    <row r="1218" spans="1:22" x14ac:dyDescent="0.3">
      <c r="A1218" t="s">
        <v>77</v>
      </c>
      <c r="B1218">
        <v>23530</v>
      </c>
      <c r="C1218" s="48">
        <v>45068</v>
      </c>
      <c r="D1218">
        <v>82200</v>
      </c>
      <c r="E1218">
        <v>5</v>
      </c>
      <c r="F1218">
        <v>-100</v>
      </c>
      <c r="G1218">
        <v>-100</v>
      </c>
      <c r="H1218">
        <v>64076</v>
      </c>
      <c r="I1218">
        <v>5277</v>
      </c>
      <c r="J1218">
        <v>7095</v>
      </c>
      <c r="K1218">
        <v>-19156</v>
      </c>
      <c r="L1218">
        <v>11848</v>
      </c>
      <c r="M1218">
        <v>7714</v>
      </c>
      <c r="N1218">
        <v>-60</v>
      </c>
      <c r="O1218">
        <v>-47</v>
      </c>
      <c r="P1218">
        <v>-2</v>
      </c>
      <c r="Q1218">
        <v>0</v>
      </c>
      <c r="R1218">
        <v>4263</v>
      </c>
      <c r="S1218">
        <v>-20</v>
      </c>
      <c r="T1218">
        <v>0</v>
      </c>
      <c r="U1218">
        <v>171</v>
      </c>
      <c r="V1218">
        <v>42</v>
      </c>
    </row>
    <row r="1219" spans="1:22" x14ac:dyDescent="0.3">
      <c r="A1219" t="s">
        <v>77</v>
      </c>
      <c r="B1219">
        <v>23530</v>
      </c>
      <c r="C1219" s="48">
        <v>45065</v>
      </c>
      <c r="D1219">
        <v>82300</v>
      </c>
      <c r="E1219">
        <v>2</v>
      </c>
      <c r="F1219">
        <v>100</v>
      </c>
      <c r="G1219">
        <v>100</v>
      </c>
      <c r="H1219">
        <v>42628</v>
      </c>
      <c r="I1219">
        <v>3493</v>
      </c>
      <c r="J1219">
        <v>1184</v>
      </c>
      <c r="K1219">
        <v>-13156</v>
      </c>
      <c r="L1219">
        <v>11912</v>
      </c>
      <c r="M1219">
        <v>6488</v>
      </c>
      <c r="N1219">
        <v>-112</v>
      </c>
      <c r="O1219">
        <v>-212</v>
      </c>
      <c r="P1219">
        <v>-1</v>
      </c>
      <c r="Q1219">
        <v>0</v>
      </c>
      <c r="R1219">
        <v>5696</v>
      </c>
      <c r="S1219">
        <v>53</v>
      </c>
      <c r="T1219">
        <v>0</v>
      </c>
      <c r="U1219">
        <v>22</v>
      </c>
      <c r="V1219">
        <v>38</v>
      </c>
    </row>
    <row r="1220" spans="1:22" x14ac:dyDescent="0.3">
      <c r="A1220" t="s">
        <v>77</v>
      </c>
      <c r="B1220">
        <v>23530</v>
      </c>
      <c r="C1220" s="48">
        <v>45064</v>
      </c>
      <c r="D1220">
        <v>82200</v>
      </c>
      <c r="E1220">
        <v>2</v>
      </c>
      <c r="F1220">
        <v>1100</v>
      </c>
      <c r="G1220">
        <v>1100</v>
      </c>
      <c r="H1220">
        <v>56962</v>
      </c>
      <c r="I1220">
        <v>4664</v>
      </c>
      <c r="J1220">
        <v>-6709</v>
      </c>
      <c r="K1220">
        <v>679</v>
      </c>
      <c r="L1220">
        <v>6171</v>
      </c>
      <c r="M1220">
        <v>-2088</v>
      </c>
      <c r="N1220">
        <v>-35</v>
      </c>
      <c r="O1220">
        <v>698</v>
      </c>
      <c r="P1220">
        <v>0</v>
      </c>
      <c r="Q1220">
        <v>0</v>
      </c>
      <c r="R1220">
        <v>7614</v>
      </c>
      <c r="S1220">
        <v>-18</v>
      </c>
      <c r="T1220">
        <v>0</v>
      </c>
      <c r="U1220">
        <v>4</v>
      </c>
      <c r="V1220">
        <v>-145</v>
      </c>
    </row>
    <row r="1221" spans="1:22" x14ac:dyDescent="0.3">
      <c r="A1221" t="s">
        <v>77</v>
      </c>
      <c r="B1221">
        <v>23530</v>
      </c>
      <c r="C1221" s="48">
        <v>45063</v>
      </c>
      <c r="D1221">
        <v>81100</v>
      </c>
      <c r="E1221">
        <v>5</v>
      </c>
      <c r="F1221">
        <v>-400</v>
      </c>
      <c r="G1221">
        <v>-400</v>
      </c>
      <c r="H1221">
        <v>55100</v>
      </c>
      <c r="I1221">
        <v>4471</v>
      </c>
      <c r="J1221">
        <v>10692</v>
      </c>
      <c r="K1221">
        <v>-18125</v>
      </c>
      <c r="L1221">
        <v>7782</v>
      </c>
      <c r="M1221">
        <v>-185</v>
      </c>
      <c r="N1221">
        <v>-12</v>
      </c>
      <c r="O1221">
        <v>-9</v>
      </c>
      <c r="P1221">
        <v>459</v>
      </c>
      <c r="Q1221">
        <v>0</v>
      </c>
      <c r="R1221">
        <v>7656</v>
      </c>
      <c r="S1221">
        <v>-127</v>
      </c>
      <c r="T1221">
        <v>0</v>
      </c>
      <c r="U1221">
        <v>-350</v>
      </c>
      <c r="V1221">
        <v>1</v>
      </c>
    </row>
    <row r="1222" spans="1:22" x14ac:dyDescent="0.3">
      <c r="A1222" t="s">
        <v>77</v>
      </c>
      <c r="B1222">
        <v>23530</v>
      </c>
      <c r="C1222" s="48">
        <v>45062</v>
      </c>
      <c r="D1222">
        <v>81500</v>
      </c>
      <c r="E1222">
        <v>2</v>
      </c>
      <c r="F1222">
        <v>300</v>
      </c>
      <c r="G1222">
        <v>300</v>
      </c>
      <c r="H1222">
        <v>46111</v>
      </c>
      <c r="I1222">
        <v>3750</v>
      </c>
      <c r="J1222">
        <v>-3627</v>
      </c>
      <c r="K1222">
        <v>354</v>
      </c>
      <c r="L1222">
        <v>3271</v>
      </c>
      <c r="M1222">
        <v>-551</v>
      </c>
      <c r="N1222">
        <v>-919</v>
      </c>
      <c r="O1222">
        <v>-1599</v>
      </c>
      <c r="P1222">
        <v>10</v>
      </c>
      <c r="Q1222">
        <v>0</v>
      </c>
      <c r="R1222">
        <v>6422</v>
      </c>
      <c r="S1222">
        <v>-92</v>
      </c>
      <c r="T1222">
        <v>0</v>
      </c>
      <c r="U1222">
        <v>2</v>
      </c>
      <c r="V1222">
        <v>0</v>
      </c>
    </row>
    <row r="1223" spans="1:22" x14ac:dyDescent="0.3">
      <c r="A1223" t="s">
        <v>77</v>
      </c>
      <c r="B1223">
        <v>23530</v>
      </c>
      <c r="C1223" s="48">
        <v>45061</v>
      </c>
      <c r="D1223">
        <v>81200</v>
      </c>
      <c r="E1223">
        <v>5</v>
      </c>
      <c r="F1223">
        <v>-1300</v>
      </c>
      <c r="G1223">
        <v>-1300</v>
      </c>
      <c r="H1223">
        <v>61584</v>
      </c>
      <c r="I1223">
        <v>5004</v>
      </c>
      <c r="J1223">
        <v>12662</v>
      </c>
      <c r="K1223">
        <v>-29778</v>
      </c>
      <c r="L1223">
        <v>17365</v>
      </c>
      <c r="M1223">
        <v>5229</v>
      </c>
      <c r="N1223">
        <v>1672</v>
      </c>
      <c r="O1223">
        <v>2585</v>
      </c>
      <c r="P1223">
        <v>0</v>
      </c>
      <c r="Q1223">
        <v>0</v>
      </c>
      <c r="R1223">
        <v>7901</v>
      </c>
      <c r="S1223">
        <v>-22</v>
      </c>
      <c r="T1223">
        <v>0</v>
      </c>
      <c r="U1223">
        <v>-248</v>
      </c>
      <c r="V1223">
        <v>-1</v>
      </c>
    </row>
    <row r="1224" spans="1:22" x14ac:dyDescent="0.3">
      <c r="A1224" t="s">
        <v>77</v>
      </c>
      <c r="B1224">
        <v>23530</v>
      </c>
      <c r="C1224" s="48">
        <v>45058</v>
      </c>
      <c r="D1224">
        <v>82500</v>
      </c>
      <c r="E1224">
        <v>2</v>
      </c>
      <c r="F1224">
        <v>2200</v>
      </c>
      <c r="G1224">
        <v>2200</v>
      </c>
      <c r="H1224">
        <v>159655</v>
      </c>
      <c r="I1224">
        <v>13087</v>
      </c>
      <c r="J1224">
        <v>-30196</v>
      </c>
      <c r="K1224">
        <v>-11389</v>
      </c>
      <c r="L1224">
        <v>40401</v>
      </c>
      <c r="M1224">
        <v>-5205</v>
      </c>
      <c r="N1224">
        <v>-2129</v>
      </c>
      <c r="O1224">
        <v>21397</v>
      </c>
      <c r="P1224">
        <v>1</v>
      </c>
      <c r="Q1224">
        <v>0</v>
      </c>
      <c r="R1224">
        <v>21788</v>
      </c>
      <c r="S1224">
        <v>4549</v>
      </c>
      <c r="T1224">
        <v>0</v>
      </c>
      <c r="U1224">
        <v>1186</v>
      </c>
      <c r="V1224">
        <v>-2</v>
      </c>
    </row>
    <row r="1225" spans="1:22" x14ac:dyDescent="0.3">
      <c r="A1225" t="s">
        <v>77</v>
      </c>
      <c r="B1225">
        <v>23530</v>
      </c>
      <c r="C1225" s="48">
        <v>45057</v>
      </c>
      <c r="D1225">
        <v>80300</v>
      </c>
      <c r="E1225">
        <v>5</v>
      </c>
      <c r="F1225">
        <v>-500</v>
      </c>
      <c r="G1225">
        <v>-500</v>
      </c>
      <c r="H1225">
        <v>76735</v>
      </c>
      <c r="I1225">
        <v>6216</v>
      </c>
      <c r="J1225">
        <v>-4748</v>
      </c>
      <c r="K1225">
        <v>5852</v>
      </c>
      <c r="L1225">
        <v>-1102</v>
      </c>
      <c r="M1225">
        <v>-2571</v>
      </c>
      <c r="N1225">
        <v>49</v>
      </c>
      <c r="O1225">
        <v>-418</v>
      </c>
      <c r="P1225">
        <v>0</v>
      </c>
      <c r="Q1225">
        <v>0</v>
      </c>
      <c r="R1225">
        <v>2202</v>
      </c>
      <c r="S1225">
        <v>-364</v>
      </c>
      <c r="T1225">
        <v>0</v>
      </c>
      <c r="U1225">
        <v>-2</v>
      </c>
      <c r="V1225">
        <v>0</v>
      </c>
    </row>
    <row r="1226" spans="1:22" x14ac:dyDescent="0.3">
      <c r="A1226" t="s">
        <v>77</v>
      </c>
      <c r="B1226">
        <v>23530</v>
      </c>
      <c r="C1226" s="48">
        <v>45056</v>
      </c>
      <c r="D1226">
        <v>80800</v>
      </c>
      <c r="E1226">
        <v>5</v>
      </c>
      <c r="F1226">
        <v>-1100</v>
      </c>
      <c r="G1226">
        <v>-1100</v>
      </c>
      <c r="H1226">
        <v>35926</v>
      </c>
      <c r="I1226">
        <v>2927</v>
      </c>
      <c r="J1226">
        <v>7426</v>
      </c>
      <c r="K1226">
        <v>-4683</v>
      </c>
      <c r="L1226">
        <v>-2916</v>
      </c>
      <c r="M1226">
        <v>-1398</v>
      </c>
      <c r="N1226">
        <v>-357</v>
      </c>
      <c r="O1226">
        <v>36</v>
      </c>
      <c r="P1226">
        <v>0</v>
      </c>
      <c r="Q1226">
        <v>0</v>
      </c>
      <c r="R1226">
        <v>-1334</v>
      </c>
      <c r="S1226">
        <v>137</v>
      </c>
      <c r="T1226">
        <v>0</v>
      </c>
      <c r="U1226">
        <v>162</v>
      </c>
      <c r="V1226">
        <v>11</v>
      </c>
    </row>
    <row r="1227" spans="1:22" x14ac:dyDescent="0.3">
      <c r="A1227" t="s">
        <v>77</v>
      </c>
      <c r="B1227">
        <v>23530</v>
      </c>
      <c r="C1227" s="48">
        <v>45055</v>
      </c>
      <c r="D1227">
        <v>81900</v>
      </c>
      <c r="E1227">
        <v>2</v>
      </c>
      <c r="F1227">
        <v>600</v>
      </c>
      <c r="G1227">
        <v>600</v>
      </c>
      <c r="H1227">
        <v>33226</v>
      </c>
      <c r="I1227">
        <v>2709</v>
      </c>
      <c r="J1227">
        <v>-5604</v>
      </c>
      <c r="K1227">
        <v>6455</v>
      </c>
      <c r="L1227">
        <v>-807</v>
      </c>
      <c r="M1227">
        <v>-1341</v>
      </c>
      <c r="N1227">
        <v>-19</v>
      </c>
      <c r="O1227">
        <v>164</v>
      </c>
      <c r="P1227">
        <v>0</v>
      </c>
      <c r="Q1227">
        <v>0</v>
      </c>
      <c r="R1227">
        <v>386</v>
      </c>
      <c r="S1227">
        <v>3</v>
      </c>
      <c r="T1227">
        <v>0</v>
      </c>
      <c r="U1227">
        <v>-31</v>
      </c>
      <c r="V1227">
        <v>-13</v>
      </c>
    </row>
    <row r="1228" spans="1:22" x14ac:dyDescent="0.3">
      <c r="A1228" t="s">
        <v>77</v>
      </c>
      <c r="B1228">
        <v>23530</v>
      </c>
      <c r="C1228" s="48">
        <v>45054</v>
      </c>
      <c r="D1228">
        <v>81300</v>
      </c>
      <c r="E1228">
        <v>2</v>
      </c>
      <c r="F1228">
        <v>1700</v>
      </c>
      <c r="G1228">
        <v>1700</v>
      </c>
      <c r="H1228">
        <v>52070</v>
      </c>
      <c r="I1228">
        <v>4219</v>
      </c>
      <c r="J1228">
        <v>-22520</v>
      </c>
      <c r="K1228">
        <v>15816</v>
      </c>
      <c r="L1228">
        <v>6586</v>
      </c>
      <c r="M1228">
        <v>3624</v>
      </c>
      <c r="N1228">
        <v>-89</v>
      </c>
      <c r="O1228">
        <v>97</v>
      </c>
      <c r="P1228">
        <v>37</v>
      </c>
      <c r="Q1228">
        <v>0</v>
      </c>
      <c r="R1228">
        <v>3080</v>
      </c>
      <c r="S1228">
        <v>-163</v>
      </c>
      <c r="T1228">
        <v>0</v>
      </c>
      <c r="U1228">
        <v>119</v>
      </c>
      <c r="V1228">
        <v>-1</v>
      </c>
    </row>
    <row r="1229" spans="1:22" x14ac:dyDescent="0.3">
      <c r="A1229" t="s">
        <v>77</v>
      </c>
      <c r="B1229">
        <v>23530</v>
      </c>
      <c r="C1229" s="48">
        <v>45050</v>
      </c>
      <c r="D1229">
        <v>79600</v>
      </c>
      <c r="E1229">
        <v>5</v>
      </c>
      <c r="F1229">
        <v>-300</v>
      </c>
      <c r="G1229">
        <v>-300</v>
      </c>
      <c r="H1229">
        <v>46453</v>
      </c>
      <c r="I1229">
        <v>3687</v>
      </c>
      <c r="J1229">
        <v>7734</v>
      </c>
      <c r="K1229">
        <v>-5065</v>
      </c>
      <c r="L1229">
        <v>-2707</v>
      </c>
      <c r="M1229">
        <v>-3583</v>
      </c>
      <c r="N1229">
        <v>-678</v>
      </c>
      <c r="O1229">
        <v>172</v>
      </c>
      <c r="P1229">
        <v>0</v>
      </c>
      <c r="Q1229">
        <v>0</v>
      </c>
      <c r="R1229">
        <v>1455</v>
      </c>
      <c r="S1229">
        <v>-73</v>
      </c>
      <c r="T1229">
        <v>0</v>
      </c>
      <c r="U1229">
        <v>14</v>
      </c>
      <c r="V1229">
        <v>24</v>
      </c>
    </row>
    <row r="1230" spans="1:22" x14ac:dyDescent="0.3">
      <c r="A1230" t="s">
        <v>77</v>
      </c>
      <c r="B1230">
        <v>23530</v>
      </c>
      <c r="C1230" s="48">
        <v>45049</v>
      </c>
      <c r="D1230">
        <v>79900</v>
      </c>
      <c r="E1230">
        <v>5</v>
      </c>
      <c r="F1230">
        <v>-800</v>
      </c>
      <c r="G1230">
        <v>-800</v>
      </c>
      <c r="H1230">
        <v>47505</v>
      </c>
      <c r="I1230">
        <v>3800</v>
      </c>
      <c r="J1230">
        <v>5175</v>
      </c>
      <c r="K1230">
        <v>-5579</v>
      </c>
      <c r="L1230">
        <v>1400</v>
      </c>
      <c r="M1230">
        <v>-2313</v>
      </c>
      <c r="N1230">
        <v>-373</v>
      </c>
      <c r="O1230">
        <v>-650</v>
      </c>
      <c r="P1230">
        <v>-2</v>
      </c>
      <c r="Q1230">
        <v>0</v>
      </c>
      <c r="R1230">
        <v>4812</v>
      </c>
      <c r="S1230">
        <v>-74</v>
      </c>
      <c r="T1230">
        <v>0</v>
      </c>
      <c r="U1230">
        <v>-999</v>
      </c>
      <c r="V1230">
        <v>3</v>
      </c>
    </row>
    <row r="1231" spans="1:22" x14ac:dyDescent="0.3">
      <c r="A1231" t="s">
        <v>77</v>
      </c>
      <c r="B1231">
        <v>23530</v>
      </c>
      <c r="C1231" s="48">
        <v>45048</v>
      </c>
      <c r="D1231">
        <v>80700</v>
      </c>
      <c r="E1231">
        <v>2</v>
      </c>
      <c r="F1231">
        <v>900</v>
      </c>
      <c r="G1231">
        <v>900</v>
      </c>
      <c r="H1231">
        <v>48350</v>
      </c>
      <c r="I1231">
        <v>3884</v>
      </c>
      <c r="J1231">
        <v>2901</v>
      </c>
      <c r="K1231">
        <v>-1920</v>
      </c>
      <c r="L1231">
        <v>-979</v>
      </c>
      <c r="M1231">
        <v>3713</v>
      </c>
      <c r="N1231">
        <v>-2616</v>
      </c>
      <c r="O1231">
        <v>658</v>
      </c>
      <c r="P1231">
        <v>0</v>
      </c>
      <c r="Q1231">
        <v>0</v>
      </c>
      <c r="R1231">
        <v>-2640</v>
      </c>
      <c r="S1231">
        <v>-94</v>
      </c>
      <c r="T1231">
        <v>0</v>
      </c>
      <c r="U1231">
        <v>-2</v>
      </c>
      <c r="V1231">
        <v>0</v>
      </c>
    </row>
    <row r="1232" spans="1:22" x14ac:dyDescent="0.3">
      <c r="A1232" t="s">
        <v>77</v>
      </c>
      <c r="B1232">
        <v>23530</v>
      </c>
      <c r="C1232" s="48">
        <v>45044</v>
      </c>
      <c r="D1232">
        <v>79800</v>
      </c>
      <c r="E1232">
        <v>3</v>
      </c>
      <c r="F1232">
        <v>0</v>
      </c>
      <c r="G1232">
        <v>0</v>
      </c>
      <c r="H1232">
        <v>61364</v>
      </c>
      <c r="I1232">
        <v>4883</v>
      </c>
      <c r="J1232">
        <v>10559</v>
      </c>
      <c r="K1232">
        <v>-7114</v>
      </c>
      <c r="L1232">
        <v>-3022</v>
      </c>
      <c r="M1232">
        <v>-3104</v>
      </c>
      <c r="N1232">
        <v>-2</v>
      </c>
      <c r="O1232">
        <v>74</v>
      </c>
      <c r="P1232">
        <v>0</v>
      </c>
      <c r="Q1232">
        <v>0</v>
      </c>
      <c r="R1232">
        <v>0</v>
      </c>
      <c r="S1232">
        <v>10</v>
      </c>
      <c r="T1232">
        <v>0</v>
      </c>
      <c r="U1232">
        <v>-326</v>
      </c>
      <c r="V1232">
        <v>-97</v>
      </c>
    </row>
    <row r="1233" spans="1:22" x14ac:dyDescent="0.3">
      <c r="A1233" t="s">
        <v>77</v>
      </c>
      <c r="B1233">
        <v>23530</v>
      </c>
      <c r="C1233" s="48">
        <v>45043</v>
      </c>
      <c r="D1233">
        <v>79800</v>
      </c>
      <c r="E1233">
        <v>5</v>
      </c>
      <c r="F1233">
        <v>-1400</v>
      </c>
      <c r="G1233">
        <v>-1400</v>
      </c>
      <c r="H1233">
        <v>38672</v>
      </c>
      <c r="I1233">
        <v>3093</v>
      </c>
      <c r="J1233">
        <v>15076</v>
      </c>
      <c r="K1233">
        <v>-8918</v>
      </c>
      <c r="L1233">
        <v>-6263</v>
      </c>
      <c r="M1233">
        <v>-6454</v>
      </c>
      <c r="N1233">
        <v>-325</v>
      </c>
      <c r="O1233">
        <v>235</v>
      </c>
      <c r="P1233">
        <v>0</v>
      </c>
      <c r="Q1233">
        <v>0</v>
      </c>
      <c r="R1233">
        <v>402</v>
      </c>
      <c r="S1233">
        <v>-121</v>
      </c>
      <c r="T1233">
        <v>0</v>
      </c>
      <c r="U1233">
        <v>94</v>
      </c>
      <c r="V1233">
        <v>11</v>
      </c>
    </row>
    <row r="1234" spans="1:22" x14ac:dyDescent="0.3">
      <c r="A1234" t="s">
        <v>77</v>
      </c>
      <c r="B1234">
        <v>23530</v>
      </c>
      <c r="C1234" s="48">
        <v>45042</v>
      </c>
      <c r="D1234">
        <v>81200</v>
      </c>
      <c r="E1234">
        <v>2</v>
      </c>
      <c r="F1234">
        <v>800</v>
      </c>
      <c r="G1234">
        <v>800</v>
      </c>
      <c r="H1234">
        <v>32852</v>
      </c>
      <c r="I1234">
        <v>2656</v>
      </c>
      <c r="J1234">
        <v>-10366</v>
      </c>
      <c r="K1234">
        <v>6970</v>
      </c>
      <c r="L1234">
        <v>3377</v>
      </c>
      <c r="M1234">
        <v>-329</v>
      </c>
      <c r="N1234">
        <v>-47</v>
      </c>
      <c r="O1234">
        <v>-496</v>
      </c>
      <c r="P1234">
        <v>1</v>
      </c>
      <c r="Q1234">
        <v>0</v>
      </c>
      <c r="R1234">
        <v>4282</v>
      </c>
      <c r="S1234">
        <v>-34</v>
      </c>
      <c r="T1234">
        <v>0</v>
      </c>
      <c r="U1234">
        <v>20</v>
      </c>
      <c r="V1234">
        <v>-1</v>
      </c>
    </row>
    <row r="1235" spans="1:22" x14ac:dyDescent="0.3">
      <c r="A1235" t="s">
        <v>77</v>
      </c>
      <c r="B1235">
        <v>23530</v>
      </c>
      <c r="C1235" s="48">
        <v>45041</v>
      </c>
      <c r="D1235">
        <v>80400</v>
      </c>
      <c r="E1235">
        <v>5</v>
      </c>
      <c r="F1235">
        <v>-400</v>
      </c>
      <c r="G1235">
        <v>-400</v>
      </c>
      <c r="H1235">
        <v>43485</v>
      </c>
      <c r="I1235">
        <v>3490</v>
      </c>
      <c r="J1235">
        <v>4033</v>
      </c>
      <c r="K1235">
        <v>-4607</v>
      </c>
      <c r="L1235">
        <v>554</v>
      </c>
      <c r="M1235">
        <v>-76</v>
      </c>
      <c r="N1235">
        <v>-2214</v>
      </c>
      <c r="O1235">
        <v>-733</v>
      </c>
      <c r="P1235">
        <v>0</v>
      </c>
      <c r="Q1235">
        <v>0</v>
      </c>
      <c r="R1235">
        <v>4082</v>
      </c>
      <c r="S1235">
        <v>-505</v>
      </c>
      <c r="T1235">
        <v>0</v>
      </c>
      <c r="U1235">
        <v>-4</v>
      </c>
      <c r="V1235">
        <v>24</v>
      </c>
    </row>
    <row r="1236" spans="1:22" x14ac:dyDescent="0.3">
      <c r="A1236" t="s">
        <v>77</v>
      </c>
      <c r="B1236">
        <v>23530</v>
      </c>
      <c r="C1236" s="48">
        <v>45040</v>
      </c>
      <c r="D1236">
        <v>80800</v>
      </c>
      <c r="E1236">
        <v>5</v>
      </c>
      <c r="F1236">
        <v>-900</v>
      </c>
      <c r="G1236">
        <v>-900</v>
      </c>
      <c r="H1236">
        <v>40816</v>
      </c>
      <c r="I1236">
        <v>3300</v>
      </c>
      <c r="J1236">
        <v>3596</v>
      </c>
      <c r="K1236">
        <v>-7331</v>
      </c>
      <c r="L1236">
        <v>3736</v>
      </c>
      <c r="M1236">
        <v>757</v>
      </c>
      <c r="N1236">
        <v>0</v>
      </c>
      <c r="O1236">
        <v>-451</v>
      </c>
      <c r="P1236">
        <v>0</v>
      </c>
      <c r="Q1236">
        <v>0</v>
      </c>
      <c r="R1236">
        <v>3956</v>
      </c>
      <c r="S1236">
        <v>-526</v>
      </c>
      <c r="T1236">
        <v>0</v>
      </c>
      <c r="U1236">
        <v>1</v>
      </c>
      <c r="V1236">
        <v>-2</v>
      </c>
    </row>
    <row r="1237" spans="1:22" x14ac:dyDescent="0.3">
      <c r="A1237" t="s">
        <v>77</v>
      </c>
      <c r="B1237">
        <v>23530</v>
      </c>
      <c r="C1237" s="48">
        <v>45037</v>
      </c>
      <c r="D1237">
        <v>81700</v>
      </c>
      <c r="E1237">
        <v>5</v>
      </c>
      <c r="F1237">
        <v>-900</v>
      </c>
      <c r="G1237">
        <v>-900</v>
      </c>
      <c r="H1237">
        <v>62108</v>
      </c>
      <c r="I1237">
        <v>5058</v>
      </c>
      <c r="J1237">
        <v>2218</v>
      </c>
      <c r="K1237">
        <v>6334</v>
      </c>
      <c r="L1237">
        <v>-8254</v>
      </c>
      <c r="M1237">
        <v>-5289</v>
      </c>
      <c r="N1237">
        <v>-1903</v>
      </c>
      <c r="O1237">
        <v>-579</v>
      </c>
      <c r="P1237">
        <v>46</v>
      </c>
      <c r="Q1237">
        <v>0</v>
      </c>
      <c r="R1237">
        <v>-186</v>
      </c>
      <c r="S1237">
        <v>-343</v>
      </c>
      <c r="T1237">
        <v>0</v>
      </c>
      <c r="U1237">
        <v>-300</v>
      </c>
      <c r="V1237">
        <v>2</v>
      </c>
    </row>
    <row r="1238" spans="1:22" x14ac:dyDescent="0.3">
      <c r="A1238" t="s">
        <v>77</v>
      </c>
      <c r="B1238">
        <v>23530</v>
      </c>
      <c r="C1238" s="48">
        <v>45036</v>
      </c>
      <c r="D1238">
        <v>82600</v>
      </c>
      <c r="E1238">
        <v>5</v>
      </c>
      <c r="F1238">
        <v>-400</v>
      </c>
      <c r="G1238">
        <v>-400</v>
      </c>
      <c r="H1238">
        <v>50770</v>
      </c>
      <c r="I1238">
        <v>4182</v>
      </c>
      <c r="J1238">
        <v>-2470</v>
      </c>
      <c r="K1238">
        <v>6892</v>
      </c>
      <c r="L1238">
        <v>-4430</v>
      </c>
      <c r="M1238">
        <v>-1221</v>
      </c>
      <c r="N1238">
        <v>-6</v>
      </c>
      <c r="O1238">
        <v>-219</v>
      </c>
      <c r="P1238">
        <v>-1</v>
      </c>
      <c r="Q1238">
        <v>0</v>
      </c>
      <c r="R1238">
        <v>-2859</v>
      </c>
      <c r="S1238">
        <v>-124</v>
      </c>
      <c r="T1238">
        <v>0</v>
      </c>
      <c r="U1238">
        <v>1</v>
      </c>
      <c r="V1238">
        <v>7</v>
      </c>
    </row>
    <row r="1239" spans="1:22" x14ac:dyDescent="0.3">
      <c r="A1239" t="s">
        <v>77</v>
      </c>
      <c r="B1239">
        <v>23530</v>
      </c>
      <c r="C1239" s="48">
        <v>45035</v>
      </c>
      <c r="D1239">
        <v>83000</v>
      </c>
      <c r="E1239">
        <v>5</v>
      </c>
      <c r="F1239">
        <v>-300</v>
      </c>
      <c r="G1239">
        <v>-300</v>
      </c>
      <c r="H1239">
        <v>37827</v>
      </c>
      <c r="I1239">
        <v>3145</v>
      </c>
      <c r="J1239">
        <v>4642</v>
      </c>
      <c r="K1239">
        <v>-4678</v>
      </c>
      <c r="L1239">
        <v>22</v>
      </c>
      <c r="M1239">
        <v>-279</v>
      </c>
      <c r="N1239">
        <v>-47</v>
      </c>
      <c r="O1239">
        <v>-276</v>
      </c>
      <c r="P1239">
        <v>0</v>
      </c>
      <c r="Q1239">
        <v>0</v>
      </c>
      <c r="R1239">
        <v>0</v>
      </c>
      <c r="S1239">
        <v>624</v>
      </c>
      <c r="T1239">
        <v>0</v>
      </c>
      <c r="U1239">
        <v>16</v>
      </c>
      <c r="V1239">
        <v>-2</v>
      </c>
    </row>
    <row r="1240" spans="1:22" x14ac:dyDescent="0.3">
      <c r="A1240" t="s">
        <v>77</v>
      </c>
      <c r="B1240">
        <v>23530</v>
      </c>
      <c r="C1240" s="48">
        <v>45034</v>
      </c>
      <c r="D1240">
        <v>83300</v>
      </c>
      <c r="E1240">
        <v>2</v>
      </c>
      <c r="F1240">
        <v>600</v>
      </c>
      <c r="G1240">
        <v>600</v>
      </c>
      <c r="H1240">
        <v>46459</v>
      </c>
      <c r="I1240">
        <v>3849</v>
      </c>
      <c r="J1240">
        <v>-6147</v>
      </c>
      <c r="K1240">
        <v>5471</v>
      </c>
      <c r="L1240">
        <v>686</v>
      </c>
      <c r="M1240">
        <v>-3059</v>
      </c>
      <c r="N1240">
        <v>1994</v>
      </c>
      <c r="O1240">
        <v>-471</v>
      </c>
      <c r="P1240">
        <v>0</v>
      </c>
      <c r="Q1240">
        <v>0</v>
      </c>
      <c r="R1240">
        <v>1437</v>
      </c>
      <c r="S1240">
        <v>785</v>
      </c>
      <c r="T1240">
        <v>0</v>
      </c>
      <c r="U1240">
        <v>-14</v>
      </c>
      <c r="V1240">
        <v>4</v>
      </c>
    </row>
    <row r="1241" spans="1:22" x14ac:dyDescent="0.3">
      <c r="A1241" t="s">
        <v>77</v>
      </c>
      <c r="B1241">
        <v>23530</v>
      </c>
      <c r="C1241" s="48">
        <v>45033</v>
      </c>
      <c r="D1241">
        <v>82700</v>
      </c>
      <c r="E1241">
        <v>5</v>
      </c>
      <c r="F1241">
        <v>-800</v>
      </c>
      <c r="G1241">
        <v>-800</v>
      </c>
      <c r="H1241">
        <v>66987</v>
      </c>
      <c r="I1241">
        <v>5527</v>
      </c>
      <c r="J1241">
        <v>18643</v>
      </c>
      <c r="K1241">
        <v>-10436</v>
      </c>
      <c r="L1241">
        <v>-8218</v>
      </c>
      <c r="M1241">
        <v>-5392</v>
      </c>
      <c r="N1241">
        <v>-32</v>
      </c>
      <c r="O1241">
        <v>-175</v>
      </c>
      <c r="P1241">
        <v>0</v>
      </c>
      <c r="Q1241">
        <v>0</v>
      </c>
      <c r="R1241">
        <v>-3040</v>
      </c>
      <c r="S1241">
        <v>421</v>
      </c>
      <c r="T1241">
        <v>0</v>
      </c>
      <c r="U1241">
        <v>6</v>
      </c>
      <c r="V1241">
        <v>5</v>
      </c>
    </row>
    <row r="1242" spans="1:22" x14ac:dyDescent="0.3">
      <c r="A1242" t="s">
        <v>77</v>
      </c>
      <c r="B1242">
        <v>23530</v>
      </c>
      <c r="C1242" s="48">
        <v>45030</v>
      </c>
      <c r="D1242">
        <v>83500</v>
      </c>
      <c r="E1242">
        <v>2</v>
      </c>
      <c r="F1242">
        <v>1400</v>
      </c>
      <c r="G1242">
        <v>1400</v>
      </c>
      <c r="H1242">
        <v>75891</v>
      </c>
      <c r="I1242">
        <v>6300</v>
      </c>
      <c r="J1242">
        <v>-17089</v>
      </c>
      <c r="K1242">
        <v>6667</v>
      </c>
      <c r="L1242">
        <v>10364</v>
      </c>
      <c r="M1242">
        <v>3437</v>
      </c>
      <c r="N1242">
        <v>-37</v>
      </c>
      <c r="O1242">
        <v>-315</v>
      </c>
      <c r="P1242">
        <v>0</v>
      </c>
      <c r="Q1242">
        <v>0</v>
      </c>
      <c r="R1242">
        <v>-15</v>
      </c>
      <c r="S1242">
        <v>7294</v>
      </c>
      <c r="T1242">
        <v>0</v>
      </c>
      <c r="U1242">
        <v>76</v>
      </c>
      <c r="V1242">
        <v>-18</v>
      </c>
    </row>
    <row r="1243" spans="1:22" x14ac:dyDescent="0.3">
      <c r="A1243" t="s">
        <v>77</v>
      </c>
      <c r="B1243">
        <v>23530</v>
      </c>
      <c r="C1243" s="48">
        <v>45029</v>
      </c>
      <c r="D1243">
        <v>82100</v>
      </c>
      <c r="E1243">
        <v>5</v>
      </c>
      <c r="F1243">
        <v>-600</v>
      </c>
      <c r="G1243">
        <v>-600</v>
      </c>
      <c r="H1243">
        <v>97057</v>
      </c>
      <c r="I1243">
        <v>7928</v>
      </c>
      <c r="J1243">
        <v>19145</v>
      </c>
      <c r="K1243">
        <v>-16980</v>
      </c>
      <c r="L1243">
        <v>-1909</v>
      </c>
      <c r="M1243">
        <v>4524</v>
      </c>
      <c r="N1243">
        <v>-182</v>
      </c>
      <c r="O1243">
        <v>-74</v>
      </c>
      <c r="P1243">
        <v>1</v>
      </c>
      <c r="Q1243">
        <v>0</v>
      </c>
      <c r="R1243">
        <v>-6000</v>
      </c>
      <c r="S1243">
        <v>-178</v>
      </c>
      <c r="T1243">
        <v>0</v>
      </c>
      <c r="U1243">
        <v>-312</v>
      </c>
      <c r="V1243">
        <v>56</v>
      </c>
    </row>
    <row r="1244" spans="1:22" x14ac:dyDescent="0.3">
      <c r="A1244" t="s">
        <v>77</v>
      </c>
      <c r="B1244">
        <v>23530</v>
      </c>
      <c r="C1244" s="48">
        <v>45028</v>
      </c>
      <c r="D1244">
        <v>82700</v>
      </c>
      <c r="E1244">
        <v>2</v>
      </c>
      <c r="F1244">
        <v>1400</v>
      </c>
      <c r="G1244">
        <v>1400</v>
      </c>
      <c r="H1244">
        <v>84193</v>
      </c>
      <c r="I1244">
        <v>6930</v>
      </c>
      <c r="J1244">
        <v>-19950</v>
      </c>
      <c r="K1244">
        <v>21978</v>
      </c>
      <c r="L1244">
        <v>-1992</v>
      </c>
      <c r="M1244">
        <v>-281</v>
      </c>
      <c r="N1244">
        <v>-105</v>
      </c>
      <c r="O1244">
        <v>94</v>
      </c>
      <c r="P1244">
        <v>0</v>
      </c>
      <c r="Q1244">
        <v>0</v>
      </c>
      <c r="R1244">
        <v>-1722</v>
      </c>
      <c r="S1244">
        <v>22</v>
      </c>
      <c r="T1244">
        <v>0</v>
      </c>
      <c r="U1244">
        <v>-101</v>
      </c>
      <c r="V1244">
        <v>65</v>
      </c>
    </row>
    <row r="1245" spans="1:22" x14ac:dyDescent="0.3">
      <c r="A1245" t="s">
        <v>77</v>
      </c>
      <c r="B1245">
        <v>23530</v>
      </c>
      <c r="C1245" s="48">
        <v>45027</v>
      </c>
      <c r="D1245">
        <v>81300</v>
      </c>
      <c r="E1245">
        <v>2</v>
      </c>
      <c r="F1245">
        <v>1500</v>
      </c>
      <c r="G1245">
        <v>1500</v>
      </c>
      <c r="H1245">
        <v>66270</v>
      </c>
      <c r="I1245">
        <v>5386</v>
      </c>
      <c r="J1245">
        <v>-16036</v>
      </c>
      <c r="K1245">
        <v>3168</v>
      </c>
      <c r="L1245">
        <v>12800</v>
      </c>
      <c r="M1245">
        <v>5248</v>
      </c>
      <c r="N1245">
        <v>882</v>
      </c>
      <c r="O1245">
        <v>2572</v>
      </c>
      <c r="P1245">
        <v>-143</v>
      </c>
      <c r="Q1245">
        <v>0</v>
      </c>
      <c r="R1245">
        <v>-1176</v>
      </c>
      <c r="S1245">
        <v>5417</v>
      </c>
      <c r="T1245">
        <v>0</v>
      </c>
      <c r="U1245">
        <v>2</v>
      </c>
      <c r="V1245">
        <v>66</v>
      </c>
    </row>
    <row r="1246" spans="1:22" x14ac:dyDescent="0.3">
      <c r="A1246" t="s">
        <v>77</v>
      </c>
      <c r="B1246">
        <v>23530</v>
      </c>
      <c r="C1246" s="48">
        <v>45026</v>
      </c>
      <c r="D1246">
        <v>79800</v>
      </c>
      <c r="E1246">
        <v>5</v>
      </c>
      <c r="F1246">
        <v>-200</v>
      </c>
      <c r="G1246">
        <v>-200</v>
      </c>
      <c r="H1246">
        <v>47307</v>
      </c>
      <c r="I1246">
        <v>3782</v>
      </c>
      <c r="J1246">
        <v>-2515</v>
      </c>
      <c r="K1246">
        <v>7291</v>
      </c>
      <c r="L1246">
        <v>-4893</v>
      </c>
      <c r="M1246">
        <v>-198</v>
      </c>
      <c r="N1246">
        <v>-13</v>
      </c>
      <c r="O1246">
        <v>-65</v>
      </c>
      <c r="P1246">
        <v>-83</v>
      </c>
      <c r="Q1246">
        <v>0</v>
      </c>
      <c r="R1246">
        <v>-1189</v>
      </c>
      <c r="S1246">
        <v>-3345</v>
      </c>
      <c r="T1246">
        <v>0</v>
      </c>
      <c r="U1246">
        <v>9</v>
      </c>
      <c r="V1246">
        <v>108</v>
      </c>
    </row>
    <row r="1247" spans="1:22" x14ac:dyDescent="0.3">
      <c r="A1247" t="s">
        <v>77</v>
      </c>
      <c r="B1247">
        <v>23530</v>
      </c>
      <c r="C1247" s="48">
        <v>45023</v>
      </c>
      <c r="D1247">
        <v>80000</v>
      </c>
      <c r="E1247">
        <v>5</v>
      </c>
      <c r="F1247">
        <v>-700</v>
      </c>
      <c r="G1247">
        <v>-700</v>
      </c>
      <c r="H1247">
        <v>61534</v>
      </c>
      <c r="I1247">
        <v>4920</v>
      </c>
      <c r="J1247">
        <v>20593</v>
      </c>
      <c r="K1247">
        <v>-19100</v>
      </c>
      <c r="L1247">
        <v>-1725</v>
      </c>
      <c r="M1247">
        <v>-567</v>
      </c>
      <c r="N1247">
        <v>-84</v>
      </c>
      <c r="O1247">
        <v>-634</v>
      </c>
      <c r="P1247">
        <v>0</v>
      </c>
      <c r="Q1247">
        <v>0</v>
      </c>
      <c r="R1247">
        <v>-122</v>
      </c>
      <c r="S1247">
        <v>-318</v>
      </c>
      <c r="T1247">
        <v>0</v>
      </c>
      <c r="U1247">
        <v>194</v>
      </c>
      <c r="V1247">
        <v>38</v>
      </c>
    </row>
    <row r="1248" spans="1:22" x14ac:dyDescent="0.3">
      <c r="A1248" t="s">
        <v>77</v>
      </c>
      <c r="B1248">
        <v>23530</v>
      </c>
      <c r="C1248" s="48">
        <v>45022</v>
      </c>
      <c r="D1248">
        <v>80700</v>
      </c>
      <c r="E1248">
        <v>5</v>
      </c>
      <c r="F1248">
        <v>-800</v>
      </c>
      <c r="G1248">
        <v>-800</v>
      </c>
      <c r="H1248">
        <v>47260</v>
      </c>
      <c r="I1248">
        <v>3832</v>
      </c>
      <c r="J1248">
        <v>4061</v>
      </c>
      <c r="K1248">
        <v>7586</v>
      </c>
      <c r="L1248">
        <v>-11624</v>
      </c>
      <c r="M1248">
        <v>-8032</v>
      </c>
      <c r="N1248">
        <v>23</v>
      </c>
      <c r="O1248">
        <v>-1580</v>
      </c>
      <c r="P1248">
        <v>0</v>
      </c>
      <c r="Q1248">
        <v>0</v>
      </c>
      <c r="R1248">
        <v>-2041</v>
      </c>
      <c r="S1248">
        <v>6</v>
      </c>
      <c r="T1248">
        <v>0</v>
      </c>
      <c r="U1248">
        <v>2</v>
      </c>
      <c r="V1248">
        <v>-25</v>
      </c>
    </row>
    <row r="1249" spans="1:22" x14ac:dyDescent="0.3">
      <c r="A1249" t="s">
        <v>77</v>
      </c>
      <c r="B1249">
        <v>23530</v>
      </c>
      <c r="C1249" s="48">
        <v>45021</v>
      </c>
      <c r="D1249">
        <v>81500</v>
      </c>
      <c r="E1249">
        <v>5</v>
      </c>
      <c r="F1249">
        <v>-600</v>
      </c>
      <c r="G1249">
        <v>-600</v>
      </c>
      <c r="H1249">
        <v>79551</v>
      </c>
      <c r="I1249">
        <v>6494</v>
      </c>
      <c r="J1249">
        <v>15984</v>
      </c>
      <c r="K1249">
        <v>-18826</v>
      </c>
      <c r="L1249">
        <v>1096</v>
      </c>
      <c r="M1249">
        <v>3363</v>
      </c>
      <c r="N1249">
        <v>-543</v>
      </c>
      <c r="O1249">
        <v>535</v>
      </c>
      <c r="P1249">
        <v>0</v>
      </c>
      <c r="Q1249">
        <v>0</v>
      </c>
      <c r="R1249">
        <v>-1269</v>
      </c>
      <c r="S1249">
        <v>-990</v>
      </c>
      <c r="T1249">
        <v>0</v>
      </c>
      <c r="U1249">
        <v>1726</v>
      </c>
      <c r="V1249">
        <v>20</v>
      </c>
    </row>
    <row r="1250" spans="1:22" x14ac:dyDescent="0.3">
      <c r="A1250" t="s">
        <v>77</v>
      </c>
      <c r="B1250">
        <v>23530</v>
      </c>
      <c r="C1250" s="48">
        <v>45020</v>
      </c>
      <c r="D1250">
        <v>82100</v>
      </c>
      <c r="E1250">
        <v>3</v>
      </c>
      <c r="F1250">
        <v>0</v>
      </c>
      <c r="G1250">
        <v>0</v>
      </c>
      <c r="H1250">
        <v>58330</v>
      </c>
      <c r="I1250">
        <v>4765</v>
      </c>
      <c r="J1250">
        <v>6600</v>
      </c>
      <c r="K1250">
        <v>-7829</v>
      </c>
      <c r="L1250">
        <v>1072</v>
      </c>
      <c r="M1250">
        <v>2257</v>
      </c>
      <c r="N1250">
        <v>432</v>
      </c>
      <c r="O1250">
        <v>-1757</v>
      </c>
      <c r="P1250">
        <v>31</v>
      </c>
      <c r="Q1250">
        <v>0</v>
      </c>
      <c r="R1250">
        <v>61</v>
      </c>
      <c r="S1250">
        <v>48</v>
      </c>
      <c r="T1250">
        <v>0</v>
      </c>
      <c r="U1250">
        <v>135</v>
      </c>
      <c r="V1250">
        <v>22</v>
      </c>
    </row>
    <row r="1251" spans="1:22" x14ac:dyDescent="0.3">
      <c r="A1251" t="s">
        <v>77</v>
      </c>
      <c r="B1251">
        <v>23530</v>
      </c>
      <c r="C1251" s="48">
        <v>45019</v>
      </c>
      <c r="D1251">
        <v>82100</v>
      </c>
      <c r="E1251">
        <v>2</v>
      </c>
      <c r="F1251">
        <v>200</v>
      </c>
      <c r="G1251">
        <v>200</v>
      </c>
      <c r="H1251">
        <v>65904</v>
      </c>
      <c r="I1251">
        <v>5436</v>
      </c>
      <c r="J1251">
        <v>2626</v>
      </c>
      <c r="K1251">
        <v>304</v>
      </c>
      <c r="L1251">
        <v>-3427</v>
      </c>
      <c r="M1251">
        <v>-3530</v>
      </c>
      <c r="N1251">
        <v>-41</v>
      </c>
      <c r="O1251">
        <v>183</v>
      </c>
      <c r="P1251">
        <v>0</v>
      </c>
      <c r="Q1251">
        <v>0</v>
      </c>
      <c r="R1251">
        <v>-193</v>
      </c>
      <c r="S1251">
        <v>154</v>
      </c>
      <c r="T1251">
        <v>0</v>
      </c>
      <c r="U1251">
        <v>501</v>
      </c>
      <c r="V1251">
        <v>-4</v>
      </c>
    </row>
    <row r="1252" spans="1:22" x14ac:dyDescent="0.3">
      <c r="A1252" t="s">
        <v>77</v>
      </c>
      <c r="B1252">
        <v>23530</v>
      </c>
      <c r="C1252" s="48">
        <v>45016</v>
      </c>
      <c r="D1252">
        <v>81900</v>
      </c>
      <c r="E1252">
        <v>2</v>
      </c>
      <c r="F1252">
        <v>200</v>
      </c>
      <c r="G1252">
        <v>200</v>
      </c>
      <c r="H1252">
        <v>58623</v>
      </c>
      <c r="I1252">
        <v>4798</v>
      </c>
      <c r="J1252">
        <v>-697</v>
      </c>
      <c r="K1252">
        <v>-2782</v>
      </c>
      <c r="L1252">
        <v>3394</v>
      </c>
      <c r="M1252">
        <v>4081</v>
      </c>
      <c r="N1252">
        <v>-43</v>
      </c>
      <c r="O1252">
        <v>184</v>
      </c>
      <c r="P1252">
        <v>0</v>
      </c>
      <c r="Q1252">
        <v>0</v>
      </c>
      <c r="R1252">
        <v>-906</v>
      </c>
      <c r="S1252">
        <v>78</v>
      </c>
      <c r="T1252">
        <v>0</v>
      </c>
      <c r="U1252">
        <v>26</v>
      </c>
      <c r="V1252">
        <v>59</v>
      </c>
    </row>
    <row r="1253" spans="1:22" x14ac:dyDescent="0.3">
      <c r="A1253" t="s">
        <v>77</v>
      </c>
      <c r="B1253">
        <v>23530</v>
      </c>
      <c r="C1253" s="48">
        <v>45015</v>
      </c>
      <c r="D1253">
        <v>81700</v>
      </c>
      <c r="E1253">
        <v>2</v>
      </c>
      <c r="F1253">
        <v>1600</v>
      </c>
      <c r="G1253">
        <v>1600</v>
      </c>
      <c r="H1253">
        <v>74612</v>
      </c>
      <c r="I1253">
        <v>6077</v>
      </c>
      <c r="J1253">
        <v>-10525</v>
      </c>
      <c r="K1253">
        <v>5440</v>
      </c>
      <c r="L1253">
        <v>5182</v>
      </c>
      <c r="M1253">
        <v>589</v>
      </c>
      <c r="N1253">
        <v>2616</v>
      </c>
      <c r="O1253">
        <v>1851</v>
      </c>
      <c r="P1253">
        <v>0</v>
      </c>
      <c r="Q1253">
        <v>0</v>
      </c>
      <c r="R1253">
        <v>0</v>
      </c>
      <c r="S1253">
        <v>126</v>
      </c>
      <c r="T1253">
        <v>0</v>
      </c>
      <c r="U1253">
        <v>0</v>
      </c>
      <c r="V1253">
        <v>-97</v>
      </c>
    </row>
    <row r="1254" spans="1:22" x14ac:dyDescent="0.3">
      <c r="A1254" t="s">
        <v>77</v>
      </c>
      <c r="B1254">
        <v>23530</v>
      </c>
      <c r="C1254" s="48">
        <v>45014</v>
      </c>
      <c r="D1254">
        <v>80100</v>
      </c>
      <c r="E1254">
        <v>2</v>
      </c>
      <c r="F1254">
        <v>500</v>
      </c>
      <c r="G1254">
        <v>500</v>
      </c>
      <c r="H1254">
        <v>49902</v>
      </c>
      <c r="I1254">
        <v>3993</v>
      </c>
      <c r="J1254">
        <v>-3024</v>
      </c>
      <c r="K1254">
        <v>-3576</v>
      </c>
      <c r="L1254">
        <v>6576</v>
      </c>
      <c r="M1254">
        <v>4889</v>
      </c>
      <c r="N1254">
        <v>845</v>
      </c>
      <c r="O1254">
        <v>-43</v>
      </c>
      <c r="P1254">
        <v>0</v>
      </c>
      <c r="Q1254">
        <v>0</v>
      </c>
      <c r="R1254">
        <v>1159</v>
      </c>
      <c r="S1254">
        <v>-274</v>
      </c>
      <c r="T1254">
        <v>0</v>
      </c>
      <c r="U1254">
        <v>0</v>
      </c>
      <c r="V1254">
        <v>24</v>
      </c>
    </row>
    <row r="1255" spans="1:22" x14ac:dyDescent="0.3">
      <c r="A1255" t="s">
        <v>77</v>
      </c>
      <c r="B1255">
        <v>23530</v>
      </c>
      <c r="C1255" s="48">
        <v>45013</v>
      </c>
      <c r="D1255">
        <v>79600</v>
      </c>
      <c r="E1255">
        <v>2</v>
      </c>
      <c r="F1255">
        <v>300</v>
      </c>
      <c r="G1255">
        <v>300</v>
      </c>
      <c r="H1255">
        <v>44951</v>
      </c>
      <c r="I1255">
        <v>3574</v>
      </c>
      <c r="J1255">
        <v>4192</v>
      </c>
      <c r="K1255">
        <v>-7283</v>
      </c>
      <c r="L1255">
        <v>3163</v>
      </c>
      <c r="M1255">
        <v>3276</v>
      </c>
      <c r="N1255">
        <v>-42</v>
      </c>
      <c r="O1255">
        <v>-10</v>
      </c>
      <c r="P1255">
        <v>0</v>
      </c>
      <c r="Q1255">
        <v>0</v>
      </c>
      <c r="R1255">
        <v>0</v>
      </c>
      <c r="S1255">
        <v>-61</v>
      </c>
      <c r="T1255">
        <v>0</v>
      </c>
      <c r="U1255">
        <v>-62</v>
      </c>
      <c r="V1255">
        <v>-10</v>
      </c>
    </row>
    <row r="1256" spans="1:22" x14ac:dyDescent="0.3">
      <c r="A1256" t="s">
        <v>77</v>
      </c>
      <c r="B1256">
        <v>23530</v>
      </c>
      <c r="C1256" s="48">
        <v>45012</v>
      </c>
      <c r="D1256">
        <v>79300</v>
      </c>
      <c r="E1256">
        <v>5</v>
      </c>
      <c r="F1256">
        <v>-400</v>
      </c>
      <c r="G1256">
        <v>-400</v>
      </c>
      <c r="H1256">
        <v>66186</v>
      </c>
      <c r="I1256">
        <v>5234</v>
      </c>
      <c r="J1256">
        <v>11112</v>
      </c>
      <c r="K1256">
        <v>-9127</v>
      </c>
      <c r="L1256">
        <v>-1850</v>
      </c>
      <c r="M1256">
        <v>1185</v>
      </c>
      <c r="N1256">
        <v>-24</v>
      </c>
      <c r="O1256">
        <v>-638</v>
      </c>
      <c r="P1256">
        <v>0</v>
      </c>
      <c r="Q1256">
        <v>0</v>
      </c>
      <c r="R1256">
        <v>0</v>
      </c>
      <c r="S1256">
        <v>-2373</v>
      </c>
      <c r="T1256">
        <v>0</v>
      </c>
      <c r="U1256">
        <v>-163</v>
      </c>
      <c r="V1256">
        <v>28</v>
      </c>
    </row>
    <row r="1257" spans="1:22" x14ac:dyDescent="0.3">
      <c r="A1257" t="s">
        <v>77</v>
      </c>
      <c r="B1257">
        <v>23530</v>
      </c>
      <c r="C1257" s="48">
        <v>45009</v>
      </c>
      <c r="D1257">
        <v>79700</v>
      </c>
      <c r="E1257">
        <v>3</v>
      </c>
      <c r="F1257">
        <v>0</v>
      </c>
      <c r="G1257">
        <v>0</v>
      </c>
      <c r="H1257">
        <v>52245</v>
      </c>
      <c r="I1257">
        <v>4146</v>
      </c>
      <c r="J1257">
        <v>7531</v>
      </c>
      <c r="K1257">
        <v>26</v>
      </c>
      <c r="L1257">
        <v>-7063</v>
      </c>
      <c r="M1257">
        <v>-73</v>
      </c>
      <c r="N1257">
        <v>39</v>
      </c>
      <c r="O1257">
        <v>2487</v>
      </c>
      <c r="P1257">
        <v>0</v>
      </c>
      <c r="Q1257">
        <v>0</v>
      </c>
      <c r="R1257">
        <v>-9701</v>
      </c>
      <c r="S1257">
        <v>185</v>
      </c>
      <c r="T1257">
        <v>0</v>
      </c>
      <c r="U1257">
        <v>-495</v>
      </c>
      <c r="V1257">
        <v>1</v>
      </c>
    </row>
    <row r="1258" spans="1:22" x14ac:dyDescent="0.3">
      <c r="A1258" t="s">
        <v>77</v>
      </c>
      <c r="B1258">
        <v>23530</v>
      </c>
      <c r="C1258" s="48">
        <v>45008</v>
      </c>
      <c r="D1258">
        <v>79700</v>
      </c>
      <c r="E1258">
        <v>5</v>
      </c>
      <c r="F1258">
        <v>-1100</v>
      </c>
      <c r="G1258">
        <v>-1100</v>
      </c>
      <c r="H1258">
        <v>86283</v>
      </c>
      <c r="I1258">
        <v>6894</v>
      </c>
      <c r="J1258">
        <v>20062</v>
      </c>
      <c r="K1258">
        <v>-3108</v>
      </c>
      <c r="L1258">
        <v>-16965</v>
      </c>
      <c r="M1258">
        <v>2455</v>
      </c>
      <c r="N1258">
        <v>-28</v>
      </c>
      <c r="O1258">
        <v>-4129</v>
      </c>
      <c r="P1258">
        <v>0</v>
      </c>
      <c r="Q1258">
        <v>0</v>
      </c>
      <c r="R1258">
        <v>-14545</v>
      </c>
      <c r="S1258">
        <v>-718</v>
      </c>
      <c r="T1258">
        <v>0</v>
      </c>
      <c r="U1258">
        <v>11</v>
      </c>
      <c r="V1258">
        <v>0</v>
      </c>
    </row>
    <row r="1259" spans="1:22" x14ac:dyDescent="0.3">
      <c r="A1259" t="s">
        <v>77</v>
      </c>
      <c r="B1259">
        <v>23530</v>
      </c>
      <c r="C1259" s="48">
        <v>45007</v>
      </c>
      <c r="D1259">
        <v>80800</v>
      </c>
      <c r="E1259">
        <v>5</v>
      </c>
      <c r="F1259">
        <v>-300</v>
      </c>
      <c r="G1259">
        <v>-300</v>
      </c>
      <c r="H1259">
        <v>71092</v>
      </c>
      <c r="I1259">
        <v>5730</v>
      </c>
      <c r="J1259">
        <v>23529</v>
      </c>
      <c r="K1259">
        <v>-16576</v>
      </c>
      <c r="L1259">
        <v>-6756</v>
      </c>
      <c r="M1259">
        <v>1473</v>
      </c>
      <c r="N1259">
        <v>-2335</v>
      </c>
      <c r="O1259">
        <v>-440</v>
      </c>
      <c r="P1259">
        <v>0</v>
      </c>
      <c r="Q1259">
        <v>0</v>
      </c>
      <c r="R1259">
        <v>-5898</v>
      </c>
      <c r="S1259">
        <v>444</v>
      </c>
      <c r="T1259">
        <v>0</v>
      </c>
      <c r="U1259">
        <v>-197</v>
      </c>
      <c r="V1259">
        <v>0</v>
      </c>
    </row>
    <row r="1260" spans="1:22" x14ac:dyDescent="0.3">
      <c r="A1260" t="s">
        <v>77</v>
      </c>
      <c r="B1260">
        <v>23530</v>
      </c>
      <c r="C1260" s="48">
        <v>45006</v>
      </c>
      <c r="D1260">
        <v>81100</v>
      </c>
      <c r="E1260">
        <v>2</v>
      </c>
      <c r="F1260">
        <v>600</v>
      </c>
      <c r="G1260">
        <v>600</v>
      </c>
      <c r="H1260">
        <v>52119</v>
      </c>
      <c r="I1260">
        <v>4223</v>
      </c>
      <c r="J1260">
        <v>4863</v>
      </c>
      <c r="K1260">
        <v>-4704</v>
      </c>
      <c r="L1260">
        <v>-226</v>
      </c>
      <c r="M1260">
        <v>-409</v>
      </c>
      <c r="N1260">
        <v>-227</v>
      </c>
      <c r="O1260">
        <v>-9</v>
      </c>
      <c r="P1260">
        <v>0</v>
      </c>
      <c r="Q1260">
        <v>0</v>
      </c>
      <c r="R1260">
        <v>424</v>
      </c>
      <c r="S1260">
        <v>-5</v>
      </c>
      <c r="T1260">
        <v>0</v>
      </c>
      <c r="U1260">
        <v>67</v>
      </c>
      <c r="V1260">
        <v>0</v>
      </c>
    </row>
    <row r="1261" spans="1:22" x14ac:dyDescent="0.3">
      <c r="A1261" t="s">
        <v>77</v>
      </c>
      <c r="B1261">
        <v>23530</v>
      </c>
      <c r="C1261" s="48">
        <v>45005</v>
      </c>
      <c r="D1261">
        <v>80500</v>
      </c>
      <c r="E1261">
        <v>2</v>
      </c>
      <c r="F1261">
        <v>1700</v>
      </c>
      <c r="G1261">
        <v>1700</v>
      </c>
      <c r="H1261">
        <v>61909</v>
      </c>
      <c r="I1261">
        <v>4986</v>
      </c>
      <c r="J1261">
        <v>-4465</v>
      </c>
      <c r="K1261">
        <v>-2333</v>
      </c>
      <c r="L1261">
        <v>6347</v>
      </c>
      <c r="M1261">
        <v>1786</v>
      </c>
      <c r="N1261">
        <v>-411</v>
      </c>
      <c r="O1261">
        <v>3208</v>
      </c>
      <c r="P1261">
        <v>0</v>
      </c>
      <c r="Q1261">
        <v>0</v>
      </c>
      <c r="R1261">
        <v>2102</v>
      </c>
      <c r="S1261">
        <v>-338</v>
      </c>
      <c r="T1261">
        <v>0</v>
      </c>
      <c r="U1261">
        <v>379</v>
      </c>
      <c r="V1261">
        <v>72</v>
      </c>
    </row>
    <row r="1262" spans="1:22" x14ac:dyDescent="0.3">
      <c r="A1262" t="s">
        <v>77</v>
      </c>
      <c r="B1262">
        <v>23530</v>
      </c>
      <c r="C1262" s="48">
        <v>45002</v>
      </c>
      <c r="D1262">
        <v>78800</v>
      </c>
      <c r="E1262">
        <v>2</v>
      </c>
      <c r="F1262">
        <v>300</v>
      </c>
      <c r="G1262">
        <v>300</v>
      </c>
      <c r="H1262">
        <v>109412</v>
      </c>
      <c r="I1262">
        <v>8630</v>
      </c>
      <c r="J1262">
        <v>19653</v>
      </c>
      <c r="K1262">
        <v>-5207</v>
      </c>
      <c r="L1262">
        <v>-14440</v>
      </c>
      <c r="M1262">
        <v>1610</v>
      </c>
      <c r="N1262">
        <v>-43</v>
      </c>
      <c r="O1262">
        <v>-1221</v>
      </c>
      <c r="P1262">
        <v>0</v>
      </c>
      <c r="Q1262">
        <v>0</v>
      </c>
      <c r="R1262">
        <v>-15325</v>
      </c>
      <c r="S1262">
        <v>539</v>
      </c>
      <c r="T1262">
        <v>0</v>
      </c>
      <c r="U1262">
        <v>29</v>
      </c>
      <c r="V1262">
        <v>-35</v>
      </c>
    </row>
    <row r="1263" spans="1:22" x14ac:dyDescent="0.3">
      <c r="A1263" t="s">
        <v>77</v>
      </c>
      <c r="B1263">
        <v>23530</v>
      </c>
      <c r="C1263" s="48">
        <v>45001</v>
      </c>
      <c r="D1263">
        <v>78500</v>
      </c>
      <c r="E1263">
        <v>5</v>
      </c>
      <c r="F1263">
        <v>-800</v>
      </c>
      <c r="G1263">
        <v>-800</v>
      </c>
      <c r="H1263">
        <v>107231</v>
      </c>
      <c r="I1263">
        <v>8385</v>
      </c>
      <c r="J1263">
        <v>31909</v>
      </c>
      <c r="K1263">
        <v>-19292</v>
      </c>
      <c r="L1263">
        <v>-13861</v>
      </c>
      <c r="M1263">
        <v>-1205</v>
      </c>
      <c r="N1263">
        <v>-708</v>
      </c>
      <c r="O1263">
        <v>-273</v>
      </c>
      <c r="P1263">
        <v>0</v>
      </c>
      <c r="Q1263">
        <v>3</v>
      </c>
      <c r="R1263">
        <v>-3910</v>
      </c>
      <c r="S1263">
        <v>-7768</v>
      </c>
      <c r="T1263">
        <v>0</v>
      </c>
      <c r="U1263">
        <v>1243</v>
      </c>
      <c r="V1263">
        <v>1</v>
      </c>
    </row>
    <row r="1264" spans="1:22" x14ac:dyDescent="0.3">
      <c r="A1264" t="s">
        <v>77</v>
      </c>
      <c r="B1264">
        <v>23530</v>
      </c>
      <c r="C1264" s="48">
        <v>45000</v>
      </c>
      <c r="D1264">
        <v>79300</v>
      </c>
      <c r="E1264">
        <v>5</v>
      </c>
      <c r="F1264">
        <v>-100</v>
      </c>
      <c r="G1264">
        <v>-100</v>
      </c>
      <c r="H1264">
        <v>86744</v>
      </c>
      <c r="I1264">
        <v>6925</v>
      </c>
      <c r="J1264">
        <v>46069</v>
      </c>
      <c r="K1264">
        <v>-45533</v>
      </c>
      <c r="L1264">
        <v>-687</v>
      </c>
      <c r="M1264">
        <v>-566</v>
      </c>
      <c r="N1264">
        <v>-241</v>
      </c>
      <c r="O1264">
        <v>258</v>
      </c>
      <c r="P1264">
        <v>0</v>
      </c>
      <c r="Q1264">
        <v>0</v>
      </c>
      <c r="R1264">
        <v>-47</v>
      </c>
      <c r="S1264">
        <v>-91</v>
      </c>
      <c r="T1264">
        <v>0</v>
      </c>
      <c r="U1264">
        <v>137</v>
      </c>
      <c r="V1264">
        <v>14</v>
      </c>
    </row>
    <row r="1265" spans="1:22" x14ac:dyDescent="0.3">
      <c r="A1265" t="s">
        <v>77</v>
      </c>
      <c r="B1265">
        <v>23530</v>
      </c>
      <c r="C1265" s="48">
        <v>44999</v>
      </c>
      <c r="D1265">
        <v>79400</v>
      </c>
      <c r="E1265">
        <v>5</v>
      </c>
      <c r="F1265">
        <v>-2900</v>
      </c>
      <c r="G1265">
        <v>-2900</v>
      </c>
      <c r="H1265">
        <v>114848</v>
      </c>
      <c r="I1265">
        <v>9223</v>
      </c>
      <c r="J1265">
        <v>52165</v>
      </c>
      <c r="K1265">
        <v>-39975</v>
      </c>
      <c r="L1265">
        <v>-13756</v>
      </c>
      <c r="M1265">
        <v>-1569</v>
      </c>
      <c r="N1265">
        <v>-845</v>
      </c>
      <c r="O1265">
        <v>0</v>
      </c>
      <c r="P1265">
        <v>0</v>
      </c>
      <c r="Q1265">
        <v>6</v>
      </c>
      <c r="R1265">
        <v>-11129</v>
      </c>
      <c r="S1265">
        <v>-219</v>
      </c>
      <c r="T1265">
        <v>0</v>
      </c>
      <c r="U1265">
        <v>1465</v>
      </c>
      <c r="V1265">
        <v>101</v>
      </c>
    </row>
    <row r="1266" spans="1:22" x14ac:dyDescent="0.3">
      <c r="A1266" t="s">
        <v>77</v>
      </c>
      <c r="B1266">
        <v>23530</v>
      </c>
      <c r="C1266" s="48">
        <v>44998</v>
      </c>
      <c r="D1266">
        <v>82300</v>
      </c>
      <c r="E1266">
        <v>5</v>
      </c>
      <c r="F1266">
        <v>-1300</v>
      </c>
      <c r="G1266">
        <v>-1300</v>
      </c>
      <c r="H1266">
        <v>104851</v>
      </c>
      <c r="I1266">
        <v>8591</v>
      </c>
      <c r="J1266">
        <v>35435</v>
      </c>
      <c r="K1266">
        <v>-19841</v>
      </c>
      <c r="L1266">
        <v>-16556</v>
      </c>
      <c r="M1266">
        <v>-850</v>
      </c>
      <c r="N1266">
        <v>-681</v>
      </c>
      <c r="O1266">
        <v>55</v>
      </c>
      <c r="P1266">
        <v>0</v>
      </c>
      <c r="Q1266">
        <v>3</v>
      </c>
      <c r="R1266">
        <v>-14982</v>
      </c>
      <c r="S1266">
        <v>-101</v>
      </c>
      <c r="T1266">
        <v>0</v>
      </c>
      <c r="U1266">
        <v>930</v>
      </c>
      <c r="V1266">
        <v>32</v>
      </c>
    </row>
    <row r="1267" spans="1:22" x14ac:dyDescent="0.3">
      <c r="A1267" t="s">
        <v>77</v>
      </c>
      <c r="B1267">
        <v>23530</v>
      </c>
      <c r="C1267" s="48">
        <v>44995</v>
      </c>
      <c r="D1267">
        <v>83600</v>
      </c>
      <c r="E1267">
        <v>5</v>
      </c>
      <c r="F1267">
        <v>-1600</v>
      </c>
      <c r="G1267">
        <v>-1600</v>
      </c>
      <c r="H1267">
        <v>66401</v>
      </c>
      <c r="I1267">
        <v>5572</v>
      </c>
      <c r="J1267">
        <v>16903</v>
      </c>
      <c r="K1267">
        <v>-17161</v>
      </c>
      <c r="L1267">
        <v>-1879</v>
      </c>
      <c r="M1267">
        <v>-2523</v>
      </c>
      <c r="N1267">
        <v>-2</v>
      </c>
      <c r="O1267">
        <v>18</v>
      </c>
      <c r="P1267">
        <v>0</v>
      </c>
      <c r="Q1267">
        <v>3</v>
      </c>
      <c r="R1267">
        <v>1000</v>
      </c>
      <c r="S1267">
        <v>-375</v>
      </c>
      <c r="T1267">
        <v>0</v>
      </c>
      <c r="U1267">
        <v>2067</v>
      </c>
      <c r="V1267">
        <v>70</v>
      </c>
    </row>
    <row r="1268" spans="1:22" x14ac:dyDescent="0.3">
      <c r="A1268" t="s">
        <v>77</v>
      </c>
      <c r="B1268">
        <v>23530</v>
      </c>
      <c r="C1268" s="48">
        <v>44994</v>
      </c>
      <c r="D1268">
        <v>85200</v>
      </c>
      <c r="E1268">
        <v>5</v>
      </c>
      <c r="F1268">
        <v>-100</v>
      </c>
      <c r="G1268">
        <v>-100</v>
      </c>
      <c r="H1268">
        <v>73847</v>
      </c>
      <c r="I1268">
        <v>6296</v>
      </c>
      <c r="J1268">
        <v>11357</v>
      </c>
      <c r="K1268">
        <v>-11360</v>
      </c>
      <c r="L1268">
        <v>-17</v>
      </c>
      <c r="M1268">
        <v>9720</v>
      </c>
      <c r="N1268">
        <v>-101</v>
      </c>
      <c r="O1268">
        <v>-4759</v>
      </c>
      <c r="P1268">
        <v>0</v>
      </c>
      <c r="Q1268">
        <v>0</v>
      </c>
      <c r="R1268">
        <v>-4856</v>
      </c>
      <c r="S1268">
        <v>-21</v>
      </c>
      <c r="T1268">
        <v>0</v>
      </c>
      <c r="U1268">
        <v>11</v>
      </c>
      <c r="V1268">
        <v>9</v>
      </c>
    </row>
    <row r="1269" spans="1:22" x14ac:dyDescent="0.3">
      <c r="A1269" t="s">
        <v>77</v>
      </c>
      <c r="B1269">
        <v>23530</v>
      </c>
      <c r="C1269" s="48">
        <v>44993</v>
      </c>
      <c r="D1269">
        <v>85300</v>
      </c>
      <c r="E1269">
        <v>5</v>
      </c>
      <c r="F1269">
        <v>-1500</v>
      </c>
      <c r="G1269">
        <v>-1500</v>
      </c>
      <c r="H1269">
        <v>48638</v>
      </c>
      <c r="I1269">
        <v>4162</v>
      </c>
      <c r="J1269">
        <v>26835</v>
      </c>
      <c r="K1269">
        <v>-19699</v>
      </c>
      <c r="L1269">
        <v>-9528</v>
      </c>
      <c r="M1269">
        <v>-8388</v>
      </c>
      <c r="N1269">
        <v>-515</v>
      </c>
      <c r="O1269">
        <v>-298</v>
      </c>
      <c r="P1269">
        <v>9</v>
      </c>
      <c r="Q1269">
        <v>0</v>
      </c>
      <c r="R1269">
        <v>0</v>
      </c>
      <c r="S1269">
        <v>-336</v>
      </c>
      <c r="T1269">
        <v>0</v>
      </c>
      <c r="U1269">
        <v>2423</v>
      </c>
      <c r="V1269">
        <v>-31</v>
      </c>
    </row>
    <row r="1270" spans="1:22" x14ac:dyDescent="0.3">
      <c r="A1270" t="s">
        <v>77</v>
      </c>
      <c r="B1270">
        <v>23530</v>
      </c>
      <c r="C1270" s="48">
        <v>44992</v>
      </c>
      <c r="D1270">
        <v>86800</v>
      </c>
      <c r="E1270">
        <v>5</v>
      </c>
      <c r="F1270">
        <v>-400</v>
      </c>
      <c r="G1270">
        <v>-400</v>
      </c>
      <c r="H1270">
        <v>30039</v>
      </c>
      <c r="I1270">
        <v>2611</v>
      </c>
      <c r="J1270">
        <v>3256</v>
      </c>
      <c r="K1270">
        <v>-3847</v>
      </c>
      <c r="L1270">
        <v>596</v>
      </c>
      <c r="M1270">
        <v>-2422</v>
      </c>
      <c r="N1270">
        <v>-713</v>
      </c>
      <c r="O1270">
        <v>-490</v>
      </c>
      <c r="P1270">
        <v>16</v>
      </c>
      <c r="Q1270">
        <v>0</v>
      </c>
      <c r="R1270">
        <v>4092</v>
      </c>
      <c r="S1270">
        <v>113</v>
      </c>
      <c r="T1270">
        <v>0</v>
      </c>
      <c r="U1270">
        <v>-7</v>
      </c>
      <c r="V1270">
        <v>2</v>
      </c>
    </row>
    <row r="1271" spans="1:22" x14ac:dyDescent="0.3">
      <c r="A1271" t="s">
        <v>77</v>
      </c>
      <c r="B1271">
        <v>23530</v>
      </c>
      <c r="C1271" s="48">
        <v>44991</v>
      </c>
      <c r="D1271">
        <v>87200</v>
      </c>
      <c r="E1271">
        <v>5</v>
      </c>
      <c r="F1271">
        <v>-400</v>
      </c>
      <c r="G1271">
        <v>-400</v>
      </c>
      <c r="H1271">
        <v>42490</v>
      </c>
      <c r="I1271">
        <v>3710</v>
      </c>
      <c r="J1271">
        <v>7139</v>
      </c>
      <c r="K1271">
        <v>-14941</v>
      </c>
      <c r="L1271">
        <v>7868</v>
      </c>
      <c r="M1271">
        <v>4353</v>
      </c>
      <c r="N1271">
        <v>41</v>
      </c>
      <c r="O1271">
        <v>-5</v>
      </c>
      <c r="P1271">
        <v>0</v>
      </c>
      <c r="Q1271">
        <v>0</v>
      </c>
      <c r="R1271">
        <v>2864</v>
      </c>
      <c r="S1271">
        <v>615</v>
      </c>
      <c r="T1271">
        <v>0</v>
      </c>
      <c r="U1271">
        <v>-37</v>
      </c>
      <c r="V1271">
        <v>-29</v>
      </c>
    </row>
    <row r="1272" spans="1:22" x14ac:dyDescent="0.3">
      <c r="A1272" t="s">
        <v>77</v>
      </c>
      <c r="B1272">
        <v>23530</v>
      </c>
      <c r="C1272" s="48">
        <v>44988</v>
      </c>
      <c r="D1272">
        <v>87600</v>
      </c>
      <c r="E1272">
        <v>2</v>
      </c>
      <c r="F1272">
        <v>500</v>
      </c>
      <c r="G1272">
        <v>500</v>
      </c>
      <c r="H1272">
        <v>43105</v>
      </c>
      <c r="I1272">
        <v>3776</v>
      </c>
      <c r="J1272">
        <v>8604</v>
      </c>
      <c r="K1272">
        <v>-7615</v>
      </c>
      <c r="L1272">
        <v>-1140</v>
      </c>
      <c r="M1272">
        <v>-1423</v>
      </c>
      <c r="N1272">
        <v>-1325</v>
      </c>
      <c r="O1272">
        <v>749</v>
      </c>
      <c r="P1272">
        <v>13</v>
      </c>
      <c r="Q1272">
        <v>0</v>
      </c>
      <c r="R1272">
        <v>-136</v>
      </c>
      <c r="S1272">
        <v>982</v>
      </c>
      <c r="T1272">
        <v>0</v>
      </c>
      <c r="U1272">
        <v>151</v>
      </c>
      <c r="V1272">
        <v>0</v>
      </c>
    </row>
    <row r="1273" spans="1:22" x14ac:dyDescent="0.3">
      <c r="A1273" t="s">
        <v>77</v>
      </c>
      <c r="B1273">
        <v>23530</v>
      </c>
      <c r="C1273" s="48">
        <v>44987</v>
      </c>
      <c r="D1273">
        <v>87100</v>
      </c>
      <c r="E1273">
        <v>2</v>
      </c>
      <c r="F1273">
        <v>100</v>
      </c>
      <c r="G1273">
        <v>100</v>
      </c>
      <c r="H1273">
        <v>41440</v>
      </c>
      <c r="I1273">
        <v>3633</v>
      </c>
      <c r="J1273">
        <v>8485</v>
      </c>
      <c r="K1273">
        <v>-6890</v>
      </c>
      <c r="L1273">
        <v>-1601</v>
      </c>
      <c r="M1273">
        <v>-1740</v>
      </c>
      <c r="N1273">
        <v>-23</v>
      </c>
      <c r="O1273">
        <v>428</v>
      </c>
      <c r="P1273">
        <v>0</v>
      </c>
      <c r="Q1273">
        <v>0</v>
      </c>
      <c r="R1273">
        <v>-209</v>
      </c>
      <c r="S1273">
        <v>-57</v>
      </c>
      <c r="T1273">
        <v>0</v>
      </c>
      <c r="U1273">
        <v>0</v>
      </c>
      <c r="V1273">
        <v>6</v>
      </c>
    </row>
    <row r="1274" spans="1:22" x14ac:dyDescent="0.3">
      <c r="A1274" t="s">
        <v>77</v>
      </c>
      <c r="B1274">
        <v>23530</v>
      </c>
      <c r="C1274" s="48">
        <v>44985</v>
      </c>
      <c r="D1274">
        <v>87000</v>
      </c>
      <c r="E1274">
        <v>2</v>
      </c>
      <c r="F1274">
        <v>300</v>
      </c>
      <c r="G1274">
        <v>300</v>
      </c>
      <c r="H1274">
        <v>65261</v>
      </c>
      <c r="I1274">
        <v>5691</v>
      </c>
      <c r="J1274">
        <v>972</v>
      </c>
      <c r="K1274">
        <v>-5086</v>
      </c>
      <c r="L1274">
        <v>4165</v>
      </c>
      <c r="M1274">
        <v>1160</v>
      </c>
      <c r="N1274">
        <v>-105</v>
      </c>
      <c r="O1274">
        <v>-193</v>
      </c>
      <c r="P1274">
        <v>0</v>
      </c>
      <c r="Q1274">
        <v>0</v>
      </c>
      <c r="R1274">
        <v>5433</v>
      </c>
      <c r="S1274">
        <v>-2130</v>
      </c>
      <c r="T1274">
        <v>0</v>
      </c>
      <c r="U1274">
        <v>2</v>
      </c>
      <c r="V1274">
        <v>-53</v>
      </c>
    </row>
    <row r="1275" spans="1:22" x14ac:dyDescent="0.3">
      <c r="A1275" t="s">
        <v>77</v>
      </c>
      <c r="B1275">
        <v>23530</v>
      </c>
      <c r="C1275" s="48">
        <v>44984</v>
      </c>
      <c r="D1275">
        <v>86700</v>
      </c>
      <c r="E1275">
        <v>5</v>
      </c>
      <c r="F1275">
        <v>-700</v>
      </c>
      <c r="G1275">
        <v>-700</v>
      </c>
      <c r="H1275">
        <v>42311</v>
      </c>
      <c r="I1275">
        <v>3663</v>
      </c>
      <c r="J1275">
        <v>3214</v>
      </c>
      <c r="K1275">
        <v>-7297</v>
      </c>
      <c r="L1275">
        <v>4026</v>
      </c>
      <c r="M1275">
        <v>-4313</v>
      </c>
      <c r="N1275">
        <v>-36</v>
      </c>
      <c r="O1275">
        <v>-104</v>
      </c>
      <c r="P1275">
        <v>23</v>
      </c>
      <c r="Q1275">
        <v>6</v>
      </c>
      <c r="R1275">
        <v>8191</v>
      </c>
      <c r="S1275">
        <v>259</v>
      </c>
      <c r="T1275">
        <v>0</v>
      </c>
      <c r="U1275">
        <v>40</v>
      </c>
      <c r="V1275">
        <v>17</v>
      </c>
    </row>
    <row r="1276" spans="1:22" x14ac:dyDescent="0.3">
      <c r="A1276" t="s">
        <v>77</v>
      </c>
      <c r="B1276">
        <v>23530</v>
      </c>
      <c r="C1276" s="48">
        <v>44981</v>
      </c>
      <c r="D1276">
        <v>87400</v>
      </c>
      <c r="E1276">
        <v>5</v>
      </c>
      <c r="F1276">
        <v>-1200</v>
      </c>
      <c r="G1276">
        <v>-1200</v>
      </c>
      <c r="H1276">
        <v>51511</v>
      </c>
      <c r="I1276">
        <v>4517</v>
      </c>
      <c r="J1276">
        <v>23213</v>
      </c>
      <c r="K1276">
        <v>-14658</v>
      </c>
      <c r="L1276">
        <v>-7747</v>
      </c>
      <c r="M1276">
        <v>-1400</v>
      </c>
      <c r="N1276">
        <v>-83</v>
      </c>
      <c r="O1276">
        <v>-589</v>
      </c>
      <c r="P1276">
        <v>60</v>
      </c>
      <c r="Q1276">
        <v>0</v>
      </c>
      <c r="R1276">
        <v>-5514</v>
      </c>
      <c r="S1276">
        <v>-221</v>
      </c>
      <c r="T1276">
        <v>0</v>
      </c>
      <c r="U1276">
        <v>9</v>
      </c>
      <c r="V1276">
        <v>-817</v>
      </c>
    </row>
    <row r="1277" spans="1:22" x14ac:dyDescent="0.3">
      <c r="A1277" t="s">
        <v>77</v>
      </c>
      <c r="B1277">
        <v>23530</v>
      </c>
      <c r="C1277" s="48">
        <v>44980</v>
      </c>
      <c r="D1277">
        <v>88600</v>
      </c>
      <c r="E1277">
        <v>2</v>
      </c>
      <c r="F1277">
        <v>400</v>
      </c>
      <c r="G1277">
        <v>400</v>
      </c>
      <c r="H1277">
        <v>44066</v>
      </c>
      <c r="I1277">
        <v>3899</v>
      </c>
      <c r="J1277">
        <v>3274</v>
      </c>
      <c r="K1277">
        <v>-5919</v>
      </c>
      <c r="L1277">
        <v>2671</v>
      </c>
      <c r="M1277">
        <v>1794</v>
      </c>
      <c r="N1277">
        <v>-435</v>
      </c>
      <c r="O1277">
        <v>-116</v>
      </c>
      <c r="P1277">
        <v>0</v>
      </c>
      <c r="Q1277">
        <v>0</v>
      </c>
      <c r="R1277">
        <v>1425</v>
      </c>
      <c r="S1277">
        <v>3</v>
      </c>
      <c r="T1277">
        <v>0</v>
      </c>
      <c r="U1277">
        <v>11</v>
      </c>
      <c r="V1277">
        <v>-37</v>
      </c>
    </row>
    <row r="1278" spans="1:22" x14ac:dyDescent="0.3">
      <c r="A1278" t="s">
        <v>77</v>
      </c>
      <c r="B1278">
        <v>23530</v>
      </c>
      <c r="C1278" s="48">
        <v>44979</v>
      </c>
      <c r="D1278">
        <v>88200</v>
      </c>
      <c r="E1278">
        <v>5</v>
      </c>
      <c r="F1278">
        <v>-1200</v>
      </c>
      <c r="G1278">
        <v>-1200</v>
      </c>
      <c r="H1278">
        <v>44155</v>
      </c>
      <c r="I1278">
        <v>3904</v>
      </c>
      <c r="J1278">
        <v>11826</v>
      </c>
      <c r="K1278">
        <v>-9722</v>
      </c>
      <c r="L1278">
        <v>-2812</v>
      </c>
      <c r="M1278">
        <v>-5838</v>
      </c>
      <c r="N1278">
        <v>13</v>
      </c>
      <c r="O1278">
        <v>13</v>
      </c>
      <c r="P1278">
        <v>0</v>
      </c>
      <c r="Q1278">
        <v>0</v>
      </c>
      <c r="R1278">
        <v>3146</v>
      </c>
      <c r="S1278">
        <v>-146</v>
      </c>
      <c r="T1278">
        <v>0</v>
      </c>
      <c r="U1278">
        <v>516</v>
      </c>
      <c r="V1278">
        <v>192</v>
      </c>
    </row>
    <row r="1279" spans="1:22" x14ac:dyDescent="0.3">
      <c r="A1279" t="s">
        <v>77</v>
      </c>
      <c r="B1279">
        <v>23530</v>
      </c>
      <c r="C1279" s="48">
        <v>44978</v>
      </c>
      <c r="D1279">
        <v>89400</v>
      </c>
      <c r="E1279">
        <v>5</v>
      </c>
      <c r="F1279">
        <v>-600</v>
      </c>
      <c r="G1279">
        <v>-600</v>
      </c>
      <c r="H1279">
        <v>53661</v>
      </c>
      <c r="I1279">
        <v>4807</v>
      </c>
      <c r="J1279">
        <v>16522</v>
      </c>
      <c r="K1279">
        <v>-8429</v>
      </c>
      <c r="L1279">
        <v>-9110</v>
      </c>
      <c r="M1279">
        <v>-3999</v>
      </c>
      <c r="N1279">
        <v>31</v>
      </c>
      <c r="O1279">
        <v>-5482</v>
      </c>
      <c r="P1279">
        <v>0</v>
      </c>
      <c r="Q1279">
        <v>0</v>
      </c>
      <c r="R1279">
        <v>-773</v>
      </c>
      <c r="S1279">
        <v>1113</v>
      </c>
      <c r="T1279">
        <v>0</v>
      </c>
      <c r="U1279">
        <v>1001</v>
      </c>
      <c r="V1279">
        <v>16</v>
      </c>
    </row>
    <row r="1280" spans="1:22" x14ac:dyDescent="0.3">
      <c r="A1280" t="s">
        <v>77</v>
      </c>
      <c r="B1280">
        <v>23530</v>
      </c>
      <c r="C1280" s="48">
        <v>44977</v>
      </c>
      <c r="D1280">
        <v>90000</v>
      </c>
      <c r="E1280">
        <v>2</v>
      </c>
      <c r="F1280">
        <v>1100</v>
      </c>
      <c r="G1280">
        <v>1100</v>
      </c>
      <c r="H1280">
        <v>52349</v>
      </c>
      <c r="I1280">
        <v>4703</v>
      </c>
      <c r="J1280">
        <v>-1942</v>
      </c>
      <c r="K1280">
        <v>-15516</v>
      </c>
      <c r="L1280">
        <v>17442</v>
      </c>
      <c r="M1280">
        <v>3113</v>
      </c>
      <c r="N1280">
        <v>1293</v>
      </c>
      <c r="O1280">
        <v>1333</v>
      </c>
      <c r="P1280">
        <v>202</v>
      </c>
      <c r="Q1280">
        <v>0</v>
      </c>
      <c r="R1280">
        <v>8946</v>
      </c>
      <c r="S1280">
        <v>2555</v>
      </c>
      <c r="T1280">
        <v>0</v>
      </c>
      <c r="U1280">
        <v>-32</v>
      </c>
      <c r="V1280">
        <v>48</v>
      </c>
    </row>
    <row r="1281" spans="1:22" x14ac:dyDescent="0.3">
      <c r="A1281" t="s">
        <v>77</v>
      </c>
      <c r="B1281">
        <v>23530</v>
      </c>
      <c r="C1281" s="48">
        <v>44974</v>
      </c>
      <c r="D1281">
        <v>88900</v>
      </c>
      <c r="E1281">
        <v>3</v>
      </c>
      <c r="F1281">
        <v>0</v>
      </c>
      <c r="G1281">
        <v>0</v>
      </c>
      <c r="H1281">
        <v>65483</v>
      </c>
      <c r="I1281">
        <v>5789</v>
      </c>
      <c r="J1281">
        <v>-6722</v>
      </c>
      <c r="K1281">
        <v>153</v>
      </c>
      <c r="L1281">
        <v>53</v>
      </c>
      <c r="M1281">
        <v>-1202</v>
      </c>
      <c r="N1281">
        <v>-24</v>
      </c>
      <c r="O1281">
        <v>396</v>
      </c>
      <c r="P1281">
        <v>0</v>
      </c>
      <c r="Q1281">
        <v>0</v>
      </c>
      <c r="R1281">
        <v>1637</v>
      </c>
      <c r="S1281">
        <v>-754</v>
      </c>
      <c r="T1281">
        <v>0</v>
      </c>
      <c r="U1281">
        <v>6501</v>
      </c>
      <c r="V1281">
        <v>15</v>
      </c>
    </row>
    <row r="1282" spans="1:22" x14ac:dyDescent="0.3">
      <c r="A1282" t="s">
        <v>77</v>
      </c>
      <c r="B1282">
        <v>23530</v>
      </c>
      <c r="C1282" s="48">
        <v>44973</v>
      </c>
      <c r="D1282">
        <v>88900</v>
      </c>
      <c r="E1282">
        <v>2</v>
      </c>
      <c r="F1282">
        <v>300</v>
      </c>
      <c r="G1282">
        <v>300</v>
      </c>
      <c r="H1282">
        <v>54523</v>
      </c>
      <c r="I1282">
        <v>4860</v>
      </c>
      <c r="J1282">
        <v>6907</v>
      </c>
      <c r="K1282">
        <v>-13105</v>
      </c>
      <c r="L1282">
        <v>4701</v>
      </c>
      <c r="M1282">
        <v>8026</v>
      </c>
      <c r="N1282">
        <v>-761</v>
      </c>
      <c r="O1282">
        <v>-3376</v>
      </c>
      <c r="P1282">
        <v>0</v>
      </c>
      <c r="Q1282">
        <v>0</v>
      </c>
      <c r="R1282">
        <v>-1132</v>
      </c>
      <c r="S1282">
        <v>1944</v>
      </c>
      <c r="T1282">
        <v>0</v>
      </c>
      <c r="U1282">
        <v>-448</v>
      </c>
      <c r="V1282">
        <v>1945</v>
      </c>
    </row>
    <row r="1283" spans="1:22" x14ac:dyDescent="0.3">
      <c r="A1283" t="s">
        <v>77</v>
      </c>
      <c r="B1283">
        <v>23530</v>
      </c>
      <c r="C1283" s="48">
        <v>44972</v>
      </c>
      <c r="D1283">
        <v>88600</v>
      </c>
      <c r="E1283">
        <v>5</v>
      </c>
      <c r="F1283">
        <v>-1100</v>
      </c>
      <c r="G1283">
        <v>-1100</v>
      </c>
      <c r="H1283">
        <v>80189</v>
      </c>
      <c r="I1283">
        <v>7146</v>
      </c>
      <c r="J1283">
        <v>20307</v>
      </c>
      <c r="K1283">
        <v>-14955</v>
      </c>
      <c r="L1283">
        <v>-6234</v>
      </c>
      <c r="M1283">
        <v>-6490</v>
      </c>
      <c r="N1283">
        <v>-601</v>
      </c>
      <c r="O1283">
        <v>-12</v>
      </c>
      <c r="P1283">
        <v>0</v>
      </c>
      <c r="Q1283">
        <v>0</v>
      </c>
      <c r="R1283">
        <v>965</v>
      </c>
      <c r="S1283">
        <v>-96</v>
      </c>
      <c r="T1283">
        <v>0</v>
      </c>
      <c r="U1283">
        <v>833</v>
      </c>
      <c r="V1283">
        <v>49</v>
      </c>
    </row>
    <row r="1284" spans="1:22" x14ac:dyDescent="0.3">
      <c r="A1284" t="s">
        <v>77</v>
      </c>
      <c r="B1284">
        <v>23530</v>
      </c>
      <c r="C1284" s="48">
        <v>44971</v>
      </c>
      <c r="D1284">
        <v>89700</v>
      </c>
      <c r="E1284">
        <v>5</v>
      </c>
      <c r="F1284">
        <v>-1100</v>
      </c>
      <c r="G1284">
        <v>-1100</v>
      </c>
      <c r="H1284">
        <v>78347</v>
      </c>
      <c r="I1284">
        <v>7058</v>
      </c>
      <c r="J1284">
        <v>24610</v>
      </c>
      <c r="K1284">
        <v>-32638</v>
      </c>
      <c r="L1284">
        <v>7723</v>
      </c>
      <c r="M1284">
        <v>1481</v>
      </c>
      <c r="N1284">
        <v>-442</v>
      </c>
      <c r="O1284">
        <v>-102</v>
      </c>
      <c r="P1284">
        <v>0</v>
      </c>
      <c r="Q1284">
        <v>0</v>
      </c>
      <c r="R1284">
        <v>6966</v>
      </c>
      <c r="S1284">
        <v>-180</v>
      </c>
      <c r="T1284">
        <v>0</v>
      </c>
      <c r="U1284">
        <v>26</v>
      </c>
      <c r="V1284">
        <v>279</v>
      </c>
    </row>
    <row r="1285" spans="1:22" x14ac:dyDescent="0.3">
      <c r="A1285" t="s">
        <v>77</v>
      </c>
      <c r="B1285">
        <v>23530</v>
      </c>
      <c r="C1285" s="48">
        <v>44970</v>
      </c>
      <c r="D1285">
        <v>90800</v>
      </c>
      <c r="E1285">
        <v>5</v>
      </c>
      <c r="F1285">
        <v>-1800</v>
      </c>
      <c r="G1285">
        <v>-1800</v>
      </c>
      <c r="H1285">
        <v>71050</v>
      </c>
      <c r="I1285">
        <v>6458</v>
      </c>
      <c r="J1285">
        <v>22199</v>
      </c>
      <c r="K1285">
        <v>-9127</v>
      </c>
      <c r="L1285">
        <v>-13320</v>
      </c>
      <c r="M1285">
        <v>-8627</v>
      </c>
      <c r="N1285">
        <v>-1127</v>
      </c>
      <c r="O1285">
        <v>-505</v>
      </c>
      <c r="P1285">
        <v>0</v>
      </c>
      <c r="Q1285">
        <v>6</v>
      </c>
      <c r="R1285">
        <v>-2096</v>
      </c>
      <c r="S1285">
        <v>-971</v>
      </c>
      <c r="T1285">
        <v>0</v>
      </c>
      <c r="U1285">
        <v>355</v>
      </c>
      <c r="V1285">
        <v>-107</v>
      </c>
    </row>
    <row r="1286" spans="1:22" x14ac:dyDescent="0.3">
      <c r="A1286" t="s">
        <v>77</v>
      </c>
      <c r="B1286">
        <v>23530</v>
      </c>
      <c r="C1286" s="48">
        <v>44967</v>
      </c>
      <c r="D1286">
        <v>92600</v>
      </c>
      <c r="E1286">
        <v>2</v>
      </c>
      <c r="F1286">
        <v>900</v>
      </c>
      <c r="G1286">
        <v>900</v>
      </c>
      <c r="H1286">
        <v>55101</v>
      </c>
      <c r="I1286">
        <v>5089</v>
      </c>
      <c r="J1286">
        <v>5023</v>
      </c>
      <c r="K1286">
        <v>-5143</v>
      </c>
      <c r="L1286">
        <v>-598</v>
      </c>
      <c r="M1286">
        <v>-4126</v>
      </c>
      <c r="N1286">
        <v>-1297</v>
      </c>
      <c r="O1286">
        <v>0</v>
      </c>
      <c r="P1286">
        <v>0</v>
      </c>
      <c r="Q1286">
        <v>0</v>
      </c>
      <c r="R1286">
        <v>5178</v>
      </c>
      <c r="S1286">
        <v>-353</v>
      </c>
      <c r="T1286">
        <v>0</v>
      </c>
      <c r="U1286">
        <v>-82</v>
      </c>
      <c r="V1286">
        <v>800</v>
      </c>
    </row>
    <row r="1287" spans="1:22" x14ac:dyDescent="0.3">
      <c r="A1287" t="s">
        <v>77</v>
      </c>
      <c r="B1287">
        <v>23530</v>
      </c>
      <c r="C1287" s="48">
        <v>44966</v>
      </c>
      <c r="D1287">
        <v>91700</v>
      </c>
      <c r="E1287">
        <v>5</v>
      </c>
      <c r="F1287">
        <v>-800</v>
      </c>
      <c r="G1287">
        <v>-800</v>
      </c>
      <c r="H1287">
        <v>98000</v>
      </c>
      <c r="I1287">
        <v>9077</v>
      </c>
      <c r="J1287">
        <v>22601</v>
      </c>
      <c r="K1287">
        <v>-18514</v>
      </c>
      <c r="L1287">
        <v>-4364</v>
      </c>
      <c r="M1287">
        <v>-1643</v>
      </c>
      <c r="N1287">
        <v>-909</v>
      </c>
      <c r="O1287">
        <v>-4365</v>
      </c>
      <c r="P1287">
        <v>0</v>
      </c>
      <c r="Q1287">
        <v>0</v>
      </c>
      <c r="R1287">
        <v>2424</v>
      </c>
      <c r="S1287">
        <v>129</v>
      </c>
      <c r="T1287">
        <v>0</v>
      </c>
      <c r="U1287">
        <v>227</v>
      </c>
      <c r="V1287">
        <v>50</v>
      </c>
    </row>
    <row r="1288" spans="1:22" x14ac:dyDescent="0.3">
      <c r="A1288" t="s">
        <v>77</v>
      </c>
      <c r="B1288">
        <v>23530</v>
      </c>
      <c r="C1288" s="48">
        <v>44965</v>
      </c>
      <c r="D1288">
        <v>92500</v>
      </c>
      <c r="E1288">
        <v>2</v>
      </c>
      <c r="F1288">
        <v>400</v>
      </c>
      <c r="G1288">
        <v>400</v>
      </c>
      <c r="H1288">
        <v>41594</v>
      </c>
      <c r="I1288">
        <v>3834</v>
      </c>
      <c r="J1288">
        <v>12659</v>
      </c>
      <c r="K1288">
        <v>-10464</v>
      </c>
      <c r="L1288">
        <v>-2216</v>
      </c>
      <c r="M1288">
        <v>-1056</v>
      </c>
      <c r="N1288">
        <v>-77</v>
      </c>
      <c r="O1288">
        <v>437</v>
      </c>
      <c r="P1288">
        <v>0</v>
      </c>
      <c r="Q1288">
        <v>0</v>
      </c>
      <c r="R1288">
        <v>-1354</v>
      </c>
      <c r="S1288">
        <v>-166</v>
      </c>
      <c r="T1288">
        <v>0</v>
      </c>
      <c r="U1288">
        <v>10</v>
      </c>
      <c r="V1288">
        <v>11</v>
      </c>
    </row>
    <row r="1289" spans="1:22" x14ac:dyDescent="0.3">
      <c r="A1289" t="s">
        <v>77</v>
      </c>
      <c r="B1289">
        <v>23530</v>
      </c>
      <c r="C1289" s="48">
        <v>44964</v>
      </c>
      <c r="D1289">
        <v>92100</v>
      </c>
      <c r="E1289">
        <v>5</v>
      </c>
      <c r="F1289">
        <v>-900</v>
      </c>
      <c r="G1289">
        <v>-900</v>
      </c>
      <c r="H1289">
        <v>49978</v>
      </c>
      <c r="I1289">
        <v>4621</v>
      </c>
      <c r="J1289">
        <v>19352</v>
      </c>
      <c r="K1289">
        <v>-10632</v>
      </c>
      <c r="L1289">
        <v>-9693</v>
      </c>
      <c r="M1289">
        <v>-2027</v>
      </c>
      <c r="N1289">
        <v>-850</v>
      </c>
      <c r="O1289">
        <v>-4067</v>
      </c>
      <c r="P1289">
        <v>0</v>
      </c>
      <c r="Q1289">
        <v>0</v>
      </c>
      <c r="R1289">
        <v>-1826</v>
      </c>
      <c r="S1289">
        <v>-923</v>
      </c>
      <c r="T1289">
        <v>0</v>
      </c>
      <c r="U1289">
        <v>901</v>
      </c>
      <c r="V1289">
        <v>72</v>
      </c>
    </row>
    <row r="1290" spans="1:22" x14ac:dyDescent="0.3">
      <c r="A1290" t="s">
        <v>77</v>
      </c>
      <c r="B1290">
        <v>23530</v>
      </c>
      <c r="C1290" s="48">
        <v>44963</v>
      </c>
      <c r="D1290">
        <v>93000</v>
      </c>
      <c r="E1290">
        <v>5</v>
      </c>
      <c r="F1290">
        <v>-1100</v>
      </c>
      <c r="G1290">
        <v>-1100</v>
      </c>
      <c r="H1290">
        <v>41898</v>
      </c>
      <c r="I1290">
        <v>3912</v>
      </c>
      <c r="J1290">
        <v>13152</v>
      </c>
      <c r="K1290">
        <v>-1960</v>
      </c>
      <c r="L1290">
        <v>-10235</v>
      </c>
      <c r="M1290">
        <v>-4128</v>
      </c>
      <c r="N1290">
        <v>-3268</v>
      </c>
      <c r="O1290">
        <v>-4594</v>
      </c>
      <c r="P1290">
        <v>1</v>
      </c>
      <c r="Q1290">
        <v>0</v>
      </c>
      <c r="R1290">
        <v>2150</v>
      </c>
      <c r="S1290">
        <v>-396</v>
      </c>
      <c r="T1290">
        <v>0</v>
      </c>
      <c r="U1290">
        <v>-967</v>
      </c>
      <c r="V1290">
        <v>10</v>
      </c>
    </row>
    <row r="1291" spans="1:22" x14ac:dyDescent="0.3">
      <c r="A1291" t="s">
        <v>77</v>
      </c>
      <c r="B1291">
        <v>23530</v>
      </c>
      <c r="C1291" s="48">
        <v>44960</v>
      </c>
      <c r="D1291">
        <v>94100</v>
      </c>
      <c r="E1291">
        <v>2</v>
      </c>
      <c r="F1291">
        <v>600</v>
      </c>
      <c r="G1291">
        <v>600</v>
      </c>
      <c r="H1291">
        <v>40249</v>
      </c>
      <c r="I1291">
        <v>3776</v>
      </c>
      <c r="J1291">
        <v>-2394</v>
      </c>
      <c r="K1291">
        <v>4886</v>
      </c>
      <c r="L1291">
        <v>-2554</v>
      </c>
      <c r="M1291">
        <v>1071</v>
      </c>
      <c r="N1291">
        <v>-131</v>
      </c>
      <c r="O1291">
        <v>-5756</v>
      </c>
      <c r="P1291">
        <v>-1</v>
      </c>
      <c r="Q1291">
        <v>0</v>
      </c>
      <c r="R1291">
        <v>2739</v>
      </c>
      <c r="S1291">
        <v>-476</v>
      </c>
      <c r="T1291">
        <v>0</v>
      </c>
      <c r="U1291">
        <v>6</v>
      </c>
      <c r="V1291">
        <v>56</v>
      </c>
    </row>
    <row r="1292" spans="1:22" x14ac:dyDescent="0.3">
      <c r="A1292" t="s">
        <v>77</v>
      </c>
      <c r="B1292">
        <v>23530</v>
      </c>
      <c r="C1292" s="48">
        <v>44959</v>
      </c>
      <c r="D1292">
        <v>93500</v>
      </c>
      <c r="E1292">
        <v>5</v>
      </c>
      <c r="F1292">
        <v>-800</v>
      </c>
      <c r="G1292">
        <v>-800</v>
      </c>
      <c r="H1292">
        <v>63157</v>
      </c>
      <c r="I1292">
        <v>5935</v>
      </c>
      <c r="J1292">
        <v>17876</v>
      </c>
      <c r="K1292">
        <v>-7263</v>
      </c>
      <c r="L1292">
        <v>-10829</v>
      </c>
      <c r="M1292">
        <v>-3337</v>
      </c>
      <c r="N1292">
        <v>-240</v>
      </c>
      <c r="O1292">
        <v>-1827</v>
      </c>
      <c r="P1292">
        <v>0</v>
      </c>
      <c r="Q1292">
        <v>0</v>
      </c>
      <c r="R1292">
        <v>-4879</v>
      </c>
      <c r="S1292">
        <v>-546</v>
      </c>
      <c r="T1292">
        <v>0</v>
      </c>
      <c r="U1292">
        <v>206</v>
      </c>
      <c r="V1292">
        <v>10</v>
      </c>
    </row>
    <row r="1293" spans="1:22" x14ac:dyDescent="0.3">
      <c r="A1293" t="s">
        <v>77</v>
      </c>
      <c r="B1293">
        <v>23530</v>
      </c>
      <c r="C1293" s="48">
        <v>44958</v>
      </c>
      <c r="D1293">
        <v>94300</v>
      </c>
      <c r="E1293">
        <v>2</v>
      </c>
      <c r="F1293">
        <v>300</v>
      </c>
      <c r="G1293">
        <v>300</v>
      </c>
      <c r="H1293">
        <v>45039</v>
      </c>
      <c r="I1293">
        <v>4236</v>
      </c>
      <c r="J1293">
        <v>-953</v>
      </c>
      <c r="K1293">
        <v>525</v>
      </c>
      <c r="L1293">
        <v>481</v>
      </c>
      <c r="M1293">
        <v>-613</v>
      </c>
      <c r="N1293">
        <v>-750</v>
      </c>
      <c r="O1293">
        <v>-608</v>
      </c>
      <c r="P1293">
        <v>93</v>
      </c>
      <c r="Q1293">
        <v>0</v>
      </c>
      <c r="R1293">
        <v>3339</v>
      </c>
      <c r="S1293">
        <v>-980</v>
      </c>
      <c r="T1293">
        <v>0</v>
      </c>
      <c r="U1293">
        <v>5</v>
      </c>
      <c r="V1293">
        <v>-58</v>
      </c>
    </row>
    <row r="1294" spans="1:22" x14ac:dyDescent="0.3">
      <c r="A1294" t="s">
        <v>77</v>
      </c>
      <c r="B1294">
        <v>23530</v>
      </c>
      <c r="C1294" s="48">
        <v>44957</v>
      </c>
      <c r="D1294">
        <v>94000</v>
      </c>
      <c r="E1294">
        <v>5</v>
      </c>
      <c r="F1294">
        <v>-1400</v>
      </c>
      <c r="G1294">
        <v>-1400</v>
      </c>
      <c r="H1294">
        <v>55270</v>
      </c>
      <c r="I1294">
        <v>5217</v>
      </c>
      <c r="J1294">
        <v>8909</v>
      </c>
      <c r="K1294">
        <v>-11106</v>
      </c>
      <c r="L1294">
        <v>2226</v>
      </c>
      <c r="M1294">
        <v>1826</v>
      </c>
      <c r="N1294">
        <v>-173</v>
      </c>
      <c r="O1294">
        <v>-768</v>
      </c>
      <c r="P1294">
        <v>0</v>
      </c>
      <c r="Q1294">
        <v>0</v>
      </c>
      <c r="R1294">
        <v>1839</v>
      </c>
      <c r="S1294">
        <v>-498</v>
      </c>
      <c r="T1294">
        <v>0</v>
      </c>
      <c r="U1294">
        <v>-86</v>
      </c>
      <c r="V1294">
        <v>57</v>
      </c>
    </row>
    <row r="1295" spans="1:22" x14ac:dyDescent="0.3">
      <c r="A1295" t="s">
        <v>77</v>
      </c>
      <c r="B1295">
        <v>23530</v>
      </c>
      <c r="C1295" s="48">
        <v>44956</v>
      </c>
      <c r="D1295">
        <v>95400</v>
      </c>
      <c r="E1295">
        <v>5</v>
      </c>
      <c r="F1295">
        <v>-1100</v>
      </c>
      <c r="G1295">
        <v>-1100</v>
      </c>
      <c r="H1295">
        <v>30598</v>
      </c>
      <c r="I1295">
        <v>2929</v>
      </c>
      <c r="J1295">
        <v>366</v>
      </c>
      <c r="K1295">
        <v>-413</v>
      </c>
      <c r="L1295">
        <v>309</v>
      </c>
      <c r="M1295">
        <v>-1533</v>
      </c>
      <c r="N1295">
        <v>97</v>
      </c>
      <c r="O1295">
        <v>-1486</v>
      </c>
      <c r="P1295">
        <v>0</v>
      </c>
      <c r="Q1295">
        <v>0</v>
      </c>
      <c r="R1295">
        <v>3631</v>
      </c>
      <c r="S1295">
        <v>-400</v>
      </c>
      <c r="T1295">
        <v>0</v>
      </c>
      <c r="U1295">
        <v>-223</v>
      </c>
      <c r="V1295">
        <v>-39</v>
      </c>
    </row>
    <row r="1296" spans="1:22" x14ac:dyDescent="0.3">
      <c r="A1296" t="s">
        <v>77</v>
      </c>
      <c r="B1296">
        <v>23530</v>
      </c>
      <c r="C1296" s="48">
        <v>44953</v>
      </c>
      <c r="D1296">
        <v>96500</v>
      </c>
      <c r="E1296">
        <v>5</v>
      </c>
      <c r="F1296">
        <v>-100</v>
      </c>
      <c r="G1296">
        <v>-100</v>
      </c>
      <c r="H1296">
        <v>34226</v>
      </c>
      <c r="I1296">
        <v>3305</v>
      </c>
      <c r="J1296">
        <v>-3326</v>
      </c>
      <c r="K1296">
        <v>7054</v>
      </c>
      <c r="L1296">
        <v>-3734</v>
      </c>
      <c r="M1296">
        <v>3917</v>
      </c>
      <c r="N1296">
        <v>-1211</v>
      </c>
      <c r="O1296">
        <v>-4121</v>
      </c>
      <c r="P1296">
        <v>0</v>
      </c>
      <c r="Q1296">
        <v>0</v>
      </c>
      <c r="R1296">
        <v>-2312</v>
      </c>
      <c r="S1296">
        <v>-7</v>
      </c>
      <c r="T1296">
        <v>0</v>
      </c>
      <c r="U1296">
        <v>1</v>
      </c>
      <c r="V1296">
        <v>5</v>
      </c>
    </row>
    <row r="1297" spans="1:22" x14ac:dyDescent="0.3">
      <c r="A1297" t="s">
        <v>77</v>
      </c>
      <c r="B1297">
        <v>23530</v>
      </c>
      <c r="C1297" s="48">
        <v>44952</v>
      </c>
      <c r="D1297">
        <v>96600</v>
      </c>
      <c r="E1297">
        <v>2</v>
      </c>
      <c r="F1297">
        <v>300</v>
      </c>
      <c r="G1297">
        <v>300</v>
      </c>
      <c r="H1297">
        <v>42936</v>
      </c>
      <c r="I1297">
        <v>4128</v>
      </c>
      <c r="J1297">
        <v>5894</v>
      </c>
      <c r="K1297">
        <v>-2379</v>
      </c>
      <c r="L1297">
        <v>-2537</v>
      </c>
      <c r="M1297">
        <v>-242</v>
      </c>
      <c r="N1297">
        <v>549</v>
      </c>
      <c r="O1297">
        <v>-896</v>
      </c>
      <c r="P1297">
        <v>0</v>
      </c>
      <c r="Q1297">
        <v>0</v>
      </c>
      <c r="R1297">
        <v>-1599</v>
      </c>
      <c r="S1297">
        <v>-349</v>
      </c>
      <c r="T1297">
        <v>0</v>
      </c>
      <c r="U1297">
        <v>-1022</v>
      </c>
      <c r="V1297">
        <v>44</v>
      </c>
    </row>
    <row r="1298" spans="1:22" x14ac:dyDescent="0.3">
      <c r="A1298" t="s">
        <v>77</v>
      </c>
      <c r="B1298">
        <v>23530</v>
      </c>
      <c r="C1298" s="48">
        <v>44951</v>
      </c>
      <c r="D1298">
        <v>96300</v>
      </c>
      <c r="E1298">
        <v>5</v>
      </c>
      <c r="F1298">
        <v>-3700</v>
      </c>
      <c r="G1298">
        <v>-3700</v>
      </c>
      <c r="H1298">
        <v>94758</v>
      </c>
      <c r="I1298">
        <v>9192</v>
      </c>
      <c r="J1298">
        <v>45895</v>
      </c>
      <c r="K1298">
        <v>-17788</v>
      </c>
      <c r="L1298">
        <v>-26865</v>
      </c>
      <c r="M1298">
        <v>-7392</v>
      </c>
      <c r="N1298">
        <v>-3109</v>
      </c>
      <c r="O1298">
        <v>-3644</v>
      </c>
      <c r="P1298">
        <v>0</v>
      </c>
      <c r="Q1298">
        <v>0</v>
      </c>
      <c r="R1298">
        <v>-1817</v>
      </c>
      <c r="S1298">
        <v>-10903</v>
      </c>
      <c r="T1298">
        <v>0</v>
      </c>
      <c r="U1298">
        <v>-1320</v>
      </c>
      <c r="V1298">
        <v>78</v>
      </c>
    </row>
    <row r="1299" spans="1:22" x14ac:dyDescent="0.3">
      <c r="A1299" t="s">
        <v>77</v>
      </c>
      <c r="B1299">
        <v>23530</v>
      </c>
      <c r="C1299" s="48">
        <v>44946</v>
      </c>
      <c r="D1299">
        <v>100000</v>
      </c>
      <c r="E1299">
        <v>5</v>
      </c>
      <c r="F1299">
        <v>-1500</v>
      </c>
      <c r="G1299">
        <v>-1500</v>
      </c>
      <c r="H1299">
        <v>41397</v>
      </c>
      <c r="I1299">
        <v>4146</v>
      </c>
      <c r="J1299">
        <v>1060</v>
      </c>
      <c r="K1299">
        <v>3213</v>
      </c>
      <c r="L1299">
        <v>-4291</v>
      </c>
      <c r="M1299">
        <v>499</v>
      </c>
      <c r="N1299">
        <v>-2309</v>
      </c>
      <c r="O1299">
        <v>-2056</v>
      </c>
      <c r="P1299">
        <v>0</v>
      </c>
      <c r="Q1299">
        <v>0</v>
      </c>
      <c r="R1299">
        <v>503</v>
      </c>
      <c r="S1299">
        <v>-928</v>
      </c>
      <c r="T1299">
        <v>0</v>
      </c>
      <c r="U1299">
        <v>-1</v>
      </c>
      <c r="V1299">
        <v>19</v>
      </c>
    </row>
    <row r="1300" spans="1:22" x14ac:dyDescent="0.3">
      <c r="A1300" t="s">
        <v>77</v>
      </c>
      <c r="B1300">
        <v>23530</v>
      </c>
      <c r="C1300" s="48">
        <v>44945</v>
      </c>
      <c r="D1300">
        <v>101500</v>
      </c>
      <c r="E1300">
        <v>5</v>
      </c>
      <c r="F1300">
        <v>-500</v>
      </c>
      <c r="G1300">
        <v>-500</v>
      </c>
      <c r="H1300">
        <v>46856</v>
      </c>
      <c r="I1300">
        <v>4738</v>
      </c>
      <c r="J1300">
        <v>-6544</v>
      </c>
      <c r="K1300">
        <v>1755</v>
      </c>
      <c r="L1300">
        <v>4738</v>
      </c>
      <c r="M1300">
        <v>-3339</v>
      </c>
      <c r="N1300">
        <v>746</v>
      </c>
      <c r="O1300">
        <v>1496</v>
      </c>
      <c r="P1300">
        <v>0</v>
      </c>
      <c r="Q1300">
        <v>0</v>
      </c>
      <c r="R1300">
        <v>8187</v>
      </c>
      <c r="S1300">
        <v>-2352</v>
      </c>
      <c r="T1300">
        <v>0</v>
      </c>
      <c r="U1300">
        <v>0</v>
      </c>
      <c r="V1300">
        <v>51</v>
      </c>
    </row>
    <row r="1301" spans="1:22" x14ac:dyDescent="0.3">
      <c r="A1301" t="s">
        <v>77</v>
      </c>
      <c r="B1301">
        <v>23530</v>
      </c>
      <c r="C1301" s="48">
        <v>44944</v>
      </c>
      <c r="D1301">
        <v>102000</v>
      </c>
      <c r="E1301">
        <v>2</v>
      </c>
      <c r="F1301">
        <v>2800</v>
      </c>
      <c r="G1301">
        <v>2800</v>
      </c>
      <c r="H1301">
        <v>70307</v>
      </c>
      <c r="I1301">
        <v>7085</v>
      </c>
      <c r="J1301">
        <v>-36213</v>
      </c>
      <c r="K1301">
        <v>17015</v>
      </c>
      <c r="L1301">
        <v>19521</v>
      </c>
      <c r="M1301">
        <v>-473</v>
      </c>
      <c r="N1301">
        <v>3161</v>
      </c>
      <c r="O1301">
        <v>3551</v>
      </c>
      <c r="P1301">
        <v>-100</v>
      </c>
      <c r="Q1301">
        <v>-3</v>
      </c>
      <c r="R1301">
        <v>14849</v>
      </c>
      <c r="S1301">
        <v>-1464</v>
      </c>
      <c r="T1301">
        <v>0</v>
      </c>
      <c r="U1301">
        <v>-299</v>
      </c>
      <c r="V1301">
        <v>-24</v>
      </c>
    </row>
    <row r="1302" spans="1:22" x14ac:dyDescent="0.3">
      <c r="A1302" t="s">
        <v>155</v>
      </c>
      <c r="B1302">
        <v>6400</v>
      </c>
      <c r="C1302" s="48">
        <v>45092</v>
      </c>
      <c r="D1302">
        <v>727000</v>
      </c>
      <c r="E1302">
        <v>5</v>
      </c>
      <c r="F1302">
        <v>-4000</v>
      </c>
      <c r="G1302">
        <v>-4000</v>
      </c>
      <c r="H1302">
        <v>172194</v>
      </c>
      <c r="I1302">
        <v>124926</v>
      </c>
      <c r="J1302">
        <v>-4189</v>
      </c>
      <c r="K1302">
        <v>24089</v>
      </c>
      <c r="L1302">
        <v>-21590</v>
      </c>
      <c r="M1302">
        <v>211</v>
      </c>
      <c r="N1302">
        <v>-2121</v>
      </c>
      <c r="O1302">
        <v>-4933</v>
      </c>
      <c r="P1302">
        <v>-53</v>
      </c>
      <c r="Q1302">
        <v>0</v>
      </c>
      <c r="R1302">
        <v>-14796</v>
      </c>
      <c r="S1302">
        <v>102</v>
      </c>
      <c r="T1302">
        <v>0</v>
      </c>
      <c r="U1302">
        <v>1593</v>
      </c>
      <c r="V1302">
        <v>97</v>
      </c>
    </row>
    <row r="1303" spans="1:22" x14ac:dyDescent="0.3">
      <c r="A1303" t="s">
        <v>155</v>
      </c>
      <c r="B1303">
        <v>6400</v>
      </c>
      <c r="C1303" s="48">
        <v>45091</v>
      </c>
      <c r="D1303">
        <v>731000</v>
      </c>
      <c r="E1303">
        <v>5</v>
      </c>
      <c r="F1303">
        <v>-11000</v>
      </c>
      <c r="G1303">
        <v>-11000</v>
      </c>
      <c r="H1303">
        <v>198157</v>
      </c>
      <c r="I1303">
        <v>145526</v>
      </c>
      <c r="J1303">
        <v>1829</v>
      </c>
      <c r="K1303">
        <v>19444</v>
      </c>
      <c r="L1303">
        <v>-21438</v>
      </c>
      <c r="M1303">
        <v>-4879</v>
      </c>
      <c r="N1303">
        <v>-350</v>
      </c>
      <c r="O1303">
        <v>-1722</v>
      </c>
      <c r="P1303">
        <v>1</v>
      </c>
      <c r="Q1303">
        <v>-14</v>
      </c>
      <c r="R1303">
        <v>-7898</v>
      </c>
      <c r="S1303">
        <v>-6576</v>
      </c>
      <c r="T1303">
        <v>0</v>
      </c>
      <c r="U1303">
        <v>71</v>
      </c>
      <c r="V1303">
        <v>94</v>
      </c>
    </row>
    <row r="1304" spans="1:22" x14ac:dyDescent="0.3">
      <c r="A1304" t="s">
        <v>155</v>
      </c>
      <c r="B1304">
        <v>6400</v>
      </c>
      <c r="C1304" s="48">
        <v>45090</v>
      </c>
      <c r="D1304">
        <v>742000</v>
      </c>
      <c r="E1304">
        <v>2</v>
      </c>
      <c r="F1304">
        <v>2000</v>
      </c>
      <c r="G1304">
        <v>2000</v>
      </c>
      <c r="H1304">
        <v>146848</v>
      </c>
      <c r="I1304">
        <v>108692</v>
      </c>
      <c r="J1304">
        <v>-28458</v>
      </c>
      <c r="K1304">
        <v>13410</v>
      </c>
      <c r="L1304">
        <v>15778</v>
      </c>
      <c r="M1304">
        <v>11586</v>
      </c>
      <c r="N1304">
        <v>401</v>
      </c>
      <c r="O1304">
        <v>14829</v>
      </c>
      <c r="P1304">
        <v>0</v>
      </c>
      <c r="Q1304">
        <v>-58</v>
      </c>
      <c r="R1304">
        <v>-12856</v>
      </c>
      <c r="S1304">
        <v>1876</v>
      </c>
      <c r="T1304">
        <v>0</v>
      </c>
      <c r="U1304">
        <v>-659</v>
      </c>
      <c r="V1304">
        <v>-71</v>
      </c>
    </row>
    <row r="1305" spans="1:22" x14ac:dyDescent="0.3">
      <c r="A1305" t="s">
        <v>155</v>
      </c>
      <c r="B1305">
        <v>6400</v>
      </c>
      <c r="C1305" s="48">
        <v>45089</v>
      </c>
      <c r="D1305">
        <v>740000</v>
      </c>
      <c r="E1305">
        <v>2</v>
      </c>
      <c r="F1305">
        <v>5000</v>
      </c>
      <c r="G1305">
        <v>5000</v>
      </c>
      <c r="H1305">
        <v>136383</v>
      </c>
      <c r="I1305">
        <v>100694</v>
      </c>
      <c r="J1305">
        <v>-18990</v>
      </c>
      <c r="K1305">
        <v>5072</v>
      </c>
      <c r="L1305">
        <v>13752</v>
      </c>
      <c r="M1305">
        <v>7281</v>
      </c>
      <c r="N1305">
        <v>-1455</v>
      </c>
      <c r="O1305">
        <v>14835</v>
      </c>
      <c r="P1305">
        <v>0</v>
      </c>
      <c r="Q1305">
        <v>-37</v>
      </c>
      <c r="R1305">
        <v>-9545</v>
      </c>
      <c r="S1305">
        <v>2673</v>
      </c>
      <c r="T1305">
        <v>0</v>
      </c>
      <c r="U1305">
        <v>172</v>
      </c>
      <c r="V1305">
        <v>-6</v>
      </c>
    </row>
    <row r="1306" spans="1:22" x14ac:dyDescent="0.3">
      <c r="A1306" t="s">
        <v>155</v>
      </c>
      <c r="B1306">
        <v>6400</v>
      </c>
      <c r="C1306" s="48">
        <v>45086</v>
      </c>
      <c r="D1306">
        <v>735000</v>
      </c>
      <c r="E1306">
        <v>2</v>
      </c>
      <c r="F1306">
        <v>6000</v>
      </c>
      <c r="G1306">
        <v>6000</v>
      </c>
      <c r="H1306">
        <v>150901</v>
      </c>
      <c r="I1306">
        <v>110402</v>
      </c>
      <c r="J1306">
        <v>-7937</v>
      </c>
      <c r="K1306">
        <v>-38501</v>
      </c>
      <c r="L1306">
        <v>46757</v>
      </c>
      <c r="M1306">
        <v>12052</v>
      </c>
      <c r="N1306">
        <v>537</v>
      </c>
      <c r="O1306">
        <v>28100</v>
      </c>
      <c r="P1306">
        <v>-1</v>
      </c>
      <c r="Q1306">
        <v>100</v>
      </c>
      <c r="R1306">
        <v>5309</v>
      </c>
      <c r="S1306">
        <v>660</v>
      </c>
      <c r="T1306">
        <v>0</v>
      </c>
      <c r="U1306">
        <v>-199</v>
      </c>
      <c r="V1306">
        <v>-120</v>
      </c>
    </row>
    <row r="1307" spans="1:22" x14ac:dyDescent="0.3">
      <c r="A1307" t="s">
        <v>155</v>
      </c>
      <c r="B1307">
        <v>6400</v>
      </c>
      <c r="C1307" s="48">
        <v>45085</v>
      </c>
      <c r="D1307">
        <v>729000</v>
      </c>
      <c r="E1307">
        <v>5</v>
      </c>
      <c r="F1307">
        <v>-6000</v>
      </c>
      <c r="G1307">
        <v>-6000</v>
      </c>
      <c r="H1307">
        <v>197396</v>
      </c>
      <c r="I1307">
        <v>143626</v>
      </c>
      <c r="J1307">
        <v>18876</v>
      </c>
      <c r="K1307">
        <v>-31628</v>
      </c>
      <c r="L1307">
        <v>12128</v>
      </c>
      <c r="M1307">
        <v>4294</v>
      </c>
      <c r="N1307">
        <v>2417</v>
      </c>
      <c r="O1307">
        <v>4571</v>
      </c>
      <c r="P1307">
        <v>-387</v>
      </c>
      <c r="Q1307">
        <v>0</v>
      </c>
      <c r="R1307">
        <v>551</v>
      </c>
      <c r="S1307">
        <v>682</v>
      </c>
      <c r="T1307">
        <v>0</v>
      </c>
      <c r="U1307">
        <v>474</v>
      </c>
      <c r="V1307">
        <v>150</v>
      </c>
    </row>
    <row r="1308" spans="1:22" x14ac:dyDescent="0.3">
      <c r="A1308" t="s">
        <v>155</v>
      </c>
      <c r="B1308">
        <v>6400</v>
      </c>
      <c r="C1308" s="48">
        <v>45084</v>
      </c>
      <c r="D1308">
        <v>735000</v>
      </c>
      <c r="E1308">
        <v>2</v>
      </c>
      <c r="F1308">
        <v>18000</v>
      </c>
      <c r="G1308">
        <v>18000</v>
      </c>
      <c r="H1308">
        <v>228145</v>
      </c>
      <c r="I1308">
        <v>167172</v>
      </c>
      <c r="J1308">
        <v>-88709</v>
      </c>
      <c r="K1308">
        <v>72134</v>
      </c>
      <c r="L1308">
        <v>25836</v>
      </c>
      <c r="M1308">
        <v>16196</v>
      </c>
      <c r="N1308">
        <v>1343</v>
      </c>
      <c r="O1308">
        <v>8662</v>
      </c>
      <c r="P1308">
        <v>-1</v>
      </c>
      <c r="Q1308">
        <v>-109</v>
      </c>
      <c r="R1308">
        <v>1740</v>
      </c>
      <c r="S1308">
        <v>-1995</v>
      </c>
      <c r="T1308">
        <v>0</v>
      </c>
      <c r="U1308">
        <v>-8821</v>
      </c>
      <c r="V1308">
        <v>-440</v>
      </c>
    </row>
    <row r="1309" spans="1:22" x14ac:dyDescent="0.3">
      <c r="A1309" t="s">
        <v>155</v>
      </c>
      <c r="B1309">
        <v>6400</v>
      </c>
      <c r="C1309" s="48">
        <v>45082</v>
      </c>
      <c r="D1309">
        <v>717000</v>
      </c>
      <c r="E1309">
        <v>2</v>
      </c>
      <c r="F1309">
        <v>2000</v>
      </c>
      <c r="G1309">
        <v>2000</v>
      </c>
      <c r="H1309">
        <v>77553</v>
      </c>
      <c r="I1309">
        <v>55515</v>
      </c>
      <c r="J1309">
        <v>3537</v>
      </c>
      <c r="K1309">
        <v>-10029</v>
      </c>
      <c r="L1309">
        <v>6669</v>
      </c>
      <c r="M1309">
        <v>10454</v>
      </c>
      <c r="N1309">
        <v>-829</v>
      </c>
      <c r="O1309">
        <v>1357</v>
      </c>
      <c r="P1309">
        <v>0</v>
      </c>
      <c r="Q1309">
        <v>0</v>
      </c>
      <c r="R1309">
        <v>-4000</v>
      </c>
      <c r="S1309">
        <v>-313</v>
      </c>
      <c r="T1309">
        <v>0</v>
      </c>
      <c r="U1309">
        <v>-243</v>
      </c>
      <c r="V1309">
        <v>66</v>
      </c>
    </row>
    <row r="1310" spans="1:22" x14ac:dyDescent="0.3">
      <c r="A1310" t="s">
        <v>155</v>
      </c>
      <c r="B1310">
        <v>6400</v>
      </c>
      <c r="C1310" s="48">
        <v>45079</v>
      </c>
      <c r="D1310">
        <v>715000</v>
      </c>
      <c r="E1310">
        <v>2</v>
      </c>
      <c r="F1310">
        <v>7000</v>
      </c>
      <c r="G1310">
        <v>7000</v>
      </c>
      <c r="H1310">
        <v>155491</v>
      </c>
      <c r="I1310">
        <v>110838</v>
      </c>
      <c r="J1310">
        <v>-16714</v>
      </c>
      <c r="K1310">
        <v>12882</v>
      </c>
      <c r="L1310">
        <v>4078</v>
      </c>
      <c r="M1310">
        <v>4935</v>
      </c>
      <c r="N1310">
        <v>1588</v>
      </c>
      <c r="O1310">
        <v>2632</v>
      </c>
      <c r="P1310">
        <v>-152</v>
      </c>
      <c r="Q1310">
        <v>-599</v>
      </c>
      <c r="R1310">
        <v>-3671</v>
      </c>
      <c r="S1310">
        <v>-655</v>
      </c>
      <c r="T1310">
        <v>0</v>
      </c>
      <c r="U1310">
        <v>-197</v>
      </c>
      <c r="V1310">
        <v>-49</v>
      </c>
    </row>
    <row r="1311" spans="1:22" x14ac:dyDescent="0.3">
      <c r="A1311" t="s">
        <v>155</v>
      </c>
      <c r="B1311">
        <v>6400</v>
      </c>
      <c r="C1311" s="48">
        <v>45078</v>
      </c>
      <c r="D1311">
        <v>708000</v>
      </c>
      <c r="E1311">
        <v>5</v>
      </c>
      <c r="F1311">
        <v>-10000</v>
      </c>
      <c r="G1311">
        <v>-10000</v>
      </c>
      <c r="H1311">
        <v>134626</v>
      </c>
      <c r="I1311">
        <v>95733</v>
      </c>
      <c r="J1311">
        <v>16082</v>
      </c>
      <c r="K1311">
        <v>5257</v>
      </c>
      <c r="L1311">
        <v>-21324</v>
      </c>
      <c r="M1311">
        <v>-17394</v>
      </c>
      <c r="N1311">
        <v>587</v>
      </c>
      <c r="O1311">
        <v>3802</v>
      </c>
      <c r="P1311">
        <v>20</v>
      </c>
      <c r="Q1311">
        <v>-99</v>
      </c>
      <c r="R1311">
        <v>-10091</v>
      </c>
      <c r="S1311">
        <v>1851</v>
      </c>
      <c r="T1311">
        <v>0</v>
      </c>
      <c r="U1311">
        <v>-81</v>
      </c>
      <c r="V1311">
        <v>66</v>
      </c>
    </row>
    <row r="1312" spans="1:22" x14ac:dyDescent="0.3">
      <c r="A1312" t="s">
        <v>155</v>
      </c>
      <c r="B1312">
        <v>6400</v>
      </c>
      <c r="C1312" s="48">
        <v>45077</v>
      </c>
      <c r="D1312">
        <v>718000</v>
      </c>
      <c r="E1312">
        <v>3</v>
      </c>
      <c r="F1312">
        <v>0</v>
      </c>
      <c r="G1312">
        <v>0</v>
      </c>
      <c r="H1312">
        <v>280762</v>
      </c>
      <c r="I1312">
        <v>201749</v>
      </c>
      <c r="J1312">
        <v>-18096</v>
      </c>
      <c r="K1312">
        <v>25030</v>
      </c>
      <c r="L1312">
        <v>-6882</v>
      </c>
      <c r="M1312">
        <v>-1347</v>
      </c>
      <c r="N1312">
        <v>-34</v>
      </c>
      <c r="O1312">
        <v>1248</v>
      </c>
      <c r="P1312">
        <v>567</v>
      </c>
      <c r="Q1312">
        <v>-178</v>
      </c>
      <c r="R1312">
        <v>-7398</v>
      </c>
      <c r="S1312">
        <v>260</v>
      </c>
      <c r="T1312">
        <v>0</v>
      </c>
      <c r="U1312">
        <v>-59</v>
      </c>
      <c r="V1312">
        <v>7</v>
      </c>
    </row>
    <row r="1313" spans="1:22" x14ac:dyDescent="0.3">
      <c r="A1313" t="s">
        <v>155</v>
      </c>
      <c r="B1313">
        <v>6400</v>
      </c>
      <c r="C1313" s="48">
        <v>45076</v>
      </c>
      <c r="D1313">
        <v>718000</v>
      </c>
      <c r="E1313">
        <v>2</v>
      </c>
      <c r="F1313">
        <v>25000</v>
      </c>
      <c r="G1313">
        <v>25000</v>
      </c>
      <c r="H1313">
        <v>208259</v>
      </c>
      <c r="I1313">
        <v>149007</v>
      </c>
      <c r="J1313">
        <v>-75700</v>
      </c>
      <c r="K1313">
        <v>50811</v>
      </c>
      <c r="L1313">
        <v>26231</v>
      </c>
      <c r="M1313">
        <v>11566</v>
      </c>
      <c r="N1313">
        <v>231</v>
      </c>
      <c r="O1313">
        <v>3568</v>
      </c>
      <c r="P1313">
        <v>268</v>
      </c>
      <c r="Q1313">
        <v>192</v>
      </c>
      <c r="R1313">
        <v>4318</v>
      </c>
      <c r="S1313">
        <v>6088</v>
      </c>
      <c r="T1313">
        <v>0</v>
      </c>
      <c r="U1313">
        <v>-984</v>
      </c>
      <c r="V1313">
        <v>-358</v>
      </c>
    </row>
    <row r="1314" spans="1:22" x14ac:dyDescent="0.3">
      <c r="A1314" t="s">
        <v>155</v>
      </c>
      <c r="B1314">
        <v>6400</v>
      </c>
      <c r="C1314" s="48">
        <v>45072</v>
      </c>
      <c r="D1314">
        <v>693000</v>
      </c>
      <c r="E1314">
        <v>5</v>
      </c>
      <c r="F1314">
        <v>-7000</v>
      </c>
      <c r="G1314">
        <v>-7000</v>
      </c>
      <c r="H1314">
        <v>124561</v>
      </c>
      <c r="I1314">
        <v>86847</v>
      </c>
      <c r="J1314">
        <v>7322</v>
      </c>
      <c r="K1314">
        <v>16599</v>
      </c>
      <c r="L1314">
        <v>-22990</v>
      </c>
      <c r="M1314">
        <v>-7729</v>
      </c>
      <c r="N1314">
        <v>-547</v>
      </c>
      <c r="O1314">
        <v>-150</v>
      </c>
      <c r="P1314">
        <v>0</v>
      </c>
      <c r="Q1314">
        <v>4</v>
      </c>
      <c r="R1314">
        <v>-10872</v>
      </c>
      <c r="S1314">
        <v>-3696</v>
      </c>
      <c r="T1314">
        <v>0</v>
      </c>
      <c r="U1314">
        <v>-967</v>
      </c>
      <c r="V1314">
        <v>36</v>
      </c>
    </row>
    <row r="1315" spans="1:22" x14ac:dyDescent="0.3">
      <c r="A1315" t="s">
        <v>155</v>
      </c>
      <c r="B1315">
        <v>6400</v>
      </c>
      <c r="C1315" s="48">
        <v>45071</v>
      </c>
      <c r="D1315">
        <v>700000</v>
      </c>
      <c r="E1315">
        <v>5</v>
      </c>
      <c r="F1315">
        <v>-14000</v>
      </c>
      <c r="G1315">
        <v>-14000</v>
      </c>
      <c r="H1315">
        <v>179880</v>
      </c>
      <c r="I1315">
        <v>126364</v>
      </c>
      <c r="J1315">
        <v>24433</v>
      </c>
      <c r="K1315">
        <v>12668</v>
      </c>
      <c r="L1315">
        <v>-37512</v>
      </c>
      <c r="M1315">
        <v>-23943</v>
      </c>
      <c r="N1315">
        <v>-1735</v>
      </c>
      <c r="O1315">
        <v>-5100</v>
      </c>
      <c r="P1315">
        <v>12</v>
      </c>
      <c r="Q1315">
        <v>0</v>
      </c>
      <c r="R1315">
        <v>-3834</v>
      </c>
      <c r="S1315">
        <v>-2912</v>
      </c>
      <c r="T1315">
        <v>0</v>
      </c>
      <c r="U1315">
        <v>337</v>
      </c>
      <c r="V1315">
        <v>74</v>
      </c>
    </row>
    <row r="1316" spans="1:22" x14ac:dyDescent="0.3">
      <c r="A1316" t="s">
        <v>155</v>
      </c>
      <c r="B1316">
        <v>6400</v>
      </c>
      <c r="C1316" s="48">
        <v>45070</v>
      </c>
      <c r="D1316">
        <v>714000</v>
      </c>
      <c r="E1316">
        <v>2</v>
      </c>
      <c r="F1316">
        <v>4000</v>
      </c>
      <c r="G1316">
        <v>4000</v>
      </c>
      <c r="H1316">
        <v>140941</v>
      </c>
      <c r="I1316">
        <v>99994</v>
      </c>
      <c r="J1316">
        <v>-24328</v>
      </c>
      <c r="K1316">
        <v>44490</v>
      </c>
      <c r="L1316">
        <v>-20291</v>
      </c>
      <c r="M1316">
        <v>-13841</v>
      </c>
      <c r="N1316">
        <v>-697</v>
      </c>
      <c r="O1316">
        <v>-2767</v>
      </c>
      <c r="P1316">
        <v>32</v>
      </c>
      <c r="Q1316">
        <v>-7</v>
      </c>
      <c r="R1316">
        <v>-3143</v>
      </c>
      <c r="S1316">
        <v>132</v>
      </c>
      <c r="T1316">
        <v>0</v>
      </c>
      <c r="U1316">
        <v>123</v>
      </c>
      <c r="V1316">
        <v>6</v>
      </c>
    </row>
    <row r="1317" spans="1:22" x14ac:dyDescent="0.3">
      <c r="A1317" t="s">
        <v>155</v>
      </c>
      <c r="B1317">
        <v>6400</v>
      </c>
      <c r="C1317" s="48">
        <v>45069</v>
      </c>
      <c r="D1317">
        <v>710000</v>
      </c>
      <c r="E1317">
        <v>2</v>
      </c>
      <c r="F1317">
        <v>10000</v>
      </c>
      <c r="G1317">
        <v>10000</v>
      </c>
      <c r="H1317">
        <v>175511</v>
      </c>
      <c r="I1317">
        <v>124320</v>
      </c>
      <c r="J1317">
        <v>-34449</v>
      </c>
      <c r="K1317">
        <v>25974</v>
      </c>
      <c r="L1317">
        <v>8808</v>
      </c>
      <c r="M1317">
        <v>18680</v>
      </c>
      <c r="N1317">
        <v>-742</v>
      </c>
      <c r="O1317">
        <v>-4745</v>
      </c>
      <c r="P1317">
        <v>48</v>
      </c>
      <c r="Q1317">
        <v>0</v>
      </c>
      <c r="R1317">
        <v>-4278</v>
      </c>
      <c r="S1317">
        <v>-155</v>
      </c>
      <c r="T1317">
        <v>0</v>
      </c>
      <c r="U1317">
        <v>-164</v>
      </c>
      <c r="V1317">
        <v>-169</v>
      </c>
    </row>
    <row r="1318" spans="1:22" x14ac:dyDescent="0.3">
      <c r="A1318" t="s">
        <v>155</v>
      </c>
      <c r="B1318">
        <v>6400</v>
      </c>
      <c r="C1318" s="48">
        <v>45068</v>
      </c>
      <c r="D1318">
        <v>700000</v>
      </c>
      <c r="E1318">
        <v>2</v>
      </c>
      <c r="F1318">
        <v>2000</v>
      </c>
      <c r="G1318">
        <v>2000</v>
      </c>
      <c r="H1318">
        <v>152734</v>
      </c>
      <c r="I1318">
        <v>107044</v>
      </c>
      <c r="J1318">
        <v>-20902</v>
      </c>
      <c r="K1318">
        <v>460</v>
      </c>
      <c r="L1318">
        <v>21430</v>
      </c>
      <c r="M1318">
        <v>23132</v>
      </c>
      <c r="N1318">
        <v>1069</v>
      </c>
      <c r="O1318">
        <v>-1198</v>
      </c>
      <c r="P1318">
        <v>39</v>
      </c>
      <c r="Q1318">
        <v>0</v>
      </c>
      <c r="R1318">
        <v>-2847</v>
      </c>
      <c r="S1318">
        <v>1235</v>
      </c>
      <c r="T1318">
        <v>0</v>
      </c>
      <c r="U1318">
        <v>-591</v>
      </c>
      <c r="V1318">
        <v>-397</v>
      </c>
    </row>
    <row r="1319" spans="1:22" x14ac:dyDescent="0.3">
      <c r="A1319" t="s">
        <v>155</v>
      </c>
      <c r="B1319">
        <v>6400</v>
      </c>
      <c r="C1319" s="48">
        <v>45065</v>
      </c>
      <c r="D1319">
        <v>698000</v>
      </c>
      <c r="E1319">
        <v>2</v>
      </c>
      <c r="F1319">
        <v>6000</v>
      </c>
      <c r="G1319">
        <v>6000</v>
      </c>
      <c r="H1319">
        <v>228854</v>
      </c>
      <c r="I1319">
        <v>158615</v>
      </c>
      <c r="J1319">
        <v>-43489</v>
      </c>
      <c r="K1319">
        <v>25373</v>
      </c>
      <c r="L1319">
        <v>17940</v>
      </c>
      <c r="M1319">
        <v>29085</v>
      </c>
      <c r="N1319">
        <v>-2219</v>
      </c>
      <c r="O1319">
        <v>-2895</v>
      </c>
      <c r="P1319">
        <v>-15</v>
      </c>
      <c r="Q1319">
        <v>7</v>
      </c>
      <c r="R1319">
        <v>-6100</v>
      </c>
      <c r="S1319">
        <v>77</v>
      </c>
      <c r="T1319">
        <v>0</v>
      </c>
      <c r="U1319">
        <v>267</v>
      </c>
      <c r="V1319">
        <v>-91</v>
      </c>
    </row>
    <row r="1320" spans="1:22" x14ac:dyDescent="0.3">
      <c r="A1320" t="s">
        <v>155</v>
      </c>
      <c r="B1320">
        <v>6400</v>
      </c>
      <c r="C1320" s="48">
        <v>45064</v>
      </c>
      <c r="D1320">
        <v>692000</v>
      </c>
      <c r="E1320">
        <v>2</v>
      </c>
      <c r="F1320">
        <v>1000</v>
      </c>
      <c r="G1320">
        <v>1000</v>
      </c>
      <c r="H1320">
        <v>141399</v>
      </c>
      <c r="I1320">
        <v>97664</v>
      </c>
      <c r="J1320">
        <v>-7163</v>
      </c>
      <c r="K1320">
        <v>16529</v>
      </c>
      <c r="L1320">
        <v>-8144</v>
      </c>
      <c r="M1320">
        <v>-8241</v>
      </c>
      <c r="N1320">
        <v>-13</v>
      </c>
      <c r="O1320">
        <v>-890</v>
      </c>
      <c r="P1320">
        <v>0</v>
      </c>
      <c r="Q1320">
        <v>0</v>
      </c>
      <c r="R1320">
        <v>-2</v>
      </c>
      <c r="S1320">
        <v>1002</v>
      </c>
      <c r="T1320">
        <v>0</v>
      </c>
      <c r="U1320">
        <v>-1351</v>
      </c>
      <c r="V1320">
        <v>129</v>
      </c>
    </row>
    <row r="1321" spans="1:22" x14ac:dyDescent="0.3">
      <c r="A1321" t="s">
        <v>155</v>
      </c>
      <c r="B1321">
        <v>6400</v>
      </c>
      <c r="C1321" s="48">
        <v>45063</v>
      </c>
      <c r="D1321">
        <v>691000</v>
      </c>
      <c r="E1321">
        <v>2</v>
      </c>
      <c r="F1321">
        <v>20000</v>
      </c>
      <c r="G1321">
        <v>20000</v>
      </c>
      <c r="H1321">
        <v>178280</v>
      </c>
      <c r="I1321">
        <v>122041</v>
      </c>
      <c r="J1321">
        <v>-52974</v>
      </c>
      <c r="K1321">
        <v>33862</v>
      </c>
      <c r="L1321">
        <v>20069</v>
      </c>
      <c r="M1321">
        <v>7446</v>
      </c>
      <c r="N1321">
        <v>3494</v>
      </c>
      <c r="O1321">
        <v>3304</v>
      </c>
      <c r="P1321">
        <v>77</v>
      </c>
      <c r="Q1321">
        <v>-15</v>
      </c>
      <c r="R1321">
        <v>1312</v>
      </c>
      <c r="S1321">
        <v>4451</v>
      </c>
      <c r="T1321">
        <v>0</v>
      </c>
      <c r="U1321">
        <v>-1559</v>
      </c>
      <c r="V1321">
        <v>602</v>
      </c>
    </row>
    <row r="1322" spans="1:22" x14ac:dyDescent="0.3">
      <c r="A1322" t="s">
        <v>155</v>
      </c>
      <c r="B1322">
        <v>6400</v>
      </c>
      <c r="C1322" s="48">
        <v>45062</v>
      </c>
      <c r="D1322">
        <v>671000</v>
      </c>
      <c r="E1322">
        <v>5</v>
      </c>
      <c r="F1322">
        <v>-3000</v>
      </c>
      <c r="G1322">
        <v>-3000</v>
      </c>
      <c r="H1322">
        <v>136572</v>
      </c>
      <c r="I1322">
        <v>92318</v>
      </c>
      <c r="J1322">
        <v>12730</v>
      </c>
      <c r="K1322">
        <v>-10460</v>
      </c>
      <c r="L1322">
        <v>-4201</v>
      </c>
      <c r="M1322">
        <v>1136</v>
      </c>
      <c r="N1322">
        <v>-890</v>
      </c>
      <c r="O1322">
        <v>-10</v>
      </c>
      <c r="P1322">
        <v>-95</v>
      </c>
      <c r="Q1322">
        <v>-53</v>
      </c>
      <c r="R1322">
        <v>2100</v>
      </c>
      <c r="S1322">
        <v>-6389</v>
      </c>
      <c r="T1322">
        <v>0</v>
      </c>
      <c r="U1322">
        <v>1854</v>
      </c>
      <c r="V1322">
        <v>77</v>
      </c>
    </row>
    <row r="1323" spans="1:22" x14ac:dyDescent="0.3">
      <c r="A1323" t="s">
        <v>155</v>
      </c>
      <c r="B1323">
        <v>6400</v>
      </c>
      <c r="C1323" s="48">
        <v>45061</v>
      </c>
      <c r="D1323">
        <v>674000</v>
      </c>
      <c r="E1323">
        <v>2</v>
      </c>
      <c r="F1323">
        <v>9000</v>
      </c>
      <c r="G1323">
        <v>9000</v>
      </c>
      <c r="H1323">
        <v>189664</v>
      </c>
      <c r="I1323">
        <v>126392</v>
      </c>
      <c r="J1323">
        <v>-14526</v>
      </c>
      <c r="K1323">
        <v>24225</v>
      </c>
      <c r="L1323">
        <v>-8550</v>
      </c>
      <c r="M1323">
        <v>-1011</v>
      </c>
      <c r="N1323">
        <v>-2419</v>
      </c>
      <c r="O1323">
        <v>-855</v>
      </c>
      <c r="P1323">
        <v>10</v>
      </c>
      <c r="Q1323">
        <v>29</v>
      </c>
      <c r="R1323">
        <v>-4279</v>
      </c>
      <c r="S1323">
        <v>-25</v>
      </c>
      <c r="T1323">
        <v>0</v>
      </c>
      <c r="U1323">
        <v>-971</v>
      </c>
      <c r="V1323">
        <v>-178</v>
      </c>
    </row>
    <row r="1324" spans="1:22" x14ac:dyDescent="0.3">
      <c r="A1324" t="s">
        <v>155</v>
      </c>
      <c r="B1324">
        <v>6400</v>
      </c>
      <c r="C1324" s="48">
        <v>45058</v>
      </c>
      <c r="D1324">
        <v>665000</v>
      </c>
      <c r="E1324">
        <v>5</v>
      </c>
      <c r="F1324">
        <v>-5000</v>
      </c>
      <c r="G1324">
        <v>-5000</v>
      </c>
      <c r="H1324">
        <v>146189</v>
      </c>
      <c r="I1324">
        <v>97524</v>
      </c>
      <c r="J1324">
        <v>11425</v>
      </c>
      <c r="K1324">
        <v>-5334</v>
      </c>
      <c r="L1324">
        <v>-6187</v>
      </c>
      <c r="M1324">
        <v>1442</v>
      </c>
      <c r="N1324">
        <v>-1373</v>
      </c>
      <c r="O1324">
        <v>-625</v>
      </c>
      <c r="P1324">
        <v>5</v>
      </c>
      <c r="Q1324">
        <v>91</v>
      </c>
      <c r="R1324">
        <v>-3549</v>
      </c>
      <c r="S1324">
        <v>-2178</v>
      </c>
      <c r="T1324">
        <v>0</v>
      </c>
      <c r="U1324">
        <v>36</v>
      </c>
      <c r="V1324">
        <v>60</v>
      </c>
    </row>
    <row r="1325" spans="1:22" x14ac:dyDescent="0.3">
      <c r="A1325" t="s">
        <v>155</v>
      </c>
      <c r="B1325">
        <v>6400</v>
      </c>
      <c r="C1325" s="48">
        <v>45057</v>
      </c>
      <c r="D1325">
        <v>670000</v>
      </c>
      <c r="E1325">
        <v>5</v>
      </c>
      <c r="F1325">
        <v>-2000</v>
      </c>
      <c r="G1325">
        <v>-2000</v>
      </c>
      <c r="H1325">
        <v>178109</v>
      </c>
      <c r="I1325">
        <v>119520</v>
      </c>
      <c r="J1325">
        <v>12015</v>
      </c>
      <c r="K1325">
        <v>-12354</v>
      </c>
      <c r="L1325">
        <v>-182</v>
      </c>
      <c r="M1325">
        <v>3509</v>
      </c>
      <c r="N1325">
        <v>-1865</v>
      </c>
      <c r="O1325">
        <v>-1902</v>
      </c>
      <c r="P1325">
        <v>-40</v>
      </c>
      <c r="Q1325">
        <v>-24</v>
      </c>
      <c r="R1325">
        <v>395</v>
      </c>
      <c r="S1325">
        <v>-255</v>
      </c>
      <c r="T1325">
        <v>0</v>
      </c>
      <c r="U1325">
        <v>377</v>
      </c>
      <c r="V1325">
        <v>144</v>
      </c>
    </row>
    <row r="1326" spans="1:22" x14ac:dyDescent="0.3">
      <c r="A1326" t="s">
        <v>155</v>
      </c>
      <c r="B1326">
        <v>6400</v>
      </c>
      <c r="C1326" s="48">
        <v>45056</v>
      </c>
      <c r="D1326">
        <v>672000</v>
      </c>
      <c r="E1326">
        <v>5</v>
      </c>
      <c r="F1326">
        <v>-8000</v>
      </c>
      <c r="G1326">
        <v>-8000</v>
      </c>
      <c r="H1326">
        <v>142401</v>
      </c>
      <c r="I1326">
        <v>96336</v>
      </c>
      <c r="J1326">
        <v>6542</v>
      </c>
      <c r="K1326">
        <v>11921</v>
      </c>
      <c r="L1326">
        <v>-19287</v>
      </c>
      <c r="M1326">
        <v>-3452</v>
      </c>
      <c r="N1326">
        <v>-373</v>
      </c>
      <c r="O1326">
        <v>-827</v>
      </c>
      <c r="P1326">
        <v>0</v>
      </c>
      <c r="Q1326">
        <v>0</v>
      </c>
      <c r="R1326">
        <v>-14923</v>
      </c>
      <c r="S1326">
        <v>288</v>
      </c>
      <c r="T1326">
        <v>0</v>
      </c>
      <c r="U1326">
        <v>587</v>
      </c>
      <c r="V1326">
        <v>237</v>
      </c>
    </row>
    <row r="1327" spans="1:22" x14ac:dyDescent="0.3">
      <c r="A1327" t="s">
        <v>155</v>
      </c>
      <c r="B1327">
        <v>6400</v>
      </c>
      <c r="C1327" s="48">
        <v>45055</v>
      </c>
      <c r="D1327">
        <v>680000</v>
      </c>
      <c r="E1327">
        <v>5</v>
      </c>
      <c r="F1327">
        <v>-4000</v>
      </c>
      <c r="G1327">
        <v>-4000</v>
      </c>
      <c r="H1327">
        <v>200372</v>
      </c>
      <c r="I1327">
        <v>135159</v>
      </c>
      <c r="J1327">
        <v>40004</v>
      </c>
      <c r="K1327">
        <v>-23488</v>
      </c>
      <c r="L1327">
        <v>-14859</v>
      </c>
      <c r="M1327">
        <v>-3037</v>
      </c>
      <c r="N1327">
        <v>-2017</v>
      </c>
      <c r="O1327">
        <v>-2995</v>
      </c>
      <c r="P1327">
        <v>74</v>
      </c>
      <c r="Q1327">
        <v>78</v>
      </c>
      <c r="R1327">
        <v>-7289</v>
      </c>
      <c r="S1327">
        <v>327</v>
      </c>
      <c r="T1327">
        <v>0</v>
      </c>
      <c r="U1327">
        <v>-1804</v>
      </c>
      <c r="V1327">
        <v>147</v>
      </c>
    </row>
    <row r="1328" spans="1:22" x14ac:dyDescent="0.3">
      <c r="A1328" t="s">
        <v>155</v>
      </c>
      <c r="B1328">
        <v>6400</v>
      </c>
      <c r="C1328" s="48">
        <v>45054</v>
      </c>
      <c r="D1328">
        <v>684000</v>
      </c>
      <c r="E1328">
        <v>3</v>
      </c>
      <c r="F1328">
        <v>0</v>
      </c>
      <c r="G1328">
        <v>0</v>
      </c>
      <c r="H1328">
        <v>206578</v>
      </c>
      <c r="I1328">
        <v>141657</v>
      </c>
      <c r="J1328">
        <v>1228</v>
      </c>
      <c r="K1328">
        <v>-7944</v>
      </c>
      <c r="L1328">
        <v>6716</v>
      </c>
      <c r="M1328">
        <v>22010</v>
      </c>
      <c r="N1328">
        <v>-895</v>
      </c>
      <c r="O1328">
        <v>-109</v>
      </c>
      <c r="P1328">
        <v>5</v>
      </c>
      <c r="Q1328">
        <v>0</v>
      </c>
      <c r="R1328">
        <v>-14049</v>
      </c>
      <c r="S1328">
        <v>-246</v>
      </c>
      <c r="T1328">
        <v>0</v>
      </c>
      <c r="U1328">
        <v>39</v>
      </c>
      <c r="V1328">
        <v>-39</v>
      </c>
    </row>
    <row r="1329" spans="1:22" x14ac:dyDescent="0.3">
      <c r="A1329" t="s">
        <v>155</v>
      </c>
      <c r="B1329">
        <v>6400</v>
      </c>
      <c r="C1329" s="48">
        <v>45050</v>
      </c>
      <c r="D1329">
        <v>684000</v>
      </c>
      <c r="E1329">
        <v>3</v>
      </c>
      <c r="F1329">
        <v>0</v>
      </c>
      <c r="G1329">
        <v>0</v>
      </c>
      <c r="H1329">
        <v>174917</v>
      </c>
      <c r="I1329">
        <v>119737</v>
      </c>
      <c r="J1329">
        <v>8082</v>
      </c>
      <c r="K1329">
        <v>11865</v>
      </c>
      <c r="L1329">
        <v>-15244</v>
      </c>
      <c r="M1329">
        <v>-16260</v>
      </c>
      <c r="N1329">
        <v>3745</v>
      </c>
      <c r="O1329">
        <v>-845</v>
      </c>
      <c r="P1329">
        <v>1</v>
      </c>
      <c r="Q1329">
        <v>0</v>
      </c>
      <c r="R1329">
        <v>-1737</v>
      </c>
      <c r="S1329">
        <v>-148</v>
      </c>
      <c r="T1329">
        <v>0</v>
      </c>
      <c r="U1329">
        <v>-4747</v>
      </c>
      <c r="V1329">
        <v>44</v>
      </c>
    </row>
    <row r="1330" spans="1:22" x14ac:dyDescent="0.3">
      <c r="A1330" t="s">
        <v>155</v>
      </c>
      <c r="B1330">
        <v>6400</v>
      </c>
      <c r="C1330" s="48">
        <v>45049</v>
      </c>
      <c r="D1330">
        <v>684000</v>
      </c>
      <c r="E1330">
        <v>5</v>
      </c>
      <c r="F1330">
        <v>-16000</v>
      </c>
      <c r="G1330">
        <v>-16000</v>
      </c>
      <c r="H1330">
        <v>223955</v>
      </c>
      <c r="I1330">
        <v>153299</v>
      </c>
      <c r="J1330">
        <v>69596</v>
      </c>
      <c r="K1330">
        <v>-29371</v>
      </c>
      <c r="L1330">
        <v>-48035</v>
      </c>
      <c r="M1330">
        <v>-12098</v>
      </c>
      <c r="N1330">
        <v>-2370</v>
      </c>
      <c r="O1330">
        <v>-8844</v>
      </c>
      <c r="P1330">
        <v>-287</v>
      </c>
      <c r="Q1330">
        <v>60</v>
      </c>
      <c r="R1330">
        <v>-21027</v>
      </c>
      <c r="S1330">
        <v>-3469</v>
      </c>
      <c r="T1330">
        <v>0</v>
      </c>
      <c r="U1330">
        <v>7610</v>
      </c>
      <c r="V1330">
        <v>200</v>
      </c>
    </row>
    <row r="1331" spans="1:22" x14ac:dyDescent="0.3">
      <c r="A1331" t="s">
        <v>155</v>
      </c>
      <c r="B1331">
        <v>6400</v>
      </c>
      <c r="C1331" s="48">
        <v>45048</v>
      </c>
      <c r="D1331">
        <v>700000</v>
      </c>
      <c r="E1331">
        <v>2</v>
      </c>
      <c r="F1331">
        <v>9000</v>
      </c>
      <c r="G1331">
        <v>9000</v>
      </c>
      <c r="H1331">
        <v>220723</v>
      </c>
      <c r="I1331">
        <v>153898</v>
      </c>
      <c r="J1331">
        <v>-9962</v>
      </c>
      <c r="K1331">
        <v>-8396</v>
      </c>
      <c r="L1331">
        <v>16812</v>
      </c>
      <c r="M1331">
        <v>23711</v>
      </c>
      <c r="N1331">
        <v>0</v>
      </c>
      <c r="O1331">
        <v>-896</v>
      </c>
      <c r="P1331">
        <v>-62</v>
      </c>
      <c r="Q1331">
        <v>0</v>
      </c>
      <c r="R1331">
        <v>-6453</v>
      </c>
      <c r="S1331">
        <v>512</v>
      </c>
      <c r="T1331">
        <v>0</v>
      </c>
      <c r="U1331">
        <v>1903</v>
      </c>
      <c r="V1331">
        <v>-357</v>
      </c>
    </row>
    <row r="1332" spans="1:22" x14ac:dyDescent="0.3">
      <c r="A1332" t="s">
        <v>155</v>
      </c>
      <c r="B1332">
        <v>6400</v>
      </c>
      <c r="C1332" s="48">
        <v>45044</v>
      </c>
      <c r="D1332">
        <v>691000</v>
      </c>
      <c r="E1332">
        <v>5</v>
      </c>
      <c r="F1332">
        <v>-15000</v>
      </c>
      <c r="G1332">
        <v>-15000</v>
      </c>
      <c r="H1332">
        <v>545959</v>
      </c>
      <c r="I1332">
        <v>378234</v>
      </c>
      <c r="J1332">
        <v>129972</v>
      </c>
      <c r="K1332">
        <v>-62049</v>
      </c>
      <c r="L1332">
        <v>-78339</v>
      </c>
      <c r="M1332">
        <v>-22417</v>
      </c>
      <c r="N1332">
        <v>-3527</v>
      </c>
      <c r="O1332">
        <v>-14350</v>
      </c>
      <c r="P1332">
        <v>21</v>
      </c>
      <c r="Q1332">
        <v>-11</v>
      </c>
      <c r="R1332">
        <v>-35042</v>
      </c>
      <c r="S1332">
        <v>-3013</v>
      </c>
      <c r="T1332">
        <v>0</v>
      </c>
      <c r="U1332">
        <v>9886</v>
      </c>
      <c r="V1332">
        <v>530</v>
      </c>
    </row>
    <row r="1333" spans="1:22" x14ac:dyDescent="0.3">
      <c r="A1333" t="s">
        <v>155</v>
      </c>
      <c r="B1333">
        <v>6400</v>
      </c>
      <c r="C1333" s="48">
        <v>45043</v>
      </c>
      <c r="D1333">
        <v>706000</v>
      </c>
      <c r="E1333">
        <v>2</v>
      </c>
      <c r="F1333">
        <v>3000</v>
      </c>
      <c r="G1333">
        <v>3000</v>
      </c>
      <c r="H1333">
        <v>263169</v>
      </c>
      <c r="I1333">
        <v>185219</v>
      </c>
      <c r="J1333">
        <v>50583</v>
      </c>
      <c r="K1333">
        <v>-34726</v>
      </c>
      <c r="L1333">
        <v>-20120</v>
      </c>
      <c r="M1333">
        <v>-15787</v>
      </c>
      <c r="N1333">
        <v>-153</v>
      </c>
      <c r="O1333">
        <v>-2207</v>
      </c>
      <c r="P1333">
        <v>-61</v>
      </c>
      <c r="Q1333">
        <v>-116</v>
      </c>
      <c r="R1333">
        <v>1883</v>
      </c>
      <c r="S1333">
        <v>-3679</v>
      </c>
      <c r="T1333">
        <v>0</v>
      </c>
      <c r="U1333">
        <v>4276</v>
      </c>
      <c r="V1333">
        <v>-13</v>
      </c>
    </row>
    <row r="1334" spans="1:22" x14ac:dyDescent="0.3">
      <c r="A1334" t="s">
        <v>155</v>
      </c>
      <c r="B1334">
        <v>6400</v>
      </c>
      <c r="C1334" s="48">
        <v>45042</v>
      </c>
      <c r="D1334">
        <v>703000</v>
      </c>
      <c r="E1334">
        <v>5</v>
      </c>
      <c r="F1334">
        <v>-3000</v>
      </c>
      <c r="G1334">
        <v>-3000</v>
      </c>
      <c r="H1334">
        <v>220437</v>
      </c>
      <c r="I1334">
        <v>155850</v>
      </c>
      <c r="J1334">
        <v>31429</v>
      </c>
      <c r="K1334">
        <v>-18611</v>
      </c>
      <c r="L1334">
        <v>-16443</v>
      </c>
      <c r="M1334">
        <v>3073</v>
      </c>
      <c r="N1334">
        <v>-2009</v>
      </c>
      <c r="O1334">
        <v>-6530</v>
      </c>
      <c r="P1334">
        <v>-1131</v>
      </c>
      <c r="Q1334">
        <v>-126</v>
      </c>
      <c r="R1334">
        <v>-6773</v>
      </c>
      <c r="S1334">
        <v>-2947</v>
      </c>
      <c r="T1334">
        <v>0</v>
      </c>
      <c r="U1334">
        <v>3525</v>
      </c>
      <c r="V1334">
        <v>100</v>
      </c>
    </row>
    <row r="1335" spans="1:22" x14ac:dyDescent="0.3">
      <c r="A1335" t="s">
        <v>155</v>
      </c>
      <c r="B1335">
        <v>6400</v>
      </c>
      <c r="C1335" s="48">
        <v>45041</v>
      </c>
      <c r="D1335">
        <v>706000</v>
      </c>
      <c r="E1335">
        <v>5</v>
      </c>
      <c r="F1335">
        <v>-20000</v>
      </c>
      <c r="G1335">
        <v>-20000</v>
      </c>
      <c r="H1335">
        <v>258603</v>
      </c>
      <c r="I1335">
        <v>184380</v>
      </c>
      <c r="J1335">
        <v>49373</v>
      </c>
      <c r="K1335">
        <v>-11126</v>
      </c>
      <c r="L1335">
        <v>-40143</v>
      </c>
      <c r="M1335">
        <v>-7103</v>
      </c>
      <c r="N1335">
        <v>-6076</v>
      </c>
      <c r="O1335">
        <v>-14731</v>
      </c>
      <c r="P1335">
        <v>-180</v>
      </c>
      <c r="Q1335">
        <v>27</v>
      </c>
      <c r="R1335">
        <v>-7671</v>
      </c>
      <c r="S1335">
        <v>-4409</v>
      </c>
      <c r="T1335">
        <v>0</v>
      </c>
      <c r="U1335">
        <v>2111</v>
      </c>
      <c r="V1335">
        <v>-215</v>
      </c>
    </row>
    <row r="1336" spans="1:22" x14ac:dyDescent="0.3">
      <c r="A1336" t="s">
        <v>155</v>
      </c>
      <c r="B1336">
        <v>6400</v>
      </c>
      <c r="C1336" s="48">
        <v>45040</v>
      </c>
      <c r="D1336">
        <v>726000</v>
      </c>
      <c r="E1336">
        <v>5</v>
      </c>
      <c r="F1336">
        <v>-8000</v>
      </c>
      <c r="G1336">
        <v>-8000</v>
      </c>
      <c r="H1336">
        <v>161151</v>
      </c>
      <c r="I1336">
        <v>117378</v>
      </c>
      <c r="J1336">
        <v>5007</v>
      </c>
      <c r="K1336">
        <v>-7680</v>
      </c>
      <c r="L1336">
        <v>864</v>
      </c>
      <c r="M1336">
        <v>16021</v>
      </c>
      <c r="N1336">
        <v>-1149</v>
      </c>
      <c r="O1336">
        <v>-4530</v>
      </c>
      <c r="P1336">
        <v>-27</v>
      </c>
      <c r="Q1336">
        <v>195</v>
      </c>
      <c r="R1336">
        <v>-7638</v>
      </c>
      <c r="S1336">
        <v>-2008</v>
      </c>
      <c r="T1336">
        <v>0</v>
      </c>
      <c r="U1336">
        <v>3016</v>
      </c>
      <c r="V1336">
        <v>-1207</v>
      </c>
    </row>
    <row r="1337" spans="1:22" x14ac:dyDescent="0.3">
      <c r="A1337" t="s">
        <v>155</v>
      </c>
      <c r="B1337">
        <v>6400</v>
      </c>
      <c r="C1337" s="48">
        <v>45037</v>
      </c>
      <c r="D1337">
        <v>734000</v>
      </c>
      <c r="E1337">
        <v>5</v>
      </c>
      <c r="F1337">
        <v>-15000</v>
      </c>
      <c r="G1337">
        <v>-15000</v>
      </c>
      <c r="H1337">
        <v>206651</v>
      </c>
      <c r="I1337">
        <v>152445</v>
      </c>
      <c r="J1337">
        <v>12902</v>
      </c>
      <c r="K1337">
        <v>-8830</v>
      </c>
      <c r="L1337">
        <v>-3646</v>
      </c>
      <c r="M1337">
        <v>22058</v>
      </c>
      <c r="N1337">
        <v>-3054</v>
      </c>
      <c r="O1337">
        <v>-13050</v>
      </c>
      <c r="P1337">
        <v>-61</v>
      </c>
      <c r="Q1337">
        <v>0</v>
      </c>
      <c r="R1337">
        <v>-6260</v>
      </c>
      <c r="S1337">
        <v>-3279</v>
      </c>
      <c r="T1337">
        <v>0</v>
      </c>
      <c r="U1337">
        <v>-195</v>
      </c>
      <c r="V1337">
        <v>-231</v>
      </c>
    </row>
    <row r="1338" spans="1:22" x14ac:dyDescent="0.3">
      <c r="A1338" t="s">
        <v>155</v>
      </c>
      <c r="B1338">
        <v>6400</v>
      </c>
      <c r="C1338" s="48">
        <v>45036</v>
      </c>
      <c r="D1338">
        <v>749000</v>
      </c>
      <c r="E1338">
        <v>5</v>
      </c>
      <c r="F1338">
        <v>-9000</v>
      </c>
      <c r="G1338">
        <v>-9000</v>
      </c>
      <c r="H1338">
        <v>182001</v>
      </c>
      <c r="I1338">
        <v>136929</v>
      </c>
      <c r="J1338">
        <v>-1231</v>
      </c>
      <c r="K1338">
        <v>-11817</v>
      </c>
      <c r="L1338">
        <v>12670</v>
      </c>
      <c r="M1338">
        <v>16149</v>
      </c>
      <c r="N1338">
        <v>-2240</v>
      </c>
      <c r="O1338">
        <v>-1482</v>
      </c>
      <c r="P1338">
        <v>-8</v>
      </c>
      <c r="Q1338">
        <v>-89</v>
      </c>
      <c r="R1338">
        <v>-6623</v>
      </c>
      <c r="S1338">
        <v>6963</v>
      </c>
      <c r="T1338">
        <v>0</v>
      </c>
      <c r="U1338">
        <v>436</v>
      </c>
      <c r="V1338">
        <v>-58</v>
      </c>
    </row>
    <row r="1339" spans="1:22" x14ac:dyDescent="0.3">
      <c r="A1339" t="s">
        <v>155</v>
      </c>
      <c r="B1339">
        <v>6400</v>
      </c>
      <c r="C1339" s="48">
        <v>45035</v>
      </c>
      <c r="D1339">
        <v>758000</v>
      </c>
      <c r="E1339">
        <v>5</v>
      </c>
      <c r="F1339">
        <v>-8000</v>
      </c>
      <c r="G1339">
        <v>-8000</v>
      </c>
      <c r="H1339">
        <v>221589</v>
      </c>
      <c r="I1339">
        <v>167981</v>
      </c>
      <c r="J1339">
        <v>8575</v>
      </c>
      <c r="K1339">
        <v>-1103</v>
      </c>
      <c r="L1339">
        <v>-9353</v>
      </c>
      <c r="M1339">
        <v>-5594</v>
      </c>
      <c r="N1339">
        <v>-477</v>
      </c>
      <c r="O1339">
        <v>-943</v>
      </c>
      <c r="P1339">
        <v>330</v>
      </c>
      <c r="Q1339">
        <v>-83</v>
      </c>
      <c r="R1339">
        <v>-426</v>
      </c>
      <c r="S1339">
        <v>-2160</v>
      </c>
      <c r="T1339">
        <v>0</v>
      </c>
      <c r="U1339">
        <v>1820</v>
      </c>
      <c r="V1339">
        <v>61</v>
      </c>
    </row>
    <row r="1340" spans="1:22" x14ac:dyDescent="0.3">
      <c r="A1340" t="s">
        <v>155</v>
      </c>
      <c r="B1340">
        <v>6400</v>
      </c>
      <c r="C1340" s="48">
        <v>45034</v>
      </c>
      <c r="D1340">
        <v>766000</v>
      </c>
      <c r="E1340">
        <v>2</v>
      </c>
      <c r="F1340">
        <v>11000</v>
      </c>
      <c r="G1340">
        <v>11000</v>
      </c>
      <c r="H1340">
        <v>291568</v>
      </c>
      <c r="I1340">
        <v>222492</v>
      </c>
      <c r="J1340">
        <v>-46704</v>
      </c>
      <c r="K1340">
        <v>54804</v>
      </c>
      <c r="L1340">
        <v>-8161</v>
      </c>
      <c r="M1340">
        <v>-24061</v>
      </c>
      <c r="N1340">
        <v>-419</v>
      </c>
      <c r="O1340">
        <v>982</v>
      </c>
      <c r="P1340">
        <v>0</v>
      </c>
      <c r="Q1340">
        <v>-280</v>
      </c>
      <c r="R1340">
        <v>786</v>
      </c>
      <c r="S1340">
        <v>14831</v>
      </c>
      <c r="T1340">
        <v>0</v>
      </c>
      <c r="U1340">
        <v>164</v>
      </c>
      <c r="V1340">
        <v>-103</v>
      </c>
    </row>
    <row r="1341" spans="1:22" x14ac:dyDescent="0.3">
      <c r="A1341" t="s">
        <v>155</v>
      </c>
      <c r="B1341">
        <v>6400</v>
      </c>
      <c r="C1341" s="48">
        <v>45033</v>
      </c>
      <c r="D1341">
        <v>755000</v>
      </c>
      <c r="E1341">
        <v>5</v>
      </c>
      <c r="F1341">
        <v>-7000</v>
      </c>
      <c r="G1341">
        <v>-7000</v>
      </c>
      <c r="H1341">
        <v>214568</v>
      </c>
      <c r="I1341">
        <v>161852</v>
      </c>
      <c r="J1341">
        <v>19357</v>
      </c>
      <c r="K1341">
        <v>12759</v>
      </c>
      <c r="L1341">
        <v>-36021</v>
      </c>
      <c r="M1341">
        <v>-23966</v>
      </c>
      <c r="N1341">
        <v>-365</v>
      </c>
      <c r="O1341">
        <v>9857</v>
      </c>
      <c r="P1341">
        <v>-9</v>
      </c>
      <c r="Q1341">
        <v>-419</v>
      </c>
      <c r="R1341">
        <v>-11173</v>
      </c>
      <c r="S1341">
        <v>-9946</v>
      </c>
      <c r="T1341">
        <v>0</v>
      </c>
      <c r="U1341">
        <v>3862</v>
      </c>
      <c r="V1341">
        <v>43</v>
      </c>
    </row>
    <row r="1342" spans="1:22" x14ac:dyDescent="0.3">
      <c r="A1342" t="s">
        <v>155</v>
      </c>
      <c r="B1342">
        <v>6400</v>
      </c>
      <c r="C1342" s="48">
        <v>45030</v>
      </c>
      <c r="D1342">
        <v>762000</v>
      </c>
      <c r="E1342">
        <v>5</v>
      </c>
      <c r="F1342">
        <v>-7000</v>
      </c>
      <c r="G1342">
        <v>-7000</v>
      </c>
      <c r="H1342">
        <v>236270</v>
      </c>
      <c r="I1342">
        <v>179730</v>
      </c>
      <c r="J1342">
        <v>36740</v>
      </c>
      <c r="K1342">
        <v>-36133</v>
      </c>
      <c r="L1342">
        <v>-1208</v>
      </c>
      <c r="M1342">
        <v>4795</v>
      </c>
      <c r="N1342">
        <v>-1930</v>
      </c>
      <c r="O1342">
        <v>-5554</v>
      </c>
      <c r="P1342">
        <v>-536</v>
      </c>
      <c r="Q1342">
        <v>-219</v>
      </c>
      <c r="R1342">
        <v>1253</v>
      </c>
      <c r="S1342">
        <v>983</v>
      </c>
      <c r="T1342">
        <v>0</v>
      </c>
      <c r="U1342">
        <v>675</v>
      </c>
      <c r="V1342">
        <v>-74</v>
      </c>
    </row>
    <row r="1343" spans="1:22" x14ac:dyDescent="0.3">
      <c r="A1343" t="s">
        <v>155</v>
      </c>
      <c r="B1343">
        <v>6400</v>
      </c>
      <c r="C1343" s="48">
        <v>45029</v>
      </c>
      <c r="D1343">
        <v>769000</v>
      </c>
      <c r="E1343">
        <v>2</v>
      </c>
      <c r="F1343">
        <v>5000</v>
      </c>
      <c r="G1343">
        <v>5000</v>
      </c>
      <c r="H1343">
        <v>278712</v>
      </c>
      <c r="I1343">
        <v>212309</v>
      </c>
      <c r="J1343">
        <v>-33999</v>
      </c>
      <c r="K1343">
        <v>6252</v>
      </c>
      <c r="L1343">
        <v>26902</v>
      </c>
      <c r="M1343">
        <v>8829</v>
      </c>
      <c r="N1343">
        <v>-20</v>
      </c>
      <c r="O1343">
        <v>20208</v>
      </c>
      <c r="P1343">
        <v>-16</v>
      </c>
      <c r="Q1343">
        <v>-268</v>
      </c>
      <c r="R1343">
        <v>1435</v>
      </c>
      <c r="S1343">
        <v>-3266</v>
      </c>
      <c r="T1343">
        <v>0</v>
      </c>
      <c r="U1343">
        <v>735</v>
      </c>
      <c r="V1343">
        <v>110</v>
      </c>
    </row>
    <row r="1344" spans="1:22" x14ac:dyDescent="0.3">
      <c r="A1344" t="s">
        <v>155</v>
      </c>
      <c r="B1344">
        <v>6400</v>
      </c>
      <c r="C1344" s="48">
        <v>45028</v>
      </c>
      <c r="D1344">
        <v>764000</v>
      </c>
      <c r="E1344">
        <v>5</v>
      </c>
      <c r="F1344">
        <v>-3000</v>
      </c>
      <c r="G1344">
        <v>-3000</v>
      </c>
      <c r="H1344">
        <v>290987</v>
      </c>
      <c r="I1344">
        <v>222668</v>
      </c>
      <c r="J1344">
        <v>-16678</v>
      </c>
      <c r="K1344">
        <v>42563</v>
      </c>
      <c r="L1344">
        <v>-24682</v>
      </c>
      <c r="M1344">
        <v>-20345</v>
      </c>
      <c r="N1344">
        <v>-626</v>
      </c>
      <c r="O1344">
        <v>3783</v>
      </c>
      <c r="P1344">
        <v>154</v>
      </c>
      <c r="Q1344">
        <v>0</v>
      </c>
      <c r="R1344">
        <v>-9549</v>
      </c>
      <c r="S1344">
        <v>1901</v>
      </c>
      <c r="T1344">
        <v>0</v>
      </c>
      <c r="U1344">
        <v>-884</v>
      </c>
      <c r="V1344">
        <v>-319</v>
      </c>
    </row>
    <row r="1345" spans="1:22" x14ac:dyDescent="0.3">
      <c r="A1345" t="s">
        <v>155</v>
      </c>
      <c r="B1345">
        <v>6400</v>
      </c>
      <c r="C1345" s="48">
        <v>45027</v>
      </c>
      <c r="D1345">
        <v>767000</v>
      </c>
      <c r="E1345">
        <v>2</v>
      </c>
      <c r="F1345">
        <v>18000</v>
      </c>
      <c r="G1345">
        <v>18000</v>
      </c>
      <c r="H1345">
        <v>441472</v>
      </c>
      <c r="I1345">
        <v>336457</v>
      </c>
      <c r="J1345">
        <v>-43038</v>
      </c>
      <c r="K1345">
        <v>26367</v>
      </c>
      <c r="L1345">
        <v>17955</v>
      </c>
      <c r="M1345">
        <v>13390</v>
      </c>
      <c r="N1345">
        <v>158</v>
      </c>
      <c r="O1345">
        <v>-3811</v>
      </c>
      <c r="P1345">
        <v>-319</v>
      </c>
      <c r="Q1345">
        <v>375</v>
      </c>
      <c r="R1345">
        <v>2210</v>
      </c>
      <c r="S1345">
        <v>5952</v>
      </c>
      <c r="T1345">
        <v>0</v>
      </c>
      <c r="U1345">
        <v>-901</v>
      </c>
      <c r="V1345">
        <v>-383</v>
      </c>
    </row>
    <row r="1346" spans="1:22" x14ac:dyDescent="0.3">
      <c r="A1346" t="s">
        <v>155</v>
      </c>
      <c r="B1346">
        <v>6400</v>
      </c>
      <c r="C1346" s="48">
        <v>45026</v>
      </c>
      <c r="D1346">
        <v>749000</v>
      </c>
      <c r="E1346">
        <v>2</v>
      </c>
      <c r="F1346">
        <v>11000</v>
      </c>
      <c r="G1346">
        <v>11000</v>
      </c>
      <c r="H1346">
        <v>352685</v>
      </c>
      <c r="I1346">
        <v>263849</v>
      </c>
      <c r="J1346">
        <v>-41339</v>
      </c>
      <c r="K1346">
        <v>51379</v>
      </c>
      <c r="L1346">
        <v>-7731</v>
      </c>
      <c r="M1346">
        <v>-12110</v>
      </c>
      <c r="N1346">
        <v>87</v>
      </c>
      <c r="O1346">
        <v>2868</v>
      </c>
      <c r="P1346">
        <v>-251</v>
      </c>
      <c r="Q1346">
        <v>-27</v>
      </c>
      <c r="R1346">
        <v>1135</v>
      </c>
      <c r="S1346">
        <v>567</v>
      </c>
      <c r="T1346">
        <v>0</v>
      </c>
      <c r="U1346">
        <v>-2440</v>
      </c>
      <c r="V1346">
        <v>131</v>
      </c>
    </row>
    <row r="1347" spans="1:22" x14ac:dyDescent="0.3">
      <c r="A1347" t="s">
        <v>155</v>
      </c>
      <c r="B1347">
        <v>6400</v>
      </c>
      <c r="C1347" s="48">
        <v>45023</v>
      </c>
      <c r="D1347">
        <v>738000</v>
      </c>
      <c r="E1347">
        <v>5</v>
      </c>
      <c r="F1347">
        <v>-7000</v>
      </c>
      <c r="G1347">
        <v>-7000</v>
      </c>
      <c r="H1347">
        <v>259085</v>
      </c>
      <c r="I1347">
        <v>191613</v>
      </c>
      <c r="J1347">
        <v>72038</v>
      </c>
      <c r="K1347">
        <v>-55849</v>
      </c>
      <c r="L1347">
        <v>-16732</v>
      </c>
      <c r="M1347">
        <v>-14496</v>
      </c>
      <c r="N1347">
        <v>1519</v>
      </c>
      <c r="O1347">
        <v>-4944</v>
      </c>
      <c r="P1347">
        <v>0</v>
      </c>
      <c r="Q1347">
        <v>129</v>
      </c>
      <c r="R1347">
        <v>5966</v>
      </c>
      <c r="S1347">
        <v>-4906</v>
      </c>
      <c r="T1347">
        <v>0</v>
      </c>
      <c r="U1347">
        <v>465</v>
      </c>
      <c r="V1347">
        <v>78</v>
      </c>
    </row>
    <row r="1348" spans="1:22" x14ac:dyDescent="0.3">
      <c r="A1348" t="s">
        <v>155</v>
      </c>
      <c r="B1348">
        <v>6400</v>
      </c>
      <c r="C1348" s="48">
        <v>45022</v>
      </c>
      <c r="D1348">
        <v>745000</v>
      </c>
      <c r="E1348">
        <v>5</v>
      </c>
      <c r="F1348">
        <v>-33000</v>
      </c>
      <c r="G1348">
        <v>-33000</v>
      </c>
      <c r="H1348">
        <v>402833</v>
      </c>
      <c r="I1348">
        <v>301966</v>
      </c>
      <c r="J1348">
        <v>107742</v>
      </c>
      <c r="K1348">
        <v>-82002</v>
      </c>
      <c r="L1348">
        <v>-28252</v>
      </c>
      <c r="M1348">
        <v>-30091</v>
      </c>
      <c r="N1348">
        <v>1250</v>
      </c>
      <c r="O1348">
        <v>210</v>
      </c>
      <c r="P1348">
        <v>-6</v>
      </c>
      <c r="Q1348">
        <v>77</v>
      </c>
      <c r="R1348">
        <v>-2891</v>
      </c>
      <c r="S1348">
        <v>3199</v>
      </c>
      <c r="T1348">
        <v>0</v>
      </c>
      <c r="U1348">
        <v>2171</v>
      </c>
      <c r="V1348">
        <v>341</v>
      </c>
    </row>
    <row r="1349" spans="1:22" x14ac:dyDescent="0.3">
      <c r="A1349" t="s">
        <v>155</v>
      </c>
      <c r="B1349">
        <v>6400</v>
      </c>
      <c r="C1349" s="48">
        <v>45021</v>
      </c>
      <c r="D1349">
        <v>778000</v>
      </c>
      <c r="E1349">
        <v>2</v>
      </c>
      <c r="F1349">
        <v>52000</v>
      </c>
      <c r="G1349">
        <v>52000</v>
      </c>
      <c r="H1349">
        <v>470031</v>
      </c>
      <c r="I1349">
        <v>357641</v>
      </c>
      <c r="J1349">
        <v>-195796</v>
      </c>
      <c r="K1349">
        <v>112935</v>
      </c>
      <c r="L1349">
        <v>93305</v>
      </c>
      <c r="M1349">
        <v>45470</v>
      </c>
      <c r="N1349">
        <v>984</v>
      </c>
      <c r="O1349">
        <v>29047</v>
      </c>
      <c r="P1349">
        <v>0</v>
      </c>
      <c r="Q1349">
        <v>-193</v>
      </c>
      <c r="R1349">
        <v>6491</v>
      </c>
      <c r="S1349">
        <v>11506</v>
      </c>
      <c r="T1349">
        <v>0</v>
      </c>
      <c r="U1349">
        <v>-9693</v>
      </c>
      <c r="V1349">
        <v>-751</v>
      </c>
    </row>
    <row r="1350" spans="1:22" x14ac:dyDescent="0.3">
      <c r="A1350" t="s">
        <v>155</v>
      </c>
      <c r="B1350">
        <v>6400</v>
      </c>
      <c r="C1350" s="48">
        <v>45020</v>
      </c>
      <c r="D1350">
        <v>726000</v>
      </c>
      <c r="E1350">
        <v>5</v>
      </c>
      <c r="F1350">
        <v>-19000</v>
      </c>
      <c r="G1350">
        <v>-19000</v>
      </c>
      <c r="H1350">
        <v>208636</v>
      </c>
      <c r="I1350">
        <v>153616</v>
      </c>
      <c r="J1350">
        <v>43651</v>
      </c>
      <c r="K1350">
        <v>-24050</v>
      </c>
      <c r="L1350">
        <v>-20752</v>
      </c>
      <c r="M1350">
        <v>11550</v>
      </c>
      <c r="N1350">
        <v>-3422</v>
      </c>
      <c r="O1350">
        <v>-6274</v>
      </c>
      <c r="P1350">
        <v>-153</v>
      </c>
      <c r="Q1350">
        <v>180</v>
      </c>
      <c r="R1350">
        <v>-18737</v>
      </c>
      <c r="S1350">
        <v>-3896</v>
      </c>
      <c r="T1350">
        <v>0</v>
      </c>
      <c r="U1350">
        <v>1224</v>
      </c>
      <c r="V1350">
        <v>-73</v>
      </c>
    </row>
    <row r="1351" spans="1:22" x14ac:dyDescent="0.3">
      <c r="A1351" t="s">
        <v>155</v>
      </c>
      <c r="B1351">
        <v>6400</v>
      </c>
      <c r="C1351" s="48">
        <v>45019</v>
      </c>
      <c r="D1351">
        <v>745000</v>
      </c>
      <c r="E1351">
        <v>2</v>
      </c>
      <c r="F1351">
        <v>10000</v>
      </c>
      <c r="G1351">
        <v>10000</v>
      </c>
      <c r="H1351">
        <v>222650</v>
      </c>
      <c r="I1351">
        <v>165048</v>
      </c>
      <c r="J1351">
        <v>-40471</v>
      </c>
      <c r="K1351">
        <v>66183</v>
      </c>
      <c r="L1351">
        <v>-24983</v>
      </c>
      <c r="M1351">
        <v>-18702</v>
      </c>
      <c r="N1351">
        <v>227</v>
      </c>
      <c r="O1351">
        <v>-1544</v>
      </c>
      <c r="P1351">
        <v>-1</v>
      </c>
      <c r="Q1351">
        <v>0</v>
      </c>
      <c r="R1351">
        <v>-664</v>
      </c>
      <c r="S1351">
        <v>-4299</v>
      </c>
      <c r="T1351">
        <v>0</v>
      </c>
      <c r="U1351">
        <v>-476</v>
      </c>
      <c r="V1351">
        <v>-253</v>
      </c>
    </row>
    <row r="1352" spans="1:22" x14ac:dyDescent="0.3">
      <c r="A1352" t="s">
        <v>155</v>
      </c>
      <c r="B1352">
        <v>6400</v>
      </c>
      <c r="C1352" s="48">
        <v>45016</v>
      </c>
      <c r="D1352">
        <v>735000</v>
      </c>
      <c r="E1352">
        <v>2</v>
      </c>
      <c r="F1352">
        <v>14000</v>
      </c>
      <c r="G1352">
        <v>14000</v>
      </c>
      <c r="H1352">
        <v>248260</v>
      </c>
      <c r="I1352">
        <v>180826</v>
      </c>
      <c r="J1352">
        <v>-68550</v>
      </c>
      <c r="K1352">
        <v>66085</v>
      </c>
      <c r="L1352">
        <v>2781</v>
      </c>
      <c r="M1352">
        <v>12014</v>
      </c>
      <c r="N1352">
        <v>-1191</v>
      </c>
      <c r="O1352">
        <v>-408</v>
      </c>
      <c r="P1352">
        <v>1</v>
      </c>
      <c r="Q1352">
        <v>38</v>
      </c>
      <c r="R1352">
        <v>-4826</v>
      </c>
      <c r="S1352">
        <v>-2847</v>
      </c>
      <c r="T1352">
        <v>0</v>
      </c>
      <c r="U1352">
        <v>-369</v>
      </c>
      <c r="V1352">
        <v>53</v>
      </c>
    </row>
    <row r="1353" spans="1:22" x14ac:dyDescent="0.3">
      <c r="A1353" t="s">
        <v>155</v>
      </c>
      <c r="B1353">
        <v>6400</v>
      </c>
      <c r="C1353" s="48">
        <v>45015</v>
      </c>
      <c r="D1353">
        <v>721000</v>
      </c>
      <c r="E1353">
        <v>5</v>
      </c>
      <c r="F1353">
        <v>-14000</v>
      </c>
      <c r="G1353">
        <v>-14000</v>
      </c>
      <c r="H1353">
        <v>205051</v>
      </c>
      <c r="I1353">
        <v>148916</v>
      </c>
      <c r="J1353">
        <v>73060</v>
      </c>
      <c r="K1353">
        <v>-16549</v>
      </c>
      <c r="L1353">
        <v>-59750</v>
      </c>
      <c r="M1353">
        <v>-12739</v>
      </c>
      <c r="N1353">
        <v>-695</v>
      </c>
      <c r="O1353">
        <v>-6540</v>
      </c>
      <c r="P1353">
        <v>-5</v>
      </c>
      <c r="Q1353">
        <v>-10</v>
      </c>
      <c r="R1353">
        <v>-18572</v>
      </c>
      <c r="S1353">
        <v>-21189</v>
      </c>
      <c r="T1353">
        <v>0</v>
      </c>
      <c r="U1353">
        <v>3145</v>
      </c>
      <c r="V1353">
        <v>94</v>
      </c>
    </row>
    <row r="1354" spans="1:22" x14ac:dyDescent="0.3">
      <c r="A1354" t="s">
        <v>155</v>
      </c>
      <c r="B1354">
        <v>6400</v>
      </c>
      <c r="C1354" s="48">
        <v>45014</v>
      </c>
      <c r="D1354">
        <v>735000</v>
      </c>
      <c r="E1354">
        <v>2</v>
      </c>
      <c r="F1354">
        <v>13000</v>
      </c>
      <c r="G1354">
        <v>13000</v>
      </c>
      <c r="H1354">
        <v>266278</v>
      </c>
      <c r="I1354">
        <v>193430</v>
      </c>
      <c r="J1354">
        <v>-55710</v>
      </c>
      <c r="K1354">
        <v>56377</v>
      </c>
      <c r="L1354">
        <v>472</v>
      </c>
      <c r="M1354">
        <v>3029</v>
      </c>
      <c r="N1354">
        <v>-240</v>
      </c>
      <c r="O1354">
        <v>-1580</v>
      </c>
      <c r="P1354">
        <v>0</v>
      </c>
      <c r="Q1354">
        <v>-23</v>
      </c>
      <c r="R1354">
        <v>-6704</v>
      </c>
      <c r="S1354">
        <v>5990</v>
      </c>
      <c r="T1354">
        <v>0</v>
      </c>
      <c r="U1354">
        <v>-109</v>
      </c>
      <c r="V1354">
        <v>-1030</v>
      </c>
    </row>
    <row r="1355" spans="1:22" x14ac:dyDescent="0.3">
      <c r="A1355" t="s">
        <v>155</v>
      </c>
      <c r="B1355">
        <v>6400</v>
      </c>
      <c r="C1355" s="48">
        <v>45013</v>
      </c>
      <c r="D1355">
        <v>722000</v>
      </c>
      <c r="E1355">
        <v>5</v>
      </c>
      <c r="F1355">
        <v>-1000</v>
      </c>
      <c r="G1355">
        <v>-1000</v>
      </c>
      <c r="H1355">
        <v>171326</v>
      </c>
      <c r="I1355">
        <v>123208</v>
      </c>
      <c r="J1355">
        <v>16649</v>
      </c>
      <c r="K1355">
        <v>-17922</v>
      </c>
      <c r="L1355">
        <v>3229</v>
      </c>
      <c r="M1355">
        <v>18236</v>
      </c>
      <c r="N1355">
        <v>-395</v>
      </c>
      <c r="O1355">
        <v>-3802</v>
      </c>
      <c r="P1355">
        <v>-134</v>
      </c>
      <c r="Q1355">
        <v>-188</v>
      </c>
      <c r="R1355">
        <v>-4059</v>
      </c>
      <c r="S1355">
        <v>-6429</v>
      </c>
      <c r="T1355">
        <v>0</v>
      </c>
      <c r="U1355">
        <v>-1787</v>
      </c>
      <c r="V1355">
        <v>-169</v>
      </c>
    </row>
    <row r="1356" spans="1:22" x14ac:dyDescent="0.3">
      <c r="A1356" t="s">
        <v>155</v>
      </c>
      <c r="B1356">
        <v>6400</v>
      </c>
      <c r="C1356" s="48">
        <v>45012</v>
      </c>
      <c r="D1356">
        <v>723000</v>
      </c>
      <c r="E1356">
        <v>2</v>
      </c>
      <c r="F1356">
        <v>4000</v>
      </c>
      <c r="G1356">
        <v>4000</v>
      </c>
      <c r="H1356">
        <v>253432</v>
      </c>
      <c r="I1356">
        <v>184263</v>
      </c>
      <c r="J1356">
        <v>-12757</v>
      </c>
      <c r="K1356">
        <v>32729</v>
      </c>
      <c r="L1356">
        <v>-17214</v>
      </c>
      <c r="M1356">
        <v>717</v>
      </c>
      <c r="N1356">
        <v>-240</v>
      </c>
      <c r="O1356">
        <v>-1039</v>
      </c>
      <c r="P1356">
        <v>0</v>
      </c>
      <c r="Q1356">
        <v>320</v>
      </c>
      <c r="R1356">
        <v>-9382</v>
      </c>
      <c r="S1356">
        <v>-7590</v>
      </c>
      <c r="T1356">
        <v>0</v>
      </c>
      <c r="U1356">
        <v>-1654</v>
      </c>
      <c r="V1356">
        <v>-1104</v>
      </c>
    </row>
    <row r="1357" spans="1:22" x14ac:dyDescent="0.3">
      <c r="A1357" t="s">
        <v>155</v>
      </c>
      <c r="B1357">
        <v>6400</v>
      </c>
      <c r="C1357" s="48">
        <v>45009</v>
      </c>
      <c r="D1357">
        <v>719000</v>
      </c>
      <c r="E1357">
        <v>5</v>
      </c>
      <c r="F1357">
        <v>-27000</v>
      </c>
      <c r="G1357">
        <v>-27000</v>
      </c>
      <c r="H1357">
        <v>266419</v>
      </c>
      <c r="I1357">
        <v>192271</v>
      </c>
      <c r="J1357">
        <v>105669</v>
      </c>
      <c r="K1357">
        <v>-52815</v>
      </c>
      <c r="L1357">
        <v>-51567</v>
      </c>
      <c r="M1357">
        <v>-26213</v>
      </c>
      <c r="N1357">
        <v>-1573</v>
      </c>
      <c r="O1357">
        <v>-7557</v>
      </c>
      <c r="P1357">
        <v>-11</v>
      </c>
      <c r="Q1357">
        <v>0</v>
      </c>
      <c r="R1357">
        <v>-2021</v>
      </c>
      <c r="S1357">
        <v>-14192</v>
      </c>
      <c r="T1357">
        <v>0</v>
      </c>
      <c r="U1357">
        <v>-1606</v>
      </c>
      <c r="V1357">
        <v>319</v>
      </c>
    </row>
    <row r="1358" spans="1:22" x14ac:dyDescent="0.3">
      <c r="A1358" t="s">
        <v>155</v>
      </c>
      <c r="B1358">
        <v>6400</v>
      </c>
      <c r="C1358" s="48">
        <v>45008</v>
      </c>
      <c r="D1358">
        <v>746000</v>
      </c>
      <c r="E1358">
        <v>2</v>
      </c>
      <c r="F1358">
        <v>14000</v>
      </c>
      <c r="G1358">
        <v>14000</v>
      </c>
      <c r="H1358">
        <v>294624</v>
      </c>
      <c r="I1358">
        <v>217403</v>
      </c>
      <c r="J1358">
        <v>-39402</v>
      </c>
      <c r="K1358">
        <v>34971</v>
      </c>
      <c r="L1358">
        <v>3742</v>
      </c>
      <c r="M1358">
        <v>-4321</v>
      </c>
      <c r="N1358">
        <v>2453</v>
      </c>
      <c r="O1358">
        <v>1930</v>
      </c>
      <c r="P1358">
        <v>-43</v>
      </c>
      <c r="Q1358">
        <v>7</v>
      </c>
      <c r="R1358">
        <v>1128</v>
      </c>
      <c r="S1358">
        <v>2588</v>
      </c>
      <c r="T1358">
        <v>0</v>
      </c>
      <c r="U1358">
        <v>910</v>
      </c>
      <c r="V1358">
        <v>-221</v>
      </c>
    </row>
    <row r="1359" spans="1:22" x14ac:dyDescent="0.3">
      <c r="A1359" t="s">
        <v>155</v>
      </c>
      <c r="B1359">
        <v>6400</v>
      </c>
      <c r="C1359" s="48">
        <v>45007</v>
      </c>
      <c r="D1359">
        <v>732000</v>
      </c>
      <c r="E1359">
        <v>2</v>
      </c>
      <c r="F1359">
        <v>15000</v>
      </c>
      <c r="G1359">
        <v>15000</v>
      </c>
      <c r="H1359">
        <v>241511</v>
      </c>
      <c r="I1359">
        <v>175896</v>
      </c>
      <c r="J1359">
        <v>-30555</v>
      </c>
      <c r="K1359">
        <v>3736</v>
      </c>
      <c r="L1359">
        <v>28362</v>
      </c>
      <c r="M1359">
        <v>2571</v>
      </c>
      <c r="N1359">
        <v>5015</v>
      </c>
      <c r="O1359">
        <v>11205</v>
      </c>
      <c r="P1359">
        <v>49</v>
      </c>
      <c r="Q1359">
        <v>231</v>
      </c>
      <c r="R1359">
        <v>4227</v>
      </c>
      <c r="S1359">
        <v>5064</v>
      </c>
      <c r="T1359">
        <v>0</v>
      </c>
      <c r="U1359">
        <v>-714</v>
      </c>
      <c r="V1359">
        <v>-829</v>
      </c>
    </row>
    <row r="1360" spans="1:22" x14ac:dyDescent="0.3">
      <c r="A1360" t="s">
        <v>155</v>
      </c>
      <c r="B1360">
        <v>6400</v>
      </c>
      <c r="C1360" s="48">
        <v>45006</v>
      </c>
      <c r="D1360">
        <v>717000</v>
      </c>
      <c r="E1360">
        <v>2</v>
      </c>
      <c r="F1360">
        <v>2000</v>
      </c>
      <c r="G1360">
        <v>2000</v>
      </c>
      <c r="H1360">
        <v>217229</v>
      </c>
      <c r="I1360">
        <v>156091</v>
      </c>
      <c r="J1360">
        <v>14599</v>
      </c>
      <c r="K1360">
        <v>-1925</v>
      </c>
      <c r="L1360">
        <v>-14188</v>
      </c>
      <c r="M1360">
        <v>-1163</v>
      </c>
      <c r="N1360">
        <v>-531</v>
      </c>
      <c r="O1360">
        <v>-1497</v>
      </c>
      <c r="P1360">
        <v>0</v>
      </c>
      <c r="Q1360">
        <v>8</v>
      </c>
      <c r="R1360">
        <v>-8580</v>
      </c>
      <c r="S1360">
        <v>-2425</v>
      </c>
      <c r="T1360">
        <v>0</v>
      </c>
      <c r="U1360">
        <v>1452</v>
      </c>
      <c r="V1360">
        <v>62</v>
      </c>
    </row>
    <row r="1361" spans="1:22" x14ac:dyDescent="0.3">
      <c r="A1361" t="s">
        <v>155</v>
      </c>
      <c r="B1361">
        <v>6400</v>
      </c>
      <c r="C1361" s="48">
        <v>45005</v>
      </c>
      <c r="D1361">
        <v>715000</v>
      </c>
      <c r="E1361">
        <v>5</v>
      </c>
      <c r="F1361">
        <v>-6000</v>
      </c>
      <c r="G1361">
        <v>-6000</v>
      </c>
      <c r="H1361">
        <v>178753</v>
      </c>
      <c r="I1361">
        <v>127891</v>
      </c>
      <c r="J1361">
        <v>724</v>
      </c>
      <c r="K1361">
        <v>9016</v>
      </c>
      <c r="L1361">
        <v>-8317</v>
      </c>
      <c r="M1361">
        <v>1905</v>
      </c>
      <c r="N1361">
        <v>-501</v>
      </c>
      <c r="O1361">
        <v>-3729</v>
      </c>
      <c r="P1361">
        <v>8</v>
      </c>
      <c r="Q1361">
        <v>-7</v>
      </c>
      <c r="R1361">
        <v>-3303</v>
      </c>
      <c r="S1361">
        <v>-2690</v>
      </c>
      <c r="T1361">
        <v>0</v>
      </c>
      <c r="U1361">
        <v>-1242</v>
      </c>
      <c r="V1361">
        <v>-181</v>
      </c>
    </row>
    <row r="1362" spans="1:22" x14ac:dyDescent="0.3">
      <c r="A1362" t="s">
        <v>155</v>
      </c>
      <c r="B1362">
        <v>6400</v>
      </c>
      <c r="C1362" s="48">
        <v>45002</v>
      </c>
      <c r="D1362">
        <v>721000</v>
      </c>
      <c r="E1362">
        <v>5</v>
      </c>
      <c r="F1362">
        <v>-18000</v>
      </c>
      <c r="G1362">
        <v>-18000</v>
      </c>
      <c r="H1362">
        <v>344508</v>
      </c>
      <c r="I1362">
        <v>247521</v>
      </c>
      <c r="J1362">
        <v>58980</v>
      </c>
      <c r="K1362">
        <v>-24960</v>
      </c>
      <c r="L1362">
        <v>-37634</v>
      </c>
      <c r="M1362">
        <v>-1097</v>
      </c>
      <c r="N1362">
        <v>-4306</v>
      </c>
      <c r="O1362">
        <v>-6801</v>
      </c>
      <c r="P1362">
        <v>301</v>
      </c>
      <c r="Q1362">
        <v>44</v>
      </c>
      <c r="R1362">
        <v>-9765</v>
      </c>
      <c r="S1362">
        <v>-16010</v>
      </c>
      <c r="T1362">
        <v>0</v>
      </c>
      <c r="U1362">
        <v>2695</v>
      </c>
      <c r="V1362">
        <v>919</v>
      </c>
    </row>
    <row r="1363" spans="1:22" x14ac:dyDescent="0.3">
      <c r="A1363" t="s">
        <v>155</v>
      </c>
      <c r="B1363">
        <v>6400</v>
      </c>
      <c r="C1363" s="48">
        <v>45001</v>
      </c>
      <c r="D1363">
        <v>739000</v>
      </c>
      <c r="E1363">
        <v>2</v>
      </c>
      <c r="F1363">
        <v>5000</v>
      </c>
      <c r="G1363">
        <v>5000</v>
      </c>
      <c r="H1363">
        <v>214875</v>
      </c>
      <c r="I1363">
        <v>156883</v>
      </c>
      <c r="J1363">
        <v>-708</v>
      </c>
      <c r="K1363">
        <v>24108</v>
      </c>
      <c r="L1363">
        <v>-24811</v>
      </c>
      <c r="M1363">
        <v>-17862</v>
      </c>
      <c r="N1363">
        <v>322</v>
      </c>
      <c r="O1363">
        <v>-3328</v>
      </c>
      <c r="P1363">
        <v>47</v>
      </c>
      <c r="Q1363">
        <v>0</v>
      </c>
      <c r="R1363">
        <v>5424</v>
      </c>
      <c r="S1363">
        <v>-9414</v>
      </c>
      <c r="T1363">
        <v>0</v>
      </c>
      <c r="U1363">
        <v>1138</v>
      </c>
      <c r="V1363">
        <v>273</v>
      </c>
    </row>
    <row r="1364" spans="1:22" x14ac:dyDescent="0.3">
      <c r="A1364" t="s">
        <v>155</v>
      </c>
      <c r="B1364">
        <v>6400</v>
      </c>
      <c r="C1364" s="48">
        <v>45000</v>
      </c>
      <c r="D1364">
        <v>734000</v>
      </c>
      <c r="E1364">
        <v>2</v>
      </c>
      <c r="F1364">
        <v>9000</v>
      </c>
      <c r="G1364">
        <v>9000</v>
      </c>
      <c r="H1364">
        <v>237535</v>
      </c>
      <c r="I1364">
        <v>174864</v>
      </c>
      <c r="J1364">
        <v>177</v>
      </c>
      <c r="K1364">
        <v>3055</v>
      </c>
      <c r="L1364">
        <v>13099</v>
      </c>
      <c r="M1364">
        <v>11233</v>
      </c>
      <c r="N1364">
        <v>1994</v>
      </c>
      <c r="O1364">
        <v>2646</v>
      </c>
      <c r="P1364">
        <v>108</v>
      </c>
      <c r="Q1364">
        <v>0</v>
      </c>
      <c r="R1364">
        <v>-1350</v>
      </c>
      <c r="S1364">
        <v>-1532</v>
      </c>
      <c r="T1364">
        <v>0</v>
      </c>
      <c r="U1364">
        <v>-15943</v>
      </c>
      <c r="V1364">
        <v>-388</v>
      </c>
    </row>
    <row r="1365" spans="1:22" x14ac:dyDescent="0.3">
      <c r="A1365" t="s">
        <v>155</v>
      </c>
      <c r="B1365">
        <v>6400</v>
      </c>
      <c r="C1365" s="48">
        <v>44999</v>
      </c>
      <c r="D1365">
        <v>725000</v>
      </c>
      <c r="E1365">
        <v>5</v>
      </c>
      <c r="F1365">
        <v>-13000</v>
      </c>
      <c r="G1365">
        <v>-13000</v>
      </c>
      <c r="H1365">
        <v>291764</v>
      </c>
      <c r="I1365">
        <v>210077</v>
      </c>
      <c r="J1365">
        <v>20793</v>
      </c>
      <c r="K1365">
        <v>-23621</v>
      </c>
      <c r="L1365">
        <v>2560</v>
      </c>
      <c r="M1365">
        <v>-7041</v>
      </c>
      <c r="N1365">
        <v>1329</v>
      </c>
      <c r="O1365">
        <v>10017</v>
      </c>
      <c r="P1365">
        <v>453</v>
      </c>
      <c r="Q1365">
        <v>221</v>
      </c>
      <c r="R1365">
        <v>3815</v>
      </c>
      <c r="S1365">
        <v>-6234</v>
      </c>
      <c r="T1365">
        <v>0</v>
      </c>
      <c r="U1365">
        <v>-40</v>
      </c>
      <c r="V1365">
        <v>308</v>
      </c>
    </row>
    <row r="1366" spans="1:22" x14ac:dyDescent="0.3">
      <c r="A1366" t="s">
        <v>155</v>
      </c>
      <c r="B1366">
        <v>6400</v>
      </c>
      <c r="C1366" s="48">
        <v>44998</v>
      </c>
      <c r="D1366">
        <v>738000</v>
      </c>
      <c r="E1366">
        <v>2</v>
      </c>
      <c r="F1366">
        <v>1000</v>
      </c>
      <c r="G1366">
        <v>1000</v>
      </c>
      <c r="H1366">
        <v>212946</v>
      </c>
      <c r="I1366">
        <v>156520</v>
      </c>
      <c r="J1366">
        <v>20220</v>
      </c>
      <c r="K1366">
        <v>-24800</v>
      </c>
      <c r="L1366">
        <v>4082</v>
      </c>
      <c r="M1366">
        <v>-3150</v>
      </c>
      <c r="N1366">
        <v>-1893</v>
      </c>
      <c r="O1366">
        <v>9308</v>
      </c>
      <c r="P1366">
        <v>0</v>
      </c>
      <c r="Q1366">
        <v>0</v>
      </c>
      <c r="R1366">
        <v>-404</v>
      </c>
      <c r="S1366">
        <v>221</v>
      </c>
      <c r="T1366">
        <v>0</v>
      </c>
      <c r="U1366">
        <v>953</v>
      </c>
      <c r="V1366">
        <v>-455</v>
      </c>
    </row>
    <row r="1367" spans="1:22" x14ac:dyDescent="0.3">
      <c r="A1367" t="s">
        <v>155</v>
      </c>
      <c r="B1367">
        <v>6400</v>
      </c>
      <c r="C1367" s="48">
        <v>44995</v>
      </c>
      <c r="D1367">
        <v>737000</v>
      </c>
      <c r="E1367">
        <v>2</v>
      </c>
      <c r="F1367">
        <v>5000</v>
      </c>
      <c r="G1367">
        <v>5000</v>
      </c>
      <c r="H1367">
        <v>233482</v>
      </c>
      <c r="I1367">
        <v>171182</v>
      </c>
      <c r="J1367">
        <v>-5038</v>
      </c>
      <c r="K1367">
        <v>20583</v>
      </c>
      <c r="L1367">
        <v>-15467</v>
      </c>
      <c r="M1367">
        <v>-18002</v>
      </c>
      <c r="N1367">
        <v>506</v>
      </c>
      <c r="O1367">
        <v>6939</v>
      </c>
      <c r="P1367">
        <v>0</v>
      </c>
      <c r="Q1367">
        <v>37</v>
      </c>
      <c r="R1367">
        <v>4216</v>
      </c>
      <c r="S1367">
        <v>-9163</v>
      </c>
      <c r="T1367">
        <v>0</v>
      </c>
      <c r="U1367">
        <v>512</v>
      </c>
      <c r="V1367">
        <v>-590</v>
      </c>
    </row>
    <row r="1368" spans="1:22" x14ac:dyDescent="0.3">
      <c r="A1368" t="s">
        <v>155</v>
      </c>
      <c r="B1368">
        <v>6400</v>
      </c>
      <c r="C1368" s="48">
        <v>44994</v>
      </c>
      <c r="D1368">
        <v>732000</v>
      </c>
      <c r="E1368">
        <v>5</v>
      </c>
      <c r="F1368">
        <v>-22000</v>
      </c>
      <c r="G1368">
        <v>-22000</v>
      </c>
      <c r="H1368">
        <v>406161</v>
      </c>
      <c r="I1368">
        <v>299080</v>
      </c>
      <c r="J1368">
        <v>53798</v>
      </c>
      <c r="K1368">
        <v>-44217</v>
      </c>
      <c r="L1368">
        <v>-10245</v>
      </c>
      <c r="M1368">
        <v>17170</v>
      </c>
      <c r="N1368">
        <v>107</v>
      </c>
      <c r="O1368">
        <v>-29729</v>
      </c>
      <c r="P1368">
        <v>1</v>
      </c>
      <c r="Q1368">
        <v>283</v>
      </c>
      <c r="R1368">
        <v>11796</v>
      </c>
      <c r="S1368">
        <v>-9873</v>
      </c>
      <c r="T1368">
        <v>0</v>
      </c>
      <c r="U1368">
        <v>444</v>
      </c>
      <c r="V1368">
        <v>220</v>
      </c>
    </row>
    <row r="1369" spans="1:22" x14ac:dyDescent="0.3">
      <c r="A1369" t="s">
        <v>155</v>
      </c>
      <c r="B1369">
        <v>6400</v>
      </c>
      <c r="C1369" s="48">
        <v>44993</v>
      </c>
      <c r="D1369">
        <v>754000</v>
      </c>
      <c r="E1369">
        <v>5</v>
      </c>
      <c r="F1369">
        <v>-39000</v>
      </c>
      <c r="G1369">
        <v>-39000</v>
      </c>
      <c r="H1369">
        <v>467520</v>
      </c>
      <c r="I1369">
        <v>357109</v>
      </c>
      <c r="J1369">
        <v>59068</v>
      </c>
      <c r="K1369">
        <v>-10054</v>
      </c>
      <c r="L1369">
        <v>-50390</v>
      </c>
      <c r="M1369">
        <v>-30225</v>
      </c>
      <c r="N1369">
        <v>-556</v>
      </c>
      <c r="O1369">
        <v>-14501</v>
      </c>
      <c r="P1369">
        <v>230</v>
      </c>
      <c r="Q1369">
        <v>-327</v>
      </c>
      <c r="R1369">
        <v>4677</v>
      </c>
      <c r="S1369">
        <v>-9688</v>
      </c>
      <c r="T1369">
        <v>0</v>
      </c>
      <c r="U1369">
        <v>1187</v>
      </c>
      <c r="V1369">
        <v>189</v>
      </c>
    </row>
    <row r="1370" spans="1:22" x14ac:dyDescent="0.3">
      <c r="A1370" t="s">
        <v>155</v>
      </c>
      <c r="B1370">
        <v>6400</v>
      </c>
      <c r="C1370" s="48">
        <v>44992</v>
      </c>
      <c r="D1370">
        <v>793000</v>
      </c>
      <c r="E1370">
        <v>2</v>
      </c>
      <c r="F1370">
        <v>12000</v>
      </c>
      <c r="G1370">
        <v>12000</v>
      </c>
      <c r="H1370">
        <v>599331</v>
      </c>
      <c r="I1370">
        <v>472862</v>
      </c>
      <c r="J1370">
        <v>-123859</v>
      </c>
      <c r="K1370">
        <v>167330</v>
      </c>
      <c r="L1370">
        <v>-36175</v>
      </c>
      <c r="M1370">
        <v>-40882</v>
      </c>
      <c r="N1370">
        <v>-177</v>
      </c>
      <c r="O1370">
        <v>1703</v>
      </c>
      <c r="P1370">
        <v>45</v>
      </c>
      <c r="Q1370">
        <v>-147</v>
      </c>
      <c r="R1370">
        <v>2443</v>
      </c>
      <c r="S1370">
        <v>840</v>
      </c>
      <c r="T1370">
        <v>0</v>
      </c>
      <c r="U1370">
        <v>-6982</v>
      </c>
      <c r="V1370">
        <v>-314</v>
      </c>
    </row>
    <row r="1371" spans="1:22" x14ac:dyDescent="0.3">
      <c r="A1371" t="s">
        <v>155</v>
      </c>
      <c r="B1371">
        <v>6400</v>
      </c>
      <c r="C1371" s="48">
        <v>44991</v>
      </c>
      <c r="D1371">
        <v>781000</v>
      </c>
      <c r="E1371">
        <v>2</v>
      </c>
      <c r="F1371">
        <v>50000</v>
      </c>
      <c r="G1371">
        <v>50000</v>
      </c>
      <c r="H1371">
        <v>754225</v>
      </c>
      <c r="I1371">
        <v>575119</v>
      </c>
      <c r="J1371">
        <v>-239296</v>
      </c>
      <c r="K1371">
        <v>247288</v>
      </c>
      <c r="L1371">
        <v>-1504</v>
      </c>
      <c r="M1371">
        <v>-24551</v>
      </c>
      <c r="N1371">
        <v>3167</v>
      </c>
      <c r="O1371">
        <v>-2156</v>
      </c>
      <c r="P1371">
        <v>133</v>
      </c>
      <c r="Q1371">
        <v>-65</v>
      </c>
      <c r="R1371">
        <v>20067</v>
      </c>
      <c r="S1371">
        <v>1901</v>
      </c>
      <c r="T1371">
        <v>0</v>
      </c>
      <c r="U1371">
        <v>-5269</v>
      </c>
      <c r="V1371">
        <v>-1219</v>
      </c>
    </row>
    <row r="1372" spans="1:22" x14ac:dyDescent="0.3">
      <c r="A1372" t="s">
        <v>155</v>
      </c>
      <c r="B1372">
        <v>6400</v>
      </c>
      <c r="C1372" s="48">
        <v>44988</v>
      </c>
      <c r="D1372">
        <v>731000</v>
      </c>
      <c r="E1372">
        <v>2</v>
      </c>
      <c r="F1372">
        <v>21000</v>
      </c>
      <c r="G1372">
        <v>21000</v>
      </c>
      <c r="H1372">
        <v>327824</v>
      </c>
      <c r="I1372">
        <v>237350</v>
      </c>
      <c r="J1372">
        <v>-93514</v>
      </c>
      <c r="K1372">
        <v>37935</v>
      </c>
      <c r="L1372">
        <v>56379</v>
      </c>
      <c r="M1372">
        <v>-8980</v>
      </c>
      <c r="N1372">
        <v>3926</v>
      </c>
      <c r="O1372">
        <v>22839</v>
      </c>
      <c r="P1372">
        <v>136</v>
      </c>
      <c r="Q1372">
        <v>-3455</v>
      </c>
      <c r="R1372">
        <v>23851</v>
      </c>
      <c r="S1372">
        <v>18062</v>
      </c>
      <c r="T1372">
        <v>0</v>
      </c>
      <c r="U1372">
        <v>-297</v>
      </c>
      <c r="V1372">
        <v>-503</v>
      </c>
    </row>
    <row r="1373" spans="1:22" x14ac:dyDescent="0.3">
      <c r="A1373" t="s">
        <v>155</v>
      </c>
      <c r="B1373">
        <v>6400</v>
      </c>
      <c r="C1373" s="48">
        <v>44987</v>
      </c>
      <c r="D1373">
        <v>710000</v>
      </c>
      <c r="E1373">
        <v>2</v>
      </c>
      <c r="F1373">
        <v>14000</v>
      </c>
      <c r="G1373">
        <v>14000</v>
      </c>
      <c r="H1373">
        <v>312760</v>
      </c>
      <c r="I1373">
        <v>220113</v>
      </c>
      <c r="J1373">
        <v>-47063</v>
      </c>
      <c r="K1373">
        <v>52207</v>
      </c>
      <c r="L1373">
        <v>-2747</v>
      </c>
      <c r="M1373">
        <v>-26685</v>
      </c>
      <c r="N1373">
        <v>2787</v>
      </c>
      <c r="O1373">
        <v>15565</v>
      </c>
      <c r="P1373">
        <v>57</v>
      </c>
      <c r="Q1373">
        <v>-119</v>
      </c>
      <c r="R1373">
        <v>4635</v>
      </c>
      <c r="S1373">
        <v>1013</v>
      </c>
      <c r="T1373">
        <v>0</v>
      </c>
      <c r="U1373">
        <v>-2229</v>
      </c>
      <c r="V1373">
        <v>-168</v>
      </c>
    </row>
    <row r="1374" spans="1:22" x14ac:dyDescent="0.3">
      <c r="A1374" t="s">
        <v>155</v>
      </c>
      <c r="B1374">
        <v>6400</v>
      </c>
      <c r="C1374" s="48">
        <v>44985</v>
      </c>
      <c r="D1374">
        <v>696000</v>
      </c>
      <c r="E1374">
        <v>2</v>
      </c>
      <c r="F1374">
        <v>18000</v>
      </c>
      <c r="G1374">
        <v>18000</v>
      </c>
      <c r="H1374">
        <v>272721</v>
      </c>
      <c r="I1374">
        <v>189262</v>
      </c>
      <c r="J1374">
        <v>-35925</v>
      </c>
      <c r="K1374">
        <v>7031</v>
      </c>
      <c r="L1374">
        <v>29588</v>
      </c>
      <c r="M1374">
        <v>11818</v>
      </c>
      <c r="N1374">
        <v>461</v>
      </c>
      <c r="O1374">
        <v>-654</v>
      </c>
      <c r="P1374">
        <v>71</v>
      </c>
      <c r="Q1374">
        <v>284</v>
      </c>
      <c r="R1374">
        <v>15796</v>
      </c>
      <c r="S1374">
        <v>1812</v>
      </c>
      <c r="T1374">
        <v>0</v>
      </c>
      <c r="U1374">
        <v>-762</v>
      </c>
      <c r="V1374">
        <v>68</v>
      </c>
    </row>
    <row r="1375" spans="1:22" x14ac:dyDescent="0.3">
      <c r="A1375" t="s">
        <v>155</v>
      </c>
      <c r="B1375">
        <v>6400</v>
      </c>
      <c r="C1375" s="48">
        <v>44984</v>
      </c>
      <c r="D1375">
        <v>678000</v>
      </c>
      <c r="E1375">
        <v>5</v>
      </c>
      <c r="F1375">
        <v>-2000</v>
      </c>
      <c r="G1375">
        <v>-2000</v>
      </c>
      <c r="H1375">
        <v>167158</v>
      </c>
      <c r="I1375">
        <v>112398</v>
      </c>
      <c r="J1375">
        <v>13332</v>
      </c>
      <c r="K1375">
        <v>3948</v>
      </c>
      <c r="L1375">
        <v>-18635</v>
      </c>
      <c r="M1375">
        <v>-14651</v>
      </c>
      <c r="N1375">
        <v>417</v>
      </c>
      <c r="O1375">
        <v>3308</v>
      </c>
      <c r="P1375">
        <v>500</v>
      </c>
      <c r="Q1375">
        <v>63</v>
      </c>
      <c r="R1375">
        <v>-5701</v>
      </c>
      <c r="S1375">
        <v>-2571</v>
      </c>
      <c r="T1375">
        <v>0</v>
      </c>
      <c r="U1375">
        <v>1332</v>
      </c>
      <c r="V1375">
        <v>23</v>
      </c>
    </row>
    <row r="1376" spans="1:22" x14ac:dyDescent="0.3">
      <c r="A1376" t="s">
        <v>155</v>
      </c>
      <c r="B1376">
        <v>6400</v>
      </c>
      <c r="C1376" s="48">
        <v>44981</v>
      </c>
      <c r="D1376">
        <v>680000</v>
      </c>
      <c r="E1376">
        <v>5</v>
      </c>
      <c r="F1376">
        <v>-1000</v>
      </c>
      <c r="G1376">
        <v>-1000</v>
      </c>
      <c r="H1376">
        <v>199538</v>
      </c>
      <c r="I1376">
        <v>136596</v>
      </c>
      <c r="J1376">
        <v>7985</v>
      </c>
      <c r="K1376">
        <v>-9644</v>
      </c>
      <c r="L1376">
        <v>3414</v>
      </c>
      <c r="M1376">
        <v>335</v>
      </c>
      <c r="N1376">
        <v>426</v>
      </c>
      <c r="O1376">
        <v>853</v>
      </c>
      <c r="P1376">
        <v>341</v>
      </c>
      <c r="Q1376">
        <v>55</v>
      </c>
      <c r="R1376">
        <v>1908</v>
      </c>
      <c r="S1376">
        <v>-504</v>
      </c>
      <c r="T1376">
        <v>0</v>
      </c>
      <c r="U1376">
        <v>-1626</v>
      </c>
      <c r="V1376">
        <v>-129</v>
      </c>
    </row>
    <row r="1377" spans="1:22" x14ac:dyDescent="0.3">
      <c r="A1377" t="s">
        <v>155</v>
      </c>
      <c r="B1377">
        <v>6400</v>
      </c>
      <c r="C1377" s="48">
        <v>44980</v>
      </c>
      <c r="D1377">
        <v>681000</v>
      </c>
      <c r="E1377">
        <v>5</v>
      </c>
      <c r="F1377">
        <v>-3000</v>
      </c>
      <c r="G1377">
        <v>-3000</v>
      </c>
      <c r="H1377">
        <v>224390</v>
      </c>
      <c r="I1377">
        <v>152316</v>
      </c>
      <c r="J1377">
        <v>26167</v>
      </c>
      <c r="K1377">
        <v>-24403</v>
      </c>
      <c r="L1377">
        <v>-2590</v>
      </c>
      <c r="M1377">
        <v>7053</v>
      </c>
      <c r="N1377">
        <v>-3400</v>
      </c>
      <c r="O1377">
        <v>-3146</v>
      </c>
      <c r="P1377">
        <v>0</v>
      </c>
      <c r="Q1377">
        <v>96</v>
      </c>
      <c r="R1377">
        <v>1626</v>
      </c>
      <c r="S1377">
        <v>-4819</v>
      </c>
      <c r="T1377">
        <v>0</v>
      </c>
      <c r="U1377">
        <v>500</v>
      </c>
      <c r="V1377">
        <v>326</v>
      </c>
    </row>
    <row r="1378" spans="1:22" x14ac:dyDescent="0.3">
      <c r="A1378" t="s">
        <v>155</v>
      </c>
      <c r="B1378">
        <v>6400</v>
      </c>
      <c r="C1378" s="48">
        <v>44979</v>
      </c>
      <c r="D1378">
        <v>684000</v>
      </c>
      <c r="E1378">
        <v>5</v>
      </c>
      <c r="F1378">
        <v>-8000</v>
      </c>
      <c r="G1378">
        <v>-8000</v>
      </c>
      <c r="H1378">
        <v>221152</v>
      </c>
      <c r="I1378">
        <v>151287</v>
      </c>
      <c r="J1378">
        <v>11113</v>
      </c>
      <c r="K1378">
        <v>8061</v>
      </c>
      <c r="L1378">
        <v>-33325</v>
      </c>
      <c r="M1378">
        <v>-22014</v>
      </c>
      <c r="N1378">
        <v>-1652</v>
      </c>
      <c r="O1378">
        <v>2195</v>
      </c>
      <c r="P1378">
        <v>-150</v>
      </c>
      <c r="Q1378">
        <v>35</v>
      </c>
      <c r="R1378">
        <v>-1555</v>
      </c>
      <c r="S1378">
        <v>-10184</v>
      </c>
      <c r="T1378">
        <v>0</v>
      </c>
      <c r="U1378">
        <v>14104</v>
      </c>
      <c r="V1378">
        <v>47</v>
      </c>
    </row>
    <row r="1379" spans="1:22" x14ac:dyDescent="0.3">
      <c r="A1379" t="s">
        <v>155</v>
      </c>
      <c r="B1379">
        <v>6400</v>
      </c>
      <c r="C1379" s="48">
        <v>44978</v>
      </c>
      <c r="D1379">
        <v>692000</v>
      </c>
      <c r="E1379">
        <v>3</v>
      </c>
      <c r="F1379">
        <v>0</v>
      </c>
      <c r="G1379">
        <v>0</v>
      </c>
      <c r="H1379">
        <v>177333</v>
      </c>
      <c r="I1379">
        <v>123028</v>
      </c>
      <c r="J1379">
        <v>21098</v>
      </c>
      <c r="K1379">
        <v>4208</v>
      </c>
      <c r="L1379">
        <v>-23907</v>
      </c>
      <c r="M1379">
        <v>-16002</v>
      </c>
      <c r="N1379">
        <v>-587</v>
      </c>
      <c r="O1379">
        <v>-2249</v>
      </c>
      <c r="P1379">
        <v>-132</v>
      </c>
      <c r="Q1379">
        <v>-70</v>
      </c>
      <c r="R1379">
        <v>-1858</v>
      </c>
      <c r="S1379">
        <v>-3009</v>
      </c>
      <c r="T1379">
        <v>0</v>
      </c>
      <c r="U1379">
        <v>-1427</v>
      </c>
      <c r="V1379">
        <v>28</v>
      </c>
    </row>
    <row r="1380" spans="1:22" x14ac:dyDescent="0.3">
      <c r="A1380" t="s">
        <v>155</v>
      </c>
      <c r="B1380">
        <v>6400</v>
      </c>
      <c r="C1380" s="48">
        <v>44977</v>
      </c>
      <c r="D1380">
        <v>692000</v>
      </c>
      <c r="E1380">
        <v>5</v>
      </c>
      <c r="F1380">
        <v>-11000</v>
      </c>
      <c r="G1380">
        <v>-11000</v>
      </c>
      <c r="H1380">
        <v>260095</v>
      </c>
      <c r="I1380">
        <v>179014</v>
      </c>
      <c r="J1380">
        <v>37311</v>
      </c>
      <c r="K1380">
        <v>-16155</v>
      </c>
      <c r="L1380">
        <v>-20130</v>
      </c>
      <c r="M1380">
        <v>7124</v>
      </c>
      <c r="N1380">
        <v>-2366</v>
      </c>
      <c r="O1380">
        <v>-10915</v>
      </c>
      <c r="P1380">
        <v>-247</v>
      </c>
      <c r="Q1380">
        <v>-103</v>
      </c>
      <c r="R1380">
        <v>-2485</v>
      </c>
      <c r="S1380">
        <v>-11138</v>
      </c>
      <c r="T1380">
        <v>0</v>
      </c>
      <c r="U1380">
        <v>-1446</v>
      </c>
      <c r="V1380">
        <v>420</v>
      </c>
    </row>
    <row r="1381" spans="1:22" x14ac:dyDescent="0.3">
      <c r="A1381" t="s">
        <v>155</v>
      </c>
      <c r="B1381">
        <v>6400</v>
      </c>
      <c r="C1381" s="48">
        <v>44974</v>
      </c>
      <c r="D1381">
        <v>703000</v>
      </c>
      <c r="E1381">
        <v>5</v>
      </c>
      <c r="F1381">
        <v>-31000</v>
      </c>
      <c r="G1381">
        <v>-31000</v>
      </c>
      <c r="H1381">
        <v>240700</v>
      </c>
      <c r="I1381">
        <v>171232</v>
      </c>
      <c r="J1381">
        <v>64171</v>
      </c>
      <c r="K1381">
        <v>-10397</v>
      </c>
      <c r="L1381">
        <v>-57520</v>
      </c>
      <c r="M1381">
        <v>-24276</v>
      </c>
      <c r="N1381">
        <v>-4116</v>
      </c>
      <c r="O1381">
        <v>-16071</v>
      </c>
      <c r="P1381">
        <v>-103</v>
      </c>
      <c r="Q1381">
        <v>-40</v>
      </c>
      <c r="R1381">
        <v>-14344</v>
      </c>
      <c r="S1381">
        <v>1430</v>
      </c>
      <c r="T1381">
        <v>0</v>
      </c>
      <c r="U1381">
        <v>2468</v>
      </c>
      <c r="V1381">
        <v>1278</v>
      </c>
    </row>
    <row r="1382" spans="1:22" x14ac:dyDescent="0.3">
      <c r="A1382" t="s">
        <v>155</v>
      </c>
      <c r="B1382">
        <v>6400</v>
      </c>
      <c r="C1382" s="48">
        <v>44973</v>
      </c>
      <c r="D1382">
        <v>734000</v>
      </c>
      <c r="E1382">
        <v>2</v>
      </c>
      <c r="F1382">
        <v>8000</v>
      </c>
      <c r="G1382">
        <v>8000</v>
      </c>
      <c r="H1382">
        <v>203038</v>
      </c>
      <c r="I1382">
        <v>148952</v>
      </c>
      <c r="J1382">
        <v>-11186</v>
      </c>
      <c r="K1382">
        <v>-37337</v>
      </c>
      <c r="L1382">
        <v>47084</v>
      </c>
      <c r="M1382">
        <v>30749</v>
      </c>
      <c r="N1382">
        <v>-352</v>
      </c>
      <c r="O1382">
        <v>2626</v>
      </c>
      <c r="P1382">
        <v>0</v>
      </c>
      <c r="Q1382">
        <v>-15</v>
      </c>
      <c r="R1382">
        <v>12267</v>
      </c>
      <c r="S1382">
        <v>1809</v>
      </c>
      <c r="T1382">
        <v>0</v>
      </c>
      <c r="U1382">
        <v>2981</v>
      </c>
      <c r="V1382">
        <v>-1542</v>
      </c>
    </row>
    <row r="1383" spans="1:22" x14ac:dyDescent="0.3">
      <c r="A1383" t="s">
        <v>155</v>
      </c>
      <c r="B1383">
        <v>6400</v>
      </c>
      <c r="C1383" s="48">
        <v>44972</v>
      </c>
      <c r="D1383">
        <v>726000</v>
      </c>
      <c r="E1383">
        <v>5</v>
      </c>
      <c r="F1383">
        <v>-13000</v>
      </c>
      <c r="G1383">
        <v>-13000</v>
      </c>
      <c r="H1383">
        <v>270642</v>
      </c>
      <c r="I1383">
        <v>198348</v>
      </c>
      <c r="J1383">
        <v>-1046</v>
      </c>
      <c r="K1383">
        <v>12893</v>
      </c>
      <c r="L1383">
        <v>-9706</v>
      </c>
      <c r="M1383">
        <v>-23785</v>
      </c>
      <c r="N1383">
        <v>-152</v>
      </c>
      <c r="O1383">
        <v>3559</v>
      </c>
      <c r="P1383">
        <v>-162</v>
      </c>
      <c r="Q1383">
        <v>-34</v>
      </c>
      <c r="R1383">
        <v>9103</v>
      </c>
      <c r="S1383">
        <v>1765</v>
      </c>
      <c r="T1383">
        <v>0</v>
      </c>
      <c r="U1383">
        <v>-2054</v>
      </c>
      <c r="V1383">
        <v>-87</v>
      </c>
    </row>
    <row r="1384" spans="1:22" x14ac:dyDescent="0.3">
      <c r="A1384" t="s">
        <v>155</v>
      </c>
      <c r="B1384">
        <v>6400</v>
      </c>
      <c r="C1384" s="48">
        <v>44971</v>
      </c>
      <c r="D1384">
        <v>739000</v>
      </c>
      <c r="E1384">
        <v>2</v>
      </c>
      <c r="F1384">
        <v>16000</v>
      </c>
      <c r="G1384">
        <v>16000</v>
      </c>
      <c r="H1384">
        <v>199650</v>
      </c>
      <c r="I1384">
        <v>146608</v>
      </c>
      <c r="J1384">
        <v>-42000</v>
      </c>
      <c r="K1384">
        <v>36956</v>
      </c>
      <c r="L1384">
        <v>4856</v>
      </c>
      <c r="M1384">
        <v>1768</v>
      </c>
      <c r="N1384">
        <v>-923</v>
      </c>
      <c r="O1384">
        <v>-2450</v>
      </c>
      <c r="P1384">
        <v>0</v>
      </c>
      <c r="Q1384">
        <v>417</v>
      </c>
      <c r="R1384">
        <v>7517</v>
      </c>
      <c r="S1384">
        <v>-1473</v>
      </c>
      <c r="T1384">
        <v>0</v>
      </c>
      <c r="U1384">
        <v>495</v>
      </c>
      <c r="V1384">
        <v>-307</v>
      </c>
    </row>
    <row r="1385" spans="1:22" x14ac:dyDescent="0.3">
      <c r="A1385" t="s">
        <v>155</v>
      </c>
      <c r="B1385">
        <v>6400</v>
      </c>
      <c r="C1385" s="48">
        <v>44970</v>
      </c>
      <c r="D1385">
        <v>723000</v>
      </c>
      <c r="E1385">
        <v>5</v>
      </c>
      <c r="F1385">
        <v>-12000</v>
      </c>
      <c r="G1385">
        <v>-12000</v>
      </c>
      <c r="H1385">
        <v>216393</v>
      </c>
      <c r="I1385">
        <v>156481</v>
      </c>
      <c r="J1385">
        <v>1935</v>
      </c>
      <c r="K1385">
        <v>60004</v>
      </c>
      <c r="L1385">
        <v>-61771</v>
      </c>
      <c r="M1385">
        <v>-20360</v>
      </c>
      <c r="N1385">
        <v>-2598</v>
      </c>
      <c r="O1385">
        <v>-6078</v>
      </c>
      <c r="P1385">
        <v>1</v>
      </c>
      <c r="Q1385">
        <v>16</v>
      </c>
      <c r="R1385">
        <v>-4666</v>
      </c>
      <c r="S1385">
        <v>-28086</v>
      </c>
      <c r="T1385">
        <v>0</v>
      </c>
      <c r="U1385">
        <v>-174</v>
      </c>
      <c r="V1385">
        <v>6</v>
      </c>
    </row>
    <row r="1386" spans="1:22" x14ac:dyDescent="0.3">
      <c r="A1386" t="s">
        <v>155</v>
      </c>
      <c r="B1386">
        <v>6400</v>
      </c>
      <c r="C1386" s="48">
        <v>44967</v>
      </c>
      <c r="D1386">
        <v>735000</v>
      </c>
      <c r="E1386">
        <v>5</v>
      </c>
      <c r="F1386">
        <v>-3000</v>
      </c>
      <c r="G1386">
        <v>-3000</v>
      </c>
      <c r="H1386">
        <v>198917</v>
      </c>
      <c r="I1386">
        <v>144721</v>
      </c>
      <c r="J1386">
        <v>-2004</v>
      </c>
      <c r="K1386">
        <v>42647</v>
      </c>
      <c r="L1386">
        <v>-41311</v>
      </c>
      <c r="M1386">
        <v>-26732</v>
      </c>
      <c r="N1386">
        <v>-121</v>
      </c>
      <c r="O1386">
        <v>-6437</v>
      </c>
      <c r="P1386">
        <v>-19</v>
      </c>
      <c r="Q1386">
        <v>150</v>
      </c>
      <c r="R1386">
        <v>3516</v>
      </c>
      <c r="S1386">
        <v>-11668</v>
      </c>
      <c r="T1386">
        <v>0</v>
      </c>
      <c r="U1386">
        <v>808</v>
      </c>
      <c r="V1386">
        <v>-140</v>
      </c>
    </row>
    <row r="1387" spans="1:22" x14ac:dyDescent="0.3">
      <c r="A1387" t="s">
        <v>155</v>
      </c>
      <c r="B1387">
        <v>6400</v>
      </c>
      <c r="C1387" s="48">
        <v>44966</v>
      </c>
      <c r="D1387">
        <v>738000</v>
      </c>
      <c r="E1387">
        <v>2</v>
      </c>
      <c r="F1387">
        <v>8000</v>
      </c>
      <c r="G1387">
        <v>8000</v>
      </c>
      <c r="H1387">
        <v>248965</v>
      </c>
      <c r="I1387">
        <v>182930</v>
      </c>
      <c r="J1387">
        <v>-45575</v>
      </c>
      <c r="K1387">
        <v>69666</v>
      </c>
      <c r="L1387">
        <v>-24128</v>
      </c>
      <c r="M1387">
        <v>-17320</v>
      </c>
      <c r="N1387">
        <v>420</v>
      </c>
      <c r="O1387">
        <v>1074</v>
      </c>
      <c r="P1387">
        <v>-65</v>
      </c>
      <c r="Q1387">
        <v>-31</v>
      </c>
      <c r="R1387">
        <v>6407</v>
      </c>
      <c r="S1387">
        <v>-14613</v>
      </c>
      <c r="T1387">
        <v>0</v>
      </c>
      <c r="U1387">
        <v>194</v>
      </c>
      <c r="V1387">
        <v>-157</v>
      </c>
    </row>
    <row r="1388" spans="1:22" x14ac:dyDescent="0.3">
      <c r="A1388" t="s">
        <v>155</v>
      </c>
      <c r="B1388">
        <v>6400</v>
      </c>
      <c r="C1388" s="48">
        <v>44965</v>
      </c>
      <c r="D1388">
        <v>730000</v>
      </c>
      <c r="E1388">
        <v>2</v>
      </c>
      <c r="F1388">
        <v>19000</v>
      </c>
      <c r="G1388">
        <v>19000</v>
      </c>
      <c r="H1388">
        <v>268936</v>
      </c>
      <c r="I1388">
        <v>194909</v>
      </c>
      <c r="J1388">
        <v>-92811</v>
      </c>
      <c r="K1388">
        <v>93348</v>
      </c>
      <c r="L1388">
        <v>1004</v>
      </c>
      <c r="M1388">
        <v>-8838</v>
      </c>
      <c r="N1388">
        <v>-149</v>
      </c>
      <c r="O1388">
        <v>-1091</v>
      </c>
      <c r="P1388">
        <v>-201</v>
      </c>
      <c r="Q1388">
        <v>-232</v>
      </c>
      <c r="R1388">
        <v>2218</v>
      </c>
      <c r="S1388">
        <v>9297</v>
      </c>
      <c r="T1388">
        <v>0</v>
      </c>
      <c r="U1388">
        <v>-989</v>
      </c>
      <c r="V1388">
        <v>-552</v>
      </c>
    </row>
    <row r="1389" spans="1:22" x14ac:dyDescent="0.3">
      <c r="A1389" t="s">
        <v>155</v>
      </c>
      <c r="B1389">
        <v>6400</v>
      </c>
      <c r="C1389" s="48">
        <v>44964</v>
      </c>
      <c r="D1389">
        <v>711000</v>
      </c>
      <c r="E1389">
        <v>2</v>
      </c>
      <c r="F1389">
        <v>10000</v>
      </c>
      <c r="G1389">
        <v>10000</v>
      </c>
      <c r="H1389">
        <v>207203</v>
      </c>
      <c r="I1389">
        <v>146983</v>
      </c>
      <c r="J1389">
        <v>-24614</v>
      </c>
      <c r="K1389">
        <v>20336</v>
      </c>
      <c r="L1389">
        <v>4402</v>
      </c>
      <c r="M1389">
        <v>-7099</v>
      </c>
      <c r="N1389">
        <v>-347</v>
      </c>
      <c r="O1389">
        <v>894</v>
      </c>
      <c r="P1389">
        <v>975</v>
      </c>
      <c r="Q1389">
        <v>-10</v>
      </c>
      <c r="R1389">
        <v>10877</v>
      </c>
      <c r="S1389">
        <v>-888</v>
      </c>
      <c r="T1389">
        <v>0</v>
      </c>
      <c r="U1389">
        <v>-331</v>
      </c>
      <c r="V1389">
        <v>207</v>
      </c>
    </row>
    <row r="1390" spans="1:22" x14ac:dyDescent="0.3">
      <c r="A1390" t="s">
        <v>155</v>
      </c>
      <c r="B1390">
        <v>6400</v>
      </c>
      <c r="C1390" s="48">
        <v>44963</v>
      </c>
      <c r="D1390">
        <v>701000</v>
      </c>
      <c r="E1390">
        <v>5</v>
      </c>
      <c r="F1390">
        <v>-13000</v>
      </c>
      <c r="G1390">
        <v>-13000</v>
      </c>
      <c r="H1390">
        <v>196338</v>
      </c>
      <c r="I1390">
        <v>138848</v>
      </c>
      <c r="J1390">
        <v>16460</v>
      </c>
      <c r="K1390">
        <v>44283</v>
      </c>
      <c r="L1390">
        <v>-61222</v>
      </c>
      <c r="M1390">
        <v>-44527</v>
      </c>
      <c r="N1390">
        <v>-274</v>
      </c>
      <c r="O1390">
        <v>-1216</v>
      </c>
      <c r="P1390">
        <v>-150</v>
      </c>
      <c r="Q1390">
        <v>0</v>
      </c>
      <c r="R1390">
        <v>-8841</v>
      </c>
      <c r="S1390">
        <v>-6214</v>
      </c>
      <c r="T1390">
        <v>0</v>
      </c>
      <c r="U1390">
        <v>408</v>
      </c>
      <c r="V1390">
        <v>71</v>
      </c>
    </row>
    <row r="1391" spans="1:22" x14ac:dyDescent="0.3">
      <c r="A1391" t="s">
        <v>155</v>
      </c>
      <c r="B1391">
        <v>6400</v>
      </c>
      <c r="C1391" s="48">
        <v>44960</v>
      </c>
      <c r="D1391">
        <v>714000</v>
      </c>
      <c r="E1391">
        <v>5</v>
      </c>
      <c r="F1391">
        <v>-2000</v>
      </c>
      <c r="G1391">
        <v>-2000</v>
      </c>
      <c r="H1391">
        <v>192762</v>
      </c>
      <c r="I1391">
        <v>137571</v>
      </c>
      <c r="J1391">
        <v>-3880</v>
      </c>
      <c r="K1391">
        <v>21847</v>
      </c>
      <c r="L1391">
        <v>-18186</v>
      </c>
      <c r="M1391">
        <v>-3161</v>
      </c>
      <c r="N1391">
        <v>-1822</v>
      </c>
      <c r="O1391">
        <v>-5717</v>
      </c>
      <c r="P1391">
        <v>-2</v>
      </c>
      <c r="Q1391">
        <v>-666</v>
      </c>
      <c r="R1391">
        <v>941</v>
      </c>
      <c r="S1391">
        <v>-7759</v>
      </c>
      <c r="T1391">
        <v>0</v>
      </c>
      <c r="U1391">
        <v>110</v>
      </c>
      <c r="V1391">
        <v>109</v>
      </c>
    </row>
    <row r="1392" spans="1:22" x14ac:dyDescent="0.3">
      <c r="A1392" t="s">
        <v>155</v>
      </c>
      <c r="B1392">
        <v>6400</v>
      </c>
      <c r="C1392" s="48">
        <v>44959</v>
      </c>
      <c r="D1392">
        <v>716000</v>
      </c>
      <c r="E1392">
        <v>5</v>
      </c>
      <c r="F1392">
        <v>-4000</v>
      </c>
      <c r="G1392">
        <v>-4000</v>
      </c>
      <c r="H1392">
        <v>235254</v>
      </c>
      <c r="I1392">
        <v>168945</v>
      </c>
      <c r="J1392">
        <v>-9164</v>
      </c>
      <c r="K1392">
        <v>21521</v>
      </c>
      <c r="L1392">
        <v>-11320</v>
      </c>
      <c r="M1392">
        <v>-15822</v>
      </c>
      <c r="N1392">
        <v>-513</v>
      </c>
      <c r="O1392">
        <v>-4396</v>
      </c>
      <c r="P1392">
        <v>-385</v>
      </c>
      <c r="Q1392">
        <v>-236</v>
      </c>
      <c r="R1392">
        <v>13480</v>
      </c>
      <c r="S1392">
        <v>-3448</v>
      </c>
      <c r="T1392">
        <v>0</v>
      </c>
      <c r="U1392">
        <v>-881</v>
      </c>
      <c r="V1392">
        <v>-156</v>
      </c>
    </row>
    <row r="1393" spans="1:22" x14ac:dyDescent="0.3">
      <c r="A1393" t="s">
        <v>155</v>
      </c>
      <c r="B1393">
        <v>6400</v>
      </c>
      <c r="C1393" s="48">
        <v>44958</v>
      </c>
      <c r="D1393">
        <v>720000</v>
      </c>
      <c r="E1393">
        <v>2</v>
      </c>
      <c r="F1393">
        <v>35000</v>
      </c>
      <c r="G1393">
        <v>35000</v>
      </c>
      <c r="H1393">
        <v>397659</v>
      </c>
      <c r="I1393">
        <v>283588</v>
      </c>
      <c r="J1393">
        <v>-132493</v>
      </c>
      <c r="K1393">
        <v>93709</v>
      </c>
      <c r="L1393">
        <v>39722</v>
      </c>
      <c r="M1393">
        <v>6676</v>
      </c>
      <c r="N1393">
        <v>5266</v>
      </c>
      <c r="O1393">
        <v>18758</v>
      </c>
      <c r="P1393">
        <v>-1123</v>
      </c>
      <c r="Q1393">
        <v>-140</v>
      </c>
      <c r="R1393">
        <v>10862</v>
      </c>
      <c r="S1393">
        <v>-577</v>
      </c>
      <c r="T1393">
        <v>0</v>
      </c>
      <c r="U1393">
        <v>-586</v>
      </c>
      <c r="V1393">
        <v>-352</v>
      </c>
    </row>
    <row r="1394" spans="1:22" x14ac:dyDescent="0.3">
      <c r="A1394" t="s">
        <v>155</v>
      </c>
      <c r="B1394">
        <v>6400</v>
      </c>
      <c r="C1394" s="48">
        <v>44957</v>
      </c>
      <c r="D1394">
        <v>685000</v>
      </c>
      <c r="E1394">
        <v>5</v>
      </c>
      <c r="F1394">
        <v>-2000</v>
      </c>
      <c r="G1394">
        <v>-2000</v>
      </c>
      <c r="H1394">
        <v>438716</v>
      </c>
      <c r="I1394">
        <v>304175</v>
      </c>
      <c r="J1394">
        <v>-40393</v>
      </c>
      <c r="K1394">
        <v>-49668</v>
      </c>
      <c r="L1394">
        <v>88573</v>
      </c>
      <c r="M1394">
        <v>38491</v>
      </c>
      <c r="N1394">
        <v>8115</v>
      </c>
      <c r="O1394">
        <v>9530</v>
      </c>
      <c r="P1394">
        <v>-857</v>
      </c>
      <c r="Q1394">
        <v>0</v>
      </c>
      <c r="R1394">
        <v>31080</v>
      </c>
      <c r="S1394">
        <v>2214</v>
      </c>
      <c r="T1394">
        <v>0</v>
      </c>
      <c r="U1394">
        <v>1297</v>
      </c>
      <c r="V1394">
        <v>191</v>
      </c>
    </row>
    <row r="1395" spans="1:22" x14ac:dyDescent="0.3">
      <c r="A1395" t="s">
        <v>155</v>
      </c>
      <c r="B1395">
        <v>6400</v>
      </c>
      <c r="C1395" s="48">
        <v>44956</v>
      </c>
      <c r="D1395">
        <v>687000</v>
      </c>
      <c r="E1395">
        <v>3</v>
      </c>
      <c r="F1395">
        <v>0</v>
      </c>
      <c r="G1395">
        <v>0</v>
      </c>
      <c r="H1395">
        <v>321921</v>
      </c>
      <c r="I1395">
        <v>220789</v>
      </c>
      <c r="J1395">
        <v>-8642</v>
      </c>
      <c r="K1395">
        <v>43176</v>
      </c>
      <c r="L1395">
        <v>-34073</v>
      </c>
      <c r="M1395">
        <v>-19565</v>
      </c>
      <c r="N1395">
        <v>-89</v>
      </c>
      <c r="O1395">
        <v>-3308</v>
      </c>
      <c r="P1395">
        <v>-891</v>
      </c>
      <c r="Q1395">
        <v>-502</v>
      </c>
      <c r="R1395">
        <v>-1530</v>
      </c>
      <c r="S1395">
        <v>-8188</v>
      </c>
      <c r="T1395">
        <v>0</v>
      </c>
      <c r="U1395">
        <v>-528</v>
      </c>
      <c r="V1395">
        <v>67</v>
      </c>
    </row>
    <row r="1396" spans="1:22" x14ac:dyDescent="0.3">
      <c r="A1396" t="s">
        <v>155</v>
      </c>
      <c r="B1396">
        <v>6400</v>
      </c>
      <c r="C1396" s="48">
        <v>44953</v>
      </c>
      <c r="D1396">
        <v>687000</v>
      </c>
      <c r="E1396">
        <v>2</v>
      </c>
      <c r="F1396">
        <v>15000</v>
      </c>
      <c r="G1396">
        <v>15000</v>
      </c>
      <c r="H1396">
        <v>264725</v>
      </c>
      <c r="I1396">
        <v>180539</v>
      </c>
      <c r="J1396">
        <v>-51824</v>
      </c>
      <c r="K1396">
        <v>28052</v>
      </c>
      <c r="L1396">
        <v>19936</v>
      </c>
      <c r="M1396">
        <v>11596</v>
      </c>
      <c r="N1396">
        <v>2536</v>
      </c>
      <c r="O1396">
        <v>3263</v>
      </c>
      <c r="P1396">
        <v>219</v>
      </c>
      <c r="Q1396">
        <v>45</v>
      </c>
      <c r="R1396">
        <v>2592</v>
      </c>
      <c r="S1396">
        <v>-315</v>
      </c>
      <c r="T1396">
        <v>0</v>
      </c>
      <c r="U1396">
        <v>3897</v>
      </c>
      <c r="V1396">
        <v>-61</v>
      </c>
    </row>
    <row r="1397" spans="1:22" x14ac:dyDescent="0.3">
      <c r="A1397" t="s">
        <v>155</v>
      </c>
      <c r="B1397">
        <v>6400</v>
      </c>
      <c r="C1397" s="48">
        <v>44952</v>
      </c>
      <c r="D1397">
        <v>672000</v>
      </c>
      <c r="E1397">
        <v>2</v>
      </c>
      <c r="F1397">
        <v>23000</v>
      </c>
      <c r="G1397">
        <v>23000</v>
      </c>
      <c r="H1397">
        <v>279651</v>
      </c>
      <c r="I1397">
        <v>185290</v>
      </c>
      <c r="J1397">
        <v>-66804</v>
      </c>
      <c r="K1397">
        <v>8913</v>
      </c>
      <c r="L1397">
        <v>61675</v>
      </c>
      <c r="M1397">
        <v>15553</v>
      </c>
      <c r="N1397">
        <v>3782</v>
      </c>
      <c r="O1397">
        <v>17295</v>
      </c>
      <c r="P1397">
        <v>-618</v>
      </c>
      <c r="Q1397">
        <v>-36</v>
      </c>
      <c r="R1397">
        <v>21448</v>
      </c>
      <c r="S1397">
        <v>4251</v>
      </c>
      <c r="T1397">
        <v>0</v>
      </c>
      <c r="U1397">
        <v>-3845</v>
      </c>
      <c r="V1397">
        <v>61</v>
      </c>
    </row>
    <row r="1398" spans="1:22" x14ac:dyDescent="0.3">
      <c r="A1398" t="s">
        <v>155</v>
      </c>
      <c r="B1398">
        <v>6400</v>
      </c>
      <c r="C1398" s="48">
        <v>44951</v>
      </c>
      <c r="D1398">
        <v>649000</v>
      </c>
      <c r="E1398">
        <v>2</v>
      </c>
      <c r="F1398">
        <v>30000</v>
      </c>
      <c r="G1398">
        <v>30000</v>
      </c>
      <c r="H1398">
        <v>254026</v>
      </c>
      <c r="I1398">
        <v>164263</v>
      </c>
      <c r="J1398">
        <v>-89167</v>
      </c>
      <c r="K1398">
        <v>70633</v>
      </c>
      <c r="L1398">
        <v>18193</v>
      </c>
      <c r="M1398">
        <v>5073</v>
      </c>
      <c r="N1398">
        <v>-667</v>
      </c>
      <c r="O1398">
        <v>6222</v>
      </c>
      <c r="P1398">
        <v>-102</v>
      </c>
      <c r="Q1398">
        <v>-27</v>
      </c>
      <c r="R1398">
        <v>-8755</v>
      </c>
      <c r="S1398">
        <v>16449</v>
      </c>
      <c r="T1398">
        <v>0</v>
      </c>
      <c r="U1398">
        <v>864</v>
      </c>
      <c r="V1398">
        <v>-523</v>
      </c>
    </row>
    <row r="1399" spans="1:22" x14ac:dyDescent="0.3">
      <c r="A1399" t="s">
        <v>155</v>
      </c>
      <c r="B1399">
        <v>6400</v>
      </c>
      <c r="C1399" s="48">
        <v>44946</v>
      </c>
      <c r="D1399">
        <v>619000</v>
      </c>
      <c r="E1399">
        <v>2</v>
      </c>
      <c r="F1399">
        <v>9000</v>
      </c>
      <c r="G1399">
        <v>9000</v>
      </c>
      <c r="H1399">
        <v>152086</v>
      </c>
      <c r="I1399">
        <v>93531</v>
      </c>
      <c r="J1399">
        <v>-14396</v>
      </c>
      <c r="K1399">
        <v>19660</v>
      </c>
      <c r="L1399">
        <v>-5245</v>
      </c>
      <c r="M1399">
        <v>115</v>
      </c>
      <c r="N1399">
        <v>204</v>
      </c>
      <c r="O1399">
        <v>1226</v>
      </c>
      <c r="P1399">
        <v>1</v>
      </c>
      <c r="Q1399">
        <v>0</v>
      </c>
      <c r="R1399">
        <v>-7815</v>
      </c>
      <c r="S1399">
        <v>1024</v>
      </c>
      <c r="T1399">
        <v>0</v>
      </c>
      <c r="U1399">
        <v>-13</v>
      </c>
      <c r="V1399">
        <v>-6</v>
      </c>
    </row>
    <row r="1400" spans="1:22" x14ac:dyDescent="0.3">
      <c r="A1400" t="s">
        <v>155</v>
      </c>
      <c r="B1400">
        <v>6400</v>
      </c>
      <c r="C1400" s="48">
        <v>44945</v>
      </c>
      <c r="D1400">
        <v>610000</v>
      </c>
      <c r="E1400">
        <v>5</v>
      </c>
      <c r="F1400">
        <v>-3000</v>
      </c>
      <c r="G1400">
        <v>-3000</v>
      </c>
      <c r="H1400">
        <v>150375</v>
      </c>
      <c r="I1400">
        <v>91647</v>
      </c>
      <c r="J1400">
        <v>10176</v>
      </c>
      <c r="K1400">
        <v>13162</v>
      </c>
      <c r="L1400">
        <v>-22600</v>
      </c>
      <c r="M1400">
        <v>-3179</v>
      </c>
      <c r="N1400">
        <v>-1495</v>
      </c>
      <c r="O1400">
        <v>-3592</v>
      </c>
      <c r="P1400">
        <v>-7</v>
      </c>
      <c r="Q1400">
        <v>-61</v>
      </c>
      <c r="R1400">
        <v>-13324</v>
      </c>
      <c r="S1400">
        <v>-942</v>
      </c>
      <c r="T1400">
        <v>0</v>
      </c>
      <c r="U1400">
        <v>-758</v>
      </c>
      <c r="V1400">
        <v>20</v>
      </c>
    </row>
    <row r="1401" spans="1:22" x14ac:dyDescent="0.3">
      <c r="A1401" t="s">
        <v>155</v>
      </c>
      <c r="B1401">
        <v>6400</v>
      </c>
      <c r="C1401" s="48">
        <v>44944</v>
      </c>
      <c r="D1401">
        <v>613000</v>
      </c>
      <c r="E1401">
        <v>5</v>
      </c>
      <c r="F1401">
        <v>-3000</v>
      </c>
      <c r="G1401">
        <v>-3000</v>
      </c>
      <c r="H1401">
        <v>129238</v>
      </c>
      <c r="I1401">
        <v>79103</v>
      </c>
      <c r="J1401">
        <v>10259</v>
      </c>
      <c r="K1401">
        <v>-3820</v>
      </c>
      <c r="L1401">
        <v>-6568</v>
      </c>
      <c r="M1401">
        <v>2415</v>
      </c>
      <c r="N1401">
        <v>-2219</v>
      </c>
      <c r="O1401">
        <v>-4433</v>
      </c>
      <c r="P1401">
        <v>-13</v>
      </c>
      <c r="Q1401">
        <v>-13</v>
      </c>
      <c r="R1401">
        <v>-1544</v>
      </c>
      <c r="S1401">
        <v>-761</v>
      </c>
      <c r="T1401">
        <v>0</v>
      </c>
      <c r="U1401">
        <v>158</v>
      </c>
      <c r="V1401">
        <v>-29</v>
      </c>
    </row>
    <row r="1402" spans="1:22" x14ac:dyDescent="0.3">
      <c r="A1402" t="s">
        <v>166</v>
      </c>
      <c r="B1402">
        <v>28260</v>
      </c>
      <c r="C1402" s="48">
        <v>45092</v>
      </c>
      <c r="D1402">
        <v>107500</v>
      </c>
      <c r="E1402">
        <v>5</v>
      </c>
      <c r="F1402">
        <v>-700</v>
      </c>
      <c r="G1402">
        <v>-700</v>
      </c>
      <c r="H1402">
        <v>242703</v>
      </c>
      <c r="I1402">
        <v>26099</v>
      </c>
      <c r="J1402">
        <v>45509</v>
      </c>
      <c r="K1402">
        <v>28353</v>
      </c>
      <c r="L1402">
        <v>-74472</v>
      </c>
      <c r="M1402">
        <v>9089</v>
      </c>
      <c r="N1402">
        <v>-9169</v>
      </c>
      <c r="O1402">
        <v>-10988</v>
      </c>
      <c r="P1402">
        <v>0</v>
      </c>
      <c r="Q1402">
        <v>0</v>
      </c>
      <c r="R1402">
        <v>-63759</v>
      </c>
      <c r="S1402">
        <v>355</v>
      </c>
      <c r="T1402">
        <v>0</v>
      </c>
      <c r="U1402">
        <v>452</v>
      </c>
      <c r="V1402">
        <v>158</v>
      </c>
    </row>
    <row r="1403" spans="1:22" x14ac:dyDescent="0.3">
      <c r="A1403" t="s">
        <v>166</v>
      </c>
      <c r="B1403">
        <v>28260</v>
      </c>
      <c r="C1403" s="48">
        <v>45091</v>
      </c>
      <c r="D1403">
        <v>108200</v>
      </c>
      <c r="E1403">
        <v>5</v>
      </c>
      <c r="F1403">
        <v>-500</v>
      </c>
      <c r="G1403">
        <v>-500</v>
      </c>
      <c r="H1403">
        <v>209377</v>
      </c>
      <c r="I1403">
        <v>22610</v>
      </c>
      <c r="J1403">
        <v>49641</v>
      </c>
      <c r="K1403">
        <v>9659</v>
      </c>
      <c r="L1403">
        <v>-48900</v>
      </c>
      <c r="M1403">
        <v>4294</v>
      </c>
      <c r="N1403">
        <v>-2054</v>
      </c>
      <c r="O1403">
        <v>-2330</v>
      </c>
      <c r="P1403">
        <v>0</v>
      </c>
      <c r="Q1403">
        <v>-70</v>
      </c>
      <c r="R1403">
        <v>-45160</v>
      </c>
      <c r="S1403">
        <v>-3580</v>
      </c>
      <c r="T1403">
        <v>0</v>
      </c>
      <c r="U1403">
        <v>-10522</v>
      </c>
      <c r="V1403">
        <v>122</v>
      </c>
    </row>
    <row r="1404" spans="1:22" x14ac:dyDescent="0.3">
      <c r="A1404" t="s">
        <v>166</v>
      </c>
      <c r="B1404">
        <v>28260</v>
      </c>
      <c r="C1404" s="48">
        <v>45090</v>
      </c>
      <c r="D1404">
        <v>108700</v>
      </c>
      <c r="E1404">
        <v>5</v>
      </c>
      <c r="F1404">
        <v>-900</v>
      </c>
      <c r="G1404">
        <v>-900</v>
      </c>
      <c r="H1404">
        <v>187999</v>
      </c>
      <c r="I1404">
        <v>20500</v>
      </c>
      <c r="J1404">
        <v>39856</v>
      </c>
      <c r="K1404">
        <v>-26655</v>
      </c>
      <c r="L1404">
        <v>-12533</v>
      </c>
      <c r="M1404">
        <v>43058</v>
      </c>
      <c r="N1404">
        <v>-6132</v>
      </c>
      <c r="O1404">
        <v>-4382</v>
      </c>
      <c r="P1404">
        <v>-350</v>
      </c>
      <c r="Q1404">
        <v>-144</v>
      </c>
      <c r="R1404">
        <v>-44461</v>
      </c>
      <c r="S1404">
        <v>-122</v>
      </c>
      <c r="T1404">
        <v>0</v>
      </c>
      <c r="U1404">
        <v>-1242</v>
      </c>
      <c r="V1404">
        <v>574</v>
      </c>
    </row>
    <row r="1405" spans="1:22" x14ac:dyDescent="0.3">
      <c r="A1405" t="s">
        <v>166</v>
      </c>
      <c r="B1405">
        <v>28260</v>
      </c>
      <c r="C1405" s="48">
        <v>45089</v>
      </c>
      <c r="D1405">
        <v>109600</v>
      </c>
      <c r="E1405">
        <v>5</v>
      </c>
      <c r="F1405">
        <v>-600</v>
      </c>
      <c r="G1405">
        <v>-600</v>
      </c>
      <c r="H1405">
        <v>215290</v>
      </c>
      <c r="I1405">
        <v>23560</v>
      </c>
      <c r="J1405">
        <v>49149</v>
      </c>
      <c r="K1405">
        <v>35648</v>
      </c>
      <c r="L1405">
        <v>-86516</v>
      </c>
      <c r="M1405">
        <v>30512</v>
      </c>
      <c r="N1405">
        <v>-58250</v>
      </c>
      <c r="O1405">
        <v>-16869</v>
      </c>
      <c r="P1405">
        <v>460</v>
      </c>
      <c r="Q1405">
        <v>0</v>
      </c>
      <c r="R1405">
        <v>-40254</v>
      </c>
      <c r="S1405">
        <v>-2115</v>
      </c>
      <c r="T1405">
        <v>0</v>
      </c>
      <c r="U1405">
        <v>1769</v>
      </c>
      <c r="V1405">
        <v>-50</v>
      </c>
    </row>
    <row r="1406" spans="1:22" x14ac:dyDescent="0.3">
      <c r="A1406" t="s">
        <v>166</v>
      </c>
      <c r="B1406">
        <v>28260</v>
      </c>
      <c r="C1406" s="48">
        <v>45086</v>
      </c>
      <c r="D1406">
        <v>110200</v>
      </c>
      <c r="E1406">
        <v>5</v>
      </c>
      <c r="F1406">
        <v>-500</v>
      </c>
      <c r="G1406">
        <v>-500</v>
      </c>
      <c r="H1406">
        <v>1185130</v>
      </c>
      <c r="I1406">
        <v>130439</v>
      </c>
      <c r="J1406">
        <v>106634</v>
      </c>
      <c r="K1406">
        <v>41796</v>
      </c>
      <c r="L1406">
        <v>-148489</v>
      </c>
      <c r="M1406">
        <v>26657</v>
      </c>
      <c r="N1406">
        <v>-50976</v>
      </c>
      <c r="O1406">
        <v>-47631</v>
      </c>
      <c r="P1406">
        <v>195</v>
      </c>
      <c r="Q1406">
        <v>0</v>
      </c>
      <c r="R1406">
        <v>-74571</v>
      </c>
      <c r="S1406">
        <v>-2163</v>
      </c>
      <c r="T1406">
        <v>0</v>
      </c>
      <c r="U1406">
        <v>-12</v>
      </c>
      <c r="V1406">
        <v>71</v>
      </c>
    </row>
    <row r="1407" spans="1:22" x14ac:dyDescent="0.3">
      <c r="A1407" t="s">
        <v>166</v>
      </c>
      <c r="B1407">
        <v>28260</v>
      </c>
      <c r="C1407" s="48">
        <v>45085</v>
      </c>
      <c r="D1407">
        <v>110700</v>
      </c>
      <c r="E1407">
        <v>5</v>
      </c>
      <c r="F1407">
        <v>-900</v>
      </c>
      <c r="G1407">
        <v>-900</v>
      </c>
      <c r="H1407">
        <v>294144</v>
      </c>
      <c r="I1407">
        <v>32603</v>
      </c>
      <c r="J1407">
        <v>4853</v>
      </c>
      <c r="K1407">
        <v>17116</v>
      </c>
      <c r="L1407">
        <v>-21845</v>
      </c>
      <c r="M1407">
        <v>-11098</v>
      </c>
      <c r="N1407">
        <v>5771</v>
      </c>
      <c r="O1407">
        <v>-3118</v>
      </c>
      <c r="P1407">
        <v>5</v>
      </c>
      <c r="Q1407">
        <v>-1236</v>
      </c>
      <c r="R1407">
        <v>-10460</v>
      </c>
      <c r="S1407">
        <v>-1709</v>
      </c>
      <c r="T1407">
        <v>0</v>
      </c>
      <c r="U1407">
        <v>-91</v>
      </c>
      <c r="V1407">
        <v>-33</v>
      </c>
    </row>
    <row r="1408" spans="1:22" x14ac:dyDescent="0.3">
      <c r="A1408" t="s">
        <v>166</v>
      </c>
      <c r="B1408">
        <v>28260</v>
      </c>
      <c r="C1408" s="48">
        <v>45084</v>
      </c>
      <c r="D1408">
        <v>111600</v>
      </c>
      <c r="E1408">
        <v>2</v>
      </c>
      <c r="F1408">
        <v>1400</v>
      </c>
      <c r="G1408">
        <v>1400</v>
      </c>
      <c r="H1408">
        <v>354945</v>
      </c>
      <c r="I1408">
        <v>39690</v>
      </c>
      <c r="J1408">
        <v>-145766</v>
      </c>
      <c r="K1408">
        <v>109508</v>
      </c>
      <c r="L1408">
        <v>51935</v>
      </c>
      <c r="M1408">
        <v>49858</v>
      </c>
      <c r="N1408">
        <v>-12545</v>
      </c>
      <c r="O1408">
        <v>9225</v>
      </c>
      <c r="P1408">
        <v>0</v>
      </c>
      <c r="Q1408">
        <v>0</v>
      </c>
      <c r="R1408">
        <v>3765</v>
      </c>
      <c r="S1408">
        <v>1632</v>
      </c>
      <c r="T1408">
        <v>0</v>
      </c>
      <c r="U1408">
        <v>-15535</v>
      </c>
      <c r="V1408">
        <v>-142</v>
      </c>
    </row>
    <row r="1409" spans="1:22" x14ac:dyDescent="0.3">
      <c r="A1409" t="s">
        <v>166</v>
      </c>
      <c r="B1409">
        <v>28260</v>
      </c>
      <c r="C1409" s="48">
        <v>45082</v>
      </c>
      <c r="D1409">
        <v>110200</v>
      </c>
      <c r="E1409">
        <v>2</v>
      </c>
      <c r="F1409">
        <v>600</v>
      </c>
      <c r="G1409">
        <v>600</v>
      </c>
      <c r="H1409">
        <v>147423</v>
      </c>
      <c r="I1409">
        <v>16227</v>
      </c>
      <c r="J1409">
        <v>-10670</v>
      </c>
      <c r="K1409">
        <v>4572</v>
      </c>
      <c r="L1409">
        <v>10298</v>
      </c>
      <c r="M1409">
        <v>26778</v>
      </c>
      <c r="N1409">
        <v>-7247</v>
      </c>
      <c r="O1409">
        <v>4375</v>
      </c>
      <c r="P1409">
        <v>-9022</v>
      </c>
      <c r="Q1409">
        <v>0</v>
      </c>
      <c r="R1409">
        <v>-4412</v>
      </c>
      <c r="S1409">
        <v>-174</v>
      </c>
      <c r="T1409">
        <v>0</v>
      </c>
      <c r="U1409">
        <v>-4011</v>
      </c>
      <c r="V1409">
        <v>-189</v>
      </c>
    </row>
    <row r="1410" spans="1:22" x14ac:dyDescent="0.3">
      <c r="A1410" t="s">
        <v>166</v>
      </c>
      <c r="B1410">
        <v>28260</v>
      </c>
      <c r="C1410" s="48">
        <v>45079</v>
      </c>
      <c r="D1410">
        <v>109600</v>
      </c>
      <c r="E1410">
        <v>2</v>
      </c>
      <c r="F1410">
        <v>700</v>
      </c>
      <c r="G1410">
        <v>700</v>
      </c>
      <c r="H1410">
        <v>174333</v>
      </c>
      <c r="I1410">
        <v>19060</v>
      </c>
      <c r="J1410">
        <v>-11341</v>
      </c>
      <c r="K1410">
        <v>9070</v>
      </c>
      <c r="L1410">
        <v>4069</v>
      </c>
      <c r="M1410">
        <v>22906</v>
      </c>
      <c r="N1410">
        <v>-12334</v>
      </c>
      <c r="O1410">
        <v>6005</v>
      </c>
      <c r="P1410">
        <v>918</v>
      </c>
      <c r="Q1410">
        <v>0</v>
      </c>
      <c r="R1410">
        <v>-13626</v>
      </c>
      <c r="S1410">
        <v>200</v>
      </c>
      <c r="T1410">
        <v>0</v>
      </c>
      <c r="U1410">
        <v>-1803</v>
      </c>
      <c r="V1410">
        <v>5</v>
      </c>
    </row>
    <row r="1411" spans="1:22" x14ac:dyDescent="0.3">
      <c r="A1411" t="s">
        <v>166</v>
      </c>
      <c r="B1411">
        <v>28260</v>
      </c>
      <c r="C1411" s="48">
        <v>45078</v>
      </c>
      <c r="D1411">
        <v>108900</v>
      </c>
      <c r="E1411">
        <v>5</v>
      </c>
      <c r="F1411">
        <v>-1700</v>
      </c>
      <c r="G1411">
        <v>-1700</v>
      </c>
      <c r="H1411">
        <v>405162</v>
      </c>
      <c r="I1411">
        <v>44237</v>
      </c>
      <c r="J1411">
        <v>175046</v>
      </c>
      <c r="K1411">
        <v>-69726</v>
      </c>
      <c r="L1411">
        <v>-113984</v>
      </c>
      <c r="M1411">
        <v>-36862</v>
      </c>
      <c r="N1411">
        <v>-17430</v>
      </c>
      <c r="O1411">
        <v>-10686</v>
      </c>
      <c r="P1411">
        <v>47</v>
      </c>
      <c r="Q1411">
        <v>0</v>
      </c>
      <c r="R1411">
        <v>-28181</v>
      </c>
      <c r="S1411">
        <v>-20872</v>
      </c>
      <c r="T1411">
        <v>0</v>
      </c>
      <c r="U1411">
        <v>10044</v>
      </c>
      <c r="V1411">
        <v>-1380</v>
      </c>
    </row>
    <row r="1412" spans="1:22" x14ac:dyDescent="0.3">
      <c r="A1412" t="s">
        <v>166</v>
      </c>
      <c r="B1412">
        <v>28260</v>
      </c>
      <c r="C1412" s="48">
        <v>45077</v>
      </c>
      <c r="D1412">
        <v>110600</v>
      </c>
      <c r="E1412">
        <v>5</v>
      </c>
      <c r="F1412">
        <v>-700</v>
      </c>
      <c r="G1412">
        <v>-700</v>
      </c>
      <c r="H1412">
        <v>417909</v>
      </c>
      <c r="I1412">
        <v>46282</v>
      </c>
      <c r="J1412">
        <v>9528</v>
      </c>
      <c r="K1412">
        <v>14126</v>
      </c>
      <c r="L1412">
        <v>-21240</v>
      </c>
      <c r="M1412">
        <v>-10621</v>
      </c>
      <c r="N1412">
        <v>-4344</v>
      </c>
      <c r="O1412">
        <v>942</v>
      </c>
      <c r="P1412">
        <v>674</v>
      </c>
      <c r="Q1412">
        <v>40</v>
      </c>
      <c r="R1412">
        <v>-4567</v>
      </c>
      <c r="S1412">
        <v>-3364</v>
      </c>
      <c r="T1412">
        <v>0</v>
      </c>
      <c r="U1412">
        <v>-2420</v>
      </c>
      <c r="V1412">
        <v>6</v>
      </c>
    </row>
    <row r="1413" spans="1:22" x14ac:dyDescent="0.3">
      <c r="A1413" t="s">
        <v>166</v>
      </c>
      <c r="B1413">
        <v>28260</v>
      </c>
      <c r="C1413" s="48">
        <v>45076</v>
      </c>
      <c r="D1413">
        <v>111300</v>
      </c>
      <c r="E1413">
        <v>2</v>
      </c>
      <c r="F1413">
        <v>1400</v>
      </c>
      <c r="G1413">
        <v>1400</v>
      </c>
      <c r="H1413">
        <v>262734</v>
      </c>
      <c r="I1413">
        <v>29204</v>
      </c>
      <c r="J1413">
        <v>-71277</v>
      </c>
      <c r="K1413">
        <v>-11041</v>
      </c>
      <c r="L1413">
        <v>84714</v>
      </c>
      <c r="M1413">
        <v>29909</v>
      </c>
      <c r="N1413">
        <v>11958</v>
      </c>
      <c r="O1413">
        <v>33121</v>
      </c>
      <c r="P1413">
        <v>489</v>
      </c>
      <c r="Q1413">
        <v>690</v>
      </c>
      <c r="R1413">
        <v>7407</v>
      </c>
      <c r="S1413">
        <v>1140</v>
      </c>
      <c r="T1413">
        <v>0</v>
      </c>
      <c r="U1413">
        <v>-2451</v>
      </c>
      <c r="V1413">
        <v>55</v>
      </c>
    </row>
    <row r="1414" spans="1:22" x14ac:dyDescent="0.3">
      <c r="A1414" t="s">
        <v>166</v>
      </c>
      <c r="B1414">
        <v>28260</v>
      </c>
      <c r="C1414" s="48">
        <v>45072</v>
      </c>
      <c r="D1414">
        <v>109900</v>
      </c>
      <c r="E1414">
        <v>5</v>
      </c>
      <c r="F1414">
        <v>-200</v>
      </c>
      <c r="G1414">
        <v>-200</v>
      </c>
      <c r="H1414">
        <v>171799</v>
      </c>
      <c r="I1414">
        <v>18907</v>
      </c>
      <c r="J1414">
        <v>12160</v>
      </c>
      <c r="K1414">
        <v>-2763</v>
      </c>
      <c r="L1414">
        <v>-7911</v>
      </c>
      <c r="M1414">
        <v>-21261</v>
      </c>
      <c r="N1414">
        <v>13624</v>
      </c>
      <c r="O1414">
        <v>9617</v>
      </c>
      <c r="P1414">
        <v>1000</v>
      </c>
      <c r="Q1414">
        <v>0</v>
      </c>
      <c r="R1414">
        <v>811</v>
      </c>
      <c r="S1414">
        <v>-11702</v>
      </c>
      <c r="T1414">
        <v>0</v>
      </c>
      <c r="U1414">
        <v>-1409</v>
      </c>
      <c r="V1414">
        <v>-77</v>
      </c>
    </row>
    <row r="1415" spans="1:22" x14ac:dyDescent="0.3">
      <c r="A1415" t="s">
        <v>166</v>
      </c>
      <c r="B1415">
        <v>28260</v>
      </c>
      <c r="C1415" s="48">
        <v>45071</v>
      </c>
      <c r="D1415">
        <v>110100</v>
      </c>
      <c r="E1415">
        <v>5</v>
      </c>
      <c r="F1415">
        <v>-1200</v>
      </c>
      <c r="G1415">
        <v>-1200</v>
      </c>
      <c r="H1415">
        <v>238100</v>
      </c>
      <c r="I1415">
        <v>26289</v>
      </c>
      <c r="J1415">
        <v>13967</v>
      </c>
      <c r="K1415">
        <v>44002</v>
      </c>
      <c r="L1415">
        <v>-56761</v>
      </c>
      <c r="M1415">
        <v>-35855</v>
      </c>
      <c r="N1415">
        <v>-8491</v>
      </c>
      <c r="O1415">
        <v>-1596</v>
      </c>
      <c r="P1415">
        <v>0</v>
      </c>
      <c r="Q1415">
        <v>0</v>
      </c>
      <c r="R1415">
        <v>-11457</v>
      </c>
      <c r="S1415">
        <v>638</v>
      </c>
      <c r="T1415">
        <v>0</v>
      </c>
      <c r="U1415">
        <v>-1163</v>
      </c>
      <c r="V1415">
        <v>-45</v>
      </c>
    </row>
    <row r="1416" spans="1:22" x14ac:dyDescent="0.3">
      <c r="A1416" t="s">
        <v>166</v>
      </c>
      <c r="B1416">
        <v>28260</v>
      </c>
      <c r="C1416" s="48">
        <v>45070</v>
      </c>
      <c r="D1416">
        <v>111300</v>
      </c>
      <c r="E1416">
        <v>2</v>
      </c>
      <c r="F1416">
        <v>100</v>
      </c>
      <c r="G1416">
        <v>100</v>
      </c>
      <c r="H1416">
        <v>107681</v>
      </c>
      <c r="I1416">
        <v>11949</v>
      </c>
      <c r="J1416">
        <v>-12532</v>
      </c>
      <c r="K1416">
        <v>24220</v>
      </c>
      <c r="L1416">
        <v>-11523</v>
      </c>
      <c r="M1416">
        <v>-12669</v>
      </c>
      <c r="N1416">
        <v>-344</v>
      </c>
      <c r="O1416">
        <v>-4285</v>
      </c>
      <c r="P1416">
        <v>0</v>
      </c>
      <c r="Q1416">
        <v>0</v>
      </c>
      <c r="R1416">
        <v>3663</v>
      </c>
      <c r="S1416">
        <v>2112</v>
      </c>
      <c r="T1416">
        <v>0</v>
      </c>
      <c r="U1416">
        <v>53</v>
      </c>
      <c r="V1416">
        <v>-218</v>
      </c>
    </row>
    <row r="1417" spans="1:22" x14ac:dyDescent="0.3">
      <c r="A1417" t="s">
        <v>166</v>
      </c>
      <c r="B1417">
        <v>28260</v>
      </c>
      <c r="C1417" s="48">
        <v>45069</v>
      </c>
      <c r="D1417">
        <v>111200</v>
      </c>
      <c r="E1417">
        <v>5</v>
      </c>
      <c r="F1417">
        <v>-600</v>
      </c>
      <c r="G1417">
        <v>-600</v>
      </c>
      <c r="H1417">
        <v>140235</v>
      </c>
      <c r="I1417">
        <v>15644</v>
      </c>
      <c r="J1417">
        <v>-6556</v>
      </c>
      <c r="K1417">
        <v>3382</v>
      </c>
      <c r="L1417">
        <v>9588</v>
      </c>
      <c r="M1417">
        <v>21065</v>
      </c>
      <c r="N1417">
        <v>-4896</v>
      </c>
      <c r="O1417">
        <v>-4025</v>
      </c>
      <c r="P1417">
        <v>-1138</v>
      </c>
      <c r="Q1417">
        <v>0</v>
      </c>
      <c r="R1417">
        <v>-4</v>
      </c>
      <c r="S1417">
        <v>-1414</v>
      </c>
      <c r="T1417">
        <v>0</v>
      </c>
      <c r="U1417">
        <v>-6546</v>
      </c>
      <c r="V1417">
        <v>132</v>
      </c>
    </row>
    <row r="1418" spans="1:22" x14ac:dyDescent="0.3">
      <c r="A1418" t="s">
        <v>166</v>
      </c>
      <c r="B1418">
        <v>28260</v>
      </c>
      <c r="C1418" s="48">
        <v>45068</v>
      </c>
      <c r="D1418">
        <v>111800</v>
      </c>
      <c r="E1418">
        <v>3</v>
      </c>
      <c r="F1418">
        <v>0</v>
      </c>
      <c r="G1418">
        <v>0</v>
      </c>
      <c r="H1418">
        <v>180907</v>
      </c>
      <c r="I1418">
        <v>20285</v>
      </c>
      <c r="J1418">
        <v>-47687</v>
      </c>
      <c r="K1418">
        <v>-11066</v>
      </c>
      <c r="L1418">
        <v>57843</v>
      </c>
      <c r="M1418">
        <v>46105</v>
      </c>
      <c r="N1418">
        <v>1132</v>
      </c>
      <c r="O1418">
        <v>14478</v>
      </c>
      <c r="P1418">
        <v>-2570</v>
      </c>
      <c r="Q1418">
        <v>0</v>
      </c>
      <c r="R1418">
        <v>-96</v>
      </c>
      <c r="S1418">
        <v>-1206</v>
      </c>
      <c r="T1418">
        <v>0</v>
      </c>
      <c r="U1418">
        <v>823</v>
      </c>
      <c r="V1418">
        <v>87</v>
      </c>
    </row>
    <row r="1419" spans="1:22" x14ac:dyDescent="0.3">
      <c r="A1419" t="s">
        <v>166</v>
      </c>
      <c r="B1419">
        <v>28260</v>
      </c>
      <c r="C1419" s="48">
        <v>45065</v>
      </c>
      <c r="D1419">
        <v>111800</v>
      </c>
      <c r="E1419">
        <v>2</v>
      </c>
      <c r="F1419">
        <v>1500</v>
      </c>
      <c r="G1419">
        <v>1500</v>
      </c>
      <c r="H1419">
        <v>212586</v>
      </c>
      <c r="I1419">
        <v>23675</v>
      </c>
      <c r="J1419">
        <v>-57081</v>
      </c>
      <c r="K1419">
        <v>10486</v>
      </c>
      <c r="L1419">
        <v>49115</v>
      </c>
      <c r="M1419">
        <v>54156</v>
      </c>
      <c r="N1419">
        <v>2852</v>
      </c>
      <c r="O1419">
        <v>2793</v>
      </c>
      <c r="P1419">
        <v>-1835</v>
      </c>
      <c r="Q1419">
        <v>151</v>
      </c>
      <c r="R1419">
        <v>-4848</v>
      </c>
      <c r="S1419">
        <v>-4154</v>
      </c>
      <c r="T1419">
        <v>0</v>
      </c>
      <c r="U1419">
        <v>-2375</v>
      </c>
      <c r="V1419">
        <v>-145</v>
      </c>
    </row>
    <row r="1420" spans="1:22" x14ac:dyDescent="0.3">
      <c r="A1420" t="s">
        <v>166</v>
      </c>
      <c r="B1420">
        <v>28260</v>
      </c>
      <c r="C1420" s="48">
        <v>45064</v>
      </c>
      <c r="D1420">
        <v>110300</v>
      </c>
      <c r="E1420">
        <v>2</v>
      </c>
      <c r="F1420">
        <v>600</v>
      </c>
      <c r="G1420">
        <v>600</v>
      </c>
      <c r="H1420">
        <v>124196</v>
      </c>
      <c r="I1420">
        <v>13651</v>
      </c>
      <c r="J1420">
        <v>-7460</v>
      </c>
      <c r="K1420">
        <v>26176</v>
      </c>
      <c r="L1420">
        <v>-17098</v>
      </c>
      <c r="M1420">
        <v>-7439</v>
      </c>
      <c r="N1420">
        <v>-931</v>
      </c>
      <c r="O1420">
        <v>-1039</v>
      </c>
      <c r="P1420">
        <v>-100</v>
      </c>
      <c r="Q1420">
        <v>-800</v>
      </c>
      <c r="R1420">
        <v>-5436</v>
      </c>
      <c r="S1420">
        <v>-1353</v>
      </c>
      <c r="T1420">
        <v>0</v>
      </c>
      <c r="U1420">
        <v>21</v>
      </c>
      <c r="V1420">
        <v>-1639</v>
      </c>
    </row>
    <row r="1421" spans="1:22" x14ac:dyDescent="0.3">
      <c r="A1421" t="s">
        <v>166</v>
      </c>
      <c r="B1421">
        <v>28260</v>
      </c>
      <c r="C1421" s="48">
        <v>45063</v>
      </c>
      <c r="D1421">
        <v>109700</v>
      </c>
      <c r="E1421">
        <v>3</v>
      </c>
      <c r="F1421">
        <v>0</v>
      </c>
      <c r="G1421">
        <v>0</v>
      </c>
      <c r="H1421">
        <v>132280</v>
      </c>
      <c r="I1421">
        <v>14461</v>
      </c>
      <c r="J1421">
        <v>-8223</v>
      </c>
      <c r="K1421">
        <v>34772</v>
      </c>
      <c r="L1421">
        <v>-26745</v>
      </c>
      <c r="M1421">
        <v>1173</v>
      </c>
      <c r="N1421">
        <v>-1956</v>
      </c>
      <c r="O1421">
        <v>764</v>
      </c>
      <c r="P1421">
        <v>0</v>
      </c>
      <c r="Q1421">
        <v>-65</v>
      </c>
      <c r="R1421">
        <v>-20122</v>
      </c>
      <c r="S1421">
        <v>-6539</v>
      </c>
      <c r="T1421">
        <v>0</v>
      </c>
      <c r="U1421">
        <v>185</v>
      </c>
      <c r="V1421">
        <v>11</v>
      </c>
    </row>
    <row r="1422" spans="1:22" x14ac:dyDescent="0.3">
      <c r="A1422" t="s">
        <v>166</v>
      </c>
      <c r="B1422">
        <v>28260</v>
      </c>
      <c r="C1422" s="48">
        <v>45062</v>
      </c>
      <c r="D1422">
        <v>109700</v>
      </c>
      <c r="E1422">
        <v>5</v>
      </c>
      <c r="F1422">
        <v>-700</v>
      </c>
      <c r="G1422">
        <v>-700</v>
      </c>
      <c r="H1422">
        <v>136205</v>
      </c>
      <c r="I1422">
        <v>14994</v>
      </c>
      <c r="J1422">
        <v>6799</v>
      </c>
      <c r="K1422">
        <v>28045</v>
      </c>
      <c r="L1422">
        <v>-35354</v>
      </c>
      <c r="M1422">
        <v>-149</v>
      </c>
      <c r="N1422">
        <v>-10883</v>
      </c>
      <c r="O1422">
        <v>-15470</v>
      </c>
      <c r="P1422">
        <v>0</v>
      </c>
      <c r="Q1422">
        <v>0</v>
      </c>
      <c r="R1422">
        <v>-8719</v>
      </c>
      <c r="S1422">
        <v>-133</v>
      </c>
      <c r="T1422">
        <v>0</v>
      </c>
      <c r="U1422">
        <v>503</v>
      </c>
      <c r="V1422">
        <v>7</v>
      </c>
    </row>
    <row r="1423" spans="1:22" x14ac:dyDescent="0.3">
      <c r="A1423" t="s">
        <v>166</v>
      </c>
      <c r="B1423">
        <v>28260</v>
      </c>
      <c r="C1423" s="48">
        <v>45061</v>
      </c>
      <c r="D1423">
        <v>110400</v>
      </c>
      <c r="E1423">
        <v>5</v>
      </c>
      <c r="F1423">
        <v>-700</v>
      </c>
      <c r="G1423">
        <v>-700</v>
      </c>
      <c r="H1423">
        <v>120312</v>
      </c>
      <c r="I1423">
        <v>13282</v>
      </c>
      <c r="J1423">
        <v>-7815</v>
      </c>
      <c r="K1423">
        <v>-4054</v>
      </c>
      <c r="L1423">
        <v>11480</v>
      </c>
      <c r="M1423">
        <v>7783</v>
      </c>
      <c r="N1423">
        <v>-720</v>
      </c>
      <c r="O1423">
        <v>-6657</v>
      </c>
      <c r="P1423">
        <v>0</v>
      </c>
      <c r="Q1423">
        <v>0</v>
      </c>
      <c r="R1423">
        <v>11735</v>
      </c>
      <c r="S1423">
        <v>-661</v>
      </c>
      <c r="T1423">
        <v>0</v>
      </c>
      <c r="U1423">
        <v>354</v>
      </c>
      <c r="V1423">
        <v>35</v>
      </c>
    </row>
    <row r="1424" spans="1:22" x14ac:dyDescent="0.3">
      <c r="A1424" t="s">
        <v>166</v>
      </c>
      <c r="B1424">
        <v>28260</v>
      </c>
      <c r="C1424" s="48">
        <v>45058</v>
      </c>
      <c r="D1424">
        <v>111100</v>
      </c>
      <c r="E1424">
        <v>5</v>
      </c>
      <c r="F1424">
        <v>-300</v>
      </c>
      <c r="G1424">
        <v>-300</v>
      </c>
      <c r="H1424">
        <v>172816</v>
      </c>
      <c r="I1424">
        <v>19123</v>
      </c>
      <c r="J1424">
        <v>-1771</v>
      </c>
      <c r="K1424">
        <v>36160</v>
      </c>
      <c r="L1424">
        <v>-31156</v>
      </c>
      <c r="M1424">
        <v>-22439</v>
      </c>
      <c r="N1424">
        <v>-800</v>
      </c>
      <c r="O1424">
        <v>-12472</v>
      </c>
      <c r="P1424">
        <v>0</v>
      </c>
      <c r="Q1424">
        <v>0</v>
      </c>
      <c r="R1424">
        <v>9495</v>
      </c>
      <c r="S1424">
        <v>-4940</v>
      </c>
      <c r="T1424">
        <v>0</v>
      </c>
      <c r="U1424">
        <v>-3259</v>
      </c>
      <c r="V1424">
        <v>26</v>
      </c>
    </row>
    <row r="1425" spans="1:22" x14ac:dyDescent="0.3">
      <c r="A1425" t="s">
        <v>166</v>
      </c>
      <c r="B1425">
        <v>28260</v>
      </c>
      <c r="C1425" s="48">
        <v>45057</v>
      </c>
      <c r="D1425">
        <v>111400</v>
      </c>
      <c r="E1425">
        <v>2</v>
      </c>
      <c r="F1425">
        <v>1200</v>
      </c>
      <c r="G1425">
        <v>1200</v>
      </c>
      <c r="H1425">
        <v>216687</v>
      </c>
      <c r="I1425">
        <v>24137</v>
      </c>
      <c r="J1425">
        <v>-77228</v>
      </c>
      <c r="K1425">
        <v>77668</v>
      </c>
      <c r="L1425">
        <v>977</v>
      </c>
      <c r="M1425">
        <v>-3493</v>
      </c>
      <c r="N1425">
        <v>3793</v>
      </c>
      <c r="O1425">
        <v>-14785</v>
      </c>
      <c r="P1425">
        <v>-892</v>
      </c>
      <c r="Q1425">
        <v>0</v>
      </c>
      <c r="R1425">
        <v>15965</v>
      </c>
      <c r="S1425">
        <v>389</v>
      </c>
      <c r="T1425">
        <v>0</v>
      </c>
      <c r="U1425">
        <v>-1400</v>
      </c>
      <c r="V1425">
        <v>-17</v>
      </c>
    </row>
    <row r="1426" spans="1:22" x14ac:dyDescent="0.3">
      <c r="A1426" t="s">
        <v>166</v>
      </c>
      <c r="B1426">
        <v>28260</v>
      </c>
      <c r="C1426" s="48">
        <v>45056</v>
      </c>
      <c r="D1426">
        <v>110200</v>
      </c>
      <c r="E1426">
        <v>5</v>
      </c>
      <c r="F1426">
        <v>-800</v>
      </c>
      <c r="G1426">
        <v>-800</v>
      </c>
      <c r="H1426">
        <v>162237</v>
      </c>
      <c r="I1426">
        <v>17920</v>
      </c>
      <c r="J1426">
        <v>2423</v>
      </c>
      <c r="K1426">
        <v>24392</v>
      </c>
      <c r="L1426">
        <v>-27008</v>
      </c>
      <c r="M1426">
        <v>-10799</v>
      </c>
      <c r="N1426">
        <v>1966</v>
      </c>
      <c r="O1426">
        <v>-1935</v>
      </c>
      <c r="P1426">
        <v>-300</v>
      </c>
      <c r="Q1426">
        <v>0</v>
      </c>
      <c r="R1426">
        <v>-18089</v>
      </c>
      <c r="S1426">
        <v>2149</v>
      </c>
      <c r="T1426">
        <v>0</v>
      </c>
      <c r="U1426">
        <v>123</v>
      </c>
      <c r="V1426">
        <v>70</v>
      </c>
    </row>
    <row r="1427" spans="1:22" x14ac:dyDescent="0.3">
      <c r="A1427" t="s">
        <v>166</v>
      </c>
      <c r="B1427">
        <v>28260</v>
      </c>
      <c r="C1427" s="48">
        <v>45055</v>
      </c>
      <c r="D1427">
        <v>111000</v>
      </c>
      <c r="E1427">
        <v>2</v>
      </c>
      <c r="F1427">
        <v>200</v>
      </c>
      <c r="G1427">
        <v>200</v>
      </c>
      <c r="H1427">
        <v>199867</v>
      </c>
      <c r="I1427">
        <v>22144</v>
      </c>
      <c r="J1427">
        <v>-42607</v>
      </c>
      <c r="K1427">
        <v>48819</v>
      </c>
      <c r="L1427">
        <v>-5723</v>
      </c>
      <c r="M1427">
        <v>-12815</v>
      </c>
      <c r="N1427">
        <v>3245</v>
      </c>
      <c r="O1427">
        <v>-16942</v>
      </c>
      <c r="P1427">
        <v>-629</v>
      </c>
      <c r="Q1427">
        <v>272</v>
      </c>
      <c r="R1427">
        <v>21189</v>
      </c>
      <c r="S1427">
        <v>-43</v>
      </c>
      <c r="T1427">
        <v>0</v>
      </c>
      <c r="U1427">
        <v>-382</v>
      </c>
      <c r="V1427">
        <v>-107</v>
      </c>
    </row>
    <row r="1428" spans="1:22" x14ac:dyDescent="0.3">
      <c r="A1428" t="s">
        <v>166</v>
      </c>
      <c r="B1428">
        <v>28260</v>
      </c>
      <c r="C1428" s="48">
        <v>45054</v>
      </c>
      <c r="D1428">
        <v>110800</v>
      </c>
      <c r="E1428">
        <v>2</v>
      </c>
      <c r="F1428">
        <v>900</v>
      </c>
      <c r="G1428">
        <v>900</v>
      </c>
      <c r="H1428">
        <v>252078</v>
      </c>
      <c r="I1428">
        <v>27867</v>
      </c>
      <c r="J1428">
        <v>-65208</v>
      </c>
      <c r="K1428">
        <v>30444</v>
      </c>
      <c r="L1428">
        <v>34074</v>
      </c>
      <c r="M1428">
        <v>33525</v>
      </c>
      <c r="N1428">
        <v>581</v>
      </c>
      <c r="O1428">
        <v>7906</v>
      </c>
      <c r="P1428">
        <v>160</v>
      </c>
      <c r="Q1428">
        <v>0</v>
      </c>
      <c r="R1428">
        <v>-10900</v>
      </c>
      <c r="S1428">
        <v>2802</v>
      </c>
      <c r="T1428">
        <v>0</v>
      </c>
      <c r="U1428">
        <v>968</v>
      </c>
      <c r="V1428">
        <v>-278</v>
      </c>
    </row>
    <row r="1429" spans="1:22" x14ac:dyDescent="0.3">
      <c r="A1429" t="s">
        <v>166</v>
      </c>
      <c r="B1429">
        <v>28260</v>
      </c>
      <c r="C1429" s="48">
        <v>45050</v>
      </c>
      <c r="D1429">
        <v>109900</v>
      </c>
      <c r="E1429">
        <v>2</v>
      </c>
      <c r="F1429">
        <v>200</v>
      </c>
      <c r="G1429">
        <v>200</v>
      </c>
      <c r="H1429">
        <v>172566</v>
      </c>
      <c r="I1429">
        <v>18959</v>
      </c>
      <c r="J1429">
        <v>-18887</v>
      </c>
      <c r="K1429">
        <v>41989</v>
      </c>
      <c r="L1429">
        <v>-22829</v>
      </c>
      <c r="M1429">
        <v>-24535</v>
      </c>
      <c r="N1429">
        <v>-5891</v>
      </c>
      <c r="O1429">
        <v>4226</v>
      </c>
      <c r="P1429">
        <v>0</v>
      </c>
      <c r="Q1429">
        <v>232</v>
      </c>
      <c r="R1429">
        <v>4105</v>
      </c>
      <c r="S1429">
        <v>-966</v>
      </c>
      <c r="T1429">
        <v>0</v>
      </c>
      <c r="U1429">
        <v>-252</v>
      </c>
      <c r="V1429">
        <v>-21</v>
      </c>
    </row>
    <row r="1430" spans="1:22" x14ac:dyDescent="0.3">
      <c r="A1430" t="s">
        <v>166</v>
      </c>
      <c r="B1430">
        <v>28260</v>
      </c>
      <c r="C1430" s="48">
        <v>45049</v>
      </c>
      <c r="D1430">
        <v>109700</v>
      </c>
      <c r="E1430">
        <v>3</v>
      </c>
      <c r="F1430">
        <v>0</v>
      </c>
      <c r="G1430">
        <v>0</v>
      </c>
      <c r="H1430">
        <v>148360</v>
      </c>
      <c r="I1430">
        <v>16261</v>
      </c>
      <c r="J1430">
        <v>-13014</v>
      </c>
      <c r="K1430">
        <v>25104</v>
      </c>
      <c r="L1430">
        <v>-11759</v>
      </c>
      <c r="M1430">
        <v>-20123</v>
      </c>
      <c r="N1430">
        <v>2267</v>
      </c>
      <c r="O1430">
        <v>2394</v>
      </c>
      <c r="P1430">
        <v>0</v>
      </c>
      <c r="Q1430">
        <v>232</v>
      </c>
      <c r="R1430">
        <v>982</v>
      </c>
      <c r="S1430">
        <v>2489</v>
      </c>
      <c r="T1430">
        <v>0</v>
      </c>
      <c r="U1430">
        <v>-412</v>
      </c>
      <c r="V1430">
        <v>81</v>
      </c>
    </row>
    <row r="1431" spans="1:22" x14ac:dyDescent="0.3">
      <c r="A1431" t="s">
        <v>166</v>
      </c>
      <c r="B1431">
        <v>28260</v>
      </c>
      <c r="C1431" s="48">
        <v>45048</v>
      </c>
      <c r="D1431">
        <v>109700</v>
      </c>
      <c r="E1431">
        <v>2</v>
      </c>
      <c r="F1431">
        <v>100</v>
      </c>
      <c r="G1431">
        <v>100</v>
      </c>
      <c r="H1431">
        <v>229543</v>
      </c>
      <c r="I1431">
        <v>25154</v>
      </c>
      <c r="J1431">
        <v>-36101</v>
      </c>
      <c r="K1431">
        <v>39769</v>
      </c>
      <c r="L1431">
        <v>-3894</v>
      </c>
      <c r="M1431">
        <v>11676</v>
      </c>
      <c r="N1431">
        <v>5503</v>
      </c>
      <c r="O1431">
        <v>-21266</v>
      </c>
      <c r="P1431">
        <v>0</v>
      </c>
      <c r="Q1431">
        <v>0</v>
      </c>
      <c r="R1431">
        <v>7398</v>
      </c>
      <c r="S1431">
        <v>-7205</v>
      </c>
      <c r="T1431">
        <v>0</v>
      </c>
      <c r="U1431">
        <v>157</v>
      </c>
      <c r="V1431">
        <v>69</v>
      </c>
    </row>
    <row r="1432" spans="1:22" x14ac:dyDescent="0.3">
      <c r="A1432" t="s">
        <v>166</v>
      </c>
      <c r="B1432">
        <v>28260</v>
      </c>
      <c r="C1432" s="48">
        <v>45044</v>
      </c>
      <c r="D1432">
        <v>109600</v>
      </c>
      <c r="E1432">
        <v>2</v>
      </c>
      <c r="F1432">
        <v>2500</v>
      </c>
      <c r="G1432">
        <v>2500</v>
      </c>
      <c r="H1432">
        <v>367406</v>
      </c>
      <c r="I1432">
        <v>40014</v>
      </c>
      <c r="J1432">
        <v>-133076</v>
      </c>
      <c r="K1432">
        <v>160979</v>
      </c>
      <c r="L1432">
        <v>-25465</v>
      </c>
      <c r="M1432">
        <v>-46753</v>
      </c>
      <c r="N1432">
        <v>7477</v>
      </c>
      <c r="O1432">
        <v>10846</v>
      </c>
      <c r="P1432">
        <v>167</v>
      </c>
      <c r="Q1432">
        <v>605</v>
      </c>
      <c r="R1432">
        <v>-957</v>
      </c>
      <c r="S1432">
        <v>3150</v>
      </c>
      <c r="T1432">
        <v>0</v>
      </c>
      <c r="U1432">
        <v>1487</v>
      </c>
      <c r="V1432">
        <v>-3925</v>
      </c>
    </row>
    <row r="1433" spans="1:22" x14ac:dyDescent="0.3">
      <c r="A1433" t="s">
        <v>166</v>
      </c>
      <c r="B1433">
        <v>28260</v>
      </c>
      <c r="C1433" s="48">
        <v>45043</v>
      </c>
      <c r="D1433">
        <v>107100</v>
      </c>
      <c r="E1433">
        <v>2</v>
      </c>
      <c r="F1433">
        <v>900</v>
      </c>
      <c r="G1433">
        <v>900</v>
      </c>
      <c r="H1433">
        <v>231071</v>
      </c>
      <c r="I1433">
        <v>24726</v>
      </c>
      <c r="J1433">
        <v>-19233</v>
      </c>
      <c r="K1433">
        <v>51891</v>
      </c>
      <c r="L1433">
        <v>-31578</v>
      </c>
      <c r="M1433">
        <v>-60203</v>
      </c>
      <c r="N1433">
        <v>4571</v>
      </c>
      <c r="O1433">
        <v>11731</v>
      </c>
      <c r="P1433">
        <v>164</v>
      </c>
      <c r="Q1433">
        <v>0</v>
      </c>
      <c r="R1433">
        <v>5080</v>
      </c>
      <c r="S1433">
        <v>7079</v>
      </c>
      <c r="T1433">
        <v>0</v>
      </c>
      <c r="U1433">
        <v>-1024</v>
      </c>
      <c r="V1433">
        <v>-56</v>
      </c>
    </row>
    <row r="1434" spans="1:22" x14ac:dyDescent="0.3">
      <c r="A1434" t="s">
        <v>166</v>
      </c>
      <c r="B1434">
        <v>28260</v>
      </c>
      <c r="C1434" s="48">
        <v>45042</v>
      </c>
      <c r="D1434">
        <v>106200</v>
      </c>
      <c r="E1434">
        <v>2</v>
      </c>
      <c r="F1434">
        <v>300</v>
      </c>
      <c r="G1434">
        <v>300</v>
      </c>
      <c r="H1434">
        <v>183080</v>
      </c>
      <c r="I1434">
        <v>19423</v>
      </c>
      <c r="J1434">
        <v>-3016</v>
      </c>
      <c r="K1434">
        <v>16091</v>
      </c>
      <c r="L1434">
        <v>-10242</v>
      </c>
      <c r="M1434">
        <v>-3699</v>
      </c>
      <c r="N1434">
        <v>-380</v>
      </c>
      <c r="O1434">
        <v>-4564</v>
      </c>
      <c r="P1434">
        <v>168</v>
      </c>
      <c r="Q1434">
        <v>0</v>
      </c>
      <c r="R1434">
        <v>-1397</v>
      </c>
      <c r="S1434">
        <v>-370</v>
      </c>
      <c r="T1434">
        <v>0</v>
      </c>
      <c r="U1434">
        <v>-3184</v>
      </c>
      <c r="V1434">
        <v>351</v>
      </c>
    </row>
    <row r="1435" spans="1:22" x14ac:dyDescent="0.3">
      <c r="A1435" t="s">
        <v>166</v>
      </c>
      <c r="B1435">
        <v>28260</v>
      </c>
      <c r="C1435" s="48">
        <v>45041</v>
      </c>
      <c r="D1435">
        <v>105900</v>
      </c>
      <c r="E1435">
        <v>5</v>
      </c>
      <c r="F1435">
        <v>-1600</v>
      </c>
      <c r="G1435">
        <v>-1600</v>
      </c>
      <c r="H1435">
        <v>222719</v>
      </c>
      <c r="I1435">
        <v>23725</v>
      </c>
      <c r="J1435">
        <v>88021</v>
      </c>
      <c r="K1435">
        <v>-71553</v>
      </c>
      <c r="L1435">
        <v>-20801</v>
      </c>
      <c r="M1435">
        <v>-10309</v>
      </c>
      <c r="N1435">
        <v>1892</v>
      </c>
      <c r="O1435">
        <v>-3666</v>
      </c>
      <c r="P1435">
        <v>291</v>
      </c>
      <c r="Q1435">
        <v>0</v>
      </c>
      <c r="R1435">
        <v>-6888</v>
      </c>
      <c r="S1435">
        <v>-2121</v>
      </c>
      <c r="T1435">
        <v>0</v>
      </c>
      <c r="U1435">
        <v>4222</v>
      </c>
      <c r="V1435">
        <v>111</v>
      </c>
    </row>
    <row r="1436" spans="1:22" x14ac:dyDescent="0.3">
      <c r="A1436" t="s">
        <v>166</v>
      </c>
      <c r="B1436">
        <v>28260</v>
      </c>
      <c r="C1436" s="48">
        <v>45040</v>
      </c>
      <c r="D1436">
        <v>107500</v>
      </c>
      <c r="E1436">
        <v>5</v>
      </c>
      <c r="F1436">
        <v>-300</v>
      </c>
      <c r="G1436">
        <v>-300</v>
      </c>
      <c r="H1436">
        <v>181011</v>
      </c>
      <c r="I1436">
        <v>19479</v>
      </c>
      <c r="J1436">
        <v>-1594</v>
      </c>
      <c r="K1436">
        <v>-13320</v>
      </c>
      <c r="L1436">
        <v>14793</v>
      </c>
      <c r="M1436">
        <v>15839</v>
      </c>
      <c r="N1436">
        <v>-461</v>
      </c>
      <c r="O1436">
        <v>5789</v>
      </c>
      <c r="P1436">
        <v>149</v>
      </c>
      <c r="Q1436">
        <v>422</v>
      </c>
      <c r="R1436">
        <v>-6528</v>
      </c>
      <c r="S1436">
        <v>-417</v>
      </c>
      <c r="T1436">
        <v>0</v>
      </c>
      <c r="U1436">
        <v>129</v>
      </c>
      <c r="V1436">
        <v>-8</v>
      </c>
    </row>
    <row r="1437" spans="1:22" x14ac:dyDescent="0.3">
      <c r="A1437" t="s">
        <v>166</v>
      </c>
      <c r="B1437">
        <v>28260</v>
      </c>
      <c r="C1437" s="48">
        <v>45037</v>
      </c>
      <c r="D1437">
        <v>107800</v>
      </c>
      <c r="E1437">
        <v>2</v>
      </c>
      <c r="F1437">
        <v>400</v>
      </c>
      <c r="G1437">
        <v>400</v>
      </c>
      <c r="H1437">
        <v>157471</v>
      </c>
      <c r="I1437">
        <v>16935</v>
      </c>
      <c r="J1437">
        <v>-26775</v>
      </c>
      <c r="K1437">
        <v>14160</v>
      </c>
      <c r="L1437">
        <v>12889</v>
      </c>
      <c r="M1437">
        <v>15940</v>
      </c>
      <c r="N1437">
        <v>2112</v>
      </c>
      <c r="O1437">
        <v>943</v>
      </c>
      <c r="P1437">
        <v>0</v>
      </c>
      <c r="Q1437">
        <v>201</v>
      </c>
      <c r="R1437">
        <v>-2651</v>
      </c>
      <c r="S1437">
        <v>-3656</v>
      </c>
      <c r="T1437">
        <v>0</v>
      </c>
      <c r="U1437">
        <v>-347</v>
      </c>
      <c r="V1437">
        <v>73</v>
      </c>
    </row>
    <row r="1438" spans="1:22" x14ac:dyDescent="0.3">
      <c r="A1438" t="s">
        <v>166</v>
      </c>
      <c r="B1438">
        <v>28260</v>
      </c>
      <c r="C1438" s="48">
        <v>45036</v>
      </c>
      <c r="D1438">
        <v>107400</v>
      </c>
      <c r="E1438">
        <v>5</v>
      </c>
      <c r="F1438">
        <v>-900</v>
      </c>
      <c r="G1438">
        <v>-900</v>
      </c>
      <c r="H1438">
        <v>232802</v>
      </c>
      <c r="I1438">
        <v>25016</v>
      </c>
      <c r="J1438">
        <v>49151</v>
      </c>
      <c r="K1438">
        <v>-1581</v>
      </c>
      <c r="L1438">
        <v>2439</v>
      </c>
      <c r="M1438">
        <v>7073</v>
      </c>
      <c r="N1438">
        <v>1686</v>
      </c>
      <c r="O1438">
        <v>3789</v>
      </c>
      <c r="P1438">
        <v>0</v>
      </c>
      <c r="Q1438">
        <v>-70</v>
      </c>
      <c r="R1438">
        <v>-8220</v>
      </c>
      <c r="S1438">
        <v>-1819</v>
      </c>
      <c r="T1438">
        <v>0</v>
      </c>
      <c r="U1438">
        <v>-51009</v>
      </c>
      <c r="V1438">
        <v>1000</v>
      </c>
    </row>
    <row r="1439" spans="1:22" x14ac:dyDescent="0.3">
      <c r="A1439" t="s">
        <v>166</v>
      </c>
      <c r="B1439">
        <v>28260</v>
      </c>
      <c r="C1439" s="48">
        <v>45035</v>
      </c>
      <c r="D1439">
        <v>108300</v>
      </c>
      <c r="E1439">
        <v>2</v>
      </c>
      <c r="F1439">
        <v>700</v>
      </c>
      <c r="G1439">
        <v>700</v>
      </c>
      <c r="H1439">
        <v>211125</v>
      </c>
      <c r="I1439">
        <v>22929</v>
      </c>
      <c r="J1439">
        <v>-33623</v>
      </c>
      <c r="K1439">
        <v>10712</v>
      </c>
      <c r="L1439">
        <v>25402</v>
      </c>
      <c r="M1439">
        <v>16782</v>
      </c>
      <c r="N1439">
        <v>-1474</v>
      </c>
      <c r="O1439">
        <v>-3928</v>
      </c>
      <c r="P1439">
        <v>172</v>
      </c>
      <c r="Q1439">
        <v>0</v>
      </c>
      <c r="R1439">
        <v>18047</v>
      </c>
      <c r="S1439">
        <v>-4197</v>
      </c>
      <c r="T1439">
        <v>0</v>
      </c>
      <c r="U1439">
        <v>-2545</v>
      </c>
      <c r="V1439">
        <v>54</v>
      </c>
    </row>
    <row r="1440" spans="1:22" x14ac:dyDescent="0.3">
      <c r="A1440" t="s">
        <v>166</v>
      </c>
      <c r="B1440">
        <v>28260</v>
      </c>
      <c r="C1440" s="48">
        <v>45034</v>
      </c>
      <c r="D1440">
        <v>107600</v>
      </c>
      <c r="E1440">
        <v>5</v>
      </c>
      <c r="F1440">
        <v>-900</v>
      </c>
      <c r="G1440">
        <v>-900</v>
      </c>
      <c r="H1440">
        <v>247520</v>
      </c>
      <c r="I1440">
        <v>26722</v>
      </c>
      <c r="J1440">
        <v>25949</v>
      </c>
      <c r="K1440">
        <v>58884</v>
      </c>
      <c r="L1440">
        <v>-77834</v>
      </c>
      <c r="M1440">
        <v>-32246</v>
      </c>
      <c r="N1440">
        <v>-3085</v>
      </c>
      <c r="O1440">
        <v>-9264</v>
      </c>
      <c r="P1440">
        <v>342</v>
      </c>
      <c r="Q1440">
        <v>-203</v>
      </c>
      <c r="R1440">
        <v>-28635</v>
      </c>
      <c r="S1440">
        <v>-4743</v>
      </c>
      <c r="T1440">
        <v>0</v>
      </c>
      <c r="U1440">
        <v>-8629</v>
      </c>
      <c r="V1440">
        <v>1630</v>
      </c>
    </row>
    <row r="1441" spans="1:22" x14ac:dyDescent="0.3">
      <c r="A1441" t="s">
        <v>166</v>
      </c>
      <c r="B1441">
        <v>28260</v>
      </c>
      <c r="C1441" s="48">
        <v>45033</v>
      </c>
      <c r="D1441">
        <v>108500</v>
      </c>
      <c r="E1441">
        <v>5</v>
      </c>
      <c r="F1441">
        <v>-1500</v>
      </c>
      <c r="G1441">
        <v>-1500</v>
      </c>
      <c r="H1441">
        <v>253946</v>
      </c>
      <c r="I1441">
        <v>27560</v>
      </c>
      <c r="J1441">
        <v>29552</v>
      </c>
      <c r="K1441">
        <v>-7584</v>
      </c>
      <c r="L1441">
        <v>-24148</v>
      </c>
      <c r="M1441">
        <v>-20247</v>
      </c>
      <c r="N1441">
        <v>-788</v>
      </c>
      <c r="O1441">
        <v>-4162</v>
      </c>
      <c r="P1441">
        <v>-2101</v>
      </c>
      <c r="Q1441">
        <v>-74</v>
      </c>
      <c r="R1441">
        <v>3729</v>
      </c>
      <c r="S1441">
        <v>-505</v>
      </c>
      <c r="T1441">
        <v>0</v>
      </c>
      <c r="U1441">
        <v>894</v>
      </c>
      <c r="V1441">
        <v>1286</v>
      </c>
    </row>
    <row r="1442" spans="1:22" x14ac:dyDescent="0.3">
      <c r="A1442" t="s">
        <v>166</v>
      </c>
      <c r="B1442">
        <v>28260</v>
      </c>
      <c r="C1442" s="48">
        <v>45030</v>
      </c>
      <c r="D1442">
        <v>110000</v>
      </c>
      <c r="E1442">
        <v>2</v>
      </c>
      <c r="F1442">
        <v>1100</v>
      </c>
      <c r="G1442">
        <v>1100</v>
      </c>
      <c r="H1442">
        <v>307796</v>
      </c>
      <c r="I1442">
        <v>33957</v>
      </c>
      <c r="J1442">
        <v>-90240</v>
      </c>
      <c r="K1442">
        <v>65773</v>
      </c>
      <c r="L1442">
        <v>22797</v>
      </c>
      <c r="M1442">
        <v>9912</v>
      </c>
      <c r="N1442">
        <v>4639</v>
      </c>
      <c r="O1442">
        <v>283</v>
      </c>
      <c r="P1442">
        <v>-3564</v>
      </c>
      <c r="Q1442">
        <v>-94</v>
      </c>
      <c r="R1442">
        <v>13130</v>
      </c>
      <c r="S1442">
        <v>-1509</v>
      </c>
      <c r="T1442">
        <v>0</v>
      </c>
      <c r="U1442">
        <v>1484</v>
      </c>
      <c r="V1442">
        <v>186</v>
      </c>
    </row>
    <row r="1443" spans="1:22" x14ac:dyDescent="0.3">
      <c r="A1443" t="s">
        <v>166</v>
      </c>
      <c r="B1443">
        <v>28260</v>
      </c>
      <c r="C1443" s="48">
        <v>45029</v>
      </c>
      <c r="D1443">
        <v>108900</v>
      </c>
      <c r="E1443">
        <v>5</v>
      </c>
      <c r="F1443">
        <v>-600</v>
      </c>
      <c r="G1443">
        <v>-600</v>
      </c>
      <c r="H1443">
        <v>244924</v>
      </c>
      <c r="I1443">
        <v>26701</v>
      </c>
      <c r="J1443">
        <v>13986</v>
      </c>
      <c r="K1443">
        <v>-1864</v>
      </c>
      <c r="L1443">
        <v>-11003</v>
      </c>
      <c r="M1443">
        <v>4195</v>
      </c>
      <c r="N1443">
        <v>-462</v>
      </c>
      <c r="O1443">
        <v>-3407</v>
      </c>
      <c r="P1443">
        <v>322</v>
      </c>
      <c r="Q1443">
        <v>0</v>
      </c>
      <c r="R1443">
        <v>-10106</v>
      </c>
      <c r="S1443">
        <v>-1545</v>
      </c>
      <c r="T1443">
        <v>0</v>
      </c>
      <c r="U1443">
        <v>-1132</v>
      </c>
      <c r="V1443">
        <v>13</v>
      </c>
    </row>
    <row r="1444" spans="1:22" x14ac:dyDescent="0.3">
      <c r="A1444" t="s">
        <v>166</v>
      </c>
      <c r="B1444">
        <v>28260</v>
      </c>
      <c r="C1444" s="48">
        <v>45028</v>
      </c>
      <c r="D1444">
        <v>109500</v>
      </c>
      <c r="E1444">
        <v>2</v>
      </c>
      <c r="F1444">
        <v>1500</v>
      </c>
      <c r="G1444">
        <v>1500</v>
      </c>
      <c r="H1444">
        <v>278593</v>
      </c>
      <c r="I1444">
        <v>30407</v>
      </c>
      <c r="J1444">
        <v>-88302</v>
      </c>
      <c r="K1444">
        <v>94894</v>
      </c>
      <c r="L1444">
        <v>-11071</v>
      </c>
      <c r="M1444">
        <v>-23392</v>
      </c>
      <c r="N1444">
        <v>-33</v>
      </c>
      <c r="O1444">
        <v>-528</v>
      </c>
      <c r="P1444">
        <v>-2660</v>
      </c>
      <c r="Q1444">
        <v>0</v>
      </c>
      <c r="R1444">
        <v>14392</v>
      </c>
      <c r="S1444">
        <v>1150</v>
      </c>
      <c r="T1444">
        <v>0</v>
      </c>
      <c r="U1444">
        <v>4643</v>
      </c>
      <c r="V1444">
        <v>-164</v>
      </c>
    </row>
    <row r="1445" spans="1:22" x14ac:dyDescent="0.3">
      <c r="A1445" t="s">
        <v>166</v>
      </c>
      <c r="B1445">
        <v>28260</v>
      </c>
      <c r="C1445" s="48">
        <v>45027</v>
      </c>
      <c r="D1445">
        <v>108000</v>
      </c>
      <c r="E1445">
        <v>2</v>
      </c>
      <c r="F1445">
        <v>1700</v>
      </c>
      <c r="G1445">
        <v>1700</v>
      </c>
      <c r="H1445">
        <v>281490</v>
      </c>
      <c r="I1445">
        <v>30333</v>
      </c>
      <c r="J1445">
        <v>-60790</v>
      </c>
      <c r="K1445">
        <v>17325</v>
      </c>
      <c r="L1445">
        <v>43710</v>
      </c>
      <c r="M1445">
        <v>22455</v>
      </c>
      <c r="N1445">
        <v>-1660</v>
      </c>
      <c r="O1445">
        <v>4367</v>
      </c>
      <c r="P1445">
        <v>-536</v>
      </c>
      <c r="Q1445">
        <v>0</v>
      </c>
      <c r="R1445">
        <v>19709</v>
      </c>
      <c r="S1445">
        <v>-625</v>
      </c>
      <c r="T1445">
        <v>0</v>
      </c>
      <c r="U1445">
        <v>-56</v>
      </c>
      <c r="V1445">
        <v>-189</v>
      </c>
    </row>
    <row r="1446" spans="1:22" x14ac:dyDescent="0.3">
      <c r="A1446" t="s">
        <v>166</v>
      </c>
      <c r="B1446">
        <v>28260</v>
      </c>
      <c r="C1446" s="48">
        <v>45026</v>
      </c>
      <c r="D1446">
        <v>106300</v>
      </c>
      <c r="E1446">
        <v>5</v>
      </c>
      <c r="F1446">
        <v>-600</v>
      </c>
      <c r="G1446">
        <v>-600</v>
      </c>
      <c r="H1446">
        <v>230582</v>
      </c>
      <c r="I1446">
        <v>24610</v>
      </c>
      <c r="J1446">
        <v>9822</v>
      </c>
      <c r="K1446">
        <v>38037</v>
      </c>
      <c r="L1446">
        <v>-48814</v>
      </c>
      <c r="M1446">
        <v>-2953</v>
      </c>
      <c r="N1446">
        <v>-751</v>
      </c>
      <c r="O1446">
        <v>-6408</v>
      </c>
      <c r="P1446">
        <v>-2310</v>
      </c>
      <c r="Q1446">
        <v>0</v>
      </c>
      <c r="R1446">
        <v>-32767</v>
      </c>
      <c r="S1446">
        <v>-3625</v>
      </c>
      <c r="T1446">
        <v>0</v>
      </c>
      <c r="U1446">
        <v>776</v>
      </c>
      <c r="V1446">
        <v>179</v>
      </c>
    </row>
    <row r="1447" spans="1:22" x14ac:dyDescent="0.3">
      <c r="A1447" t="s">
        <v>166</v>
      </c>
      <c r="B1447">
        <v>28260</v>
      </c>
      <c r="C1447" s="48">
        <v>45023</v>
      </c>
      <c r="D1447">
        <v>106900</v>
      </c>
      <c r="E1447">
        <v>5</v>
      </c>
      <c r="F1447">
        <v>-200</v>
      </c>
      <c r="G1447">
        <v>-200</v>
      </c>
      <c r="H1447">
        <v>193663</v>
      </c>
      <c r="I1447">
        <v>20767</v>
      </c>
      <c r="J1447">
        <v>34810</v>
      </c>
      <c r="K1447">
        <v>-7250</v>
      </c>
      <c r="L1447">
        <v>-28116</v>
      </c>
      <c r="M1447">
        <v>-2331</v>
      </c>
      <c r="N1447">
        <v>5015</v>
      </c>
      <c r="O1447">
        <v>-7838</v>
      </c>
      <c r="P1447">
        <v>0</v>
      </c>
      <c r="Q1447">
        <v>0</v>
      </c>
      <c r="R1447">
        <v>-20757</v>
      </c>
      <c r="S1447">
        <v>-2205</v>
      </c>
      <c r="T1447">
        <v>0</v>
      </c>
      <c r="U1447">
        <v>609</v>
      </c>
      <c r="V1447">
        <v>-53</v>
      </c>
    </row>
    <row r="1448" spans="1:22" x14ac:dyDescent="0.3">
      <c r="A1448" t="s">
        <v>166</v>
      </c>
      <c r="B1448">
        <v>28260</v>
      </c>
      <c r="C1448" s="48">
        <v>45022</v>
      </c>
      <c r="D1448">
        <v>107100</v>
      </c>
      <c r="E1448">
        <v>5</v>
      </c>
      <c r="F1448">
        <v>-2100</v>
      </c>
      <c r="G1448">
        <v>-2100</v>
      </c>
      <c r="H1448">
        <v>245745</v>
      </c>
      <c r="I1448">
        <v>26483</v>
      </c>
      <c r="J1448">
        <v>88294</v>
      </c>
      <c r="K1448">
        <v>-10418</v>
      </c>
      <c r="L1448">
        <v>-79521</v>
      </c>
      <c r="M1448">
        <v>-63779</v>
      </c>
      <c r="N1448">
        <v>544</v>
      </c>
      <c r="O1448">
        <v>-19025</v>
      </c>
      <c r="P1448">
        <v>0</v>
      </c>
      <c r="Q1448">
        <v>0</v>
      </c>
      <c r="R1448">
        <v>2783</v>
      </c>
      <c r="S1448">
        <v>-44</v>
      </c>
      <c r="T1448">
        <v>0</v>
      </c>
      <c r="U1448">
        <v>1491</v>
      </c>
      <c r="V1448">
        <v>154</v>
      </c>
    </row>
    <row r="1449" spans="1:22" x14ac:dyDescent="0.3">
      <c r="A1449" t="s">
        <v>166</v>
      </c>
      <c r="B1449">
        <v>28260</v>
      </c>
      <c r="C1449" s="48">
        <v>45021</v>
      </c>
      <c r="D1449">
        <v>109200</v>
      </c>
      <c r="E1449">
        <v>2</v>
      </c>
      <c r="F1449">
        <v>800</v>
      </c>
      <c r="G1449">
        <v>800</v>
      </c>
      <c r="H1449">
        <v>147336</v>
      </c>
      <c r="I1449">
        <v>16073</v>
      </c>
      <c r="J1449">
        <v>-14332</v>
      </c>
      <c r="K1449">
        <v>10925</v>
      </c>
      <c r="L1449">
        <v>6616</v>
      </c>
      <c r="M1449">
        <v>26091</v>
      </c>
      <c r="N1449">
        <v>-1043</v>
      </c>
      <c r="O1449">
        <v>59</v>
      </c>
      <c r="P1449">
        <v>100</v>
      </c>
      <c r="Q1449">
        <v>0</v>
      </c>
      <c r="R1449">
        <v>-17623</v>
      </c>
      <c r="S1449">
        <v>-968</v>
      </c>
      <c r="T1449">
        <v>0</v>
      </c>
      <c r="U1449">
        <v>-3148</v>
      </c>
      <c r="V1449">
        <v>-61</v>
      </c>
    </row>
    <row r="1450" spans="1:22" x14ac:dyDescent="0.3">
      <c r="A1450" t="s">
        <v>166</v>
      </c>
      <c r="B1450">
        <v>28260</v>
      </c>
      <c r="C1450" s="48">
        <v>45020</v>
      </c>
      <c r="D1450">
        <v>108400</v>
      </c>
      <c r="E1450">
        <v>2</v>
      </c>
      <c r="F1450">
        <v>200</v>
      </c>
      <c r="G1450">
        <v>200</v>
      </c>
      <c r="H1450">
        <v>203558</v>
      </c>
      <c r="I1450">
        <v>22065</v>
      </c>
      <c r="J1450">
        <v>-5931</v>
      </c>
      <c r="K1450">
        <v>3119</v>
      </c>
      <c r="L1450">
        <v>1772</v>
      </c>
      <c r="M1450">
        <v>19511</v>
      </c>
      <c r="N1450">
        <v>-10824</v>
      </c>
      <c r="O1450">
        <v>-3912</v>
      </c>
      <c r="P1450">
        <v>892</v>
      </c>
      <c r="Q1450">
        <v>0</v>
      </c>
      <c r="R1450">
        <v>-5658</v>
      </c>
      <c r="S1450">
        <v>1763</v>
      </c>
      <c r="T1450">
        <v>0</v>
      </c>
      <c r="U1450">
        <v>913</v>
      </c>
      <c r="V1450">
        <v>127</v>
      </c>
    </row>
    <row r="1451" spans="1:22" x14ac:dyDescent="0.3">
      <c r="A1451" t="s">
        <v>166</v>
      </c>
      <c r="B1451">
        <v>28260</v>
      </c>
      <c r="C1451" s="48">
        <v>45019</v>
      </c>
      <c r="D1451">
        <v>108200</v>
      </c>
      <c r="E1451">
        <v>3</v>
      </c>
      <c r="F1451">
        <v>0</v>
      </c>
      <c r="G1451">
        <v>0</v>
      </c>
      <c r="H1451">
        <v>175895</v>
      </c>
      <c r="I1451">
        <v>19095</v>
      </c>
      <c r="J1451">
        <v>-11681</v>
      </c>
      <c r="K1451">
        <v>30810</v>
      </c>
      <c r="L1451">
        <v>-19676</v>
      </c>
      <c r="M1451">
        <v>-22992</v>
      </c>
      <c r="N1451">
        <v>613</v>
      </c>
      <c r="O1451">
        <v>281</v>
      </c>
      <c r="P1451">
        <v>135</v>
      </c>
      <c r="Q1451">
        <v>0</v>
      </c>
      <c r="R1451">
        <v>957</v>
      </c>
      <c r="S1451">
        <v>1330</v>
      </c>
      <c r="T1451">
        <v>0</v>
      </c>
      <c r="U1451">
        <v>532</v>
      </c>
      <c r="V1451">
        <v>15</v>
      </c>
    </row>
    <row r="1452" spans="1:22" x14ac:dyDescent="0.3">
      <c r="A1452" t="s">
        <v>166</v>
      </c>
      <c r="B1452">
        <v>28260</v>
      </c>
      <c r="C1452" s="48">
        <v>45016</v>
      </c>
      <c r="D1452">
        <v>108200</v>
      </c>
      <c r="E1452">
        <v>5</v>
      </c>
      <c r="F1452">
        <v>-300</v>
      </c>
      <c r="G1452">
        <v>-300</v>
      </c>
      <c r="H1452">
        <v>244363</v>
      </c>
      <c r="I1452">
        <v>26595</v>
      </c>
      <c r="J1452">
        <v>11758</v>
      </c>
      <c r="K1452">
        <v>-2968</v>
      </c>
      <c r="L1452">
        <v>-7720</v>
      </c>
      <c r="M1452">
        <v>19023</v>
      </c>
      <c r="N1452">
        <v>-116</v>
      </c>
      <c r="O1452">
        <v>-16639</v>
      </c>
      <c r="P1452">
        <v>200</v>
      </c>
      <c r="Q1452">
        <v>0</v>
      </c>
      <c r="R1452">
        <v>-10321</v>
      </c>
      <c r="S1452">
        <v>133</v>
      </c>
      <c r="T1452">
        <v>0</v>
      </c>
      <c r="U1452">
        <v>-1201</v>
      </c>
      <c r="V1452">
        <v>131</v>
      </c>
    </row>
    <row r="1453" spans="1:22" x14ac:dyDescent="0.3">
      <c r="A1453" t="s">
        <v>166</v>
      </c>
      <c r="B1453">
        <v>28260</v>
      </c>
      <c r="C1453" s="48">
        <v>45015</v>
      </c>
      <c r="D1453">
        <v>108500</v>
      </c>
      <c r="E1453">
        <v>2</v>
      </c>
      <c r="F1453">
        <v>300</v>
      </c>
      <c r="G1453">
        <v>300</v>
      </c>
      <c r="H1453">
        <v>220621</v>
      </c>
      <c r="I1453">
        <v>23939</v>
      </c>
      <c r="J1453">
        <v>-28309</v>
      </c>
      <c r="K1453">
        <v>32374</v>
      </c>
      <c r="L1453">
        <v>-13904</v>
      </c>
      <c r="M1453">
        <v>253</v>
      </c>
      <c r="N1453">
        <v>-6476</v>
      </c>
      <c r="O1453">
        <v>-11749</v>
      </c>
      <c r="P1453">
        <v>50</v>
      </c>
      <c r="Q1453">
        <v>0</v>
      </c>
      <c r="R1453">
        <v>6011</v>
      </c>
      <c r="S1453">
        <v>-1993</v>
      </c>
      <c r="T1453">
        <v>0</v>
      </c>
      <c r="U1453">
        <v>9730</v>
      </c>
      <c r="V1453">
        <v>109</v>
      </c>
    </row>
    <row r="1454" spans="1:22" x14ac:dyDescent="0.3">
      <c r="A1454" t="s">
        <v>166</v>
      </c>
      <c r="B1454">
        <v>28260</v>
      </c>
      <c r="C1454" s="48">
        <v>45014</v>
      </c>
      <c r="D1454">
        <v>108200</v>
      </c>
      <c r="E1454">
        <v>2</v>
      </c>
      <c r="F1454">
        <v>100</v>
      </c>
      <c r="G1454">
        <v>100</v>
      </c>
      <c r="H1454">
        <v>165546</v>
      </c>
      <c r="I1454">
        <v>17894</v>
      </c>
      <c r="J1454">
        <v>-22992</v>
      </c>
      <c r="K1454">
        <v>41351</v>
      </c>
      <c r="L1454">
        <v>-21086</v>
      </c>
      <c r="M1454">
        <v>22682</v>
      </c>
      <c r="N1454">
        <v>-4339</v>
      </c>
      <c r="O1454">
        <v>-31580</v>
      </c>
      <c r="P1454">
        <v>0</v>
      </c>
      <c r="Q1454">
        <v>0</v>
      </c>
      <c r="R1454">
        <v>-5008</v>
      </c>
      <c r="S1454">
        <v>-2841</v>
      </c>
      <c r="T1454">
        <v>0</v>
      </c>
      <c r="U1454">
        <v>2789</v>
      </c>
      <c r="V1454">
        <v>-62</v>
      </c>
    </row>
    <row r="1455" spans="1:22" x14ac:dyDescent="0.3">
      <c r="A1455" t="s">
        <v>166</v>
      </c>
      <c r="B1455">
        <v>28260</v>
      </c>
      <c r="C1455" s="48">
        <v>45013</v>
      </c>
      <c r="D1455">
        <v>108100</v>
      </c>
      <c r="E1455">
        <v>2</v>
      </c>
      <c r="F1455">
        <v>800</v>
      </c>
      <c r="G1455">
        <v>800</v>
      </c>
      <c r="H1455">
        <v>188211</v>
      </c>
      <c r="I1455">
        <v>20277</v>
      </c>
      <c r="J1455">
        <v>-38268</v>
      </c>
      <c r="K1455">
        <v>76482</v>
      </c>
      <c r="L1455">
        <v>-38239</v>
      </c>
      <c r="M1455">
        <v>12181</v>
      </c>
      <c r="N1455">
        <v>-2795</v>
      </c>
      <c r="O1455">
        <v>-32024</v>
      </c>
      <c r="P1455">
        <v>1000</v>
      </c>
      <c r="Q1455">
        <v>-100</v>
      </c>
      <c r="R1455">
        <v>-14256</v>
      </c>
      <c r="S1455">
        <v>-2245</v>
      </c>
      <c r="T1455">
        <v>0</v>
      </c>
      <c r="U1455">
        <v>5</v>
      </c>
      <c r="V1455">
        <v>20</v>
      </c>
    </row>
    <row r="1456" spans="1:22" x14ac:dyDescent="0.3">
      <c r="A1456" t="s">
        <v>166</v>
      </c>
      <c r="B1456">
        <v>28260</v>
      </c>
      <c r="C1456" s="48">
        <v>45012</v>
      </c>
      <c r="D1456">
        <v>107300</v>
      </c>
      <c r="E1456">
        <v>5</v>
      </c>
      <c r="F1456">
        <v>-900</v>
      </c>
      <c r="G1456">
        <v>-900</v>
      </c>
      <c r="H1456">
        <v>161500</v>
      </c>
      <c r="I1456">
        <v>17310</v>
      </c>
      <c r="J1456">
        <v>18150</v>
      </c>
      <c r="K1456">
        <v>2360</v>
      </c>
      <c r="L1456">
        <v>-24201</v>
      </c>
      <c r="M1456">
        <v>12422</v>
      </c>
      <c r="N1456">
        <v>8670</v>
      </c>
      <c r="O1456">
        <v>-18114</v>
      </c>
      <c r="P1456">
        <v>0</v>
      </c>
      <c r="Q1456">
        <v>0</v>
      </c>
      <c r="R1456">
        <v>-25219</v>
      </c>
      <c r="S1456">
        <v>-1960</v>
      </c>
      <c r="T1456">
        <v>0</v>
      </c>
      <c r="U1456">
        <v>3664</v>
      </c>
      <c r="V1456">
        <v>27</v>
      </c>
    </row>
    <row r="1457" spans="1:22" x14ac:dyDescent="0.3">
      <c r="A1457" t="s">
        <v>166</v>
      </c>
      <c r="B1457">
        <v>28260</v>
      </c>
      <c r="C1457" s="48">
        <v>45009</v>
      </c>
      <c r="D1457">
        <v>108200</v>
      </c>
      <c r="E1457">
        <v>5</v>
      </c>
      <c r="F1457">
        <v>-300</v>
      </c>
      <c r="G1457">
        <v>-300</v>
      </c>
      <c r="H1457">
        <v>219934</v>
      </c>
      <c r="I1457">
        <v>23742</v>
      </c>
      <c r="J1457">
        <v>19916</v>
      </c>
      <c r="K1457">
        <v>46457</v>
      </c>
      <c r="L1457">
        <v>-65726</v>
      </c>
      <c r="M1457">
        <v>-28558</v>
      </c>
      <c r="N1457">
        <v>5077</v>
      </c>
      <c r="O1457">
        <v>-13975</v>
      </c>
      <c r="P1457">
        <v>0</v>
      </c>
      <c r="Q1457">
        <v>-145</v>
      </c>
      <c r="R1457">
        <v>-27009</v>
      </c>
      <c r="S1457">
        <v>-1116</v>
      </c>
      <c r="T1457">
        <v>0</v>
      </c>
      <c r="U1457">
        <v>-644</v>
      </c>
      <c r="V1457">
        <v>-3</v>
      </c>
    </row>
    <row r="1458" spans="1:22" x14ac:dyDescent="0.3">
      <c r="A1458" t="s">
        <v>166</v>
      </c>
      <c r="B1458">
        <v>28260</v>
      </c>
      <c r="C1458" s="48">
        <v>45008</v>
      </c>
      <c r="D1458">
        <v>108500</v>
      </c>
      <c r="E1458">
        <v>5</v>
      </c>
      <c r="F1458">
        <v>-100</v>
      </c>
      <c r="G1458">
        <v>-100</v>
      </c>
      <c r="H1458">
        <v>245943</v>
      </c>
      <c r="I1458">
        <v>26584</v>
      </c>
      <c r="J1458">
        <v>16028</v>
      </c>
      <c r="K1458">
        <v>57927</v>
      </c>
      <c r="L1458">
        <v>-67238</v>
      </c>
      <c r="M1458">
        <v>16139</v>
      </c>
      <c r="N1458">
        <v>-9719</v>
      </c>
      <c r="O1458">
        <v>-36375</v>
      </c>
      <c r="P1458">
        <v>3680</v>
      </c>
      <c r="Q1458">
        <v>0</v>
      </c>
      <c r="R1458">
        <v>-40236</v>
      </c>
      <c r="S1458">
        <v>-727</v>
      </c>
      <c r="T1458">
        <v>0</v>
      </c>
      <c r="U1458">
        <v>-6828</v>
      </c>
      <c r="V1458">
        <v>111</v>
      </c>
    </row>
    <row r="1459" spans="1:22" x14ac:dyDescent="0.3">
      <c r="A1459" t="s">
        <v>166</v>
      </c>
      <c r="B1459">
        <v>28260</v>
      </c>
      <c r="C1459" s="48">
        <v>45007</v>
      </c>
      <c r="D1459">
        <v>108600</v>
      </c>
      <c r="E1459">
        <v>5</v>
      </c>
      <c r="F1459">
        <v>-200</v>
      </c>
      <c r="G1459">
        <v>-200</v>
      </c>
      <c r="H1459">
        <v>161417</v>
      </c>
      <c r="I1459">
        <v>17516</v>
      </c>
      <c r="J1459">
        <v>27022</v>
      </c>
      <c r="K1459">
        <v>35483</v>
      </c>
      <c r="L1459">
        <v>-62605</v>
      </c>
      <c r="M1459">
        <v>651</v>
      </c>
      <c r="N1459">
        <v>-7069</v>
      </c>
      <c r="O1459">
        <v>-15513</v>
      </c>
      <c r="P1459">
        <v>936</v>
      </c>
      <c r="Q1459">
        <v>0</v>
      </c>
      <c r="R1459">
        <v>-41286</v>
      </c>
      <c r="S1459">
        <v>-324</v>
      </c>
      <c r="T1459">
        <v>0</v>
      </c>
      <c r="U1459">
        <v>150</v>
      </c>
      <c r="V1459">
        <v>-50</v>
      </c>
    </row>
    <row r="1460" spans="1:22" x14ac:dyDescent="0.3">
      <c r="A1460" t="s">
        <v>166</v>
      </c>
      <c r="B1460">
        <v>28260</v>
      </c>
      <c r="C1460" s="48">
        <v>45006</v>
      </c>
      <c r="D1460">
        <v>108800</v>
      </c>
      <c r="E1460">
        <v>2</v>
      </c>
      <c r="F1460">
        <v>600</v>
      </c>
      <c r="G1460">
        <v>600</v>
      </c>
      <c r="H1460">
        <v>124868</v>
      </c>
      <c r="I1460">
        <v>13622</v>
      </c>
      <c r="J1460">
        <v>-14686</v>
      </c>
      <c r="K1460">
        <v>42537</v>
      </c>
      <c r="L1460">
        <v>-28603</v>
      </c>
      <c r="M1460">
        <v>-6191</v>
      </c>
      <c r="N1460">
        <v>-5689</v>
      </c>
      <c r="O1460">
        <v>-6810</v>
      </c>
      <c r="P1460">
        <v>0</v>
      </c>
      <c r="Q1460">
        <v>9</v>
      </c>
      <c r="R1460">
        <v>-10132</v>
      </c>
      <c r="S1460">
        <v>210</v>
      </c>
      <c r="T1460">
        <v>0</v>
      </c>
      <c r="U1460">
        <v>731</v>
      </c>
      <c r="V1460">
        <v>21</v>
      </c>
    </row>
    <row r="1461" spans="1:22" x14ac:dyDescent="0.3">
      <c r="A1461" t="s">
        <v>166</v>
      </c>
      <c r="B1461">
        <v>28260</v>
      </c>
      <c r="C1461" s="48">
        <v>45005</v>
      </c>
      <c r="D1461">
        <v>108200</v>
      </c>
      <c r="E1461">
        <v>5</v>
      </c>
      <c r="F1461">
        <v>-1400</v>
      </c>
      <c r="G1461">
        <v>-1400</v>
      </c>
      <c r="H1461">
        <v>125242</v>
      </c>
      <c r="I1461">
        <v>13618</v>
      </c>
      <c r="J1461">
        <v>10227</v>
      </c>
      <c r="K1461">
        <v>-953</v>
      </c>
      <c r="L1461">
        <v>-9606</v>
      </c>
      <c r="M1461">
        <v>-1143</v>
      </c>
      <c r="N1461">
        <v>-1216</v>
      </c>
      <c r="O1461">
        <v>-844</v>
      </c>
      <c r="P1461">
        <v>50</v>
      </c>
      <c r="Q1461">
        <v>0</v>
      </c>
      <c r="R1461">
        <v>-6409</v>
      </c>
      <c r="S1461">
        <v>-44</v>
      </c>
      <c r="T1461">
        <v>0</v>
      </c>
      <c r="U1461">
        <v>246</v>
      </c>
      <c r="V1461">
        <v>86</v>
      </c>
    </row>
    <row r="1462" spans="1:22" x14ac:dyDescent="0.3">
      <c r="A1462" t="s">
        <v>166</v>
      </c>
      <c r="B1462">
        <v>28260</v>
      </c>
      <c r="C1462" s="48">
        <v>45002</v>
      </c>
      <c r="D1462">
        <v>109600</v>
      </c>
      <c r="E1462">
        <v>2</v>
      </c>
      <c r="F1462">
        <v>2500</v>
      </c>
      <c r="G1462">
        <v>2500</v>
      </c>
      <c r="H1462">
        <v>285370</v>
      </c>
      <c r="I1462">
        <v>31165</v>
      </c>
      <c r="J1462">
        <v>-29233</v>
      </c>
      <c r="K1462">
        <v>53668</v>
      </c>
      <c r="L1462">
        <v>-22089</v>
      </c>
      <c r="M1462">
        <v>-8696</v>
      </c>
      <c r="N1462">
        <v>-387</v>
      </c>
      <c r="O1462">
        <v>-1773</v>
      </c>
      <c r="P1462">
        <v>575</v>
      </c>
      <c r="Q1462">
        <v>65</v>
      </c>
      <c r="R1462">
        <v>-12329</v>
      </c>
      <c r="S1462">
        <v>456</v>
      </c>
      <c r="T1462">
        <v>0</v>
      </c>
      <c r="U1462">
        <v>-2210</v>
      </c>
      <c r="V1462">
        <v>-136</v>
      </c>
    </row>
    <row r="1463" spans="1:22" x14ac:dyDescent="0.3">
      <c r="A1463" t="s">
        <v>166</v>
      </c>
      <c r="B1463">
        <v>28260</v>
      </c>
      <c r="C1463" s="48">
        <v>45001</v>
      </c>
      <c r="D1463">
        <v>107100</v>
      </c>
      <c r="E1463">
        <v>5</v>
      </c>
      <c r="F1463">
        <v>-500</v>
      </c>
      <c r="G1463">
        <v>-500</v>
      </c>
      <c r="H1463">
        <v>214410</v>
      </c>
      <c r="I1463">
        <v>22933</v>
      </c>
      <c r="J1463">
        <v>-5158</v>
      </c>
      <c r="K1463">
        <v>70281</v>
      </c>
      <c r="L1463">
        <v>-64301</v>
      </c>
      <c r="M1463">
        <v>-2391</v>
      </c>
      <c r="N1463">
        <v>-3264</v>
      </c>
      <c r="O1463">
        <v>-6023</v>
      </c>
      <c r="P1463">
        <v>71</v>
      </c>
      <c r="Q1463">
        <v>0</v>
      </c>
      <c r="R1463">
        <v>-51111</v>
      </c>
      <c r="S1463">
        <v>-1583</v>
      </c>
      <c r="T1463">
        <v>0</v>
      </c>
      <c r="U1463">
        <v>-687</v>
      </c>
      <c r="V1463">
        <v>-135</v>
      </c>
    </row>
    <row r="1464" spans="1:22" x14ac:dyDescent="0.3">
      <c r="A1464" t="s">
        <v>166</v>
      </c>
      <c r="B1464">
        <v>28260</v>
      </c>
      <c r="C1464" s="48">
        <v>45000</v>
      </c>
      <c r="D1464">
        <v>107600</v>
      </c>
      <c r="E1464">
        <v>2</v>
      </c>
      <c r="F1464">
        <v>600</v>
      </c>
      <c r="G1464">
        <v>600</v>
      </c>
      <c r="H1464">
        <v>177608</v>
      </c>
      <c r="I1464">
        <v>19161</v>
      </c>
      <c r="J1464">
        <v>-6353</v>
      </c>
      <c r="K1464">
        <v>7575</v>
      </c>
      <c r="L1464">
        <v>-1184</v>
      </c>
      <c r="M1464">
        <v>21631</v>
      </c>
      <c r="N1464">
        <v>-2150</v>
      </c>
      <c r="O1464">
        <v>-8368</v>
      </c>
      <c r="P1464">
        <v>192</v>
      </c>
      <c r="Q1464">
        <v>0</v>
      </c>
      <c r="R1464">
        <v>-10159</v>
      </c>
      <c r="S1464">
        <v>-2330</v>
      </c>
      <c r="T1464">
        <v>0</v>
      </c>
      <c r="U1464">
        <v>-47</v>
      </c>
      <c r="V1464">
        <v>9</v>
      </c>
    </row>
    <row r="1465" spans="1:22" x14ac:dyDescent="0.3">
      <c r="A1465" t="s">
        <v>166</v>
      </c>
      <c r="B1465">
        <v>28260</v>
      </c>
      <c r="C1465" s="48">
        <v>44999</v>
      </c>
      <c r="D1465">
        <v>107000</v>
      </c>
      <c r="E1465">
        <v>5</v>
      </c>
      <c r="F1465">
        <v>-1900</v>
      </c>
      <c r="G1465">
        <v>-1900</v>
      </c>
      <c r="H1465">
        <v>330333</v>
      </c>
      <c r="I1465">
        <v>35561</v>
      </c>
      <c r="J1465">
        <v>5927</v>
      </c>
      <c r="K1465">
        <v>39983</v>
      </c>
      <c r="L1465">
        <v>-43941</v>
      </c>
      <c r="M1465">
        <v>-4113</v>
      </c>
      <c r="N1465">
        <v>2248</v>
      </c>
      <c r="O1465">
        <v>-10598</v>
      </c>
      <c r="P1465">
        <v>446</v>
      </c>
      <c r="Q1465">
        <v>344</v>
      </c>
      <c r="R1465">
        <v>-29028</v>
      </c>
      <c r="S1465">
        <v>-3240</v>
      </c>
      <c r="T1465">
        <v>0</v>
      </c>
      <c r="U1465">
        <v>-2022</v>
      </c>
      <c r="V1465">
        <v>53</v>
      </c>
    </row>
    <row r="1466" spans="1:22" x14ac:dyDescent="0.3">
      <c r="A1466" t="s">
        <v>166</v>
      </c>
      <c r="B1466">
        <v>28260</v>
      </c>
      <c r="C1466" s="48">
        <v>44998</v>
      </c>
      <c r="D1466">
        <v>108900</v>
      </c>
      <c r="E1466">
        <v>5</v>
      </c>
      <c r="F1466">
        <v>-400</v>
      </c>
      <c r="G1466">
        <v>-400</v>
      </c>
      <c r="H1466">
        <v>247331</v>
      </c>
      <c r="I1466">
        <v>26979</v>
      </c>
      <c r="J1466">
        <v>-26015</v>
      </c>
      <c r="K1466">
        <v>42429</v>
      </c>
      <c r="L1466">
        <v>-14406</v>
      </c>
      <c r="M1466">
        <v>25331</v>
      </c>
      <c r="N1466">
        <v>-1249</v>
      </c>
      <c r="O1466">
        <v>-6763</v>
      </c>
      <c r="P1466">
        <v>1285</v>
      </c>
      <c r="Q1466">
        <v>0</v>
      </c>
      <c r="R1466">
        <v>-35683</v>
      </c>
      <c r="S1466">
        <v>2673</v>
      </c>
      <c r="T1466">
        <v>0</v>
      </c>
      <c r="U1466">
        <v>-2042</v>
      </c>
      <c r="V1466">
        <v>34</v>
      </c>
    </row>
    <row r="1467" spans="1:22" x14ac:dyDescent="0.3">
      <c r="A1467" t="s">
        <v>166</v>
      </c>
      <c r="B1467">
        <v>28260</v>
      </c>
      <c r="C1467" s="48">
        <v>44995</v>
      </c>
      <c r="D1467">
        <v>109300</v>
      </c>
      <c r="E1467">
        <v>5</v>
      </c>
      <c r="F1467">
        <v>-700</v>
      </c>
      <c r="G1467">
        <v>-700</v>
      </c>
      <c r="H1467">
        <v>192074</v>
      </c>
      <c r="I1467">
        <v>20946</v>
      </c>
      <c r="J1467">
        <v>1640</v>
      </c>
      <c r="K1467">
        <v>19387</v>
      </c>
      <c r="L1467">
        <v>-22174</v>
      </c>
      <c r="M1467">
        <v>-34779</v>
      </c>
      <c r="N1467">
        <v>-260</v>
      </c>
      <c r="O1467">
        <v>4322</v>
      </c>
      <c r="P1467">
        <v>0</v>
      </c>
      <c r="Q1467">
        <v>3</v>
      </c>
      <c r="R1467">
        <v>10485</v>
      </c>
      <c r="S1467">
        <v>-1945</v>
      </c>
      <c r="T1467">
        <v>0</v>
      </c>
      <c r="U1467">
        <v>1089</v>
      </c>
      <c r="V1467">
        <v>58</v>
      </c>
    </row>
    <row r="1468" spans="1:22" x14ac:dyDescent="0.3">
      <c r="A1468" t="s">
        <v>166</v>
      </c>
      <c r="B1468">
        <v>28260</v>
      </c>
      <c r="C1468" s="48">
        <v>44994</v>
      </c>
      <c r="D1468">
        <v>110000</v>
      </c>
      <c r="E1468">
        <v>5</v>
      </c>
      <c r="F1468">
        <v>-1000</v>
      </c>
      <c r="G1468">
        <v>-1000</v>
      </c>
      <c r="H1468">
        <v>335781</v>
      </c>
      <c r="I1468">
        <v>37132</v>
      </c>
      <c r="J1468">
        <v>70647</v>
      </c>
      <c r="K1468">
        <v>-92716</v>
      </c>
      <c r="L1468">
        <v>18830</v>
      </c>
      <c r="M1468">
        <v>31786</v>
      </c>
      <c r="N1468">
        <v>-4346</v>
      </c>
      <c r="O1468">
        <v>-574</v>
      </c>
      <c r="P1468">
        <v>1000</v>
      </c>
      <c r="Q1468">
        <v>0</v>
      </c>
      <c r="R1468">
        <v>-8908</v>
      </c>
      <c r="S1468">
        <v>-128</v>
      </c>
      <c r="T1468">
        <v>0</v>
      </c>
      <c r="U1468">
        <v>3088</v>
      </c>
      <c r="V1468">
        <v>151</v>
      </c>
    </row>
    <row r="1469" spans="1:22" x14ac:dyDescent="0.3">
      <c r="A1469" t="s">
        <v>166</v>
      </c>
      <c r="B1469">
        <v>28260</v>
      </c>
      <c r="C1469" s="48">
        <v>44993</v>
      </c>
      <c r="D1469">
        <v>111000</v>
      </c>
      <c r="E1469">
        <v>2</v>
      </c>
      <c r="F1469">
        <v>300</v>
      </c>
      <c r="G1469">
        <v>300</v>
      </c>
      <c r="H1469">
        <v>265018</v>
      </c>
      <c r="I1469">
        <v>29369</v>
      </c>
      <c r="J1469">
        <v>-2173</v>
      </c>
      <c r="K1469">
        <v>94960</v>
      </c>
      <c r="L1469">
        <v>-92810</v>
      </c>
      <c r="M1469">
        <v>-53833</v>
      </c>
      <c r="N1469">
        <v>-4179</v>
      </c>
      <c r="O1469">
        <v>-7888</v>
      </c>
      <c r="P1469">
        <v>34</v>
      </c>
      <c r="Q1469">
        <v>0</v>
      </c>
      <c r="R1469">
        <v>-24736</v>
      </c>
      <c r="S1469">
        <v>-2208</v>
      </c>
      <c r="T1469">
        <v>0</v>
      </c>
      <c r="U1469">
        <v>-23</v>
      </c>
      <c r="V1469">
        <v>46</v>
      </c>
    </row>
    <row r="1470" spans="1:22" x14ac:dyDescent="0.3">
      <c r="A1470" t="s">
        <v>166</v>
      </c>
      <c r="B1470">
        <v>28260</v>
      </c>
      <c r="C1470" s="48">
        <v>44992</v>
      </c>
      <c r="D1470">
        <v>110700</v>
      </c>
      <c r="E1470">
        <v>5</v>
      </c>
      <c r="F1470">
        <v>-1300</v>
      </c>
      <c r="G1470">
        <v>-1300</v>
      </c>
      <c r="H1470">
        <v>270066</v>
      </c>
      <c r="I1470">
        <v>30133</v>
      </c>
      <c r="J1470">
        <v>29721</v>
      </c>
      <c r="K1470">
        <v>12806</v>
      </c>
      <c r="L1470">
        <v>-40936</v>
      </c>
      <c r="M1470">
        <v>-15202</v>
      </c>
      <c r="N1470">
        <v>-6964</v>
      </c>
      <c r="O1470">
        <v>-12283</v>
      </c>
      <c r="P1470">
        <v>3891</v>
      </c>
      <c r="Q1470">
        <v>-235</v>
      </c>
      <c r="R1470">
        <v>-10458</v>
      </c>
      <c r="S1470">
        <v>315</v>
      </c>
      <c r="T1470">
        <v>0</v>
      </c>
      <c r="U1470">
        <v>-1180</v>
      </c>
      <c r="V1470">
        <v>-411</v>
      </c>
    </row>
    <row r="1471" spans="1:22" x14ac:dyDescent="0.3">
      <c r="A1471" t="s">
        <v>166</v>
      </c>
      <c r="B1471">
        <v>28260</v>
      </c>
      <c r="C1471" s="48">
        <v>44991</v>
      </c>
      <c r="D1471">
        <v>112000</v>
      </c>
      <c r="E1471">
        <v>2</v>
      </c>
      <c r="F1471">
        <v>1600</v>
      </c>
      <c r="G1471">
        <v>1600</v>
      </c>
      <c r="H1471">
        <v>262294</v>
      </c>
      <c r="I1471">
        <v>29259</v>
      </c>
      <c r="J1471">
        <v>-79837</v>
      </c>
      <c r="K1471">
        <v>22002</v>
      </c>
      <c r="L1471">
        <v>54205</v>
      </c>
      <c r="M1471">
        <v>64779</v>
      </c>
      <c r="N1471">
        <v>554</v>
      </c>
      <c r="O1471">
        <v>-5687</v>
      </c>
      <c r="P1471">
        <v>-17</v>
      </c>
      <c r="Q1471">
        <v>0</v>
      </c>
      <c r="R1471">
        <v>-8495</v>
      </c>
      <c r="S1471">
        <v>3071</v>
      </c>
      <c r="T1471">
        <v>0</v>
      </c>
      <c r="U1471">
        <v>4022</v>
      </c>
      <c r="V1471">
        <v>-392</v>
      </c>
    </row>
    <row r="1472" spans="1:22" x14ac:dyDescent="0.3">
      <c r="A1472" t="s">
        <v>166</v>
      </c>
      <c r="B1472">
        <v>28260</v>
      </c>
      <c r="C1472" s="48">
        <v>44988</v>
      </c>
      <c r="D1472">
        <v>110400</v>
      </c>
      <c r="E1472">
        <v>5</v>
      </c>
      <c r="F1472">
        <v>-500</v>
      </c>
      <c r="G1472">
        <v>-500</v>
      </c>
      <c r="H1472">
        <v>184419</v>
      </c>
      <c r="I1472">
        <v>20411</v>
      </c>
      <c r="J1472">
        <v>34672</v>
      </c>
      <c r="K1472">
        <v>7350</v>
      </c>
      <c r="L1472">
        <v>-44492</v>
      </c>
      <c r="M1472">
        <v>425</v>
      </c>
      <c r="N1472">
        <v>-2190</v>
      </c>
      <c r="O1472">
        <v>-3193</v>
      </c>
      <c r="P1472">
        <v>-4470</v>
      </c>
      <c r="Q1472">
        <v>9</v>
      </c>
      <c r="R1472">
        <v>-35939</v>
      </c>
      <c r="S1472">
        <v>866</v>
      </c>
      <c r="T1472">
        <v>0</v>
      </c>
      <c r="U1472">
        <v>2401</v>
      </c>
      <c r="V1472">
        <v>69</v>
      </c>
    </row>
    <row r="1473" spans="1:22" x14ac:dyDescent="0.3">
      <c r="A1473" t="s">
        <v>166</v>
      </c>
      <c r="B1473">
        <v>28260</v>
      </c>
      <c r="C1473" s="48">
        <v>44987</v>
      </c>
      <c r="D1473">
        <v>110900</v>
      </c>
      <c r="E1473">
        <v>2</v>
      </c>
      <c r="F1473">
        <v>800</v>
      </c>
      <c r="G1473">
        <v>800</v>
      </c>
      <c r="H1473">
        <v>224897</v>
      </c>
      <c r="I1473">
        <v>24963</v>
      </c>
      <c r="J1473">
        <v>-39083</v>
      </c>
      <c r="K1473">
        <v>82316</v>
      </c>
      <c r="L1473">
        <v>-41941</v>
      </c>
      <c r="M1473">
        <v>-19144</v>
      </c>
      <c r="N1473">
        <v>-2352</v>
      </c>
      <c r="O1473">
        <v>-2119</v>
      </c>
      <c r="P1473">
        <v>0</v>
      </c>
      <c r="Q1473">
        <v>-240</v>
      </c>
      <c r="R1473">
        <v>-18088</v>
      </c>
      <c r="S1473">
        <v>2</v>
      </c>
      <c r="T1473">
        <v>0</v>
      </c>
      <c r="U1473">
        <v>-1166</v>
      </c>
      <c r="V1473">
        <v>-126</v>
      </c>
    </row>
    <row r="1474" spans="1:22" x14ac:dyDescent="0.3">
      <c r="A1474" t="s">
        <v>166</v>
      </c>
      <c r="B1474">
        <v>28260</v>
      </c>
      <c r="C1474" s="48">
        <v>44985</v>
      </c>
      <c r="D1474">
        <v>110100</v>
      </c>
      <c r="E1474">
        <v>5</v>
      </c>
      <c r="F1474">
        <v>-1300</v>
      </c>
      <c r="G1474">
        <v>-1300</v>
      </c>
      <c r="H1474">
        <v>379196</v>
      </c>
      <c r="I1474">
        <v>41934</v>
      </c>
      <c r="J1474">
        <v>106879</v>
      </c>
      <c r="K1474">
        <v>-73489</v>
      </c>
      <c r="L1474">
        <v>-35077</v>
      </c>
      <c r="M1474">
        <v>14342</v>
      </c>
      <c r="N1474">
        <v>-2191</v>
      </c>
      <c r="O1474">
        <v>-1036</v>
      </c>
      <c r="P1474">
        <v>500</v>
      </c>
      <c r="Q1474">
        <v>-140</v>
      </c>
      <c r="R1474">
        <v>-46496</v>
      </c>
      <c r="S1474">
        <v>-56</v>
      </c>
      <c r="T1474">
        <v>0</v>
      </c>
      <c r="U1474">
        <v>1678</v>
      </c>
      <c r="V1474">
        <v>9</v>
      </c>
    </row>
    <row r="1475" spans="1:22" x14ac:dyDescent="0.3">
      <c r="A1475" t="s">
        <v>166</v>
      </c>
      <c r="B1475">
        <v>28260</v>
      </c>
      <c r="C1475" s="48">
        <v>44984</v>
      </c>
      <c r="D1475">
        <v>111400</v>
      </c>
      <c r="E1475">
        <v>5</v>
      </c>
      <c r="F1475">
        <v>-1000</v>
      </c>
      <c r="G1475">
        <v>-1000</v>
      </c>
      <c r="H1475">
        <v>198689</v>
      </c>
      <c r="I1475">
        <v>22069</v>
      </c>
      <c r="J1475">
        <v>49426</v>
      </c>
      <c r="K1475">
        <v>17000</v>
      </c>
      <c r="L1475">
        <v>-67707</v>
      </c>
      <c r="M1475">
        <v>-44607</v>
      </c>
      <c r="N1475">
        <v>-1034</v>
      </c>
      <c r="O1475">
        <v>2926</v>
      </c>
      <c r="P1475">
        <v>1179</v>
      </c>
      <c r="Q1475">
        <v>0</v>
      </c>
      <c r="R1475">
        <v>-19191</v>
      </c>
      <c r="S1475">
        <v>-6980</v>
      </c>
      <c r="T1475">
        <v>0</v>
      </c>
      <c r="U1475">
        <v>1138</v>
      </c>
      <c r="V1475">
        <v>143</v>
      </c>
    </row>
    <row r="1476" spans="1:22" x14ac:dyDescent="0.3">
      <c r="A1476" t="s">
        <v>166</v>
      </c>
      <c r="B1476">
        <v>28260</v>
      </c>
      <c r="C1476" s="48">
        <v>44981</v>
      </c>
      <c r="D1476">
        <v>112400</v>
      </c>
      <c r="E1476">
        <v>5</v>
      </c>
      <c r="F1476">
        <v>-700</v>
      </c>
      <c r="G1476">
        <v>-700</v>
      </c>
      <c r="H1476">
        <v>222903</v>
      </c>
      <c r="I1476">
        <v>25089</v>
      </c>
      <c r="J1476">
        <v>60244</v>
      </c>
      <c r="K1476">
        <v>17523</v>
      </c>
      <c r="L1476">
        <v>-77867</v>
      </c>
      <c r="M1476">
        <v>-26228</v>
      </c>
      <c r="N1476">
        <v>-813</v>
      </c>
      <c r="O1476">
        <v>-10547</v>
      </c>
      <c r="P1476">
        <v>2513</v>
      </c>
      <c r="Q1476">
        <v>-150</v>
      </c>
      <c r="R1476">
        <v>-40845</v>
      </c>
      <c r="S1476">
        <v>-1797</v>
      </c>
      <c r="T1476">
        <v>0</v>
      </c>
      <c r="U1476">
        <v>197</v>
      </c>
      <c r="V1476">
        <v>-97</v>
      </c>
    </row>
    <row r="1477" spans="1:22" x14ac:dyDescent="0.3">
      <c r="A1477" t="s">
        <v>166</v>
      </c>
      <c r="B1477">
        <v>28260</v>
      </c>
      <c r="C1477" s="48">
        <v>44980</v>
      </c>
      <c r="D1477">
        <v>113100</v>
      </c>
      <c r="E1477">
        <v>5</v>
      </c>
      <c r="F1477">
        <v>-100</v>
      </c>
      <c r="G1477">
        <v>-100</v>
      </c>
      <c r="H1477">
        <v>197712</v>
      </c>
      <c r="I1477">
        <v>22399</v>
      </c>
      <c r="J1477">
        <v>29599</v>
      </c>
      <c r="K1477">
        <v>-18394</v>
      </c>
      <c r="L1477">
        <v>-5561</v>
      </c>
      <c r="M1477">
        <v>18170</v>
      </c>
      <c r="N1477">
        <v>-3344</v>
      </c>
      <c r="O1477">
        <v>-6605</v>
      </c>
      <c r="P1477">
        <v>0</v>
      </c>
      <c r="Q1477">
        <v>-150</v>
      </c>
      <c r="R1477">
        <v>-11236</v>
      </c>
      <c r="S1477">
        <v>-2396</v>
      </c>
      <c r="T1477">
        <v>0</v>
      </c>
      <c r="U1477">
        <v>-5650</v>
      </c>
      <c r="V1477">
        <v>6</v>
      </c>
    </row>
    <row r="1478" spans="1:22" x14ac:dyDescent="0.3">
      <c r="A1478" t="s">
        <v>166</v>
      </c>
      <c r="B1478">
        <v>28260</v>
      </c>
      <c r="C1478" s="48">
        <v>44979</v>
      </c>
      <c r="D1478">
        <v>113200</v>
      </c>
      <c r="E1478">
        <v>5</v>
      </c>
      <c r="F1478">
        <v>-1700</v>
      </c>
      <c r="G1478">
        <v>-1700</v>
      </c>
      <c r="H1478">
        <v>297641</v>
      </c>
      <c r="I1478">
        <v>33770</v>
      </c>
      <c r="J1478">
        <v>40633</v>
      </c>
      <c r="K1478">
        <v>35690</v>
      </c>
      <c r="L1478">
        <v>-76720</v>
      </c>
      <c r="M1478">
        <v>-73670</v>
      </c>
      <c r="N1478">
        <v>-2078</v>
      </c>
      <c r="O1478">
        <v>-4858</v>
      </c>
      <c r="P1478">
        <v>0</v>
      </c>
      <c r="Q1478">
        <v>-39</v>
      </c>
      <c r="R1478">
        <v>3788</v>
      </c>
      <c r="S1478">
        <v>137</v>
      </c>
      <c r="T1478">
        <v>0</v>
      </c>
      <c r="U1478">
        <v>-286</v>
      </c>
      <c r="V1478">
        <v>683</v>
      </c>
    </row>
    <row r="1479" spans="1:22" x14ac:dyDescent="0.3">
      <c r="A1479" t="s">
        <v>166</v>
      </c>
      <c r="B1479">
        <v>28260</v>
      </c>
      <c r="C1479" s="48">
        <v>44978</v>
      </c>
      <c r="D1479">
        <v>114900</v>
      </c>
      <c r="E1479">
        <v>5</v>
      </c>
      <c r="F1479">
        <v>-400</v>
      </c>
      <c r="G1479">
        <v>-400</v>
      </c>
      <c r="H1479">
        <v>284893</v>
      </c>
      <c r="I1479">
        <v>32833</v>
      </c>
      <c r="J1479">
        <v>44238</v>
      </c>
      <c r="K1479">
        <v>1480</v>
      </c>
      <c r="L1479">
        <v>-49589</v>
      </c>
      <c r="M1479">
        <v>-42151</v>
      </c>
      <c r="N1479">
        <v>-751</v>
      </c>
      <c r="O1479">
        <v>-1364</v>
      </c>
      <c r="P1479">
        <v>60</v>
      </c>
      <c r="Q1479">
        <v>-90</v>
      </c>
      <c r="R1479">
        <v>-2477</v>
      </c>
      <c r="S1479">
        <v>-2816</v>
      </c>
      <c r="T1479">
        <v>0</v>
      </c>
      <c r="U1479">
        <v>4146</v>
      </c>
      <c r="V1479">
        <v>-275</v>
      </c>
    </row>
    <row r="1480" spans="1:22" x14ac:dyDescent="0.3">
      <c r="A1480" t="s">
        <v>166</v>
      </c>
      <c r="B1480">
        <v>28260</v>
      </c>
      <c r="C1480" s="48">
        <v>44977</v>
      </c>
      <c r="D1480">
        <v>115300</v>
      </c>
      <c r="E1480">
        <v>5</v>
      </c>
      <c r="F1480">
        <v>-800</v>
      </c>
      <c r="G1480">
        <v>-800</v>
      </c>
      <c r="H1480">
        <v>267229</v>
      </c>
      <c r="I1480">
        <v>30859</v>
      </c>
      <c r="J1480">
        <v>80211</v>
      </c>
      <c r="K1480">
        <v>-36429</v>
      </c>
      <c r="L1480">
        <v>-45661</v>
      </c>
      <c r="M1480">
        <v>-24820</v>
      </c>
      <c r="N1480">
        <v>2769</v>
      </c>
      <c r="O1480">
        <v>-7771</v>
      </c>
      <c r="P1480">
        <v>54</v>
      </c>
      <c r="Q1480">
        <v>17</v>
      </c>
      <c r="R1480">
        <v>-7449</v>
      </c>
      <c r="S1480">
        <v>-8461</v>
      </c>
      <c r="T1480">
        <v>0</v>
      </c>
      <c r="U1480">
        <v>1999</v>
      </c>
      <c r="V1480">
        <v>-120</v>
      </c>
    </row>
    <row r="1481" spans="1:22" x14ac:dyDescent="0.3">
      <c r="A1481" t="s">
        <v>166</v>
      </c>
      <c r="B1481">
        <v>28260</v>
      </c>
      <c r="C1481" s="48">
        <v>44974</v>
      </c>
      <c r="D1481">
        <v>116100</v>
      </c>
      <c r="E1481">
        <v>2</v>
      </c>
      <c r="F1481">
        <v>600</v>
      </c>
      <c r="G1481">
        <v>600</v>
      </c>
      <c r="H1481">
        <v>465798</v>
      </c>
      <c r="I1481">
        <v>54443</v>
      </c>
      <c r="J1481">
        <v>-18018</v>
      </c>
      <c r="K1481">
        <v>19625</v>
      </c>
      <c r="L1481">
        <v>5811</v>
      </c>
      <c r="M1481">
        <v>-33304</v>
      </c>
      <c r="N1481">
        <v>7672</v>
      </c>
      <c r="O1481">
        <v>9159</v>
      </c>
      <c r="P1481">
        <v>60</v>
      </c>
      <c r="Q1481">
        <v>0</v>
      </c>
      <c r="R1481">
        <v>20991</v>
      </c>
      <c r="S1481">
        <v>1233</v>
      </c>
      <c r="T1481">
        <v>0</v>
      </c>
      <c r="U1481">
        <v>-7709</v>
      </c>
      <c r="V1481">
        <v>291</v>
      </c>
    </row>
    <row r="1482" spans="1:22" x14ac:dyDescent="0.3">
      <c r="A1482" t="s">
        <v>166</v>
      </c>
      <c r="B1482">
        <v>28260</v>
      </c>
      <c r="C1482" s="48">
        <v>44973</v>
      </c>
      <c r="D1482">
        <v>115500</v>
      </c>
      <c r="E1482">
        <v>2</v>
      </c>
      <c r="F1482">
        <v>4200</v>
      </c>
      <c r="G1482">
        <v>4200</v>
      </c>
      <c r="H1482">
        <v>1284635</v>
      </c>
      <c r="I1482">
        <v>150529</v>
      </c>
      <c r="J1482">
        <v>-123565</v>
      </c>
      <c r="K1482">
        <v>-98396</v>
      </c>
      <c r="L1482">
        <v>225495</v>
      </c>
      <c r="M1482">
        <v>180165</v>
      </c>
      <c r="N1482">
        <v>-6322</v>
      </c>
      <c r="O1482">
        <v>-13950</v>
      </c>
      <c r="P1482">
        <v>-1697</v>
      </c>
      <c r="Q1482">
        <v>-40</v>
      </c>
      <c r="R1482">
        <v>26782</v>
      </c>
      <c r="S1482">
        <v>40557</v>
      </c>
      <c r="T1482">
        <v>0</v>
      </c>
      <c r="U1482">
        <v>-3538</v>
      </c>
      <c r="V1482">
        <v>4</v>
      </c>
    </row>
    <row r="1483" spans="1:22" x14ac:dyDescent="0.3">
      <c r="A1483" t="s">
        <v>166</v>
      </c>
      <c r="B1483">
        <v>28260</v>
      </c>
      <c r="C1483" s="48">
        <v>44972</v>
      </c>
      <c r="D1483">
        <v>111300</v>
      </c>
      <c r="E1483">
        <v>5</v>
      </c>
      <c r="F1483">
        <v>-1800</v>
      </c>
      <c r="G1483">
        <v>-1800</v>
      </c>
      <c r="H1483">
        <v>250906</v>
      </c>
      <c r="I1483">
        <v>28046</v>
      </c>
      <c r="J1483">
        <v>61954</v>
      </c>
      <c r="K1483">
        <v>903</v>
      </c>
      <c r="L1483">
        <v>-65845</v>
      </c>
      <c r="M1483">
        <v>-48139</v>
      </c>
      <c r="N1483">
        <v>-2409</v>
      </c>
      <c r="O1483">
        <v>-8818</v>
      </c>
      <c r="P1483">
        <v>1000</v>
      </c>
      <c r="Q1483">
        <v>0</v>
      </c>
      <c r="R1483">
        <v>-3064</v>
      </c>
      <c r="S1483">
        <v>-4415</v>
      </c>
      <c r="T1483">
        <v>0</v>
      </c>
      <c r="U1483">
        <v>2829</v>
      </c>
      <c r="V1483">
        <v>159</v>
      </c>
    </row>
    <row r="1484" spans="1:22" x14ac:dyDescent="0.3">
      <c r="A1484" t="s">
        <v>166</v>
      </c>
      <c r="B1484">
        <v>28260</v>
      </c>
      <c r="C1484" s="48">
        <v>44971</v>
      </c>
      <c r="D1484">
        <v>113100</v>
      </c>
      <c r="E1484">
        <v>5</v>
      </c>
      <c r="F1484">
        <v>-700</v>
      </c>
      <c r="G1484">
        <v>-700</v>
      </c>
      <c r="H1484">
        <v>241114</v>
      </c>
      <c r="I1484">
        <v>27378</v>
      </c>
      <c r="J1484">
        <v>47147</v>
      </c>
      <c r="K1484">
        <v>-18141</v>
      </c>
      <c r="L1484">
        <v>-26019</v>
      </c>
      <c r="M1484">
        <v>21391</v>
      </c>
      <c r="N1484">
        <v>-2350</v>
      </c>
      <c r="O1484">
        <v>-18245</v>
      </c>
      <c r="P1484">
        <v>5500</v>
      </c>
      <c r="Q1484">
        <v>100</v>
      </c>
      <c r="R1484">
        <v>-31426</v>
      </c>
      <c r="S1484">
        <v>-989</v>
      </c>
      <c r="T1484">
        <v>0</v>
      </c>
      <c r="U1484">
        <v>-3031</v>
      </c>
      <c r="V1484">
        <v>44</v>
      </c>
    </row>
    <row r="1485" spans="1:22" x14ac:dyDescent="0.3">
      <c r="A1485" t="s">
        <v>166</v>
      </c>
      <c r="B1485">
        <v>28260</v>
      </c>
      <c r="C1485" s="48">
        <v>44970</v>
      </c>
      <c r="D1485">
        <v>113800</v>
      </c>
      <c r="E1485">
        <v>2</v>
      </c>
      <c r="F1485">
        <v>300</v>
      </c>
      <c r="G1485">
        <v>300</v>
      </c>
      <c r="H1485">
        <v>223385</v>
      </c>
      <c r="I1485">
        <v>25243</v>
      </c>
      <c r="J1485">
        <v>-364</v>
      </c>
      <c r="K1485">
        <v>29480</v>
      </c>
      <c r="L1485">
        <v>-31087</v>
      </c>
      <c r="M1485">
        <v>-16293</v>
      </c>
      <c r="N1485">
        <v>-5974</v>
      </c>
      <c r="O1485">
        <v>-4299</v>
      </c>
      <c r="P1485">
        <v>2500</v>
      </c>
      <c r="Q1485">
        <v>200</v>
      </c>
      <c r="R1485">
        <v>-1442</v>
      </c>
      <c r="S1485">
        <v>-5779</v>
      </c>
      <c r="T1485">
        <v>0</v>
      </c>
      <c r="U1485">
        <v>1964</v>
      </c>
      <c r="V1485">
        <v>7</v>
      </c>
    </row>
    <row r="1486" spans="1:22" x14ac:dyDescent="0.3">
      <c r="A1486" t="s">
        <v>166</v>
      </c>
      <c r="B1486">
        <v>28260</v>
      </c>
      <c r="C1486" s="48">
        <v>44967</v>
      </c>
      <c r="D1486">
        <v>113500</v>
      </c>
      <c r="E1486">
        <v>3</v>
      </c>
      <c r="F1486">
        <v>0</v>
      </c>
      <c r="G1486">
        <v>0</v>
      </c>
      <c r="H1486">
        <v>211091</v>
      </c>
      <c r="I1486">
        <v>23895</v>
      </c>
      <c r="J1486">
        <v>29496</v>
      </c>
      <c r="K1486">
        <v>43764</v>
      </c>
      <c r="L1486">
        <v>-79163</v>
      </c>
      <c r="M1486">
        <v>-40377</v>
      </c>
      <c r="N1486">
        <v>-4219</v>
      </c>
      <c r="O1486">
        <v>-16768</v>
      </c>
      <c r="P1486">
        <v>0</v>
      </c>
      <c r="Q1486">
        <v>1000</v>
      </c>
      <c r="R1486">
        <v>-12619</v>
      </c>
      <c r="S1486">
        <v>-6180</v>
      </c>
      <c r="T1486">
        <v>0</v>
      </c>
      <c r="U1486">
        <v>5812</v>
      </c>
      <c r="V1486">
        <v>91</v>
      </c>
    </row>
    <row r="1487" spans="1:22" x14ac:dyDescent="0.3">
      <c r="A1487" t="s">
        <v>166</v>
      </c>
      <c r="B1487">
        <v>28260</v>
      </c>
      <c r="C1487" s="48">
        <v>44966</v>
      </c>
      <c r="D1487">
        <v>113500</v>
      </c>
      <c r="E1487">
        <v>5</v>
      </c>
      <c r="F1487">
        <v>-900</v>
      </c>
      <c r="G1487">
        <v>-900</v>
      </c>
      <c r="H1487">
        <v>202857</v>
      </c>
      <c r="I1487">
        <v>23099</v>
      </c>
      <c r="J1487">
        <v>52011</v>
      </c>
      <c r="K1487">
        <v>7478</v>
      </c>
      <c r="L1487">
        <v>-67964</v>
      </c>
      <c r="M1487">
        <v>-26954</v>
      </c>
      <c r="N1487">
        <v>-11054</v>
      </c>
      <c r="O1487">
        <v>-15447</v>
      </c>
      <c r="P1487">
        <v>4040</v>
      </c>
      <c r="Q1487">
        <v>0</v>
      </c>
      <c r="R1487">
        <v>-7127</v>
      </c>
      <c r="S1487">
        <v>-11422</v>
      </c>
      <c r="T1487">
        <v>0</v>
      </c>
      <c r="U1487">
        <v>8354</v>
      </c>
      <c r="V1487">
        <v>121</v>
      </c>
    </row>
    <row r="1488" spans="1:22" x14ac:dyDescent="0.3">
      <c r="A1488" t="s">
        <v>166</v>
      </c>
      <c r="B1488">
        <v>28260</v>
      </c>
      <c r="C1488" s="48">
        <v>44965</v>
      </c>
      <c r="D1488">
        <v>114400</v>
      </c>
      <c r="E1488">
        <v>2</v>
      </c>
      <c r="F1488">
        <v>500</v>
      </c>
      <c r="G1488">
        <v>500</v>
      </c>
      <c r="H1488">
        <v>213639</v>
      </c>
      <c r="I1488">
        <v>24399</v>
      </c>
      <c r="J1488">
        <v>10347</v>
      </c>
      <c r="K1488">
        <v>-33145</v>
      </c>
      <c r="L1488">
        <v>17886</v>
      </c>
      <c r="M1488">
        <v>14715</v>
      </c>
      <c r="N1488">
        <v>-1527</v>
      </c>
      <c r="O1488">
        <v>8598</v>
      </c>
      <c r="P1488">
        <v>900</v>
      </c>
      <c r="Q1488">
        <v>0</v>
      </c>
      <c r="R1488">
        <v>-1457</v>
      </c>
      <c r="S1488">
        <v>-3343</v>
      </c>
      <c r="T1488">
        <v>0</v>
      </c>
      <c r="U1488">
        <v>4959</v>
      </c>
      <c r="V1488">
        <v>-47</v>
      </c>
    </row>
    <row r="1489" spans="1:22" x14ac:dyDescent="0.3">
      <c r="A1489" t="s">
        <v>166</v>
      </c>
      <c r="B1489">
        <v>28260</v>
      </c>
      <c r="C1489" s="48">
        <v>44964</v>
      </c>
      <c r="D1489">
        <v>113900</v>
      </c>
      <c r="E1489">
        <v>2</v>
      </c>
      <c r="F1489">
        <v>200</v>
      </c>
      <c r="G1489">
        <v>200</v>
      </c>
      <c r="H1489">
        <v>226529</v>
      </c>
      <c r="I1489">
        <v>25854</v>
      </c>
      <c r="J1489">
        <v>-9722</v>
      </c>
      <c r="K1489">
        <v>30236</v>
      </c>
      <c r="L1489">
        <v>-20026</v>
      </c>
      <c r="M1489">
        <v>-26764</v>
      </c>
      <c r="N1489">
        <v>1160</v>
      </c>
      <c r="O1489">
        <v>-1138</v>
      </c>
      <c r="P1489">
        <v>0</v>
      </c>
      <c r="Q1489">
        <v>0</v>
      </c>
      <c r="R1489">
        <v>10258</v>
      </c>
      <c r="S1489">
        <v>-3542</v>
      </c>
      <c r="T1489">
        <v>0</v>
      </c>
      <c r="U1489">
        <v>-433</v>
      </c>
      <c r="V1489">
        <v>-55</v>
      </c>
    </row>
    <row r="1490" spans="1:22" x14ac:dyDescent="0.3">
      <c r="A1490" t="s">
        <v>166</v>
      </c>
      <c r="B1490">
        <v>28260</v>
      </c>
      <c r="C1490" s="48">
        <v>44963</v>
      </c>
      <c r="D1490">
        <v>113700</v>
      </c>
      <c r="E1490">
        <v>5</v>
      </c>
      <c r="F1490">
        <v>-400</v>
      </c>
      <c r="G1490">
        <v>-400</v>
      </c>
      <c r="H1490">
        <v>323091</v>
      </c>
      <c r="I1490">
        <v>36806</v>
      </c>
      <c r="J1490">
        <v>5241</v>
      </c>
      <c r="K1490">
        <v>13578</v>
      </c>
      <c r="L1490">
        <v>-34241</v>
      </c>
      <c r="M1490">
        <v>-42493</v>
      </c>
      <c r="N1490">
        <v>-3198</v>
      </c>
      <c r="O1490">
        <v>-8054</v>
      </c>
      <c r="P1490">
        <v>130</v>
      </c>
      <c r="Q1490">
        <v>0</v>
      </c>
      <c r="R1490">
        <v>20009</v>
      </c>
      <c r="S1490">
        <v>-635</v>
      </c>
      <c r="T1490">
        <v>0</v>
      </c>
      <c r="U1490">
        <v>15112</v>
      </c>
      <c r="V1490">
        <v>310</v>
      </c>
    </row>
    <row r="1491" spans="1:22" x14ac:dyDescent="0.3">
      <c r="A1491" t="s">
        <v>166</v>
      </c>
      <c r="B1491">
        <v>28260</v>
      </c>
      <c r="C1491" s="48">
        <v>44960</v>
      </c>
      <c r="D1491">
        <v>114100</v>
      </c>
      <c r="E1491">
        <v>5</v>
      </c>
      <c r="F1491">
        <v>-1200</v>
      </c>
      <c r="G1491">
        <v>-1200</v>
      </c>
      <c r="H1491">
        <v>501404</v>
      </c>
      <c r="I1491">
        <v>57146</v>
      </c>
      <c r="J1491">
        <v>161596</v>
      </c>
      <c r="K1491">
        <v>-87482</v>
      </c>
      <c r="L1491">
        <v>-76274</v>
      </c>
      <c r="M1491">
        <v>9483</v>
      </c>
      <c r="N1491">
        <v>-11551</v>
      </c>
      <c r="O1491">
        <v>-25842</v>
      </c>
      <c r="P1491">
        <v>34</v>
      </c>
      <c r="Q1491">
        <v>-181</v>
      </c>
      <c r="R1491">
        <v>-41151</v>
      </c>
      <c r="S1491">
        <v>-7066</v>
      </c>
      <c r="T1491">
        <v>0</v>
      </c>
      <c r="U1491">
        <v>2056</v>
      </c>
      <c r="V1491">
        <v>104</v>
      </c>
    </row>
    <row r="1492" spans="1:22" x14ac:dyDescent="0.3">
      <c r="A1492" t="s">
        <v>166</v>
      </c>
      <c r="B1492">
        <v>28260</v>
      </c>
      <c r="C1492" s="48">
        <v>44959</v>
      </c>
      <c r="D1492">
        <v>115300</v>
      </c>
      <c r="E1492">
        <v>5</v>
      </c>
      <c r="F1492">
        <v>-3500</v>
      </c>
      <c r="G1492">
        <v>-3500</v>
      </c>
      <c r="H1492">
        <v>832188</v>
      </c>
      <c r="I1492">
        <v>96509</v>
      </c>
      <c r="J1492">
        <v>322793</v>
      </c>
      <c r="K1492">
        <v>-104072</v>
      </c>
      <c r="L1492">
        <v>-212608</v>
      </c>
      <c r="M1492">
        <v>-41731</v>
      </c>
      <c r="N1492">
        <v>-22365</v>
      </c>
      <c r="O1492">
        <v>-35579</v>
      </c>
      <c r="P1492">
        <v>-371</v>
      </c>
      <c r="Q1492">
        <v>-559</v>
      </c>
      <c r="R1492">
        <v>-107089</v>
      </c>
      <c r="S1492">
        <v>-4914</v>
      </c>
      <c r="T1492">
        <v>0</v>
      </c>
      <c r="U1492">
        <v>-6482</v>
      </c>
      <c r="V1492">
        <v>369</v>
      </c>
    </row>
    <row r="1493" spans="1:22" x14ac:dyDescent="0.3">
      <c r="A1493" t="s">
        <v>166</v>
      </c>
      <c r="B1493">
        <v>28260</v>
      </c>
      <c r="C1493" s="48">
        <v>44958</v>
      </c>
      <c r="D1493">
        <v>118800</v>
      </c>
      <c r="E1493">
        <v>2</v>
      </c>
      <c r="F1493">
        <v>300</v>
      </c>
      <c r="G1493">
        <v>300</v>
      </c>
      <c r="H1493">
        <v>220465</v>
      </c>
      <c r="I1493">
        <v>26259</v>
      </c>
      <c r="J1493">
        <v>-354</v>
      </c>
      <c r="K1493">
        <v>11283</v>
      </c>
      <c r="L1493">
        <v>-10886</v>
      </c>
      <c r="M1493">
        <v>418</v>
      </c>
      <c r="N1493">
        <v>-1307</v>
      </c>
      <c r="O1493">
        <v>-10133</v>
      </c>
      <c r="P1493">
        <v>25</v>
      </c>
      <c r="Q1493">
        <v>0</v>
      </c>
      <c r="R1493">
        <v>4162</v>
      </c>
      <c r="S1493">
        <v>-4051</v>
      </c>
      <c r="T1493">
        <v>0</v>
      </c>
      <c r="U1493">
        <v>-96</v>
      </c>
      <c r="V1493">
        <v>53</v>
      </c>
    </row>
    <row r="1494" spans="1:22" x14ac:dyDescent="0.3">
      <c r="A1494" t="s">
        <v>166</v>
      </c>
      <c r="B1494">
        <v>28260</v>
      </c>
      <c r="C1494" s="48">
        <v>44957</v>
      </c>
      <c r="D1494">
        <v>118500</v>
      </c>
      <c r="E1494">
        <v>5</v>
      </c>
      <c r="F1494">
        <v>-100</v>
      </c>
      <c r="G1494">
        <v>-100</v>
      </c>
      <c r="H1494">
        <v>293819</v>
      </c>
      <c r="I1494">
        <v>34932</v>
      </c>
      <c r="J1494">
        <v>-6562</v>
      </c>
      <c r="K1494">
        <v>20000</v>
      </c>
      <c r="L1494">
        <v>-12890</v>
      </c>
      <c r="M1494">
        <v>20937</v>
      </c>
      <c r="N1494">
        <v>-2427</v>
      </c>
      <c r="O1494">
        <v>-11777</v>
      </c>
      <c r="P1494">
        <v>0</v>
      </c>
      <c r="Q1494">
        <v>0</v>
      </c>
      <c r="R1494">
        <v>-3609</v>
      </c>
      <c r="S1494">
        <v>-16014</v>
      </c>
      <c r="T1494">
        <v>0</v>
      </c>
      <c r="U1494">
        <v>23</v>
      </c>
      <c r="V1494">
        <v>-571</v>
      </c>
    </row>
    <row r="1495" spans="1:22" x14ac:dyDescent="0.3">
      <c r="A1495" t="s">
        <v>166</v>
      </c>
      <c r="B1495">
        <v>28260</v>
      </c>
      <c r="C1495" s="48">
        <v>44956</v>
      </c>
      <c r="D1495">
        <v>118600</v>
      </c>
      <c r="E1495">
        <v>5</v>
      </c>
      <c r="F1495">
        <v>-2100</v>
      </c>
      <c r="G1495">
        <v>-2100</v>
      </c>
      <c r="H1495">
        <v>215991</v>
      </c>
      <c r="I1495">
        <v>25737</v>
      </c>
      <c r="J1495">
        <v>21913</v>
      </c>
      <c r="K1495">
        <v>29374</v>
      </c>
      <c r="L1495">
        <v>-51036</v>
      </c>
      <c r="M1495">
        <v>-23934</v>
      </c>
      <c r="N1495">
        <v>-718</v>
      </c>
      <c r="O1495">
        <v>-11778</v>
      </c>
      <c r="P1495">
        <v>-160</v>
      </c>
      <c r="Q1495">
        <v>-593</v>
      </c>
      <c r="R1495">
        <v>-9620</v>
      </c>
      <c r="S1495">
        <v>-4233</v>
      </c>
      <c r="T1495">
        <v>0</v>
      </c>
      <c r="U1495">
        <v>-176</v>
      </c>
      <c r="V1495">
        <v>-75</v>
      </c>
    </row>
    <row r="1496" spans="1:22" x14ac:dyDescent="0.3">
      <c r="A1496" t="s">
        <v>166</v>
      </c>
      <c r="B1496">
        <v>28260</v>
      </c>
      <c r="C1496" s="48">
        <v>44953</v>
      </c>
      <c r="D1496">
        <v>120700</v>
      </c>
      <c r="E1496">
        <v>2</v>
      </c>
      <c r="F1496">
        <v>1000</v>
      </c>
      <c r="G1496">
        <v>1000</v>
      </c>
      <c r="H1496">
        <v>278848</v>
      </c>
      <c r="I1496">
        <v>33646</v>
      </c>
      <c r="J1496">
        <v>-85535</v>
      </c>
      <c r="K1496">
        <v>74800</v>
      </c>
      <c r="L1496">
        <v>12192</v>
      </c>
      <c r="M1496">
        <v>38451</v>
      </c>
      <c r="N1496">
        <v>-4150</v>
      </c>
      <c r="O1496">
        <v>1416</v>
      </c>
      <c r="P1496">
        <v>-2383</v>
      </c>
      <c r="Q1496">
        <v>-9</v>
      </c>
      <c r="R1496">
        <v>-13415</v>
      </c>
      <c r="S1496">
        <v>-7718</v>
      </c>
      <c r="T1496">
        <v>0</v>
      </c>
      <c r="U1496">
        <v>-927</v>
      </c>
      <c r="V1496">
        <v>-530</v>
      </c>
    </row>
    <row r="1497" spans="1:22" x14ac:dyDescent="0.3">
      <c r="A1497" t="s">
        <v>166</v>
      </c>
      <c r="B1497">
        <v>28260</v>
      </c>
      <c r="C1497" s="48">
        <v>44952</v>
      </c>
      <c r="D1497">
        <v>119700</v>
      </c>
      <c r="E1497">
        <v>2</v>
      </c>
      <c r="F1497">
        <v>900</v>
      </c>
      <c r="G1497">
        <v>900</v>
      </c>
      <c r="H1497">
        <v>178326</v>
      </c>
      <c r="I1497">
        <v>21229</v>
      </c>
      <c r="J1497">
        <v>-17621</v>
      </c>
      <c r="K1497">
        <v>54703</v>
      </c>
      <c r="L1497">
        <v>-35890</v>
      </c>
      <c r="M1497">
        <v>688</v>
      </c>
      <c r="N1497">
        <v>-2613</v>
      </c>
      <c r="O1497">
        <v>1263</v>
      </c>
      <c r="P1497">
        <v>-113</v>
      </c>
      <c r="Q1497">
        <v>-37</v>
      </c>
      <c r="R1497">
        <v>-41476</v>
      </c>
      <c r="S1497">
        <v>6398</v>
      </c>
      <c r="T1497">
        <v>0</v>
      </c>
      <c r="U1497">
        <v>-1043</v>
      </c>
      <c r="V1497">
        <v>-149</v>
      </c>
    </row>
    <row r="1498" spans="1:22" x14ac:dyDescent="0.3">
      <c r="A1498" t="s">
        <v>166</v>
      </c>
      <c r="B1498">
        <v>28260</v>
      </c>
      <c r="C1498" s="48">
        <v>44951</v>
      </c>
      <c r="D1498">
        <v>118800</v>
      </c>
      <c r="E1498">
        <v>5</v>
      </c>
      <c r="F1498">
        <v>-700</v>
      </c>
      <c r="G1498">
        <v>-700</v>
      </c>
      <c r="H1498">
        <v>121565</v>
      </c>
      <c r="I1498">
        <v>14498</v>
      </c>
      <c r="J1498">
        <v>11524</v>
      </c>
      <c r="K1498">
        <v>9125</v>
      </c>
      <c r="L1498">
        <v>-19498</v>
      </c>
      <c r="M1498">
        <v>-4165</v>
      </c>
      <c r="N1498">
        <v>-733</v>
      </c>
      <c r="O1498">
        <v>-3506</v>
      </c>
      <c r="P1498">
        <v>-16</v>
      </c>
      <c r="Q1498">
        <v>0</v>
      </c>
      <c r="R1498">
        <v>-10291</v>
      </c>
      <c r="S1498">
        <v>-787</v>
      </c>
      <c r="T1498">
        <v>0</v>
      </c>
      <c r="U1498">
        <v>-1145</v>
      </c>
      <c r="V1498">
        <v>-6</v>
      </c>
    </row>
    <row r="1499" spans="1:22" x14ac:dyDescent="0.3">
      <c r="A1499" t="s">
        <v>166</v>
      </c>
      <c r="B1499">
        <v>28260</v>
      </c>
      <c r="C1499" s="48">
        <v>44946</v>
      </c>
      <c r="D1499">
        <v>119500</v>
      </c>
      <c r="E1499">
        <v>2</v>
      </c>
      <c r="F1499">
        <v>500</v>
      </c>
      <c r="G1499">
        <v>500</v>
      </c>
      <c r="H1499">
        <v>236088</v>
      </c>
      <c r="I1499">
        <v>28089</v>
      </c>
      <c r="J1499">
        <v>-25842</v>
      </c>
      <c r="K1499">
        <v>34868</v>
      </c>
      <c r="L1499">
        <v>-10004</v>
      </c>
      <c r="M1499">
        <v>-4387</v>
      </c>
      <c r="N1499">
        <v>-4682</v>
      </c>
      <c r="O1499">
        <v>3496</v>
      </c>
      <c r="P1499">
        <v>-880</v>
      </c>
      <c r="Q1499">
        <v>-5000</v>
      </c>
      <c r="R1499">
        <v>-244</v>
      </c>
      <c r="S1499">
        <v>1693</v>
      </c>
      <c r="T1499">
        <v>0</v>
      </c>
      <c r="U1499">
        <v>998</v>
      </c>
      <c r="V1499">
        <v>-20</v>
      </c>
    </row>
    <row r="1500" spans="1:22" x14ac:dyDescent="0.3">
      <c r="A1500" t="s">
        <v>166</v>
      </c>
      <c r="B1500">
        <v>28260</v>
      </c>
      <c r="C1500" s="48">
        <v>44945</v>
      </c>
      <c r="D1500">
        <v>119000</v>
      </c>
      <c r="E1500">
        <v>2</v>
      </c>
      <c r="F1500">
        <v>500</v>
      </c>
      <c r="G1500">
        <v>500</v>
      </c>
      <c r="H1500">
        <v>179220</v>
      </c>
      <c r="I1500">
        <v>21299</v>
      </c>
      <c r="J1500">
        <v>-44051</v>
      </c>
      <c r="K1500">
        <v>35772</v>
      </c>
      <c r="L1500">
        <v>7710</v>
      </c>
      <c r="M1500">
        <v>-8258</v>
      </c>
      <c r="N1500">
        <v>-1665</v>
      </c>
      <c r="O1500">
        <v>-844</v>
      </c>
      <c r="P1500">
        <v>891</v>
      </c>
      <c r="Q1500">
        <v>-114</v>
      </c>
      <c r="R1500">
        <v>19062</v>
      </c>
      <c r="S1500">
        <v>-1362</v>
      </c>
      <c r="T1500">
        <v>0</v>
      </c>
      <c r="U1500">
        <v>533</v>
      </c>
      <c r="V1500">
        <v>36</v>
      </c>
    </row>
    <row r="1501" spans="1:22" x14ac:dyDescent="0.3">
      <c r="A1501" t="s">
        <v>166</v>
      </c>
      <c r="B1501">
        <v>28260</v>
      </c>
      <c r="C1501" s="48">
        <v>44944</v>
      </c>
      <c r="D1501">
        <v>118500</v>
      </c>
      <c r="E1501">
        <v>5</v>
      </c>
      <c r="F1501">
        <v>-500</v>
      </c>
      <c r="G1501">
        <v>-500</v>
      </c>
      <c r="H1501">
        <v>184872</v>
      </c>
      <c r="I1501">
        <v>21812</v>
      </c>
      <c r="J1501">
        <v>18228</v>
      </c>
      <c r="K1501">
        <v>2144</v>
      </c>
      <c r="L1501">
        <v>-20767</v>
      </c>
      <c r="M1501">
        <v>-7724</v>
      </c>
      <c r="N1501">
        <v>-4880</v>
      </c>
      <c r="O1501">
        <v>1711</v>
      </c>
      <c r="P1501">
        <v>-185</v>
      </c>
      <c r="Q1501">
        <v>0</v>
      </c>
      <c r="R1501">
        <v>-11902</v>
      </c>
      <c r="S1501">
        <v>2213</v>
      </c>
      <c r="T1501">
        <v>0</v>
      </c>
      <c r="U1501">
        <v>367</v>
      </c>
      <c r="V1501">
        <v>28</v>
      </c>
    </row>
    <row r="1502" spans="1:22" x14ac:dyDescent="0.3">
      <c r="A1502" t="s">
        <v>142</v>
      </c>
      <c r="B1502">
        <v>207940</v>
      </c>
      <c r="C1502" s="48">
        <v>45092</v>
      </c>
      <c r="D1502">
        <v>778000</v>
      </c>
      <c r="E1502">
        <v>5</v>
      </c>
      <c r="F1502">
        <v>-6000</v>
      </c>
      <c r="G1502">
        <v>-6000</v>
      </c>
      <c r="H1502">
        <v>49901</v>
      </c>
      <c r="I1502">
        <v>38949</v>
      </c>
      <c r="J1502">
        <v>17145</v>
      </c>
      <c r="K1502">
        <v>-15139</v>
      </c>
      <c r="L1502">
        <v>-2792</v>
      </c>
      <c r="M1502">
        <v>916</v>
      </c>
      <c r="N1502">
        <v>-150</v>
      </c>
      <c r="O1502">
        <v>-234</v>
      </c>
      <c r="P1502">
        <v>0</v>
      </c>
      <c r="Q1502">
        <v>0</v>
      </c>
      <c r="R1502">
        <v>-3038</v>
      </c>
      <c r="S1502">
        <v>-286</v>
      </c>
      <c r="T1502">
        <v>0</v>
      </c>
      <c r="U1502">
        <v>473</v>
      </c>
      <c r="V1502">
        <v>313</v>
      </c>
    </row>
    <row r="1503" spans="1:22" x14ac:dyDescent="0.3">
      <c r="A1503" t="s">
        <v>142</v>
      </c>
      <c r="B1503">
        <v>207940</v>
      </c>
      <c r="C1503" s="48">
        <v>45091</v>
      </c>
      <c r="D1503">
        <v>784000</v>
      </c>
      <c r="E1503">
        <v>5</v>
      </c>
      <c r="F1503">
        <v>-2000</v>
      </c>
      <c r="G1503">
        <v>-2000</v>
      </c>
      <c r="H1503">
        <v>47379</v>
      </c>
      <c r="I1503">
        <v>37214</v>
      </c>
      <c r="J1503">
        <v>5238</v>
      </c>
      <c r="K1503">
        <v>-8611</v>
      </c>
      <c r="L1503">
        <v>3199</v>
      </c>
      <c r="M1503">
        <v>150</v>
      </c>
      <c r="N1503">
        <v>4053</v>
      </c>
      <c r="O1503">
        <v>1600</v>
      </c>
      <c r="P1503">
        <v>-4</v>
      </c>
      <c r="Q1503">
        <v>40</v>
      </c>
      <c r="R1503">
        <v>-1382</v>
      </c>
      <c r="S1503">
        <v>-1258</v>
      </c>
      <c r="T1503">
        <v>0</v>
      </c>
      <c r="U1503">
        <v>70</v>
      </c>
      <c r="V1503">
        <v>104</v>
      </c>
    </row>
    <row r="1504" spans="1:22" x14ac:dyDescent="0.3">
      <c r="A1504" t="s">
        <v>142</v>
      </c>
      <c r="B1504">
        <v>207940</v>
      </c>
      <c r="C1504" s="48">
        <v>45090</v>
      </c>
      <c r="D1504">
        <v>786000</v>
      </c>
      <c r="E1504">
        <v>5</v>
      </c>
      <c r="F1504">
        <v>-9000</v>
      </c>
      <c r="G1504">
        <v>-9000</v>
      </c>
      <c r="H1504">
        <v>63256</v>
      </c>
      <c r="I1504">
        <v>50103</v>
      </c>
      <c r="J1504">
        <v>14852</v>
      </c>
      <c r="K1504">
        <v>-4266</v>
      </c>
      <c r="L1504">
        <v>-10985</v>
      </c>
      <c r="M1504">
        <v>2670</v>
      </c>
      <c r="N1504">
        <v>568</v>
      </c>
      <c r="O1504">
        <v>1068</v>
      </c>
      <c r="P1504">
        <v>857</v>
      </c>
      <c r="Q1504">
        <v>15</v>
      </c>
      <c r="R1504">
        <v>-8525</v>
      </c>
      <c r="S1504">
        <v>-7638</v>
      </c>
      <c r="T1504">
        <v>0</v>
      </c>
      <c r="U1504">
        <v>346</v>
      </c>
      <c r="V1504">
        <v>53</v>
      </c>
    </row>
    <row r="1505" spans="1:22" x14ac:dyDescent="0.3">
      <c r="A1505" t="s">
        <v>142</v>
      </c>
      <c r="B1505">
        <v>207940</v>
      </c>
      <c r="C1505" s="48">
        <v>45089</v>
      </c>
      <c r="D1505">
        <v>795000</v>
      </c>
      <c r="E1505">
        <v>5</v>
      </c>
      <c r="F1505">
        <v>-6000</v>
      </c>
      <c r="G1505">
        <v>-6000</v>
      </c>
      <c r="H1505">
        <v>60677</v>
      </c>
      <c r="I1505">
        <v>48509</v>
      </c>
      <c r="J1505">
        <v>1991</v>
      </c>
      <c r="K1505">
        <v>-11126</v>
      </c>
      <c r="L1505">
        <v>8811</v>
      </c>
      <c r="M1505">
        <v>1910</v>
      </c>
      <c r="N1505">
        <v>123</v>
      </c>
      <c r="O1505">
        <v>3557</v>
      </c>
      <c r="P1505">
        <v>0</v>
      </c>
      <c r="Q1505">
        <v>119</v>
      </c>
      <c r="R1505">
        <v>3646</v>
      </c>
      <c r="S1505">
        <v>-544</v>
      </c>
      <c r="T1505">
        <v>0</v>
      </c>
      <c r="U1505">
        <v>353</v>
      </c>
      <c r="V1505">
        <v>-29</v>
      </c>
    </row>
    <row r="1506" spans="1:22" x14ac:dyDescent="0.3">
      <c r="A1506" t="s">
        <v>142</v>
      </c>
      <c r="B1506">
        <v>207940</v>
      </c>
      <c r="C1506" s="48">
        <v>45086</v>
      </c>
      <c r="D1506">
        <v>801000</v>
      </c>
      <c r="E1506">
        <v>2</v>
      </c>
      <c r="F1506">
        <v>16000</v>
      </c>
      <c r="G1506">
        <v>16000</v>
      </c>
      <c r="H1506">
        <v>157332</v>
      </c>
      <c r="I1506">
        <v>126183</v>
      </c>
      <c r="J1506">
        <v>-40734</v>
      </c>
      <c r="K1506">
        <v>48029</v>
      </c>
      <c r="L1506">
        <v>-6883</v>
      </c>
      <c r="M1506">
        <v>-17624</v>
      </c>
      <c r="N1506">
        <v>2310</v>
      </c>
      <c r="O1506">
        <v>4248</v>
      </c>
      <c r="P1506">
        <v>39</v>
      </c>
      <c r="Q1506">
        <v>0</v>
      </c>
      <c r="R1506">
        <v>2724</v>
      </c>
      <c r="S1506">
        <v>1420</v>
      </c>
      <c r="T1506">
        <v>0</v>
      </c>
      <c r="U1506">
        <v>-183</v>
      </c>
      <c r="V1506">
        <v>-229</v>
      </c>
    </row>
    <row r="1507" spans="1:22" x14ac:dyDescent="0.3">
      <c r="A1507" t="s">
        <v>142</v>
      </c>
      <c r="B1507">
        <v>207940</v>
      </c>
      <c r="C1507" s="48">
        <v>45085</v>
      </c>
      <c r="D1507">
        <v>785000</v>
      </c>
      <c r="E1507">
        <v>5</v>
      </c>
      <c r="F1507">
        <v>-1000</v>
      </c>
      <c r="G1507">
        <v>-1000</v>
      </c>
      <c r="H1507">
        <v>56800</v>
      </c>
      <c r="I1507">
        <v>44563</v>
      </c>
      <c r="J1507">
        <v>9457</v>
      </c>
      <c r="K1507">
        <v>-18329</v>
      </c>
      <c r="L1507">
        <v>8385</v>
      </c>
      <c r="M1507">
        <v>-2739</v>
      </c>
      <c r="N1507">
        <v>2430</v>
      </c>
      <c r="O1507">
        <v>5414</v>
      </c>
      <c r="P1507">
        <v>-1</v>
      </c>
      <c r="Q1507">
        <v>-145</v>
      </c>
      <c r="R1507">
        <v>-218</v>
      </c>
      <c r="S1507">
        <v>3644</v>
      </c>
      <c r="T1507">
        <v>0</v>
      </c>
      <c r="U1507">
        <v>493</v>
      </c>
      <c r="V1507">
        <v>-6</v>
      </c>
    </row>
    <row r="1508" spans="1:22" x14ac:dyDescent="0.3">
      <c r="A1508" t="s">
        <v>142</v>
      </c>
      <c r="B1508">
        <v>207940</v>
      </c>
      <c r="C1508" s="48">
        <v>45084</v>
      </c>
      <c r="D1508">
        <v>786000</v>
      </c>
      <c r="E1508">
        <v>2</v>
      </c>
      <c r="F1508">
        <v>1000</v>
      </c>
      <c r="G1508">
        <v>1000</v>
      </c>
      <c r="H1508">
        <v>55002</v>
      </c>
      <c r="I1508">
        <v>43403</v>
      </c>
      <c r="J1508">
        <v>-2959</v>
      </c>
      <c r="K1508">
        <v>-5495</v>
      </c>
      <c r="L1508">
        <v>8598</v>
      </c>
      <c r="M1508">
        <v>6051</v>
      </c>
      <c r="N1508">
        <v>578</v>
      </c>
      <c r="O1508">
        <v>2073</v>
      </c>
      <c r="P1508">
        <v>-22</v>
      </c>
      <c r="Q1508">
        <v>0</v>
      </c>
      <c r="R1508">
        <v>-6454</v>
      </c>
      <c r="S1508">
        <v>6372</v>
      </c>
      <c r="T1508">
        <v>0</v>
      </c>
      <c r="U1508">
        <v>-130</v>
      </c>
      <c r="V1508">
        <v>-14</v>
      </c>
    </row>
    <row r="1509" spans="1:22" x14ac:dyDescent="0.3">
      <c r="A1509" t="s">
        <v>142</v>
      </c>
      <c r="B1509">
        <v>207940</v>
      </c>
      <c r="C1509" s="48">
        <v>45082</v>
      </c>
      <c r="D1509">
        <v>785000</v>
      </c>
      <c r="E1509">
        <v>3</v>
      </c>
      <c r="F1509">
        <v>0</v>
      </c>
      <c r="G1509">
        <v>0</v>
      </c>
      <c r="H1509">
        <v>32742</v>
      </c>
      <c r="I1509">
        <v>25681</v>
      </c>
      <c r="J1509">
        <v>-223</v>
      </c>
      <c r="K1509">
        <v>-5507</v>
      </c>
      <c r="L1509">
        <v>5596</v>
      </c>
      <c r="M1509">
        <v>2814</v>
      </c>
      <c r="N1509">
        <v>-164</v>
      </c>
      <c r="O1509">
        <v>1503</v>
      </c>
      <c r="P1509">
        <v>-6</v>
      </c>
      <c r="Q1509">
        <v>0</v>
      </c>
      <c r="R1509">
        <v>-324</v>
      </c>
      <c r="S1509">
        <v>1773</v>
      </c>
      <c r="T1509">
        <v>0</v>
      </c>
      <c r="U1509">
        <v>226</v>
      </c>
      <c r="V1509">
        <v>-92</v>
      </c>
    </row>
    <row r="1510" spans="1:22" x14ac:dyDescent="0.3">
      <c r="A1510" t="s">
        <v>142</v>
      </c>
      <c r="B1510">
        <v>207940</v>
      </c>
      <c r="C1510" s="48">
        <v>45079</v>
      </c>
      <c r="D1510">
        <v>785000</v>
      </c>
      <c r="E1510">
        <v>5</v>
      </c>
      <c r="F1510">
        <v>-3000</v>
      </c>
      <c r="G1510">
        <v>-3000</v>
      </c>
      <c r="H1510">
        <v>40298</v>
      </c>
      <c r="I1510">
        <v>31719</v>
      </c>
      <c r="J1510">
        <v>6136</v>
      </c>
      <c r="K1510">
        <v>-7268</v>
      </c>
      <c r="L1510">
        <v>994</v>
      </c>
      <c r="M1510">
        <v>1132</v>
      </c>
      <c r="N1510">
        <v>325</v>
      </c>
      <c r="O1510">
        <v>2163</v>
      </c>
      <c r="P1510">
        <v>0</v>
      </c>
      <c r="Q1510">
        <v>-868</v>
      </c>
      <c r="R1510">
        <v>-1753</v>
      </c>
      <c r="S1510">
        <v>-5</v>
      </c>
      <c r="T1510">
        <v>0</v>
      </c>
      <c r="U1510">
        <v>119</v>
      </c>
      <c r="V1510">
        <v>19</v>
      </c>
    </row>
    <row r="1511" spans="1:22" x14ac:dyDescent="0.3">
      <c r="A1511" t="s">
        <v>142</v>
      </c>
      <c r="B1511">
        <v>207940</v>
      </c>
      <c r="C1511" s="48">
        <v>45078</v>
      </c>
      <c r="D1511">
        <v>788000</v>
      </c>
      <c r="E1511">
        <v>2</v>
      </c>
      <c r="F1511">
        <v>4000</v>
      </c>
      <c r="G1511">
        <v>4000</v>
      </c>
      <c r="H1511">
        <v>53996</v>
      </c>
      <c r="I1511">
        <v>42570</v>
      </c>
      <c r="J1511">
        <v>-9575</v>
      </c>
      <c r="K1511">
        <v>13896</v>
      </c>
      <c r="L1511">
        <v>-4311</v>
      </c>
      <c r="M1511">
        <v>-4953</v>
      </c>
      <c r="N1511">
        <v>-602</v>
      </c>
      <c r="O1511">
        <v>-31</v>
      </c>
      <c r="P1511">
        <v>2</v>
      </c>
      <c r="Q1511">
        <v>0</v>
      </c>
      <c r="R1511">
        <v>1095</v>
      </c>
      <c r="S1511">
        <v>178</v>
      </c>
      <c r="T1511">
        <v>0</v>
      </c>
      <c r="U1511">
        <v>26</v>
      </c>
      <c r="V1511">
        <v>-36</v>
      </c>
    </row>
    <row r="1512" spans="1:22" x14ac:dyDescent="0.3">
      <c r="A1512" t="s">
        <v>142</v>
      </c>
      <c r="B1512">
        <v>207940</v>
      </c>
      <c r="C1512" s="48">
        <v>45077</v>
      </c>
      <c r="D1512">
        <v>784000</v>
      </c>
      <c r="E1512">
        <v>2</v>
      </c>
      <c r="F1512">
        <v>6000</v>
      </c>
      <c r="G1512">
        <v>6000</v>
      </c>
      <c r="H1512">
        <v>73829</v>
      </c>
      <c r="I1512">
        <v>57834</v>
      </c>
      <c r="J1512">
        <v>-7973</v>
      </c>
      <c r="K1512">
        <v>8160</v>
      </c>
      <c r="L1512">
        <v>787</v>
      </c>
      <c r="M1512">
        <v>-1697</v>
      </c>
      <c r="N1512">
        <v>994</v>
      </c>
      <c r="O1512">
        <v>-373</v>
      </c>
      <c r="P1512">
        <v>97</v>
      </c>
      <c r="Q1512">
        <v>35</v>
      </c>
      <c r="R1512">
        <v>2429</v>
      </c>
      <c r="S1512">
        <v>-698</v>
      </c>
      <c r="T1512">
        <v>0</v>
      </c>
      <c r="U1512">
        <v>-936</v>
      </c>
      <c r="V1512">
        <v>-38</v>
      </c>
    </row>
    <row r="1513" spans="1:22" x14ac:dyDescent="0.3">
      <c r="A1513" t="s">
        <v>142</v>
      </c>
      <c r="B1513">
        <v>207940</v>
      </c>
      <c r="C1513" s="48">
        <v>45076</v>
      </c>
      <c r="D1513">
        <v>778000</v>
      </c>
      <c r="E1513">
        <v>2</v>
      </c>
      <c r="F1513">
        <v>1000</v>
      </c>
      <c r="G1513">
        <v>1000</v>
      </c>
      <c r="H1513">
        <v>36523</v>
      </c>
      <c r="I1513">
        <v>28438</v>
      </c>
      <c r="J1513">
        <v>9308</v>
      </c>
      <c r="K1513">
        <v>-8131</v>
      </c>
      <c r="L1513">
        <v>-364</v>
      </c>
      <c r="M1513">
        <v>1164</v>
      </c>
      <c r="N1513">
        <v>703</v>
      </c>
      <c r="O1513">
        <v>-1893</v>
      </c>
      <c r="P1513">
        <v>88</v>
      </c>
      <c r="Q1513">
        <v>0</v>
      </c>
      <c r="R1513">
        <v>-341</v>
      </c>
      <c r="S1513">
        <v>-85</v>
      </c>
      <c r="T1513">
        <v>0</v>
      </c>
      <c r="U1513">
        <v>-821</v>
      </c>
      <c r="V1513">
        <v>8</v>
      </c>
    </row>
    <row r="1514" spans="1:22" x14ac:dyDescent="0.3">
      <c r="A1514" t="s">
        <v>142</v>
      </c>
      <c r="B1514">
        <v>207940</v>
      </c>
      <c r="C1514" s="48">
        <v>45072</v>
      </c>
      <c r="D1514">
        <v>777000</v>
      </c>
      <c r="E1514">
        <v>5</v>
      </c>
      <c r="F1514">
        <v>-2000</v>
      </c>
      <c r="G1514">
        <v>-2000</v>
      </c>
      <c r="H1514">
        <v>26777</v>
      </c>
      <c r="I1514">
        <v>20820</v>
      </c>
      <c r="J1514">
        <v>9777</v>
      </c>
      <c r="K1514">
        <v>-2836</v>
      </c>
      <c r="L1514">
        <v>-6498</v>
      </c>
      <c r="M1514">
        <v>-2687</v>
      </c>
      <c r="N1514">
        <v>372</v>
      </c>
      <c r="O1514">
        <v>444</v>
      </c>
      <c r="P1514">
        <v>-23</v>
      </c>
      <c r="Q1514">
        <v>-100</v>
      </c>
      <c r="R1514">
        <v>-4426</v>
      </c>
      <c r="S1514">
        <v>-78</v>
      </c>
      <c r="T1514">
        <v>0</v>
      </c>
      <c r="U1514">
        <v>-525</v>
      </c>
      <c r="V1514">
        <v>82</v>
      </c>
    </row>
    <row r="1515" spans="1:22" x14ac:dyDescent="0.3">
      <c r="A1515" t="s">
        <v>142</v>
      </c>
      <c r="B1515">
        <v>207940</v>
      </c>
      <c r="C1515" s="48">
        <v>45071</v>
      </c>
      <c r="D1515">
        <v>779000</v>
      </c>
      <c r="E1515">
        <v>5</v>
      </c>
      <c r="F1515">
        <v>-13000</v>
      </c>
      <c r="G1515">
        <v>-13000</v>
      </c>
      <c r="H1515">
        <v>35935</v>
      </c>
      <c r="I1515">
        <v>28142</v>
      </c>
      <c r="J1515">
        <v>16986</v>
      </c>
      <c r="K1515">
        <v>-5529</v>
      </c>
      <c r="L1515">
        <v>-11776</v>
      </c>
      <c r="M1515">
        <v>-7658</v>
      </c>
      <c r="N1515">
        <v>32</v>
      </c>
      <c r="O1515">
        <v>-342</v>
      </c>
      <c r="P1515">
        <v>4</v>
      </c>
      <c r="Q1515">
        <v>0</v>
      </c>
      <c r="R1515">
        <v>-3843</v>
      </c>
      <c r="S1515">
        <v>31</v>
      </c>
      <c r="T1515">
        <v>0</v>
      </c>
      <c r="U1515">
        <v>205</v>
      </c>
      <c r="V1515">
        <v>114</v>
      </c>
    </row>
    <row r="1516" spans="1:22" x14ac:dyDescent="0.3">
      <c r="A1516" t="s">
        <v>142</v>
      </c>
      <c r="B1516">
        <v>207940</v>
      </c>
      <c r="C1516" s="48">
        <v>45070</v>
      </c>
      <c r="D1516">
        <v>792000</v>
      </c>
      <c r="E1516">
        <v>3</v>
      </c>
      <c r="F1516">
        <v>0</v>
      </c>
      <c r="G1516">
        <v>0</v>
      </c>
      <c r="H1516">
        <v>33086</v>
      </c>
      <c r="I1516">
        <v>26130</v>
      </c>
      <c r="J1516">
        <v>-4303</v>
      </c>
      <c r="K1516">
        <v>11405</v>
      </c>
      <c r="L1516">
        <v>-5644</v>
      </c>
      <c r="M1516">
        <v>-5754</v>
      </c>
      <c r="N1516">
        <v>-168</v>
      </c>
      <c r="O1516">
        <v>-840</v>
      </c>
      <c r="P1516">
        <v>-12</v>
      </c>
      <c r="Q1516">
        <v>0</v>
      </c>
      <c r="R1516">
        <v>395</v>
      </c>
      <c r="S1516">
        <v>735</v>
      </c>
      <c r="T1516">
        <v>0</v>
      </c>
      <c r="U1516">
        <v>-1359</v>
      </c>
      <c r="V1516">
        <v>-99</v>
      </c>
    </row>
    <row r="1517" spans="1:22" x14ac:dyDescent="0.3">
      <c r="A1517" t="s">
        <v>142</v>
      </c>
      <c r="B1517">
        <v>207940</v>
      </c>
      <c r="C1517" s="48">
        <v>45069</v>
      </c>
      <c r="D1517">
        <v>792000</v>
      </c>
      <c r="E1517">
        <v>2</v>
      </c>
      <c r="F1517">
        <v>5000</v>
      </c>
      <c r="G1517">
        <v>5000</v>
      </c>
      <c r="H1517">
        <v>42938</v>
      </c>
      <c r="I1517">
        <v>33928</v>
      </c>
      <c r="J1517">
        <v>-11996</v>
      </c>
      <c r="K1517">
        <v>12719</v>
      </c>
      <c r="L1517">
        <v>-320</v>
      </c>
      <c r="M1517">
        <v>-208</v>
      </c>
      <c r="N1517">
        <v>578</v>
      </c>
      <c r="O1517">
        <v>-1519</v>
      </c>
      <c r="P1517">
        <v>0</v>
      </c>
      <c r="Q1517">
        <v>0</v>
      </c>
      <c r="R1517">
        <v>1276</v>
      </c>
      <c r="S1517">
        <v>-447</v>
      </c>
      <c r="T1517">
        <v>0</v>
      </c>
      <c r="U1517">
        <v>-330</v>
      </c>
      <c r="V1517">
        <v>-73</v>
      </c>
    </row>
    <row r="1518" spans="1:22" x14ac:dyDescent="0.3">
      <c r="A1518" t="s">
        <v>142</v>
      </c>
      <c r="B1518">
        <v>207940</v>
      </c>
      <c r="C1518" s="48">
        <v>45068</v>
      </c>
      <c r="D1518">
        <v>787000</v>
      </c>
      <c r="E1518">
        <v>2</v>
      </c>
      <c r="F1518">
        <v>8000</v>
      </c>
      <c r="G1518">
        <v>8000</v>
      </c>
      <c r="H1518">
        <v>38315</v>
      </c>
      <c r="I1518">
        <v>30156</v>
      </c>
      <c r="J1518">
        <v>-15432</v>
      </c>
      <c r="K1518">
        <v>13255</v>
      </c>
      <c r="L1518">
        <v>2919</v>
      </c>
      <c r="M1518">
        <v>4416</v>
      </c>
      <c r="N1518">
        <v>-549</v>
      </c>
      <c r="O1518">
        <v>-500</v>
      </c>
      <c r="P1518">
        <v>0</v>
      </c>
      <c r="Q1518">
        <v>0</v>
      </c>
      <c r="R1518">
        <v>-631</v>
      </c>
      <c r="S1518">
        <v>183</v>
      </c>
      <c r="T1518">
        <v>0</v>
      </c>
      <c r="U1518">
        <v>-619</v>
      </c>
      <c r="V1518">
        <v>-123</v>
      </c>
    </row>
    <row r="1519" spans="1:22" x14ac:dyDescent="0.3">
      <c r="A1519" t="s">
        <v>142</v>
      </c>
      <c r="B1519">
        <v>207940</v>
      </c>
      <c r="C1519" s="48">
        <v>45065</v>
      </c>
      <c r="D1519">
        <v>779000</v>
      </c>
      <c r="E1519">
        <v>5</v>
      </c>
      <c r="F1519">
        <v>-1000</v>
      </c>
      <c r="G1519">
        <v>-1000</v>
      </c>
      <c r="H1519">
        <v>34230</v>
      </c>
      <c r="I1519">
        <v>26672</v>
      </c>
      <c r="J1519">
        <v>4194</v>
      </c>
      <c r="K1519">
        <v>-6658</v>
      </c>
      <c r="L1519">
        <v>1500</v>
      </c>
      <c r="M1519">
        <v>6813</v>
      </c>
      <c r="N1519">
        <v>-651</v>
      </c>
      <c r="O1519">
        <v>-1023</v>
      </c>
      <c r="P1519">
        <v>0</v>
      </c>
      <c r="Q1519">
        <v>-5</v>
      </c>
      <c r="R1519">
        <v>-3861</v>
      </c>
      <c r="S1519">
        <v>227</v>
      </c>
      <c r="T1519">
        <v>0</v>
      </c>
      <c r="U1519">
        <v>870</v>
      </c>
      <c r="V1519">
        <v>94</v>
      </c>
    </row>
    <row r="1520" spans="1:22" x14ac:dyDescent="0.3">
      <c r="A1520" t="s">
        <v>142</v>
      </c>
      <c r="B1520">
        <v>207940</v>
      </c>
      <c r="C1520" s="48">
        <v>45064</v>
      </c>
      <c r="D1520">
        <v>780000</v>
      </c>
      <c r="E1520">
        <v>5</v>
      </c>
      <c r="F1520">
        <v>-7000</v>
      </c>
      <c r="G1520">
        <v>-7000</v>
      </c>
      <c r="H1520">
        <v>37125</v>
      </c>
      <c r="I1520">
        <v>29028</v>
      </c>
      <c r="J1520">
        <v>18649</v>
      </c>
      <c r="K1520">
        <v>-13417</v>
      </c>
      <c r="L1520">
        <v>-5763</v>
      </c>
      <c r="M1520">
        <v>-2653</v>
      </c>
      <c r="N1520">
        <v>-1373</v>
      </c>
      <c r="O1520">
        <v>-392</v>
      </c>
      <c r="P1520">
        <v>-57</v>
      </c>
      <c r="Q1520">
        <v>-30</v>
      </c>
      <c r="R1520">
        <v>-941</v>
      </c>
      <c r="S1520">
        <v>-317</v>
      </c>
      <c r="T1520">
        <v>0</v>
      </c>
      <c r="U1520">
        <v>434</v>
      </c>
      <c r="V1520">
        <v>97</v>
      </c>
    </row>
    <row r="1521" spans="1:22" x14ac:dyDescent="0.3">
      <c r="A1521" t="s">
        <v>142</v>
      </c>
      <c r="B1521">
        <v>207940</v>
      </c>
      <c r="C1521" s="48">
        <v>45063</v>
      </c>
      <c r="D1521">
        <v>787000</v>
      </c>
      <c r="E1521">
        <v>5</v>
      </c>
      <c r="F1521">
        <v>-3000</v>
      </c>
      <c r="G1521">
        <v>-3000</v>
      </c>
      <c r="H1521">
        <v>14877</v>
      </c>
      <c r="I1521">
        <v>11722</v>
      </c>
      <c r="J1521">
        <v>-325</v>
      </c>
      <c r="K1521">
        <v>361</v>
      </c>
      <c r="L1521">
        <v>-137</v>
      </c>
      <c r="M1521">
        <v>-1039</v>
      </c>
      <c r="N1521">
        <v>-319</v>
      </c>
      <c r="O1521">
        <v>212</v>
      </c>
      <c r="P1521">
        <v>2</v>
      </c>
      <c r="Q1521">
        <v>600</v>
      </c>
      <c r="R1521">
        <v>239</v>
      </c>
      <c r="S1521">
        <v>168</v>
      </c>
      <c r="T1521">
        <v>0</v>
      </c>
      <c r="U1521">
        <v>80</v>
      </c>
      <c r="V1521">
        <v>21</v>
      </c>
    </row>
    <row r="1522" spans="1:22" x14ac:dyDescent="0.3">
      <c r="A1522" t="s">
        <v>142</v>
      </c>
      <c r="B1522">
        <v>207940</v>
      </c>
      <c r="C1522" s="48">
        <v>45062</v>
      </c>
      <c r="D1522">
        <v>790000</v>
      </c>
      <c r="E1522">
        <v>2</v>
      </c>
      <c r="F1522">
        <v>1000</v>
      </c>
      <c r="G1522">
        <v>1000</v>
      </c>
      <c r="H1522">
        <v>24523</v>
      </c>
      <c r="I1522">
        <v>19341</v>
      </c>
      <c r="J1522">
        <v>-14</v>
      </c>
      <c r="K1522">
        <v>2993</v>
      </c>
      <c r="L1522">
        <v>-3355</v>
      </c>
      <c r="M1522">
        <v>-2236</v>
      </c>
      <c r="N1522">
        <v>-360</v>
      </c>
      <c r="O1522">
        <v>-893</v>
      </c>
      <c r="P1522">
        <v>5</v>
      </c>
      <c r="Q1522">
        <v>0</v>
      </c>
      <c r="R1522">
        <v>89</v>
      </c>
      <c r="S1522">
        <v>40</v>
      </c>
      <c r="T1522">
        <v>0</v>
      </c>
      <c r="U1522">
        <v>413</v>
      </c>
      <c r="V1522">
        <v>-37</v>
      </c>
    </row>
    <row r="1523" spans="1:22" x14ac:dyDescent="0.3">
      <c r="A1523" t="s">
        <v>142</v>
      </c>
      <c r="B1523">
        <v>207940</v>
      </c>
      <c r="C1523" s="48">
        <v>45061</v>
      </c>
      <c r="D1523">
        <v>789000</v>
      </c>
      <c r="E1523">
        <v>2</v>
      </c>
      <c r="F1523">
        <v>8000</v>
      </c>
      <c r="G1523">
        <v>8000</v>
      </c>
      <c r="H1523">
        <v>39732</v>
      </c>
      <c r="I1523">
        <v>31174</v>
      </c>
      <c r="J1523">
        <v>-9967</v>
      </c>
      <c r="K1523">
        <v>4998</v>
      </c>
      <c r="L1523">
        <v>4039</v>
      </c>
      <c r="M1523">
        <v>-3172</v>
      </c>
      <c r="N1523">
        <v>3369</v>
      </c>
      <c r="O1523">
        <v>611</v>
      </c>
      <c r="P1523">
        <v>3</v>
      </c>
      <c r="Q1523">
        <v>0</v>
      </c>
      <c r="R1523">
        <v>2852</v>
      </c>
      <c r="S1523">
        <v>376</v>
      </c>
      <c r="T1523">
        <v>0</v>
      </c>
      <c r="U1523">
        <v>1052</v>
      </c>
      <c r="V1523">
        <v>-122</v>
      </c>
    </row>
    <row r="1524" spans="1:22" x14ac:dyDescent="0.3">
      <c r="A1524" t="s">
        <v>142</v>
      </c>
      <c r="B1524">
        <v>207940</v>
      </c>
      <c r="C1524" s="48">
        <v>45058</v>
      </c>
      <c r="D1524">
        <v>781000</v>
      </c>
      <c r="E1524">
        <v>5</v>
      </c>
      <c r="F1524">
        <v>-2000</v>
      </c>
      <c r="G1524">
        <v>-2000</v>
      </c>
      <c r="H1524">
        <v>28940</v>
      </c>
      <c r="I1524">
        <v>22568</v>
      </c>
      <c r="J1524">
        <v>2959</v>
      </c>
      <c r="K1524">
        <v>1536</v>
      </c>
      <c r="L1524">
        <v>-4558</v>
      </c>
      <c r="M1524">
        <v>-3188</v>
      </c>
      <c r="N1524">
        <v>312</v>
      </c>
      <c r="O1524">
        <v>-1108</v>
      </c>
      <c r="P1524">
        <v>4</v>
      </c>
      <c r="Q1524">
        <v>50</v>
      </c>
      <c r="R1524">
        <v>-691</v>
      </c>
      <c r="S1524">
        <v>63</v>
      </c>
      <c r="T1524">
        <v>0</v>
      </c>
      <c r="U1524">
        <v>40</v>
      </c>
      <c r="V1524">
        <v>23</v>
      </c>
    </row>
    <row r="1525" spans="1:22" x14ac:dyDescent="0.3">
      <c r="A1525" t="s">
        <v>142</v>
      </c>
      <c r="B1525">
        <v>207940</v>
      </c>
      <c r="C1525" s="48">
        <v>45057</v>
      </c>
      <c r="D1525">
        <v>783000</v>
      </c>
      <c r="E1525">
        <v>2</v>
      </c>
      <c r="F1525">
        <v>3000</v>
      </c>
      <c r="G1525">
        <v>3000</v>
      </c>
      <c r="H1525">
        <v>41095</v>
      </c>
      <c r="I1525">
        <v>32265</v>
      </c>
      <c r="J1525">
        <v>-3670</v>
      </c>
      <c r="K1525">
        <v>6185</v>
      </c>
      <c r="L1525">
        <v>2675</v>
      </c>
      <c r="M1525">
        <v>447</v>
      </c>
      <c r="N1525">
        <v>-195</v>
      </c>
      <c r="O1525">
        <v>-1373</v>
      </c>
      <c r="P1525">
        <v>0</v>
      </c>
      <c r="Q1525">
        <v>-1</v>
      </c>
      <c r="R1525">
        <v>3963</v>
      </c>
      <c r="S1525">
        <v>-166</v>
      </c>
      <c r="T1525">
        <v>0</v>
      </c>
      <c r="U1525">
        <v>-5072</v>
      </c>
      <c r="V1525">
        <v>-118</v>
      </c>
    </row>
    <row r="1526" spans="1:22" x14ac:dyDescent="0.3">
      <c r="A1526" t="s">
        <v>142</v>
      </c>
      <c r="B1526">
        <v>207940</v>
      </c>
      <c r="C1526" s="48">
        <v>45056</v>
      </c>
      <c r="D1526">
        <v>780000</v>
      </c>
      <c r="E1526">
        <v>5</v>
      </c>
      <c r="F1526">
        <v>-8000</v>
      </c>
      <c r="G1526">
        <v>-8000</v>
      </c>
      <c r="H1526">
        <v>39107</v>
      </c>
      <c r="I1526">
        <v>30595</v>
      </c>
      <c r="J1526">
        <v>12979</v>
      </c>
      <c r="K1526">
        <v>-5389</v>
      </c>
      <c r="L1526">
        <v>-7893</v>
      </c>
      <c r="M1526">
        <v>-3623</v>
      </c>
      <c r="N1526">
        <v>-889</v>
      </c>
      <c r="O1526">
        <v>-117</v>
      </c>
      <c r="P1526">
        <v>0</v>
      </c>
      <c r="Q1526">
        <v>0</v>
      </c>
      <c r="R1526">
        <v>-2649</v>
      </c>
      <c r="S1526">
        <v>-615</v>
      </c>
      <c r="T1526">
        <v>0</v>
      </c>
      <c r="U1526">
        <v>237</v>
      </c>
      <c r="V1526">
        <v>66</v>
      </c>
    </row>
    <row r="1527" spans="1:22" x14ac:dyDescent="0.3">
      <c r="A1527" t="s">
        <v>142</v>
      </c>
      <c r="B1527">
        <v>207940</v>
      </c>
      <c r="C1527" s="48">
        <v>45055</v>
      </c>
      <c r="D1527">
        <v>788000</v>
      </c>
      <c r="E1527">
        <v>3</v>
      </c>
      <c r="F1527">
        <v>0</v>
      </c>
      <c r="G1527">
        <v>0</v>
      </c>
      <c r="H1527">
        <v>43606</v>
      </c>
      <c r="I1527">
        <v>34434</v>
      </c>
      <c r="J1527">
        <v>3632</v>
      </c>
      <c r="K1527">
        <v>1278</v>
      </c>
      <c r="L1527">
        <v>-4680</v>
      </c>
      <c r="M1527">
        <v>-2971</v>
      </c>
      <c r="N1527">
        <v>-426</v>
      </c>
      <c r="O1527">
        <v>1147</v>
      </c>
      <c r="P1527">
        <v>8</v>
      </c>
      <c r="Q1527">
        <v>0</v>
      </c>
      <c r="R1527">
        <v>-2022</v>
      </c>
      <c r="S1527">
        <v>-416</v>
      </c>
      <c r="T1527">
        <v>0</v>
      </c>
      <c r="U1527">
        <v>-290</v>
      </c>
      <c r="V1527">
        <v>60</v>
      </c>
    </row>
    <row r="1528" spans="1:22" x14ac:dyDescent="0.3">
      <c r="A1528" t="s">
        <v>142</v>
      </c>
      <c r="B1528">
        <v>207940</v>
      </c>
      <c r="C1528" s="48">
        <v>45054</v>
      </c>
      <c r="D1528">
        <v>788000</v>
      </c>
      <c r="E1528">
        <v>5</v>
      </c>
      <c r="F1528">
        <v>-9000</v>
      </c>
      <c r="G1528">
        <v>-9000</v>
      </c>
      <c r="H1528">
        <v>61820</v>
      </c>
      <c r="I1528">
        <v>48938</v>
      </c>
      <c r="J1528">
        <v>16263</v>
      </c>
      <c r="K1528">
        <v>-10401</v>
      </c>
      <c r="L1528">
        <v>-6167</v>
      </c>
      <c r="M1528">
        <v>699</v>
      </c>
      <c r="N1528">
        <v>-187</v>
      </c>
      <c r="O1528">
        <v>554</v>
      </c>
      <c r="P1528">
        <v>0</v>
      </c>
      <c r="Q1528">
        <v>-178</v>
      </c>
      <c r="R1528">
        <v>-2612</v>
      </c>
      <c r="S1528">
        <v>-4443</v>
      </c>
      <c r="T1528">
        <v>0</v>
      </c>
      <c r="U1528">
        <v>189</v>
      </c>
      <c r="V1528">
        <v>116</v>
      </c>
    </row>
    <row r="1529" spans="1:22" x14ac:dyDescent="0.3">
      <c r="A1529" t="s">
        <v>142</v>
      </c>
      <c r="B1529">
        <v>207940</v>
      </c>
      <c r="C1529" s="48">
        <v>45050</v>
      </c>
      <c r="D1529">
        <v>797000</v>
      </c>
      <c r="E1529">
        <v>2</v>
      </c>
      <c r="F1529">
        <v>22000</v>
      </c>
      <c r="G1529">
        <v>22000</v>
      </c>
      <c r="H1529">
        <v>144462</v>
      </c>
      <c r="I1529">
        <v>114476</v>
      </c>
      <c r="J1529">
        <v>-46416</v>
      </c>
      <c r="K1529">
        <v>45585</v>
      </c>
      <c r="L1529">
        <v>2021</v>
      </c>
      <c r="M1529">
        <v>-24096</v>
      </c>
      <c r="N1529">
        <v>4476</v>
      </c>
      <c r="O1529">
        <v>6623</v>
      </c>
      <c r="P1529">
        <v>-37</v>
      </c>
      <c r="Q1529">
        <v>0</v>
      </c>
      <c r="R1529">
        <v>5866</v>
      </c>
      <c r="S1529">
        <v>9189</v>
      </c>
      <c r="T1529">
        <v>0</v>
      </c>
      <c r="U1529">
        <v>-354</v>
      </c>
      <c r="V1529">
        <v>-836</v>
      </c>
    </row>
    <row r="1530" spans="1:22" x14ac:dyDescent="0.3">
      <c r="A1530" t="s">
        <v>142</v>
      </c>
      <c r="B1530">
        <v>207940</v>
      </c>
      <c r="C1530" s="48">
        <v>45049</v>
      </c>
      <c r="D1530">
        <v>775000</v>
      </c>
      <c r="E1530">
        <v>2</v>
      </c>
      <c r="F1530">
        <v>8000</v>
      </c>
      <c r="G1530">
        <v>8000</v>
      </c>
      <c r="H1530">
        <v>52578</v>
      </c>
      <c r="I1530">
        <v>40508</v>
      </c>
      <c r="J1530">
        <v>1114</v>
      </c>
      <c r="K1530">
        <v>13581</v>
      </c>
      <c r="L1530">
        <v>-9748</v>
      </c>
      <c r="M1530">
        <v>-10642</v>
      </c>
      <c r="N1530">
        <v>332</v>
      </c>
      <c r="O1530">
        <v>689</v>
      </c>
      <c r="P1530">
        <v>16</v>
      </c>
      <c r="Q1530">
        <v>-43</v>
      </c>
      <c r="R1530">
        <v>542</v>
      </c>
      <c r="S1530">
        <v>-642</v>
      </c>
      <c r="T1530">
        <v>0</v>
      </c>
      <c r="U1530">
        <v>-4923</v>
      </c>
      <c r="V1530">
        <v>-24</v>
      </c>
    </row>
    <row r="1531" spans="1:22" x14ac:dyDescent="0.3">
      <c r="A1531" t="s">
        <v>142</v>
      </c>
      <c r="B1531">
        <v>207940</v>
      </c>
      <c r="C1531" s="48">
        <v>45048</v>
      </c>
      <c r="D1531">
        <v>767000</v>
      </c>
      <c r="E1531">
        <v>5</v>
      </c>
      <c r="F1531">
        <v>-14000</v>
      </c>
      <c r="G1531">
        <v>-14000</v>
      </c>
      <c r="H1531">
        <v>101034</v>
      </c>
      <c r="I1531">
        <v>77456</v>
      </c>
      <c r="J1531">
        <v>42205</v>
      </c>
      <c r="K1531">
        <v>9344</v>
      </c>
      <c r="L1531">
        <v>-44471</v>
      </c>
      <c r="M1531">
        <v>-41501</v>
      </c>
      <c r="N1531">
        <v>130</v>
      </c>
      <c r="O1531">
        <v>55</v>
      </c>
      <c r="P1531">
        <v>0</v>
      </c>
      <c r="Q1531">
        <v>771</v>
      </c>
      <c r="R1531">
        <v>-3602</v>
      </c>
      <c r="S1531">
        <v>-324</v>
      </c>
      <c r="T1531">
        <v>0</v>
      </c>
      <c r="U1531">
        <v>-7351</v>
      </c>
      <c r="V1531">
        <v>273</v>
      </c>
    </row>
    <row r="1532" spans="1:22" x14ac:dyDescent="0.3">
      <c r="A1532" t="s">
        <v>142</v>
      </c>
      <c r="B1532">
        <v>207940</v>
      </c>
      <c r="C1532" s="48">
        <v>45044</v>
      </c>
      <c r="D1532">
        <v>781000</v>
      </c>
      <c r="E1532">
        <v>2</v>
      </c>
      <c r="F1532">
        <v>3000</v>
      </c>
      <c r="G1532">
        <v>3000</v>
      </c>
      <c r="H1532">
        <v>51554</v>
      </c>
      <c r="I1532">
        <v>40277</v>
      </c>
      <c r="J1532">
        <v>-867</v>
      </c>
      <c r="K1532">
        <v>10093</v>
      </c>
      <c r="L1532">
        <v>-9943</v>
      </c>
      <c r="M1532">
        <v>-6437</v>
      </c>
      <c r="N1532">
        <v>-124</v>
      </c>
      <c r="O1532">
        <v>-371</v>
      </c>
      <c r="P1532">
        <v>41</v>
      </c>
      <c r="Q1532">
        <v>50</v>
      </c>
      <c r="R1532">
        <v>-2846</v>
      </c>
      <c r="S1532">
        <v>-256</v>
      </c>
      <c r="T1532">
        <v>0</v>
      </c>
      <c r="U1532">
        <v>628</v>
      </c>
      <c r="V1532">
        <v>89</v>
      </c>
    </row>
    <row r="1533" spans="1:22" x14ac:dyDescent="0.3">
      <c r="A1533" t="s">
        <v>142</v>
      </c>
      <c r="B1533">
        <v>207940</v>
      </c>
      <c r="C1533" s="48">
        <v>45043</v>
      </c>
      <c r="D1533">
        <v>778000</v>
      </c>
      <c r="E1533">
        <v>5</v>
      </c>
      <c r="F1533">
        <v>-5000</v>
      </c>
      <c r="G1533">
        <v>-5000</v>
      </c>
      <c r="H1533">
        <v>68729</v>
      </c>
      <c r="I1533">
        <v>53231</v>
      </c>
      <c r="J1533">
        <v>13086</v>
      </c>
      <c r="K1533">
        <v>-4873</v>
      </c>
      <c r="L1533">
        <v>-10370</v>
      </c>
      <c r="M1533">
        <v>-8135</v>
      </c>
      <c r="N1533">
        <v>-156</v>
      </c>
      <c r="O1533">
        <v>-1740</v>
      </c>
      <c r="P1533">
        <v>-63</v>
      </c>
      <c r="Q1533">
        <v>132</v>
      </c>
      <c r="R1533">
        <v>7</v>
      </c>
      <c r="S1533">
        <v>-415</v>
      </c>
      <c r="T1533">
        <v>0</v>
      </c>
      <c r="U1533">
        <v>2003</v>
      </c>
      <c r="V1533">
        <v>154</v>
      </c>
    </row>
    <row r="1534" spans="1:22" x14ac:dyDescent="0.3">
      <c r="A1534" t="s">
        <v>142</v>
      </c>
      <c r="B1534">
        <v>207940</v>
      </c>
      <c r="C1534" s="48">
        <v>45042</v>
      </c>
      <c r="D1534">
        <v>783000</v>
      </c>
      <c r="E1534">
        <v>5</v>
      </c>
      <c r="F1534">
        <v>-3000</v>
      </c>
      <c r="G1534">
        <v>-3000</v>
      </c>
      <c r="H1534">
        <v>48842</v>
      </c>
      <c r="I1534">
        <v>38282</v>
      </c>
      <c r="J1534">
        <v>10202</v>
      </c>
      <c r="K1534">
        <v>-13350</v>
      </c>
      <c r="L1534">
        <v>3015</v>
      </c>
      <c r="M1534">
        <v>707</v>
      </c>
      <c r="N1534">
        <v>522</v>
      </c>
      <c r="O1534">
        <v>636</v>
      </c>
      <c r="P1534">
        <v>34</v>
      </c>
      <c r="Q1534">
        <v>107</v>
      </c>
      <c r="R1534">
        <v>619</v>
      </c>
      <c r="S1534">
        <v>390</v>
      </c>
      <c r="T1534">
        <v>0</v>
      </c>
      <c r="U1534">
        <v>57</v>
      </c>
      <c r="V1534">
        <v>76</v>
      </c>
    </row>
    <row r="1535" spans="1:22" x14ac:dyDescent="0.3">
      <c r="A1535" t="s">
        <v>142</v>
      </c>
      <c r="B1535">
        <v>207940</v>
      </c>
      <c r="C1535" s="48">
        <v>45041</v>
      </c>
      <c r="D1535">
        <v>786000</v>
      </c>
      <c r="E1535">
        <v>5</v>
      </c>
      <c r="F1535">
        <v>-11000</v>
      </c>
      <c r="G1535">
        <v>-11000</v>
      </c>
      <c r="H1535">
        <v>65429</v>
      </c>
      <c r="I1535">
        <v>51648</v>
      </c>
      <c r="J1535">
        <v>12040</v>
      </c>
      <c r="K1535">
        <v>-21529</v>
      </c>
      <c r="L1535">
        <v>7966</v>
      </c>
      <c r="M1535">
        <v>-45</v>
      </c>
      <c r="N1535">
        <v>984</v>
      </c>
      <c r="O1535">
        <v>-1333</v>
      </c>
      <c r="P1535">
        <v>51</v>
      </c>
      <c r="Q1535">
        <v>50</v>
      </c>
      <c r="R1535">
        <v>5204</v>
      </c>
      <c r="S1535">
        <v>3055</v>
      </c>
      <c r="T1535">
        <v>0</v>
      </c>
      <c r="U1535">
        <v>1412</v>
      </c>
      <c r="V1535">
        <v>111</v>
      </c>
    </row>
    <row r="1536" spans="1:22" x14ac:dyDescent="0.3">
      <c r="A1536" t="s">
        <v>142</v>
      </c>
      <c r="B1536">
        <v>207940</v>
      </c>
      <c r="C1536" s="48">
        <v>45040</v>
      </c>
      <c r="D1536">
        <v>797000</v>
      </c>
      <c r="E1536">
        <v>2</v>
      </c>
      <c r="F1536">
        <v>12000</v>
      </c>
      <c r="G1536">
        <v>12000</v>
      </c>
      <c r="H1536">
        <v>65147</v>
      </c>
      <c r="I1536">
        <v>51772</v>
      </c>
      <c r="J1536">
        <v>-4345</v>
      </c>
      <c r="K1536">
        <v>-8166</v>
      </c>
      <c r="L1536">
        <v>16085</v>
      </c>
      <c r="M1536">
        <v>6065</v>
      </c>
      <c r="N1536">
        <v>1552</v>
      </c>
      <c r="O1536">
        <v>740</v>
      </c>
      <c r="P1536">
        <v>0</v>
      </c>
      <c r="Q1536">
        <v>-402</v>
      </c>
      <c r="R1536">
        <v>6943</v>
      </c>
      <c r="S1536">
        <v>1187</v>
      </c>
      <c r="T1536">
        <v>0</v>
      </c>
      <c r="U1536">
        <v>-3397</v>
      </c>
      <c r="V1536">
        <v>-177</v>
      </c>
    </row>
    <row r="1537" spans="1:22" x14ac:dyDescent="0.3">
      <c r="A1537" t="s">
        <v>142</v>
      </c>
      <c r="B1537">
        <v>207940</v>
      </c>
      <c r="C1537" s="48">
        <v>45037</v>
      </c>
      <c r="D1537">
        <v>785000</v>
      </c>
      <c r="E1537">
        <v>3</v>
      </c>
      <c r="F1537">
        <v>0</v>
      </c>
      <c r="G1537">
        <v>0</v>
      </c>
      <c r="H1537">
        <v>34511</v>
      </c>
      <c r="I1537">
        <v>27106</v>
      </c>
      <c r="J1537">
        <v>2003</v>
      </c>
      <c r="K1537">
        <v>-1985</v>
      </c>
      <c r="L1537">
        <v>-384</v>
      </c>
      <c r="M1537">
        <v>2880</v>
      </c>
      <c r="N1537">
        <v>521</v>
      </c>
      <c r="O1537">
        <v>-1772</v>
      </c>
      <c r="P1537">
        <v>200</v>
      </c>
      <c r="Q1537">
        <v>0</v>
      </c>
      <c r="R1537">
        <v>-1860</v>
      </c>
      <c r="S1537">
        <v>-353</v>
      </c>
      <c r="T1537">
        <v>0</v>
      </c>
      <c r="U1537">
        <v>443</v>
      </c>
      <c r="V1537">
        <v>-77</v>
      </c>
    </row>
    <row r="1538" spans="1:22" x14ac:dyDescent="0.3">
      <c r="A1538" t="s">
        <v>142</v>
      </c>
      <c r="B1538">
        <v>207940</v>
      </c>
      <c r="C1538" s="48">
        <v>45036</v>
      </c>
      <c r="D1538">
        <v>785000</v>
      </c>
      <c r="E1538">
        <v>5</v>
      </c>
      <c r="F1538">
        <v>-3000</v>
      </c>
      <c r="G1538">
        <v>-3000</v>
      </c>
      <c r="H1538">
        <v>60280</v>
      </c>
      <c r="I1538">
        <v>47274</v>
      </c>
      <c r="J1538">
        <v>19626</v>
      </c>
      <c r="K1538">
        <v>-8166</v>
      </c>
      <c r="L1538">
        <v>-12029</v>
      </c>
      <c r="M1538">
        <v>962</v>
      </c>
      <c r="N1538">
        <v>-436</v>
      </c>
      <c r="O1538">
        <v>-4347</v>
      </c>
      <c r="P1538">
        <v>1</v>
      </c>
      <c r="Q1538">
        <v>65</v>
      </c>
      <c r="R1538">
        <v>-7815</v>
      </c>
      <c r="S1538">
        <v>-459</v>
      </c>
      <c r="T1538">
        <v>0</v>
      </c>
      <c r="U1538">
        <v>381</v>
      </c>
      <c r="V1538">
        <v>188</v>
      </c>
    </row>
    <row r="1539" spans="1:22" x14ac:dyDescent="0.3">
      <c r="A1539" t="s">
        <v>142</v>
      </c>
      <c r="B1539">
        <v>207940</v>
      </c>
      <c r="C1539" s="48">
        <v>45035</v>
      </c>
      <c r="D1539">
        <v>788000</v>
      </c>
      <c r="E1539">
        <v>5</v>
      </c>
      <c r="F1539">
        <v>-5000</v>
      </c>
      <c r="G1539">
        <v>-5000</v>
      </c>
      <c r="H1539">
        <v>61842</v>
      </c>
      <c r="I1539">
        <v>48732</v>
      </c>
      <c r="J1539">
        <v>21907</v>
      </c>
      <c r="K1539">
        <v>-14909</v>
      </c>
      <c r="L1539">
        <v>-7497</v>
      </c>
      <c r="M1539">
        <v>1399</v>
      </c>
      <c r="N1539">
        <v>-1421</v>
      </c>
      <c r="O1539">
        <v>-10</v>
      </c>
      <c r="P1539">
        <v>-11</v>
      </c>
      <c r="Q1539">
        <v>158</v>
      </c>
      <c r="R1539">
        <v>-5175</v>
      </c>
      <c r="S1539">
        <v>-2437</v>
      </c>
      <c r="T1539">
        <v>0</v>
      </c>
      <c r="U1539">
        <v>461</v>
      </c>
      <c r="V1539">
        <v>38</v>
      </c>
    </row>
    <row r="1540" spans="1:22" x14ac:dyDescent="0.3">
      <c r="A1540" t="s">
        <v>142</v>
      </c>
      <c r="B1540">
        <v>207940</v>
      </c>
      <c r="C1540" s="48">
        <v>45034</v>
      </c>
      <c r="D1540">
        <v>793000</v>
      </c>
      <c r="E1540">
        <v>5</v>
      </c>
      <c r="F1540">
        <v>-19000</v>
      </c>
      <c r="G1540">
        <v>-19000</v>
      </c>
      <c r="H1540">
        <v>83360</v>
      </c>
      <c r="I1540">
        <v>66348</v>
      </c>
      <c r="J1540">
        <v>54899</v>
      </c>
      <c r="K1540">
        <v>-29390</v>
      </c>
      <c r="L1540">
        <v>-26183</v>
      </c>
      <c r="M1540">
        <v>-10723</v>
      </c>
      <c r="N1540">
        <v>-987</v>
      </c>
      <c r="O1540">
        <v>-2553</v>
      </c>
      <c r="P1540">
        <v>-100</v>
      </c>
      <c r="Q1540">
        <v>-175</v>
      </c>
      <c r="R1540">
        <v>-10317</v>
      </c>
      <c r="S1540">
        <v>-1328</v>
      </c>
      <c r="T1540">
        <v>0</v>
      </c>
      <c r="U1540">
        <v>260</v>
      </c>
      <c r="V1540">
        <v>414</v>
      </c>
    </row>
    <row r="1541" spans="1:22" x14ac:dyDescent="0.3">
      <c r="A1541" t="s">
        <v>142</v>
      </c>
      <c r="B1541">
        <v>207940</v>
      </c>
      <c r="C1541" s="48">
        <v>45033</v>
      </c>
      <c r="D1541">
        <v>812000</v>
      </c>
      <c r="E1541">
        <v>5</v>
      </c>
      <c r="F1541">
        <v>-5000</v>
      </c>
      <c r="G1541">
        <v>-5000</v>
      </c>
      <c r="H1541">
        <v>41853</v>
      </c>
      <c r="I1541">
        <v>33871</v>
      </c>
      <c r="J1541">
        <v>404</v>
      </c>
      <c r="K1541">
        <v>4847</v>
      </c>
      <c r="L1541">
        <v>-5198</v>
      </c>
      <c r="M1541">
        <v>-4756</v>
      </c>
      <c r="N1541">
        <v>-1123</v>
      </c>
      <c r="O1541">
        <v>769</v>
      </c>
      <c r="P1541">
        <v>-199</v>
      </c>
      <c r="Q1541">
        <v>-194</v>
      </c>
      <c r="R1541">
        <v>1003</v>
      </c>
      <c r="S1541">
        <v>-698</v>
      </c>
      <c r="T1541">
        <v>0</v>
      </c>
      <c r="U1541">
        <v>-12</v>
      </c>
      <c r="V1541">
        <v>-41</v>
      </c>
    </row>
    <row r="1542" spans="1:22" x14ac:dyDescent="0.3">
      <c r="A1542" t="s">
        <v>142</v>
      </c>
      <c r="B1542">
        <v>207940</v>
      </c>
      <c r="C1542" s="48">
        <v>45030</v>
      </c>
      <c r="D1542">
        <v>817000</v>
      </c>
      <c r="E1542">
        <v>2</v>
      </c>
      <c r="F1542">
        <v>2000</v>
      </c>
      <c r="G1542">
        <v>2000</v>
      </c>
      <c r="H1542">
        <v>80632</v>
      </c>
      <c r="I1542">
        <v>66240</v>
      </c>
      <c r="J1542">
        <v>-23317</v>
      </c>
      <c r="K1542">
        <v>15019</v>
      </c>
      <c r="L1542">
        <v>10241</v>
      </c>
      <c r="M1542">
        <v>7930</v>
      </c>
      <c r="N1542">
        <v>446</v>
      </c>
      <c r="O1542">
        <v>-1044</v>
      </c>
      <c r="P1542">
        <v>-595</v>
      </c>
      <c r="Q1542">
        <v>-36</v>
      </c>
      <c r="R1542">
        <v>2476</v>
      </c>
      <c r="S1542">
        <v>1064</v>
      </c>
      <c r="T1542">
        <v>0</v>
      </c>
      <c r="U1542">
        <v>-1855</v>
      </c>
      <c r="V1542">
        <v>-88</v>
      </c>
    </row>
    <row r="1543" spans="1:22" x14ac:dyDescent="0.3">
      <c r="A1543" t="s">
        <v>142</v>
      </c>
      <c r="B1543">
        <v>207940</v>
      </c>
      <c r="C1543" s="48">
        <v>45029</v>
      </c>
      <c r="D1543">
        <v>815000</v>
      </c>
      <c r="E1543">
        <v>2</v>
      </c>
      <c r="F1543">
        <v>15000</v>
      </c>
      <c r="G1543">
        <v>15000</v>
      </c>
      <c r="H1543">
        <v>85752</v>
      </c>
      <c r="I1543">
        <v>69488</v>
      </c>
      <c r="J1543">
        <v>-21953</v>
      </c>
      <c r="K1543">
        <v>16307</v>
      </c>
      <c r="L1543">
        <v>5646</v>
      </c>
      <c r="M1543">
        <v>2343</v>
      </c>
      <c r="N1543">
        <v>642</v>
      </c>
      <c r="O1543">
        <v>5496</v>
      </c>
      <c r="P1543">
        <v>-1200</v>
      </c>
      <c r="Q1543">
        <v>60</v>
      </c>
      <c r="R1543">
        <v>-2548</v>
      </c>
      <c r="S1543">
        <v>853</v>
      </c>
      <c r="T1543">
        <v>0</v>
      </c>
      <c r="U1543">
        <v>150</v>
      </c>
      <c r="V1543">
        <v>-150</v>
      </c>
    </row>
    <row r="1544" spans="1:22" x14ac:dyDescent="0.3">
      <c r="A1544" t="s">
        <v>142</v>
      </c>
      <c r="B1544">
        <v>207940</v>
      </c>
      <c r="C1544" s="48">
        <v>45028</v>
      </c>
      <c r="D1544">
        <v>800000</v>
      </c>
      <c r="E1544">
        <v>5</v>
      </c>
      <c r="F1544">
        <v>-12000</v>
      </c>
      <c r="G1544">
        <v>-12000</v>
      </c>
      <c r="H1544">
        <v>110378</v>
      </c>
      <c r="I1544">
        <v>88071</v>
      </c>
      <c r="J1544">
        <v>14325</v>
      </c>
      <c r="K1544">
        <v>-2345</v>
      </c>
      <c r="L1544">
        <v>-12070</v>
      </c>
      <c r="M1544">
        <v>-4214</v>
      </c>
      <c r="N1544">
        <v>-2445</v>
      </c>
      <c r="O1544">
        <v>-2378</v>
      </c>
      <c r="P1544">
        <v>514</v>
      </c>
      <c r="Q1544">
        <v>750</v>
      </c>
      <c r="R1544">
        <v>-4471</v>
      </c>
      <c r="S1544">
        <v>174</v>
      </c>
      <c r="T1544">
        <v>0</v>
      </c>
      <c r="U1544">
        <v>-67</v>
      </c>
      <c r="V1544">
        <v>157</v>
      </c>
    </row>
    <row r="1545" spans="1:22" x14ac:dyDescent="0.3">
      <c r="A1545" t="s">
        <v>142</v>
      </c>
      <c r="B1545">
        <v>207940</v>
      </c>
      <c r="C1545" s="48">
        <v>45027</v>
      </c>
      <c r="D1545">
        <v>812000</v>
      </c>
      <c r="E1545">
        <v>2</v>
      </c>
      <c r="F1545">
        <v>9000</v>
      </c>
      <c r="G1545">
        <v>9000</v>
      </c>
      <c r="H1545">
        <v>63793</v>
      </c>
      <c r="I1545">
        <v>51826</v>
      </c>
      <c r="J1545">
        <v>-20583</v>
      </c>
      <c r="K1545">
        <v>14677</v>
      </c>
      <c r="L1545">
        <v>6675</v>
      </c>
      <c r="M1545">
        <v>2113</v>
      </c>
      <c r="N1545">
        <v>376</v>
      </c>
      <c r="O1545">
        <v>3567</v>
      </c>
      <c r="P1545">
        <v>53</v>
      </c>
      <c r="Q1545">
        <v>58</v>
      </c>
      <c r="R1545">
        <v>-952</v>
      </c>
      <c r="S1545">
        <v>1460</v>
      </c>
      <c r="T1545">
        <v>0</v>
      </c>
      <c r="U1545">
        <v>-722</v>
      </c>
      <c r="V1545">
        <v>-47</v>
      </c>
    </row>
    <row r="1546" spans="1:22" x14ac:dyDescent="0.3">
      <c r="A1546" t="s">
        <v>142</v>
      </c>
      <c r="B1546">
        <v>207940</v>
      </c>
      <c r="C1546" s="48">
        <v>45026</v>
      </c>
      <c r="D1546">
        <v>803000</v>
      </c>
      <c r="E1546">
        <v>2</v>
      </c>
      <c r="F1546">
        <v>7000</v>
      </c>
      <c r="G1546">
        <v>7000</v>
      </c>
      <c r="H1546">
        <v>61713</v>
      </c>
      <c r="I1546">
        <v>49351</v>
      </c>
      <c r="J1546">
        <v>-8549</v>
      </c>
      <c r="K1546">
        <v>15915</v>
      </c>
      <c r="L1546">
        <v>-6472</v>
      </c>
      <c r="M1546">
        <v>-1323</v>
      </c>
      <c r="N1546">
        <v>553</v>
      </c>
      <c r="O1546">
        <v>241</v>
      </c>
      <c r="P1546">
        <v>-41</v>
      </c>
      <c r="Q1546">
        <v>28</v>
      </c>
      <c r="R1546">
        <v>-4426</v>
      </c>
      <c r="S1546">
        <v>-1504</v>
      </c>
      <c r="T1546">
        <v>0</v>
      </c>
      <c r="U1546">
        <v>-862</v>
      </c>
      <c r="V1546">
        <v>-32</v>
      </c>
    </row>
    <row r="1547" spans="1:22" x14ac:dyDescent="0.3">
      <c r="A1547" t="s">
        <v>142</v>
      </c>
      <c r="B1547">
        <v>207940</v>
      </c>
      <c r="C1547" s="48">
        <v>45023</v>
      </c>
      <c r="D1547">
        <v>796000</v>
      </c>
      <c r="E1547">
        <v>5</v>
      </c>
      <c r="F1547">
        <v>-9000</v>
      </c>
      <c r="G1547">
        <v>-9000</v>
      </c>
      <c r="H1547">
        <v>61342</v>
      </c>
      <c r="I1547">
        <v>48882</v>
      </c>
      <c r="J1547">
        <v>9731</v>
      </c>
      <c r="K1547">
        <v>-12338</v>
      </c>
      <c r="L1547">
        <v>2219</v>
      </c>
      <c r="M1547">
        <v>-3153</v>
      </c>
      <c r="N1547">
        <v>-890</v>
      </c>
      <c r="O1547">
        <v>53</v>
      </c>
      <c r="P1547">
        <v>325</v>
      </c>
      <c r="Q1547">
        <v>0</v>
      </c>
      <c r="R1547">
        <v>6624</v>
      </c>
      <c r="S1547">
        <v>-740</v>
      </c>
      <c r="T1547">
        <v>0</v>
      </c>
      <c r="U1547">
        <v>248</v>
      </c>
      <c r="V1547">
        <v>140</v>
      </c>
    </row>
    <row r="1548" spans="1:22" x14ac:dyDescent="0.3">
      <c r="A1548" t="s">
        <v>142</v>
      </c>
      <c r="B1548">
        <v>207940</v>
      </c>
      <c r="C1548" s="48">
        <v>45022</v>
      </c>
      <c r="D1548">
        <v>805000</v>
      </c>
      <c r="E1548">
        <v>2</v>
      </c>
      <c r="F1548">
        <v>17000</v>
      </c>
      <c r="G1548">
        <v>17000</v>
      </c>
      <c r="H1548">
        <v>169315</v>
      </c>
      <c r="I1548">
        <v>137401</v>
      </c>
      <c r="J1548">
        <v>-60001</v>
      </c>
      <c r="K1548">
        <v>29333</v>
      </c>
      <c r="L1548">
        <v>36819</v>
      </c>
      <c r="M1548">
        <v>-4044</v>
      </c>
      <c r="N1548">
        <v>4600</v>
      </c>
      <c r="O1548">
        <v>7027</v>
      </c>
      <c r="P1548">
        <v>30</v>
      </c>
      <c r="Q1548">
        <v>255</v>
      </c>
      <c r="R1548">
        <v>22086</v>
      </c>
      <c r="S1548">
        <v>6865</v>
      </c>
      <c r="T1548">
        <v>0</v>
      </c>
      <c r="U1548">
        <v>-5709</v>
      </c>
      <c r="V1548">
        <v>-442</v>
      </c>
    </row>
    <row r="1549" spans="1:22" x14ac:dyDescent="0.3">
      <c r="A1549" t="s">
        <v>142</v>
      </c>
      <c r="B1549">
        <v>207940</v>
      </c>
      <c r="C1549" s="48">
        <v>45021</v>
      </c>
      <c r="D1549">
        <v>788000</v>
      </c>
      <c r="E1549">
        <v>3</v>
      </c>
      <c r="F1549">
        <v>0</v>
      </c>
      <c r="G1549">
        <v>0</v>
      </c>
      <c r="H1549">
        <v>38411</v>
      </c>
      <c r="I1549">
        <v>30333</v>
      </c>
      <c r="J1549">
        <v>-3447</v>
      </c>
      <c r="K1549">
        <v>-1884</v>
      </c>
      <c r="L1549">
        <v>4853</v>
      </c>
      <c r="M1549">
        <v>4242</v>
      </c>
      <c r="N1549">
        <v>770</v>
      </c>
      <c r="O1549">
        <v>-137</v>
      </c>
      <c r="P1549">
        <v>0</v>
      </c>
      <c r="Q1549">
        <v>0</v>
      </c>
      <c r="R1549">
        <v>126</v>
      </c>
      <c r="S1549">
        <v>-148</v>
      </c>
      <c r="T1549">
        <v>0</v>
      </c>
      <c r="U1549">
        <v>609</v>
      </c>
      <c r="V1549">
        <v>-131</v>
      </c>
    </row>
    <row r="1550" spans="1:22" x14ac:dyDescent="0.3">
      <c r="A1550" t="s">
        <v>142</v>
      </c>
      <c r="B1550">
        <v>207940</v>
      </c>
      <c r="C1550" s="48">
        <v>45020</v>
      </c>
      <c r="D1550">
        <v>788000</v>
      </c>
      <c r="E1550">
        <v>2</v>
      </c>
      <c r="F1550">
        <v>10000</v>
      </c>
      <c r="G1550">
        <v>10000</v>
      </c>
      <c r="H1550">
        <v>44466</v>
      </c>
      <c r="I1550">
        <v>34796</v>
      </c>
      <c r="J1550">
        <v>1151</v>
      </c>
      <c r="K1550">
        <v>-2069</v>
      </c>
      <c r="L1550">
        <v>2525</v>
      </c>
      <c r="M1550">
        <v>2362</v>
      </c>
      <c r="N1550">
        <v>421</v>
      </c>
      <c r="O1550">
        <v>-472</v>
      </c>
      <c r="P1550">
        <v>0</v>
      </c>
      <c r="Q1550">
        <v>0</v>
      </c>
      <c r="R1550">
        <v>-717</v>
      </c>
      <c r="S1550">
        <v>931</v>
      </c>
      <c r="T1550">
        <v>0</v>
      </c>
      <c r="U1550">
        <v>-1635</v>
      </c>
      <c r="V1550">
        <v>28</v>
      </c>
    </row>
    <row r="1551" spans="1:22" x14ac:dyDescent="0.3">
      <c r="A1551" t="s">
        <v>142</v>
      </c>
      <c r="B1551">
        <v>207940</v>
      </c>
      <c r="C1551" s="48">
        <v>45019</v>
      </c>
      <c r="D1551">
        <v>778000</v>
      </c>
      <c r="E1551">
        <v>5</v>
      </c>
      <c r="F1551">
        <v>-10000</v>
      </c>
      <c r="G1551">
        <v>-10000</v>
      </c>
      <c r="H1551">
        <v>59605</v>
      </c>
      <c r="I1551">
        <v>46678</v>
      </c>
      <c r="J1551">
        <v>19639</v>
      </c>
      <c r="K1551">
        <v>3803</v>
      </c>
      <c r="L1551">
        <v>-23306</v>
      </c>
      <c r="M1551">
        <v>-7282</v>
      </c>
      <c r="N1551">
        <v>-614</v>
      </c>
      <c r="O1551">
        <v>-928</v>
      </c>
      <c r="P1551">
        <v>200</v>
      </c>
      <c r="Q1551">
        <v>25</v>
      </c>
      <c r="R1551">
        <v>-14472</v>
      </c>
      <c r="S1551">
        <v>-235</v>
      </c>
      <c r="T1551">
        <v>0</v>
      </c>
      <c r="U1551">
        <v>-176</v>
      </c>
      <c r="V1551">
        <v>40</v>
      </c>
    </row>
    <row r="1552" spans="1:22" x14ac:dyDescent="0.3">
      <c r="A1552" t="s">
        <v>142</v>
      </c>
      <c r="B1552">
        <v>207940</v>
      </c>
      <c r="C1552" s="48">
        <v>45016</v>
      </c>
      <c r="D1552">
        <v>788000</v>
      </c>
      <c r="E1552">
        <v>2</v>
      </c>
      <c r="F1552">
        <v>6000</v>
      </c>
      <c r="G1552">
        <v>6000</v>
      </c>
      <c r="H1552">
        <v>58987</v>
      </c>
      <c r="I1552">
        <v>46278</v>
      </c>
      <c r="J1552">
        <v>-1718</v>
      </c>
      <c r="K1552">
        <v>-3503</v>
      </c>
      <c r="L1552">
        <v>4492</v>
      </c>
      <c r="M1552">
        <v>3772</v>
      </c>
      <c r="N1552">
        <v>1769</v>
      </c>
      <c r="O1552">
        <v>1225</v>
      </c>
      <c r="P1552">
        <v>518</v>
      </c>
      <c r="Q1552">
        <v>20</v>
      </c>
      <c r="R1552">
        <v>-2882</v>
      </c>
      <c r="S1552">
        <v>70</v>
      </c>
      <c r="T1552">
        <v>0</v>
      </c>
      <c r="U1552">
        <v>705</v>
      </c>
      <c r="V1552">
        <v>24</v>
      </c>
    </row>
    <row r="1553" spans="1:22" x14ac:dyDescent="0.3">
      <c r="A1553" t="s">
        <v>142</v>
      </c>
      <c r="B1553">
        <v>207940</v>
      </c>
      <c r="C1553" s="48">
        <v>45015</v>
      </c>
      <c r="D1553">
        <v>782000</v>
      </c>
      <c r="E1553">
        <v>5</v>
      </c>
      <c r="F1553">
        <v>-9000</v>
      </c>
      <c r="G1553">
        <v>-9000</v>
      </c>
      <c r="H1553">
        <v>64701</v>
      </c>
      <c r="I1553">
        <v>50715</v>
      </c>
      <c r="J1553">
        <v>16313</v>
      </c>
      <c r="K1553">
        <v>331</v>
      </c>
      <c r="L1553">
        <v>-16100</v>
      </c>
      <c r="M1553">
        <v>-1022</v>
      </c>
      <c r="N1553">
        <v>-901</v>
      </c>
      <c r="O1553">
        <v>-1242</v>
      </c>
      <c r="P1553">
        <v>-20</v>
      </c>
      <c r="Q1553">
        <v>10</v>
      </c>
      <c r="R1553">
        <v>-12139</v>
      </c>
      <c r="S1553">
        <v>-786</v>
      </c>
      <c r="T1553">
        <v>0</v>
      </c>
      <c r="U1553">
        <v>-674</v>
      </c>
      <c r="V1553">
        <v>130</v>
      </c>
    </row>
    <row r="1554" spans="1:22" x14ac:dyDescent="0.3">
      <c r="A1554" t="s">
        <v>142</v>
      </c>
      <c r="B1554">
        <v>207940</v>
      </c>
      <c r="C1554" s="48">
        <v>45014</v>
      </c>
      <c r="D1554">
        <v>791000</v>
      </c>
      <c r="E1554">
        <v>5</v>
      </c>
      <c r="F1554">
        <v>-6000</v>
      </c>
      <c r="G1554">
        <v>-6000</v>
      </c>
      <c r="H1554">
        <v>60734</v>
      </c>
      <c r="I1554">
        <v>48321</v>
      </c>
      <c r="J1554">
        <v>771</v>
      </c>
      <c r="K1554">
        <v>-1278</v>
      </c>
      <c r="L1554">
        <v>440</v>
      </c>
      <c r="M1554">
        <v>2410</v>
      </c>
      <c r="N1554">
        <v>-240</v>
      </c>
      <c r="O1554">
        <v>1916</v>
      </c>
      <c r="P1554">
        <v>35</v>
      </c>
      <c r="Q1554">
        <v>-29</v>
      </c>
      <c r="R1554">
        <v>-2439</v>
      </c>
      <c r="S1554">
        <v>-1213</v>
      </c>
      <c r="T1554">
        <v>0</v>
      </c>
      <c r="U1554">
        <v>65</v>
      </c>
      <c r="V1554">
        <v>2</v>
      </c>
    </row>
    <row r="1555" spans="1:22" x14ac:dyDescent="0.3">
      <c r="A1555" t="s">
        <v>142</v>
      </c>
      <c r="B1555">
        <v>207940</v>
      </c>
      <c r="C1555" s="48">
        <v>45013</v>
      </c>
      <c r="D1555">
        <v>797000</v>
      </c>
      <c r="E1555">
        <v>3</v>
      </c>
      <c r="F1555">
        <v>0</v>
      </c>
      <c r="G1555">
        <v>0</v>
      </c>
      <c r="H1555">
        <v>86680</v>
      </c>
      <c r="I1555">
        <v>68975</v>
      </c>
      <c r="J1555">
        <v>-2914</v>
      </c>
      <c r="K1555">
        <v>2012</v>
      </c>
      <c r="L1555">
        <v>885</v>
      </c>
      <c r="M1555">
        <v>1024</v>
      </c>
      <c r="N1555">
        <v>315</v>
      </c>
      <c r="O1555">
        <v>-648</v>
      </c>
      <c r="P1555">
        <v>251</v>
      </c>
      <c r="Q1555">
        <v>-76</v>
      </c>
      <c r="R1555">
        <v>987</v>
      </c>
      <c r="S1555">
        <v>-968</v>
      </c>
      <c r="T1555">
        <v>0</v>
      </c>
      <c r="U1555">
        <v>26</v>
      </c>
      <c r="V1555">
        <v>-9</v>
      </c>
    </row>
    <row r="1556" spans="1:22" x14ac:dyDescent="0.3">
      <c r="A1556" t="s">
        <v>142</v>
      </c>
      <c r="B1556">
        <v>207940</v>
      </c>
      <c r="C1556" s="48">
        <v>45012</v>
      </c>
      <c r="D1556">
        <v>797000</v>
      </c>
      <c r="E1556">
        <v>3</v>
      </c>
      <c r="F1556">
        <v>0</v>
      </c>
      <c r="G1556">
        <v>0</v>
      </c>
      <c r="H1556">
        <v>47586</v>
      </c>
      <c r="I1556">
        <v>37783</v>
      </c>
      <c r="J1556">
        <v>2440</v>
      </c>
      <c r="K1556">
        <v>3494</v>
      </c>
      <c r="L1556">
        <v>-5824</v>
      </c>
      <c r="M1556">
        <v>2266</v>
      </c>
      <c r="N1556">
        <v>-106</v>
      </c>
      <c r="O1556">
        <v>726</v>
      </c>
      <c r="P1556">
        <v>1</v>
      </c>
      <c r="Q1556">
        <v>45</v>
      </c>
      <c r="R1556">
        <v>-2558</v>
      </c>
      <c r="S1556">
        <v>-6198</v>
      </c>
      <c r="T1556">
        <v>0</v>
      </c>
      <c r="U1556">
        <v>-6</v>
      </c>
      <c r="V1556">
        <v>-104</v>
      </c>
    </row>
    <row r="1557" spans="1:22" x14ac:dyDescent="0.3">
      <c r="A1557" t="s">
        <v>142</v>
      </c>
      <c r="B1557">
        <v>207940</v>
      </c>
      <c r="C1557" s="48">
        <v>45009</v>
      </c>
      <c r="D1557">
        <v>797000</v>
      </c>
      <c r="E1557">
        <v>5</v>
      </c>
      <c r="F1557">
        <v>-1000</v>
      </c>
      <c r="G1557">
        <v>-1000</v>
      </c>
      <c r="H1557">
        <v>28390</v>
      </c>
      <c r="I1557">
        <v>22649</v>
      </c>
      <c r="J1557">
        <v>509</v>
      </c>
      <c r="K1557">
        <v>7091</v>
      </c>
      <c r="L1557">
        <v>-7585</v>
      </c>
      <c r="M1557">
        <v>-4512</v>
      </c>
      <c r="N1557">
        <v>-27</v>
      </c>
      <c r="O1557">
        <v>-63</v>
      </c>
      <c r="P1557">
        <v>-1</v>
      </c>
      <c r="Q1557">
        <v>0</v>
      </c>
      <c r="R1557">
        <v>-3341</v>
      </c>
      <c r="S1557">
        <v>359</v>
      </c>
      <c r="T1557">
        <v>0</v>
      </c>
      <c r="U1557">
        <v>-14</v>
      </c>
      <c r="V1557">
        <v>-1</v>
      </c>
    </row>
    <row r="1558" spans="1:22" x14ac:dyDescent="0.3">
      <c r="A1558" t="s">
        <v>142</v>
      </c>
      <c r="B1558">
        <v>207940</v>
      </c>
      <c r="C1558" s="48">
        <v>45008</v>
      </c>
      <c r="D1558">
        <v>798000</v>
      </c>
      <c r="E1558">
        <v>5</v>
      </c>
      <c r="F1558">
        <v>-12000</v>
      </c>
      <c r="G1558">
        <v>-12000</v>
      </c>
      <c r="H1558">
        <v>41716</v>
      </c>
      <c r="I1558">
        <v>33270</v>
      </c>
      <c r="J1558">
        <v>7121</v>
      </c>
      <c r="K1558">
        <v>547</v>
      </c>
      <c r="L1558">
        <v>-8022</v>
      </c>
      <c r="M1558">
        <v>4566</v>
      </c>
      <c r="N1558">
        <v>-1980</v>
      </c>
      <c r="O1558">
        <v>-3759</v>
      </c>
      <c r="P1558">
        <v>1</v>
      </c>
      <c r="Q1558">
        <v>-2</v>
      </c>
      <c r="R1558">
        <v>-5752</v>
      </c>
      <c r="S1558">
        <v>-1096</v>
      </c>
      <c r="T1558">
        <v>0</v>
      </c>
      <c r="U1558">
        <v>349</v>
      </c>
      <c r="V1558">
        <v>5</v>
      </c>
    </row>
    <row r="1559" spans="1:22" x14ac:dyDescent="0.3">
      <c r="A1559" t="s">
        <v>142</v>
      </c>
      <c r="B1559">
        <v>207940</v>
      </c>
      <c r="C1559" s="48">
        <v>45007</v>
      </c>
      <c r="D1559">
        <v>810000</v>
      </c>
      <c r="E1559">
        <v>2</v>
      </c>
      <c r="F1559">
        <v>1000</v>
      </c>
      <c r="G1559">
        <v>1000</v>
      </c>
      <c r="H1559">
        <v>29968</v>
      </c>
      <c r="I1559">
        <v>24258</v>
      </c>
      <c r="J1559">
        <v>-5679</v>
      </c>
      <c r="K1559">
        <v>1752</v>
      </c>
      <c r="L1559">
        <v>4121</v>
      </c>
      <c r="M1559">
        <v>1612</v>
      </c>
      <c r="N1559">
        <v>-12</v>
      </c>
      <c r="O1559">
        <v>-235</v>
      </c>
      <c r="P1559">
        <v>0</v>
      </c>
      <c r="Q1559">
        <v>47</v>
      </c>
      <c r="R1559">
        <v>2981</v>
      </c>
      <c r="S1559">
        <v>-272</v>
      </c>
      <c r="T1559">
        <v>0</v>
      </c>
      <c r="U1559">
        <v>-95</v>
      </c>
      <c r="V1559">
        <v>-99</v>
      </c>
    </row>
    <row r="1560" spans="1:22" x14ac:dyDescent="0.3">
      <c r="A1560" t="s">
        <v>142</v>
      </c>
      <c r="B1560">
        <v>207940</v>
      </c>
      <c r="C1560" s="48">
        <v>45006</v>
      </c>
      <c r="D1560">
        <v>809000</v>
      </c>
      <c r="E1560">
        <v>5</v>
      </c>
      <c r="F1560">
        <v>-3000</v>
      </c>
      <c r="G1560">
        <v>-3000</v>
      </c>
      <c r="H1560">
        <v>25661</v>
      </c>
      <c r="I1560">
        <v>20776</v>
      </c>
      <c r="J1560">
        <v>-6444</v>
      </c>
      <c r="K1560">
        <v>-1854</v>
      </c>
      <c r="L1560">
        <v>8347</v>
      </c>
      <c r="M1560">
        <v>-77</v>
      </c>
      <c r="N1560">
        <v>173</v>
      </c>
      <c r="O1560">
        <v>2651</v>
      </c>
      <c r="P1560">
        <v>0</v>
      </c>
      <c r="Q1560">
        <v>0</v>
      </c>
      <c r="R1560">
        <v>5595</v>
      </c>
      <c r="S1560">
        <v>5</v>
      </c>
      <c r="T1560">
        <v>0</v>
      </c>
      <c r="U1560">
        <v>-3</v>
      </c>
      <c r="V1560">
        <v>-46</v>
      </c>
    </row>
    <row r="1561" spans="1:22" x14ac:dyDescent="0.3">
      <c r="A1561" t="s">
        <v>142</v>
      </c>
      <c r="B1561">
        <v>207940</v>
      </c>
      <c r="C1561" s="48">
        <v>45005</v>
      </c>
      <c r="D1561">
        <v>812000</v>
      </c>
      <c r="E1561">
        <v>2</v>
      </c>
      <c r="F1561">
        <v>4000</v>
      </c>
      <c r="G1561">
        <v>4000</v>
      </c>
      <c r="H1561">
        <v>54173</v>
      </c>
      <c r="I1561">
        <v>44179</v>
      </c>
      <c r="J1561">
        <v>-20393</v>
      </c>
      <c r="K1561">
        <v>5937</v>
      </c>
      <c r="L1561">
        <v>15944</v>
      </c>
      <c r="M1561">
        <v>-418</v>
      </c>
      <c r="N1561">
        <v>1281</v>
      </c>
      <c r="O1561">
        <v>5981</v>
      </c>
      <c r="P1561">
        <v>83</v>
      </c>
      <c r="Q1561">
        <v>35</v>
      </c>
      <c r="R1561">
        <v>8983</v>
      </c>
      <c r="S1561">
        <v>-1</v>
      </c>
      <c r="T1561">
        <v>0</v>
      </c>
      <c r="U1561">
        <v>-1419</v>
      </c>
      <c r="V1561">
        <v>-69</v>
      </c>
    </row>
    <row r="1562" spans="1:22" x14ac:dyDescent="0.3">
      <c r="A1562" t="s">
        <v>142</v>
      </c>
      <c r="B1562">
        <v>207940</v>
      </c>
      <c r="C1562" s="48">
        <v>45002</v>
      </c>
      <c r="D1562">
        <v>808000</v>
      </c>
      <c r="E1562">
        <v>2</v>
      </c>
      <c r="F1562">
        <v>18000</v>
      </c>
      <c r="G1562">
        <v>18000</v>
      </c>
      <c r="H1562">
        <v>90344</v>
      </c>
      <c r="I1562">
        <v>72653</v>
      </c>
      <c r="J1562">
        <v>-41901</v>
      </c>
      <c r="K1562">
        <v>28876</v>
      </c>
      <c r="L1562">
        <v>13872</v>
      </c>
      <c r="M1562">
        <v>-2166</v>
      </c>
      <c r="N1562">
        <v>2399</v>
      </c>
      <c r="O1562">
        <v>2793</v>
      </c>
      <c r="P1562">
        <v>370</v>
      </c>
      <c r="Q1562">
        <v>0</v>
      </c>
      <c r="R1562">
        <v>8823</v>
      </c>
      <c r="S1562">
        <v>1653</v>
      </c>
      <c r="T1562">
        <v>0</v>
      </c>
      <c r="U1562">
        <v>-693</v>
      </c>
      <c r="V1562">
        <v>-154</v>
      </c>
    </row>
    <row r="1563" spans="1:22" x14ac:dyDescent="0.3">
      <c r="A1563" t="s">
        <v>142</v>
      </c>
      <c r="B1563">
        <v>207940</v>
      </c>
      <c r="C1563" s="48">
        <v>45001</v>
      </c>
      <c r="D1563">
        <v>790000</v>
      </c>
      <c r="E1563">
        <v>2</v>
      </c>
      <c r="F1563">
        <v>12000</v>
      </c>
      <c r="G1563">
        <v>12000</v>
      </c>
      <c r="H1563">
        <v>60191</v>
      </c>
      <c r="I1563">
        <v>47388</v>
      </c>
      <c r="J1563">
        <v>-19906</v>
      </c>
      <c r="K1563">
        <v>10439</v>
      </c>
      <c r="L1563">
        <v>10078</v>
      </c>
      <c r="M1563">
        <v>906</v>
      </c>
      <c r="N1563">
        <v>-190</v>
      </c>
      <c r="O1563">
        <v>902</v>
      </c>
      <c r="P1563">
        <v>32</v>
      </c>
      <c r="Q1563">
        <v>0</v>
      </c>
      <c r="R1563">
        <v>6302</v>
      </c>
      <c r="S1563">
        <v>2126</v>
      </c>
      <c r="T1563">
        <v>0</v>
      </c>
      <c r="U1563">
        <v>-485</v>
      </c>
      <c r="V1563">
        <v>-126</v>
      </c>
    </row>
    <row r="1564" spans="1:22" x14ac:dyDescent="0.3">
      <c r="A1564" t="s">
        <v>142</v>
      </c>
      <c r="B1564">
        <v>207940</v>
      </c>
      <c r="C1564" s="48">
        <v>45000</v>
      </c>
      <c r="D1564">
        <v>778000</v>
      </c>
      <c r="E1564">
        <v>2</v>
      </c>
      <c r="F1564">
        <v>6000</v>
      </c>
      <c r="G1564">
        <v>6000</v>
      </c>
      <c r="H1564">
        <v>36391</v>
      </c>
      <c r="I1564">
        <v>28292</v>
      </c>
      <c r="J1564">
        <v>-6032</v>
      </c>
      <c r="K1564">
        <v>-230</v>
      </c>
      <c r="L1564">
        <v>8384</v>
      </c>
      <c r="M1564">
        <v>4371</v>
      </c>
      <c r="N1564">
        <v>-578</v>
      </c>
      <c r="O1564">
        <v>178</v>
      </c>
      <c r="P1564">
        <v>75</v>
      </c>
      <c r="Q1564">
        <v>0</v>
      </c>
      <c r="R1564">
        <v>3469</v>
      </c>
      <c r="S1564">
        <v>869</v>
      </c>
      <c r="T1564">
        <v>0</v>
      </c>
      <c r="U1564">
        <v>-1884</v>
      </c>
      <c r="V1564">
        <v>-238</v>
      </c>
    </row>
    <row r="1565" spans="1:22" x14ac:dyDescent="0.3">
      <c r="A1565" t="s">
        <v>142</v>
      </c>
      <c r="B1565">
        <v>207940</v>
      </c>
      <c r="C1565" s="48">
        <v>44999</v>
      </c>
      <c r="D1565">
        <v>772000</v>
      </c>
      <c r="E1565">
        <v>5</v>
      </c>
      <c r="F1565">
        <v>-6000</v>
      </c>
      <c r="G1565">
        <v>-6000</v>
      </c>
      <c r="H1565">
        <v>69586</v>
      </c>
      <c r="I1565">
        <v>53962</v>
      </c>
      <c r="J1565">
        <v>-3277</v>
      </c>
      <c r="K1565">
        <v>-13953</v>
      </c>
      <c r="L1565">
        <v>17660</v>
      </c>
      <c r="M1565">
        <v>13</v>
      </c>
      <c r="N1565">
        <v>869</v>
      </c>
      <c r="O1565">
        <v>2168</v>
      </c>
      <c r="P1565">
        <v>227</v>
      </c>
      <c r="Q1565">
        <v>0</v>
      </c>
      <c r="R1565">
        <v>7966</v>
      </c>
      <c r="S1565">
        <v>6417</v>
      </c>
      <c r="T1565">
        <v>0</v>
      </c>
      <c r="U1565">
        <v>41</v>
      </c>
      <c r="V1565">
        <v>-471</v>
      </c>
    </row>
    <row r="1566" spans="1:22" x14ac:dyDescent="0.3">
      <c r="A1566" t="s">
        <v>142</v>
      </c>
      <c r="B1566">
        <v>207940</v>
      </c>
      <c r="C1566" s="48">
        <v>44998</v>
      </c>
      <c r="D1566">
        <v>778000</v>
      </c>
      <c r="E1566">
        <v>2</v>
      </c>
      <c r="F1566">
        <v>2000</v>
      </c>
      <c r="G1566">
        <v>2000</v>
      </c>
      <c r="H1566">
        <v>46901</v>
      </c>
      <c r="I1566">
        <v>36343</v>
      </c>
      <c r="J1566">
        <v>-5644</v>
      </c>
      <c r="K1566">
        <v>-8412</v>
      </c>
      <c r="L1566">
        <v>14140</v>
      </c>
      <c r="M1566">
        <v>3094</v>
      </c>
      <c r="N1566">
        <v>499</v>
      </c>
      <c r="O1566">
        <v>1925</v>
      </c>
      <c r="P1566">
        <v>-19</v>
      </c>
      <c r="Q1566">
        <v>0</v>
      </c>
      <c r="R1566">
        <v>2826</v>
      </c>
      <c r="S1566">
        <v>5815</v>
      </c>
      <c r="T1566">
        <v>0</v>
      </c>
      <c r="U1566">
        <v>-119</v>
      </c>
      <c r="V1566">
        <v>35</v>
      </c>
    </row>
    <row r="1567" spans="1:22" x14ac:dyDescent="0.3">
      <c r="A1567" t="s">
        <v>142</v>
      </c>
      <c r="B1567">
        <v>207940</v>
      </c>
      <c r="C1567" s="48">
        <v>44995</v>
      </c>
      <c r="D1567">
        <v>776000</v>
      </c>
      <c r="E1567">
        <v>2</v>
      </c>
      <c r="F1567">
        <v>5000</v>
      </c>
      <c r="G1567">
        <v>5000</v>
      </c>
      <c r="H1567">
        <v>63825</v>
      </c>
      <c r="I1567">
        <v>48925</v>
      </c>
      <c r="J1567">
        <v>10544</v>
      </c>
      <c r="K1567">
        <v>-7599</v>
      </c>
      <c r="L1567">
        <v>-3402</v>
      </c>
      <c r="M1567">
        <v>-5517</v>
      </c>
      <c r="N1567">
        <v>-854</v>
      </c>
      <c r="O1567">
        <v>1021</v>
      </c>
      <c r="P1567">
        <v>-4</v>
      </c>
      <c r="Q1567">
        <v>2</v>
      </c>
      <c r="R1567">
        <v>1778</v>
      </c>
      <c r="S1567">
        <v>172</v>
      </c>
      <c r="T1567">
        <v>0</v>
      </c>
      <c r="U1567">
        <v>428</v>
      </c>
      <c r="V1567">
        <v>29</v>
      </c>
    </row>
    <row r="1568" spans="1:22" x14ac:dyDescent="0.3">
      <c r="A1568" t="s">
        <v>142</v>
      </c>
      <c r="B1568">
        <v>207940</v>
      </c>
      <c r="C1568" s="48">
        <v>44994</v>
      </c>
      <c r="D1568">
        <v>771000</v>
      </c>
      <c r="E1568">
        <v>5</v>
      </c>
      <c r="F1568">
        <v>-6000</v>
      </c>
      <c r="G1568">
        <v>-6000</v>
      </c>
      <c r="H1568">
        <v>61911</v>
      </c>
      <c r="I1568">
        <v>47914</v>
      </c>
      <c r="J1568">
        <v>13717</v>
      </c>
      <c r="K1568">
        <v>-10457</v>
      </c>
      <c r="L1568">
        <v>-3448</v>
      </c>
      <c r="M1568">
        <v>6641</v>
      </c>
      <c r="N1568">
        <v>-8</v>
      </c>
      <c r="O1568">
        <v>-2858</v>
      </c>
      <c r="P1568">
        <v>21</v>
      </c>
      <c r="Q1568">
        <v>169</v>
      </c>
      <c r="R1568">
        <v>-6368</v>
      </c>
      <c r="S1568">
        <v>-1045</v>
      </c>
      <c r="T1568">
        <v>0</v>
      </c>
      <c r="U1568">
        <v>84</v>
      </c>
      <c r="V1568">
        <v>104</v>
      </c>
    </row>
    <row r="1569" spans="1:22" x14ac:dyDescent="0.3">
      <c r="A1569" t="s">
        <v>142</v>
      </c>
      <c r="B1569">
        <v>207940</v>
      </c>
      <c r="C1569" s="48">
        <v>44993</v>
      </c>
      <c r="D1569">
        <v>777000</v>
      </c>
      <c r="E1569">
        <v>5</v>
      </c>
      <c r="F1569">
        <v>-17000</v>
      </c>
      <c r="G1569">
        <v>-17000</v>
      </c>
      <c r="H1569">
        <v>70153</v>
      </c>
      <c r="I1569">
        <v>54745</v>
      </c>
      <c r="J1569">
        <v>28765</v>
      </c>
      <c r="K1569">
        <v>-9981</v>
      </c>
      <c r="L1569">
        <v>-19286</v>
      </c>
      <c r="M1569">
        <v>-11725</v>
      </c>
      <c r="N1569">
        <v>-254</v>
      </c>
      <c r="O1569">
        <v>-3469</v>
      </c>
      <c r="P1569">
        <v>58</v>
      </c>
      <c r="Q1569">
        <v>0</v>
      </c>
      <c r="R1569">
        <v>-2269</v>
      </c>
      <c r="S1569">
        <v>-1627</v>
      </c>
      <c r="T1569">
        <v>0</v>
      </c>
      <c r="U1569">
        <v>268</v>
      </c>
      <c r="V1569">
        <v>234</v>
      </c>
    </row>
    <row r="1570" spans="1:22" x14ac:dyDescent="0.3">
      <c r="A1570" t="s">
        <v>142</v>
      </c>
      <c r="B1570">
        <v>207940</v>
      </c>
      <c r="C1570" s="48">
        <v>44992</v>
      </c>
      <c r="D1570">
        <v>794000</v>
      </c>
      <c r="E1570">
        <v>5</v>
      </c>
      <c r="F1570">
        <v>-7000</v>
      </c>
      <c r="G1570">
        <v>-7000</v>
      </c>
      <c r="H1570">
        <v>50335</v>
      </c>
      <c r="I1570">
        <v>40133</v>
      </c>
      <c r="J1570">
        <v>6743</v>
      </c>
      <c r="K1570">
        <v>-5000</v>
      </c>
      <c r="L1570">
        <v>-1764</v>
      </c>
      <c r="M1570">
        <v>-562</v>
      </c>
      <c r="N1570">
        <v>-2290</v>
      </c>
      <c r="O1570">
        <v>846</v>
      </c>
      <c r="P1570">
        <v>9</v>
      </c>
      <c r="Q1570">
        <v>0</v>
      </c>
      <c r="R1570">
        <v>1264</v>
      </c>
      <c r="S1570">
        <v>-1031</v>
      </c>
      <c r="T1570">
        <v>0</v>
      </c>
      <c r="U1570">
        <v>46</v>
      </c>
      <c r="V1570">
        <v>-25</v>
      </c>
    </row>
    <row r="1571" spans="1:22" x14ac:dyDescent="0.3">
      <c r="A1571" t="s">
        <v>142</v>
      </c>
      <c r="B1571">
        <v>207940</v>
      </c>
      <c r="C1571" s="48">
        <v>44991</v>
      </c>
      <c r="D1571">
        <v>801000</v>
      </c>
      <c r="E1571">
        <v>2</v>
      </c>
      <c r="F1571">
        <v>13000</v>
      </c>
      <c r="G1571">
        <v>13000</v>
      </c>
      <c r="H1571">
        <v>73227</v>
      </c>
      <c r="I1571">
        <v>58491</v>
      </c>
      <c r="J1571">
        <v>-27465</v>
      </c>
      <c r="K1571">
        <v>18638</v>
      </c>
      <c r="L1571">
        <v>9206</v>
      </c>
      <c r="M1571">
        <v>8970</v>
      </c>
      <c r="N1571">
        <v>2</v>
      </c>
      <c r="O1571">
        <v>1159</v>
      </c>
      <c r="P1571">
        <v>8</v>
      </c>
      <c r="Q1571">
        <v>62</v>
      </c>
      <c r="R1571">
        <v>-1208</v>
      </c>
      <c r="S1571">
        <v>213</v>
      </c>
      <c r="T1571">
        <v>0</v>
      </c>
      <c r="U1571">
        <v>-92</v>
      </c>
      <c r="V1571">
        <v>-287</v>
      </c>
    </row>
    <row r="1572" spans="1:22" x14ac:dyDescent="0.3">
      <c r="A1572" t="s">
        <v>142</v>
      </c>
      <c r="B1572">
        <v>207940</v>
      </c>
      <c r="C1572" s="48">
        <v>44988</v>
      </c>
      <c r="D1572">
        <v>788000</v>
      </c>
      <c r="E1572">
        <v>2</v>
      </c>
      <c r="F1572">
        <v>16000</v>
      </c>
      <c r="G1572">
        <v>16000</v>
      </c>
      <c r="H1572">
        <v>56555</v>
      </c>
      <c r="I1572">
        <v>44381</v>
      </c>
      <c r="J1572">
        <v>-21480</v>
      </c>
      <c r="K1572">
        <v>12516</v>
      </c>
      <c r="L1572">
        <v>9455</v>
      </c>
      <c r="M1572">
        <v>1969</v>
      </c>
      <c r="N1572">
        <v>1201</v>
      </c>
      <c r="O1572">
        <v>2942</v>
      </c>
      <c r="P1572">
        <v>-11</v>
      </c>
      <c r="Q1572">
        <v>0</v>
      </c>
      <c r="R1572">
        <v>3138</v>
      </c>
      <c r="S1572">
        <v>216</v>
      </c>
      <c r="T1572">
        <v>0</v>
      </c>
      <c r="U1572">
        <v>-69</v>
      </c>
      <c r="V1572">
        <v>-422</v>
      </c>
    </row>
    <row r="1573" spans="1:22" x14ac:dyDescent="0.3">
      <c r="A1573" t="s">
        <v>142</v>
      </c>
      <c r="B1573">
        <v>207940</v>
      </c>
      <c r="C1573" s="48">
        <v>44987</v>
      </c>
      <c r="D1573">
        <v>772000</v>
      </c>
      <c r="E1573">
        <v>5</v>
      </c>
      <c r="F1573">
        <v>-1000</v>
      </c>
      <c r="G1573">
        <v>-1000</v>
      </c>
      <c r="H1573">
        <v>55928</v>
      </c>
      <c r="I1573">
        <v>43297</v>
      </c>
      <c r="J1573">
        <v>18140</v>
      </c>
      <c r="K1573">
        <v>-13000</v>
      </c>
      <c r="L1573">
        <v>-5232</v>
      </c>
      <c r="M1573">
        <v>-3326</v>
      </c>
      <c r="N1573">
        <v>-63</v>
      </c>
      <c r="O1573">
        <v>-120</v>
      </c>
      <c r="P1573">
        <v>541</v>
      </c>
      <c r="Q1573">
        <v>41</v>
      </c>
      <c r="R1573">
        <v>-1769</v>
      </c>
      <c r="S1573">
        <v>-536</v>
      </c>
      <c r="T1573">
        <v>0</v>
      </c>
      <c r="U1573">
        <v>112</v>
      </c>
      <c r="V1573">
        <v>-20</v>
      </c>
    </row>
    <row r="1574" spans="1:22" x14ac:dyDescent="0.3">
      <c r="A1574" t="s">
        <v>142</v>
      </c>
      <c r="B1574">
        <v>207940</v>
      </c>
      <c r="C1574" s="48">
        <v>44985</v>
      </c>
      <c r="D1574">
        <v>773000</v>
      </c>
      <c r="E1574">
        <v>2</v>
      </c>
      <c r="F1574">
        <v>3000</v>
      </c>
      <c r="G1574">
        <v>3000</v>
      </c>
      <c r="H1574">
        <v>51666</v>
      </c>
      <c r="I1574">
        <v>40056</v>
      </c>
      <c r="J1574">
        <v>-342</v>
      </c>
      <c r="K1574">
        <v>-6427</v>
      </c>
      <c r="L1574">
        <v>6147</v>
      </c>
      <c r="M1574">
        <v>4127</v>
      </c>
      <c r="N1574">
        <v>-1204</v>
      </c>
      <c r="O1574">
        <v>2891</v>
      </c>
      <c r="P1574">
        <v>-151</v>
      </c>
      <c r="Q1574">
        <v>-61</v>
      </c>
      <c r="R1574">
        <v>-559</v>
      </c>
      <c r="S1574">
        <v>1104</v>
      </c>
      <c r="T1574">
        <v>0</v>
      </c>
      <c r="U1574">
        <v>617</v>
      </c>
      <c r="V1574">
        <v>5</v>
      </c>
    </row>
    <row r="1575" spans="1:22" x14ac:dyDescent="0.3">
      <c r="A1575" t="s">
        <v>142</v>
      </c>
      <c r="B1575">
        <v>207940</v>
      </c>
      <c r="C1575" s="48">
        <v>44984</v>
      </c>
      <c r="D1575">
        <v>770000</v>
      </c>
      <c r="E1575">
        <v>5</v>
      </c>
      <c r="F1575">
        <v>-13000</v>
      </c>
      <c r="G1575">
        <v>-13000</v>
      </c>
      <c r="H1575">
        <v>53333</v>
      </c>
      <c r="I1575">
        <v>41158</v>
      </c>
      <c r="J1575">
        <v>21579</v>
      </c>
      <c r="K1575">
        <v>-9811</v>
      </c>
      <c r="L1575">
        <v>-13181</v>
      </c>
      <c r="M1575">
        <v>-7988</v>
      </c>
      <c r="N1575">
        <v>-215</v>
      </c>
      <c r="O1575">
        <v>794</v>
      </c>
      <c r="P1575">
        <v>93</v>
      </c>
      <c r="Q1575">
        <v>214</v>
      </c>
      <c r="R1575">
        <v>-3820</v>
      </c>
      <c r="S1575">
        <v>-2259</v>
      </c>
      <c r="T1575">
        <v>0</v>
      </c>
      <c r="U1575">
        <v>1305</v>
      </c>
      <c r="V1575">
        <v>108</v>
      </c>
    </row>
    <row r="1576" spans="1:22" x14ac:dyDescent="0.3">
      <c r="A1576" t="s">
        <v>142</v>
      </c>
      <c r="B1576">
        <v>207940</v>
      </c>
      <c r="C1576" s="48">
        <v>44981</v>
      </c>
      <c r="D1576">
        <v>783000</v>
      </c>
      <c r="E1576">
        <v>5</v>
      </c>
      <c r="F1576">
        <v>-6000</v>
      </c>
      <c r="G1576">
        <v>-6000</v>
      </c>
      <c r="H1576">
        <v>39167</v>
      </c>
      <c r="I1576">
        <v>30726</v>
      </c>
      <c r="J1576">
        <v>12110</v>
      </c>
      <c r="K1576">
        <v>-12870</v>
      </c>
      <c r="L1576">
        <v>-972</v>
      </c>
      <c r="M1576">
        <v>-1235</v>
      </c>
      <c r="N1576">
        <v>83</v>
      </c>
      <c r="O1576">
        <v>188</v>
      </c>
      <c r="P1576">
        <v>3</v>
      </c>
      <c r="Q1576">
        <v>75</v>
      </c>
      <c r="R1576">
        <v>1210</v>
      </c>
      <c r="S1576">
        <v>-1296</v>
      </c>
      <c r="T1576">
        <v>0</v>
      </c>
      <c r="U1576">
        <v>1452</v>
      </c>
      <c r="V1576">
        <v>280</v>
      </c>
    </row>
    <row r="1577" spans="1:22" x14ac:dyDescent="0.3">
      <c r="A1577" t="s">
        <v>142</v>
      </c>
      <c r="B1577">
        <v>207940</v>
      </c>
      <c r="C1577" s="48">
        <v>44980</v>
      </c>
      <c r="D1577">
        <v>789000</v>
      </c>
      <c r="E1577">
        <v>2</v>
      </c>
      <c r="F1577">
        <v>1000</v>
      </c>
      <c r="G1577">
        <v>1000</v>
      </c>
      <c r="H1577">
        <v>37922</v>
      </c>
      <c r="I1577">
        <v>29928</v>
      </c>
      <c r="J1577">
        <v>12576</v>
      </c>
      <c r="K1577">
        <v>-14157</v>
      </c>
      <c r="L1577">
        <v>1376</v>
      </c>
      <c r="M1577">
        <v>3463</v>
      </c>
      <c r="N1577">
        <v>-777</v>
      </c>
      <c r="O1577">
        <v>-70</v>
      </c>
      <c r="P1577">
        <v>0</v>
      </c>
      <c r="Q1577">
        <v>0</v>
      </c>
      <c r="R1577">
        <v>-78</v>
      </c>
      <c r="S1577">
        <v>-1162</v>
      </c>
      <c r="T1577">
        <v>0</v>
      </c>
      <c r="U1577">
        <v>100</v>
      </c>
      <c r="V1577">
        <v>105</v>
      </c>
    </row>
    <row r="1578" spans="1:22" x14ac:dyDescent="0.3">
      <c r="A1578" t="s">
        <v>142</v>
      </c>
      <c r="B1578">
        <v>207940</v>
      </c>
      <c r="C1578" s="48">
        <v>44979</v>
      </c>
      <c r="D1578">
        <v>788000</v>
      </c>
      <c r="E1578">
        <v>5</v>
      </c>
      <c r="F1578">
        <v>-12000</v>
      </c>
      <c r="G1578">
        <v>-12000</v>
      </c>
      <c r="H1578">
        <v>51047</v>
      </c>
      <c r="I1578">
        <v>40284</v>
      </c>
      <c r="J1578">
        <v>29007</v>
      </c>
      <c r="K1578">
        <v>-14684</v>
      </c>
      <c r="L1578">
        <v>-16436</v>
      </c>
      <c r="M1578">
        <v>-10759</v>
      </c>
      <c r="N1578">
        <v>-777</v>
      </c>
      <c r="O1578">
        <v>-540</v>
      </c>
      <c r="P1578">
        <v>1</v>
      </c>
      <c r="Q1578">
        <v>-30</v>
      </c>
      <c r="R1578">
        <v>-4105</v>
      </c>
      <c r="S1578">
        <v>-226</v>
      </c>
      <c r="T1578">
        <v>0</v>
      </c>
      <c r="U1578">
        <v>1800</v>
      </c>
      <c r="V1578">
        <v>313</v>
      </c>
    </row>
    <row r="1579" spans="1:22" x14ac:dyDescent="0.3">
      <c r="A1579" t="s">
        <v>142</v>
      </c>
      <c r="B1579">
        <v>207940</v>
      </c>
      <c r="C1579" s="48">
        <v>44978</v>
      </c>
      <c r="D1579">
        <v>800000</v>
      </c>
      <c r="E1579">
        <v>5</v>
      </c>
      <c r="F1579">
        <v>-5000</v>
      </c>
      <c r="G1579">
        <v>-5000</v>
      </c>
      <c r="H1579">
        <v>37291</v>
      </c>
      <c r="I1579">
        <v>29815</v>
      </c>
      <c r="J1579">
        <v>12627</v>
      </c>
      <c r="K1579">
        <v>-2295</v>
      </c>
      <c r="L1579">
        <v>-10434</v>
      </c>
      <c r="M1579">
        <v>-3914</v>
      </c>
      <c r="N1579">
        <v>-486</v>
      </c>
      <c r="O1579">
        <v>-2015</v>
      </c>
      <c r="P1579">
        <v>-387</v>
      </c>
      <c r="Q1579">
        <v>-64</v>
      </c>
      <c r="R1579">
        <v>-2213</v>
      </c>
      <c r="S1579">
        <v>-1355</v>
      </c>
      <c r="T1579">
        <v>0</v>
      </c>
      <c r="U1579">
        <v>44</v>
      </c>
      <c r="V1579">
        <v>58</v>
      </c>
    </row>
    <row r="1580" spans="1:22" x14ac:dyDescent="0.3">
      <c r="A1580" t="s">
        <v>142</v>
      </c>
      <c r="B1580">
        <v>207940</v>
      </c>
      <c r="C1580" s="48">
        <v>44977</v>
      </c>
      <c r="D1580">
        <v>805000</v>
      </c>
      <c r="E1580">
        <v>2</v>
      </c>
      <c r="F1580">
        <v>6000</v>
      </c>
      <c r="G1580">
        <v>6000</v>
      </c>
      <c r="H1580">
        <v>32625</v>
      </c>
      <c r="I1580">
        <v>26227</v>
      </c>
      <c r="J1580">
        <v>-13276</v>
      </c>
      <c r="K1580">
        <v>8008</v>
      </c>
      <c r="L1580">
        <v>5680</v>
      </c>
      <c r="M1580">
        <v>3193</v>
      </c>
      <c r="N1580">
        <v>237</v>
      </c>
      <c r="O1580">
        <v>112</v>
      </c>
      <c r="P1580">
        <v>-37</v>
      </c>
      <c r="Q1580">
        <v>0</v>
      </c>
      <c r="R1580">
        <v>2147</v>
      </c>
      <c r="S1580">
        <v>28</v>
      </c>
      <c r="T1580">
        <v>0</v>
      </c>
      <c r="U1580">
        <v>-280</v>
      </c>
      <c r="V1580">
        <v>-132</v>
      </c>
    </row>
    <row r="1581" spans="1:22" x14ac:dyDescent="0.3">
      <c r="A1581" t="s">
        <v>142</v>
      </c>
      <c r="B1581">
        <v>207940</v>
      </c>
      <c r="C1581" s="48">
        <v>44974</v>
      </c>
      <c r="D1581">
        <v>799000</v>
      </c>
      <c r="E1581">
        <v>5</v>
      </c>
      <c r="F1581">
        <v>-10000</v>
      </c>
      <c r="G1581">
        <v>-10000</v>
      </c>
      <c r="H1581">
        <v>34197</v>
      </c>
      <c r="I1581">
        <v>27347</v>
      </c>
      <c r="J1581">
        <v>7109</v>
      </c>
      <c r="K1581">
        <v>-3111</v>
      </c>
      <c r="L1581">
        <v>-4007</v>
      </c>
      <c r="M1581">
        <v>-5656</v>
      </c>
      <c r="N1581">
        <v>-185</v>
      </c>
      <c r="O1581">
        <v>813</v>
      </c>
      <c r="P1581">
        <v>1</v>
      </c>
      <c r="Q1581">
        <v>48</v>
      </c>
      <c r="R1581">
        <v>1053</v>
      </c>
      <c r="S1581">
        <v>-81</v>
      </c>
      <c r="T1581">
        <v>0</v>
      </c>
      <c r="U1581">
        <v>-54</v>
      </c>
      <c r="V1581">
        <v>63</v>
      </c>
    </row>
    <row r="1582" spans="1:22" x14ac:dyDescent="0.3">
      <c r="A1582" t="s">
        <v>142</v>
      </c>
      <c r="B1582">
        <v>207940</v>
      </c>
      <c r="C1582" s="48">
        <v>44973</v>
      </c>
      <c r="D1582">
        <v>809000</v>
      </c>
      <c r="E1582">
        <v>2</v>
      </c>
      <c r="F1582">
        <v>15000</v>
      </c>
      <c r="G1582">
        <v>15000</v>
      </c>
      <c r="H1582">
        <v>46907</v>
      </c>
      <c r="I1582">
        <v>37842</v>
      </c>
      <c r="J1582">
        <v>-25374</v>
      </c>
      <c r="K1582">
        <v>11660</v>
      </c>
      <c r="L1582">
        <v>13809</v>
      </c>
      <c r="M1582">
        <v>11118</v>
      </c>
      <c r="N1582">
        <v>-532</v>
      </c>
      <c r="O1582">
        <v>-74</v>
      </c>
      <c r="P1582">
        <v>-17</v>
      </c>
      <c r="Q1582">
        <v>0</v>
      </c>
      <c r="R1582">
        <v>3414</v>
      </c>
      <c r="S1582">
        <v>-100</v>
      </c>
      <c r="T1582">
        <v>0</v>
      </c>
      <c r="U1582">
        <v>6</v>
      </c>
      <c r="V1582">
        <v>-101</v>
      </c>
    </row>
    <row r="1583" spans="1:22" x14ac:dyDescent="0.3">
      <c r="A1583" t="s">
        <v>142</v>
      </c>
      <c r="B1583">
        <v>207940</v>
      </c>
      <c r="C1583" s="48">
        <v>44972</v>
      </c>
      <c r="D1583">
        <v>794000</v>
      </c>
      <c r="E1583">
        <v>5</v>
      </c>
      <c r="F1583">
        <v>-11000</v>
      </c>
      <c r="G1583">
        <v>-11000</v>
      </c>
      <c r="H1583">
        <v>71943</v>
      </c>
      <c r="I1583">
        <v>57322</v>
      </c>
      <c r="J1583">
        <v>26127</v>
      </c>
      <c r="K1583">
        <v>-4705</v>
      </c>
      <c r="L1583">
        <v>-24268</v>
      </c>
      <c r="M1583">
        <v>-7422</v>
      </c>
      <c r="N1583">
        <v>-347</v>
      </c>
      <c r="O1583">
        <v>-4862</v>
      </c>
      <c r="P1583">
        <v>1</v>
      </c>
      <c r="Q1583">
        <v>-123</v>
      </c>
      <c r="R1583">
        <v>449</v>
      </c>
      <c r="S1583">
        <v>-11964</v>
      </c>
      <c r="T1583">
        <v>0</v>
      </c>
      <c r="U1583">
        <v>2443</v>
      </c>
      <c r="V1583">
        <v>403</v>
      </c>
    </row>
    <row r="1584" spans="1:22" x14ac:dyDescent="0.3">
      <c r="A1584" t="s">
        <v>142</v>
      </c>
      <c r="B1584">
        <v>207940</v>
      </c>
      <c r="C1584" s="48">
        <v>44971</v>
      </c>
      <c r="D1584">
        <v>805000</v>
      </c>
      <c r="E1584">
        <v>5</v>
      </c>
      <c r="F1584">
        <v>-2000</v>
      </c>
      <c r="G1584">
        <v>-2000</v>
      </c>
      <c r="H1584">
        <v>41122</v>
      </c>
      <c r="I1584">
        <v>33082</v>
      </c>
      <c r="J1584">
        <v>6467</v>
      </c>
      <c r="K1584">
        <v>-2449</v>
      </c>
      <c r="L1584">
        <v>-4346</v>
      </c>
      <c r="M1584">
        <v>3688</v>
      </c>
      <c r="N1584">
        <v>-1328</v>
      </c>
      <c r="O1584">
        <v>-686</v>
      </c>
      <c r="P1584">
        <v>0</v>
      </c>
      <c r="Q1584">
        <v>411</v>
      </c>
      <c r="R1584">
        <v>-6112</v>
      </c>
      <c r="S1584">
        <v>-319</v>
      </c>
      <c r="T1584">
        <v>0</v>
      </c>
      <c r="U1584">
        <v>229</v>
      </c>
      <c r="V1584">
        <v>99</v>
      </c>
    </row>
    <row r="1585" spans="1:22" x14ac:dyDescent="0.3">
      <c r="A1585" t="s">
        <v>142</v>
      </c>
      <c r="B1585">
        <v>207940</v>
      </c>
      <c r="C1585" s="48">
        <v>44970</v>
      </c>
      <c r="D1585">
        <v>807000</v>
      </c>
      <c r="E1585">
        <v>5</v>
      </c>
      <c r="F1585">
        <v>-1000</v>
      </c>
      <c r="G1585">
        <v>-1000</v>
      </c>
      <c r="H1585">
        <v>31299</v>
      </c>
      <c r="I1585">
        <v>25192</v>
      </c>
      <c r="J1585">
        <v>-142</v>
      </c>
      <c r="K1585">
        <v>2014</v>
      </c>
      <c r="L1585">
        <v>-1678</v>
      </c>
      <c r="M1585">
        <v>-2234</v>
      </c>
      <c r="N1585">
        <v>419</v>
      </c>
      <c r="O1585">
        <v>-1193</v>
      </c>
      <c r="P1585">
        <v>0</v>
      </c>
      <c r="Q1585">
        <v>0</v>
      </c>
      <c r="R1585">
        <v>1253</v>
      </c>
      <c r="S1585">
        <v>77</v>
      </c>
      <c r="T1585">
        <v>0</v>
      </c>
      <c r="U1585">
        <v>-216</v>
      </c>
      <c r="V1585">
        <v>22</v>
      </c>
    </row>
    <row r="1586" spans="1:22" x14ac:dyDescent="0.3">
      <c r="A1586" t="s">
        <v>142</v>
      </c>
      <c r="B1586">
        <v>207940</v>
      </c>
      <c r="C1586" s="48">
        <v>44967</v>
      </c>
      <c r="D1586">
        <v>808000</v>
      </c>
      <c r="E1586">
        <v>5</v>
      </c>
      <c r="F1586">
        <v>-6000</v>
      </c>
      <c r="G1586">
        <v>-6000</v>
      </c>
      <c r="H1586">
        <v>34509</v>
      </c>
      <c r="I1586">
        <v>27825</v>
      </c>
      <c r="J1586">
        <v>3107</v>
      </c>
      <c r="K1586">
        <v>4251</v>
      </c>
      <c r="L1586">
        <v>-7774</v>
      </c>
      <c r="M1586">
        <v>-5223</v>
      </c>
      <c r="N1586">
        <v>254</v>
      </c>
      <c r="O1586">
        <v>-1326</v>
      </c>
      <c r="P1586">
        <v>1</v>
      </c>
      <c r="Q1586">
        <v>0</v>
      </c>
      <c r="R1586">
        <v>1701</v>
      </c>
      <c r="S1586">
        <v>-3181</v>
      </c>
      <c r="T1586">
        <v>0</v>
      </c>
      <c r="U1586">
        <v>429</v>
      </c>
      <c r="V1586">
        <v>-13</v>
      </c>
    </row>
    <row r="1587" spans="1:22" x14ac:dyDescent="0.3">
      <c r="A1587" t="s">
        <v>142</v>
      </c>
      <c r="B1587">
        <v>207940</v>
      </c>
      <c r="C1587" s="48">
        <v>44966</v>
      </c>
      <c r="D1587">
        <v>814000</v>
      </c>
      <c r="E1587">
        <v>5</v>
      </c>
      <c r="F1587">
        <v>-2000</v>
      </c>
      <c r="G1587">
        <v>-2000</v>
      </c>
      <c r="H1587">
        <v>41262</v>
      </c>
      <c r="I1587">
        <v>33658</v>
      </c>
      <c r="J1587">
        <v>-4274</v>
      </c>
      <c r="K1587">
        <v>5558</v>
      </c>
      <c r="L1587">
        <v>-1195</v>
      </c>
      <c r="M1587">
        <v>-3167</v>
      </c>
      <c r="N1587">
        <v>755</v>
      </c>
      <c r="O1587">
        <v>1425</v>
      </c>
      <c r="P1587">
        <v>-17</v>
      </c>
      <c r="Q1587">
        <v>-11</v>
      </c>
      <c r="R1587">
        <v>-314</v>
      </c>
      <c r="S1587">
        <v>134</v>
      </c>
      <c r="T1587">
        <v>0</v>
      </c>
      <c r="U1587">
        <v>-134</v>
      </c>
      <c r="V1587">
        <v>45</v>
      </c>
    </row>
    <row r="1588" spans="1:22" x14ac:dyDescent="0.3">
      <c r="A1588" t="s">
        <v>142</v>
      </c>
      <c r="B1588">
        <v>207940</v>
      </c>
      <c r="C1588" s="48">
        <v>44965</v>
      </c>
      <c r="D1588">
        <v>816000</v>
      </c>
      <c r="E1588">
        <v>2</v>
      </c>
      <c r="F1588">
        <v>3000</v>
      </c>
      <c r="G1588">
        <v>3000</v>
      </c>
      <c r="H1588">
        <v>41855</v>
      </c>
      <c r="I1588">
        <v>34213</v>
      </c>
      <c r="J1588">
        <v>-10062</v>
      </c>
      <c r="K1588">
        <v>5430</v>
      </c>
      <c r="L1588">
        <v>4906</v>
      </c>
      <c r="M1588">
        <v>-2507</v>
      </c>
      <c r="N1588">
        <v>423</v>
      </c>
      <c r="O1588">
        <v>3207</v>
      </c>
      <c r="P1588">
        <v>16</v>
      </c>
      <c r="Q1588">
        <v>0</v>
      </c>
      <c r="R1588">
        <v>1792</v>
      </c>
      <c r="S1588">
        <v>1975</v>
      </c>
      <c r="T1588">
        <v>0</v>
      </c>
      <c r="U1588">
        <v>-200</v>
      </c>
      <c r="V1588">
        <v>-74</v>
      </c>
    </row>
    <row r="1589" spans="1:22" x14ac:dyDescent="0.3">
      <c r="A1589" t="s">
        <v>142</v>
      </c>
      <c r="B1589">
        <v>207940</v>
      </c>
      <c r="C1589" s="48">
        <v>44964</v>
      </c>
      <c r="D1589">
        <v>813000</v>
      </c>
      <c r="E1589">
        <v>2</v>
      </c>
      <c r="F1589">
        <v>6000</v>
      </c>
      <c r="G1589">
        <v>6000</v>
      </c>
      <c r="H1589">
        <v>44885</v>
      </c>
      <c r="I1589">
        <v>36411</v>
      </c>
      <c r="J1589">
        <v>-4703</v>
      </c>
      <c r="K1589">
        <v>4206</v>
      </c>
      <c r="L1589">
        <v>471</v>
      </c>
      <c r="M1589">
        <v>-4227</v>
      </c>
      <c r="N1589">
        <v>-216</v>
      </c>
      <c r="O1589">
        <v>2341</v>
      </c>
      <c r="P1589">
        <v>15</v>
      </c>
      <c r="Q1589">
        <v>0</v>
      </c>
      <c r="R1589">
        <v>916</v>
      </c>
      <c r="S1589">
        <v>1642</v>
      </c>
      <c r="T1589">
        <v>0</v>
      </c>
      <c r="U1589">
        <v>-64</v>
      </c>
      <c r="V1589">
        <v>90</v>
      </c>
    </row>
    <row r="1590" spans="1:22" x14ac:dyDescent="0.3">
      <c r="A1590" t="s">
        <v>142</v>
      </c>
      <c r="B1590">
        <v>207940</v>
      </c>
      <c r="C1590" s="48">
        <v>44963</v>
      </c>
      <c r="D1590">
        <v>807000</v>
      </c>
      <c r="E1590">
        <v>5</v>
      </c>
      <c r="F1590">
        <v>-4000</v>
      </c>
      <c r="G1590">
        <v>-4000</v>
      </c>
      <c r="H1590">
        <v>45588</v>
      </c>
      <c r="I1590">
        <v>36940</v>
      </c>
      <c r="J1590">
        <v>514</v>
      </c>
      <c r="K1590">
        <v>-3093</v>
      </c>
      <c r="L1590">
        <v>3045</v>
      </c>
      <c r="M1590">
        <v>-3754</v>
      </c>
      <c r="N1590">
        <v>1160</v>
      </c>
      <c r="O1590">
        <v>857</v>
      </c>
      <c r="P1590">
        <v>16</v>
      </c>
      <c r="Q1590">
        <v>0</v>
      </c>
      <c r="R1590">
        <v>3525</v>
      </c>
      <c r="S1590">
        <v>1241</v>
      </c>
      <c r="T1590">
        <v>0</v>
      </c>
      <c r="U1590">
        <v>39</v>
      </c>
      <c r="V1590">
        <v>-505</v>
      </c>
    </row>
    <row r="1591" spans="1:22" x14ac:dyDescent="0.3">
      <c r="A1591" t="s">
        <v>142</v>
      </c>
      <c r="B1591">
        <v>207940</v>
      </c>
      <c r="C1591" s="48">
        <v>44960</v>
      </c>
      <c r="D1591">
        <v>811000</v>
      </c>
      <c r="E1591">
        <v>5</v>
      </c>
      <c r="F1591">
        <v>-1000</v>
      </c>
      <c r="G1591">
        <v>-1000</v>
      </c>
      <c r="H1591">
        <v>47233</v>
      </c>
      <c r="I1591">
        <v>38266</v>
      </c>
      <c r="J1591">
        <v>-6581</v>
      </c>
      <c r="K1591">
        <v>1816</v>
      </c>
      <c r="L1591">
        <v>4468</v>
      </c>
      <c r="M1591">
        <v>1482</v>
      </c>
      <c r="N1591">
        <v>503</v>
      </c>
      <c r="O1591">
        <v>-606</v>
      </c>
      <c r="P1591">
        <v>17</v>
      </c>
      <c r="Q1591">
        <v>-396</v>
      </c>
      <c r="R1591">
        <v>3797</v>
      </c>
      <c r="S1591">
        <v>-329</v>
      </c>
      <c r="T1591">
        <v>0</v>
      </c>
      <c r="U1591">
        <v>291</v>
      </c>
      <c r="V1591">
        <v>6</v>
      </c>
    </row>
    <row r="1592" spans="1:22" x14ac:dyDescent="0.3">
      <c r="A1592" t="s">
        <v>142</v>
      </c>
      <c r="B1592">
        <v>207940</v>
      </c>
      <c r="C1592" s="48">
        <v>44959</v>
      </c>
      <c r="D1592">
        <v>812000</v>
      </c>
      <c r="E1592">
        <v>2</v>
      </c>
      <c r="F1592">
        <v>8000</v>
      </c>
      <c r="G1592">
        <v>8000</v>
      </c>
      <c r="H1592">
        <v>64570</v>
      </c>
      <c r="I1592">
        <v>52454</v>
      </c>
      <c r="J1592">
        <v>-22991</v>
      </c>
      <c r="K1592">
        <v>18676</v>
      </c>
      <c r="L1592">
        <v>4412</v>
      </c>
      <c r="M1592">
        <v>-505</v>
      </c>
      <c r="N1592">
        <v>1576</v>
      </c>
      <c r="O1592">
        <v>331</v>
      </c>
      <c r="P1592">
        <v>33</v>
      </c>
      <c r="Q1592">
        <v>0</v>
      </c>
      <c r="R1592">
        <v>429</v>
      </c>
      <c r="S1592">
        <v>2548</v>
      </c>
      <c r="T1592">
        <v>0</v>
      </c>
      <c r="U1592">
        <v>-72</v>
      </c>
      <c r="V1592">
        <v>-25</v>
      </c>
    </row>
    <row r="1593" spans="1:22" x14ac:dyDescent="0.3">
      <c r="A1593" t="s">
        <v>142</v>
      </c>
      <c r="B1593">
        <v>207940</v>
      </c>
      <c r="C1593" s="48">
        <v>44958</v>
      </c>
      <c r="D1593">
        <v>804000</v>
      </c>
      <c r="E1593">
        <v>2</v>
      </c>
      <c r="F1593">
        <v>11000</v>
      </c>
      <c r="G1593">
        <v>11000</v>
      </c>
      <c r="H1593">
        <v>75059</v>
      </c>
      <c r="I1593">
        <v>59926</v>
      </c>
      <c r="J1593">
        <v>-3143</v>
      </c>
      <c r="K1593">
        <v>-3211</v>
      </c>
      <c r="L1593">
        <v>5638</v>
      </c>
      <c r="M1593">
        <v>-119</v>
      </c>
      <c r="N1593">
        <v>-435</v>
      </c>
      <c r="O1593">
        <v>431</v>
      </c>
      <c r="P1593">
        <v>972</v>
      </c>
      <c r="Q1593">
        <v>-20</v>
      </c>
      <c r="R1593">
        <v>-1680</v>
      </c>
      <c r="S1593">
        <v>6489</v>
      </c>
      <c r="T1593">
        <v>0</v>
      </c>
      <c r="U1593">
        <v>627</v>
      </c>
      <c r="V1593">
        <v>89</v>
      </c>
    </row>
    <row r="1594" spans="1:22" x14ac:dyDescent="0.3">
      <c r="A1594" t="s">
        <v>142</v>
      </c>
      <c r="B1594">
        <v>207940</v>
      </c>
      <c r="C1594" s="48">
        <v>44957</v>
      </c>
      <c r="D1594">
        <v>793000</v>
      </c>
      <c r="E1594">
        <v>5</v>
      </c>
      <c r="F1594">
        <v>-10000</v>
      </c>
      <c r="G1594">
        <v>-10000</v>
      </c>
      <c r="H1594">
        <v>94622</v>
      </c>
      <c r="I1594">
        <v>75346</v>
      </c>
      <c r="J1594">
        <v>22812</v>
      </c>
      <c r="K1594">
        <v>-29694</v>
      </c>
      <c r="L1594">
        <v>6310</v>
      </c>
      <c r="M1594">
        <v>4817</v>
      </c>
      <c r="N1594">
        <v>-434</v>
      </c>
      <c r="O1594">
        <v>-1474</v>
      </c>
      <c r="P1594">
        <v>1</v>
      </c>
      <c r="Q1594">
        <v>-30</v>
      </c>
      <c r="R1594">
        <v>4051</v>
      </c>
      <c r="S1594">
        <v>-621</v>
      </c>
      <c r="T1594">
        <v>0</v>
      </c>
      <c r="U1594">
        <v>425</v>
      </c>
      <c r="V1594">
        <v>147</v>
      </c>
    </row>
    <row r="1595" spans="1:22" x14ac:dyDescent="0.3">
      <c r="A1595" t="s">
        <v>142</v>
      </c>
      <c r="B1595">
        <v>207940</v>
      </c>
      <c r="C1595" s="48">
        <v>44956</v>
      </c>
      <c r="D1595">
        <v>803000</v>
      </c>
      <c r="E1595">
        <v>5</v>
      </c>
      <c r="F1595">
        <v>-6000</v>
      </c>
      <c r="G1595">
        <v>-6000</v>
      </c>
      <c r="H1595">
        <v>122659</v>
      </c>
      <c r="I1595">
        <v>99761</v>
      </c>
      <c r="J1595">
        <v>11273</v>
      </c>
      <c r="K1595">
        <v>13549</v>
      </c>
      <c r="L1595">
        <v>-26003</v>
      </c>
      <c r="M1595">
        <v>-5623</v>
      </c>
      <c r="N1595">
        <v>-3157</v>
      </c>
      <c r="O1595">
        <v>-5900</v>
      </c>
      <c r="P1595">
        <v>-20</v>
      </c>
      <c r="Q1595">
        <v>-180</v>
      </c>
      <c r="R1595">
        <v>-6073</v>
      </c>
      <c r="S1595">
        <v>-5050</v>
      </c>
      <c r="T1595">
        <v>0</v>
      </c>
      <c r="U1595">
        <v>1375</v>
      </c>
      <c r="V1595">
        <v>-194</v>
      </c>
    </row>
    <row r="1596" spans="1:22" x14ac:dyDescent="0.3">
      <c r="A1596" t="s">
        <v>142</v>
      </c>
      <c r="B1596">
        <v>207940</v>
      </c>
      <c r="C1596" s="48">
        <v>44953</v>
      </c>
      <c r="D1596">
        <v>809000</v>
      </c>
      <c r="E1596">
        <v>2</v>
      </c>
      <c r="F1596">
        <v>14000</v>
      </c>
      <c r="G1596">
        <v>14000</v>
      </c>
      <c r="H1596">
        <v>83364</v>
      </c>
      <c r="I1596">
        <v>67042</v>
      </c>
      <c r="J1596">
        <v>-20367</v>
      </c>
      <c r="K1596">
        <v>13881</v>
      </c>
      <c r="L1596">
        <v>6391</v>
      </c>
      <c r="M1596">
        <v>6914</v>
      </c>
      <c r="N1596">
        <v>-587</v>
      </c>
      <c r="O1596">
        <v>874</v>
      </c>
      <c r="P1596">
        <v>-25</v>
      </c>
      <c r="Q1596">
        <v>-3</v>
      </c>
      <c r="R1596">
        <v>-3072</v>
      </c>
      <c r="S1596">
        <v>2290</v>
      </c>
      <c r="T1596">
        <v>0</v>
      </c>
      <c r="U1596">
        <v>75</v>
      </c>
      <c r="V1596">
        <v>20</v>
      </c>
    </row>
    <row r="1597" spans="1:22" x14ac:dyDescent="0.3">
      <c r="A1597" t="s">
        <v>142</v>
      </c>
      <c r="B1597">
        <v>207940</v>
      </c>
      <c r="C1597" s="48">
        <v>44952</v>
      </c>
      <c r="D1597">
        <v>795000</v>
      </c>
      <c r="E1597">
        <v>5</v>
      </c>
      <c r="F1597">
        <v>-3000</v>
      </c>
      <c r="G1597">
        <v>-3000</v>
      </c>
      <c r="H1597">
        <v>85916</v>
      </c>
      <c r="I1597">
        <v>68046</v>
      </c>
      <c r="J1597">
        <v>39127</v>
      </c>
      <c r="K1597">
        <v>-6104</v>
      </c>
      <c r="L1597">
        <v>-32177</v>
      </c>
      <c r="M1597">
        <v>48</v>
      </c>
      <c r="N1597">
        <v>-1908</v>
      </c>
      <c r="O1597">
        <v>-296</v>
      </c>
      <c r="P1597">
        <v>-20</v>
      </c>
      <c r="Q1597">
        <v>-10</v>
      </c>
      <c r="R1597">
        <v>-23739</v>
      </c>
      <c r="S1597">
        <v>-6252</v>
      </c>
      <c r="T1597">
        <v>0</v>
      </c>
      <c r="U1597">
        <v>-993</v>
      </c>
      <c r="V1597">
        <v>147</v>
      </c>
    </row>
    <row r="1598" spans="1:22" x14ac:dyDescent="0.3">
      <c r="A1598" t="s">
        <v>142</v>
      </c>
      <c r="B1598">
        <v>207940</v>
      </c>
      <c r="C1598" s="48">
        <v>44951</v>
      </c>
      <c r="D1598">
        <v>798000</v>
      </c>
      <c r="E1598">
        <v>5</v>
      </c>
      <c r="F1598">
        <v>-2000</v>
      </c>
      <c r="G1598">
        <v>-2000</v>
      </c>
      <c r="H1598">
        <v>45974</v>
      </c>
      <c r="I1598">
        <v>36759</v>
      </c>
      <c r="J1598">
        <v>9057</v>
      </c>
      <c r="K1598">
        <v>-7791</v>
      </c>
      <c r="L1598">
        <v>-1149</v>
      </c>
      <c r="M1598">
        <v>1078</v>
      </c>
      <c r="N1598">
        <v>-128</v>
      </c>
      <c r="O1598">
        <v>-626</v>
      </c>
      <c r="P1598">
        <v>-28</v>
      </c>
      <c r="Q1598">
        <v>0</v>
      </c>
      <c r="R1598">
        <v>-1572</v>
      </c>
      <c r="S1598">
        <v>127</v>
      </c>
      <c r="T1598">
        <v>0</v>
      </c>
      <c r="U1598">
        <v>-73</v>
      </c>
      <c r="V1598">
        <v>-44</v>
      </c>
    </row>
    <row r="1599" spans="1:22" x14ac:dyDescent="0.3">
      <c r="A1599" t="s">
        <v>142</v>
      </c>
      <c r="B1599">
        <v>207940</v>
      </c>
      <c r="C1599" s="48">
        <v>44946</v>
      </c>
      <c r="D1599">
        <v>800000</v>
      </c>
      <c r="E1599">
        <v>5</v>
      </c>
      <c r="F1599">
        <v>-1000</v>
      </c>
      <c r="G1599">
        <v>-1000</v>
      </c>
      <c r="H1599">
        <v>34432</v>
      </c>
      <c r="I1599">
        <v>27439</v>
      </c>
      <c r="J1599">
        <v>6003</v>
      </c>
      <c r="K1599">
        <v>2599</v>
      </c>
      <c r="L1599">
        <v>-8549</v>
      </c>
      <c r="M1599">
        <v>-237</v>
      </c>
      <c r="N1599">
        <v>-893</v>
      </c>
      <c r="O1599">
        <v>-2306</v>
      </c>
      <c r="P1599">
        <v>-6</v>
      </c>
      <c r="Q1599">
        <v>-65</v>
      </c>
      <c r="R1599">
        <v>-4523</v>
      </c>
      <c r="S1599">
        <v>-519</v>
      </c>
      <c r="T1599">
        <v>0</v>
      </c>
      <c r="U1599">
        <v>-45</v>
      </c>
      <c r="V1599">
        <v>-8</v>
      </c>
    </row>
    <row r="1600" spans="1:22" x14ac:dyDescent="0.3">
      <c r="A1600" t="s">
        <v>142</v>
      </c>
      <c r="B1600">
        <v>207940</v>
      </c>
      <c r="C1600" s="48">
        <v>44945</v>
      </c>
      <c r="D1600">
        <v>801000</v>
      </c>
      <c r="E1600">
        <v>2</v>
      </c>
      <c r="F1600">
        <v>8000</v>
      </c>
      <c r="G1600">
        <v>8000</v>
      </c>
      <c r="H1600">
        <v>38067</v>
      </c>
      <c r="I1600">
        <v>30401</v>
      </c>
      <c r="J1600">
        <v>-8363</v>
      </c>
      <c r="K1600">
        <v>10735</v>
      </c>
      <c r="L1600">
        <v>-2376</v>
      </c>
      <c r="M1600">
        <v>-1202</v>
      </c>
      <c r="N1600">
        <v>-514</v>
      </c>
      <c r="O1600">
        <v>-2366</v>
      </c>
      <c r="P1600">
        <v>149</v>
      </c>
      <c r="Q1600">
        <v>0</v>
      </c>
      <c r="R1600">
        <v>1515</v>
      </c>
      <c r="S1600">
        <v>42</v>
      </c>
      <c r="T1600">
        <v>0</v>
      </c>
      <c r="U1600">
        <v>-17</v>
      </c>
      <c r="V1600">
        <v>21</v>
      </c>
    </row>
    <row r="1601" spans="1:22" x14ac:dyDescent="0.3">
      <c r="A1601" t="s">
        <v>142</v>
      </c>
      <c r="B1601">
        <v>207940</v>
      </c>
      <c r="C1601" s="48">
        <v>44944</v>
      </c>
      <c r="D1601">
        <v>793000</v>
      </c>
      <c r="E1601">
        <v>3</v>
      </c>
      <c r="F1601">
        <v>0</v>
      </c>
      <c r="G1601">
        <v>0</v>
      </c>
      <c r="H1601">
        <v>48310</v>
      </c>
      <c r="I1601">
        <v>38203</v>
      </c>
      <c r="J1601">
        <v>14715</v>
      </c>
      <c r="K1601">
        <v>-17199</v>
      </c>
      <c r="L1601">
        <v>1948</v>
      </c>
      <c r="M1601">
        <v>730</v>
      </c>
      <c r="N1601">
        <v>-202</v>
      </c>
      <c r="O1601">
        <v>93</v>
      </c>
      <c r="P1601">
        <v>1</v>
      </c>
      <c r="Q1601">
        <v>70</v>
      </c>
      <c r="R1601">
        <v>1312</v>
      </c>
      <c r="S1601">
        <v>-56</v>
      </c>
      <c r="T1601">
        <v>0</v>
      </c>
      <c r="U1601">
        <v>159</v>
      </c>
      <c r="V1601">
        <v>377</v>
      </c>
    </row>
    <row r="1602" spans="1:22" x14ac:dyDescent="0.3">
      <c r="A1602" t="s">
        <v>157</v>
      </c>
      <c r="B1602">
        <v>9150</v>
      </c>
      <c r="C1602" s="48">
        <v>45092</v>
      </c>
      <c r="D1602">
        <v>148000</v>
      </c>
      <c r="E1602">
        <v>2</v>
      </c>
      <c r="F1602">
        <v>700</v>
      </c>
      <c r="G1602">
        <v>700</v>
      </c>
      <c r="H1602">
        <v>263392</v>
      </c>
      <c r="I1602">
        <v>38999</v>
      </c>
      <c r="J1602">
        <v>-48237</v>
      </c>
      <c r="K1602">
        <v>57276</v>
      </c>
      <c r="L1602">
        <v>-8702</v>
      </c>
      <c r="M1602">
        <v>-6229</v>
      </c>
      <c r="N1602">
        <v>196</v>
      </c>
      <c r="O1602">
        <v>5684</v>
      </c>
      <c r="P1602">
        <v>-1</v>
      </c>
      <c r="Q1602">
        <v>0</v>
      </c>
      <c r="R1602">
        <v>-14404</v>
      </c>
      <c r="S1602">
        <v>6052</v>
      </c>
      <c r="T1602">
        <v>0</v>
      </c>
      <c r="U1602">
        <v>-334</v>
      </c>
      <c r="V1602">
        <v>-3</v>
      </c>
    </row>
    <row r="1603" spans="1:22" x14ac:dyDescent="0.3">
      <c r="A1603" t="s">
        <v>157</v>
      </c>
      <c r="B1603">
        <v>9150</v>
      </c>
      <c r="C1603" s="48">
        <v>45091</v>
      </c>
      <c r="D1603">
        <v>147300</v>
      </c>
      <c r="E1603">
        <v>5</v>
      </c>
      <c r="F1603">
        <v>-1300</v>
      </c>
      <c r="G1603">
        <v>-1300</v>
      </c>
      <c r="H1603">
        <v>218995</v>
      </c>
      <c r="I1603">
        <v>32189</v>
      </c>
      <c r="J1603">
        <v>10273</v>
      </c>
      <c r="K1603">
        <v>20398</v>
      </c>
      <c r="L1603">
        <v>-30451</v>
      </c>
      <c r="M1603">
        <v>-3697</v>
      </c>
      <c r="N1603">
        <v>-1903</v>
      </c>
      <c r="O1603">
        <v>-12404</v>
      </c>
      <c r="P1603">
        <v>1</v>
      </c>
      <c r="Q1603">
        <v>0</v>
      </c>
      <c r="R1603">
        <v>-13304</v>
      </c>
      <c r="S1603">
        <v>856</v>
      </c>
      <c r="T1603">
        <v>0</v>
      </c>
      <c r="U1603">
        <v>253</v>
      </c>
      <c r="V1603">
        <v>-473</v>
      </c>
    </row>
    <row r="1604" spans="1:22" x14ac:dyDescent="0.3">
      <c r="A1604" t="s">
        <v>157</v>
      </c>
      <c r="B1604">
        <v>9150</v>
      </c>
      <c r="C1604" s="48">
        <v>45090</v>
      </c>
      <c r="D1604">
        <v>148600</v>
      </c>
      <c r="E1604">
        <v>2</v>
      </c>
      <c r="F1604">
        <v>1200</v>
      </c>
      <c r="G1604">
        <v>1200</v>
      </c>
      <c r="H1604">
        <v>250512</v>
      </c>
      <c r="I1604">
        <v>37224</v>
      </c>
      <c r="J1604">
        <v>-46504</v>
      </c>
      <c r="K1604">
        <v>10770</v>
      </c>
      <c r="L1604">
        <v>37046</v>
      </c>
      <c r="M1604">
        <v>21430</v>
      </c>
      <c r="N1604">
        <v>1740</v>
      </c>
      <c r="O1604">
        <v>5931</v>
      </c>
      <c r="P1604">
        <v>-549</v>
      </c>
      <c r="Q1604">
        <v>-76</v>
      </c>
      <c r="R1604">
        <v>8848</v>
      </c>
      <c r="S1604">
        <v>-278</v>
      </c>
      <c r="T1604">
        <v>0</v>
      </c>
      <c r="U1604">
        <v>-1527</v>
      </c>
      <c r="V1604">
        <v>215</v>
      </c>
    </row>
    <row r="1605" spans="1:22" x14ac:dyDescent="0.3">
      <c r="A1605" t="s">
        <v>157</v>
      </c>
      <c r="B1605">
        <v>9150</v>
      </c>
      <c r="C1605" s="48">
        <v>45089</v>
      </c>
      <c r="D1605">
        <v>147400</v>
      </c>
      <c r="E1605">
        <v>2</v>
      </c>
      <c r="F1605">
        <v>200</v>
      </c>
      <c r="G1605">
        <v>200</v>
      </c>
      <c r="H1605">
        <v>310731</v>
      </c>
      <c r="I1605">
        <v>46150</v>
      </c>
      <c r="J1605">
        <v>-22083</v>
      </c>
      <c r="K1605">
        <v>-35038</v>
      </c>
      <c r="L1605">
        <v>58111</v>
      </c>
      <c r="M1605">
        <v>3617</v>
      </c>
      <c r="N1605">
        <v>-503</v>
      </c>
      <c r="O1605">
        <v>15775</v>
      </c>
      <c r="P1605">
        <v>0</v>
      </c>
      <c r="Q1605">
        <v>-1446</v>
      </c>
      <c r="R1605">
        <v>9286</v>
      </c>
      <c r="S1605">
        <v>31382</v>
      </c>
      <c r="T1605">
        <v>0</v>
      </c>
      <c r="U1605">
        <v>-776</v>
      </c>
      <c r="V1605">
        <v>-214</v>
      </c>
    </row>
    <row r="1606" spans="1:22" x14ac:dyDescent="0.3">
      <c r="A1606" t="s">
        <v>157</v>
      </c>
      <c r="B1606">
        <v>9150</v>
      </c>
      <c r="C1606" s="48">
        <v>45086</v>
      </c>
      <c r="D1606">
        <v>147200</v>
      </c>
      <c r="E1606">
        <v>2</v>
      </c>
      <c r="F1606">
        <v>1300</v>
      </c>
      <c r="G1606">
        <v>1300</v>
      </c>
      <c r="H1606">
        <v>253340</v>
      </c>
      <c r="I1606">
        <v>37354</v>
      </c>
      <c r="J1606">
        <v>-42956</v>
      </c>
      <c r="K1606">
        <v>37767</v>
      </c>
      <c r="L1606">
        <v>5682</v>
      </c>
      <c r="M1606">
        <v>11141</v>
      </c>
      <c r="N1606">
        <v>-2961</v>
      </c>
      <c r="O1606">
        <v>4769</v>
      </c>
      <c r="P1606">
        <v>46</v>
      </c>
      <c r="Q1606">
        <v>-666</v>
      </c>
      <c r="R1606">
        <v>246</v>
      </c>
      <c r="S1606">
        <v>-6893</v>
      </c>
      <c r="T1606">
        <v>0</v>
      </c>
      <c r="U1606">
        <v>-345</v>
      </c>
      <c r="V1606">
        <v>-148</v>
      </c>
    </row>
    <row r="1607" spans="1:22" x14ac:dyDescent="0.3">
      <c r="A1607" t="s">
        <v>157</v>
      </c>
      <c r="B1607">
        <v>9150</v>
      </c>
      <c r="C1607" s="48">
        <v>45085</v>
      </c>
      <c r="D1607">
        <v>145900</v>
      </c>
      <c r="E1607">
        <v>5</v>
      </c>
      <c r="F1607">
        <v>-2000</v>
      </c>
      <c r="G1607">
        <v>-2000</v>
      </c>
      <c r="H1607">
        <v>421546</v>
      </c>
      <c r="I1607">
        <v>61189</v>
      </c>
      <c r="J1607">
        <v>60798</v>
      </c>
      <c r="K1607">
        <v>-68284</v>
      </c>
      <c r="L1607">
        <v>5929</v>
      </c>
      <c r="M1607">
        <v>12254</v>
      </c>
      <c r="N1607">
        <v>-208</v>
      </c>
      <c r="O1607">
        <v>6883</v>
      </c>
      <c r="P1607">
        <v>-19</v>
      </c>
      <c r="Q1607">
        <v>-1421</v>
      </c>
      <c r="R1607">
        <v>-6000</v>
      </c>
      <c r="S1607">
        <v>-5560</v>
      </c>
      <c r="T1607">
        <v>0</v>
      </c>
      <c r="U1607">
        <v>1680</v>
      </c>
      <c r="V1607">
        <v>-123</v>
      </c>
    </row>
    <row r="1608" spans="1:22" x14ac:dyDescent="0.3">
      <c r="A1608" t="s">
        <v>157</v>
      </c>
      <c r="B1608">
        <v>9150</v>
      </c>
      <c r="C1608" s="48">
        <v>45084</v>
      </c>
      <c r="D1608">
        <v>147900</v>
      </c>
      <c r="E1608">
        <v>5</v>
      </c>
      <c r="F1608">
        <v>-500</v>
      </c>
      <c r="G1608">
        <v>-500</v>
      </c>
      <c r="H1608">
        <v>221777</v>
      </c>
      <c r="I1608">
        <v>32994</v>
      </c>
      <c r="J1608">
        <v>-16058</v>
      </c>
      <c r="K1608">
        <v>22925</v>
      </c>
      <c r="L1608">
        <v>-5536</v>
      </c>
      <c r="M1608">
        <v>16884</v>
      </c>
      <c r="N1608">
        <v>-1029</v>
      </c>
      <c r="O1608">
        <v>-204</v>
      </c>
      <c r="P1608">
        <v>-541</v>
      </c>
      <c r="Q1608">
        <v>0</v>
      </c>
      <c r="R1608">
        <v>-12679</v>
      </c>
      <c r="S1608">
        <v>-7967</v>
      </c>
      <c r="T1608">
        <v>0</v>
      </c>
      <c r="U1608">
        <v>-1275</v>
      </c>
      <c r="V1608">
        <v>-56</v>
      </c>
    </row>
    <row r="1609" spans="1:22" x14ac:dyDescent="0.3">
      <c r="A1609" t="s">
        <v>157</v>
      </c>
      <c r="B1609">
        <v>9150</v>
      </c>
      <c r="C1609" s="48">
        <v>45082</v>
      </c>
      <c r="D1609">
        <v>148400</v>
      </c>
      <c r="E1609">
        <v>5</v>
      </c>
      <c r="F1609">
        <v>-900</v>
      </c>
      <c r="G1609">
        <v>-900</v>
      </c>
      <c r="H1609">
        <v>219991</v>
      </c>
      <c r="I1609">
        <v>32640</v>
      </c>
      <c r="J1609">
        <v>2821</v>
      </c>
      <c r="K1609">
        <v>-4003</v>
      </c>
      <c r="L1609">
        <v>-203</v>
      </c>
      <c r="M1609">
        <v>15856</v>
      </c>
      <c r="N1609">
        <v>-1886</v>
      </c>
      <c r="O1609">
        <v>-2655</v>
      </c>
      <c r="P1609">
        <v>-250</v>
      </c>
      <c r="Q1609">
        <v>0</v>
      </c>
      <c r="R1609">
        <v>4488</v>
      </c>
      <c r="S1609">
        <v>-15756</v>
      </c>
      <c r="T1609">
        <v>0</v>
      </c>
      <c r="U1609">
        <v>1316</v>
      </c>
      <c r="V1609">
        <v>69</v>
      </c>
    </row>
    <row r="1610" spans="1:22" x14ac:dyDescent="0.3">
      <c r="A1610" t="s">
        <v>157</v>
      </c>
      <c r="B1610">
        <v>9150</v>
      </c>
      <c r="C1610" s="48">
        <v>45079</v>
      </c>
      <c r="D1610">
        <v>149300</v>
      </c>
      <c r="E1610">
        <v>2</v>
      </c>
      <c r="F1610">
        <v>800</v>
      </c>
      <c r="G1610">
        <v>800</v>
      </c>
      <c r="H1610">
        <v>363988</v>
      </c>
      <c r="I1610">
        <v>54542</v>
      </c>
      <c r="J1610">
        <v>-62122</v>
      </c>
      <c r="K1610">
        <v>39611</v>
      </c>
      <c r="L1610">
        <v>23827</v>
      </c>
      <c r="M1610">
        <v>-2889</v>
      </c>
      <c r="N1610">
        <v>-2823</v>
      </c>
      <c r="O1610">
        <v>14590</v>
      </c>
      <c r="P1610">
        <v>-758</v>
      </c>
      <c r="Q1610">
        <v>-2104</v>
      </c>
      <c r="R1610">
        <v>19911</v>
      </c>
      <c r="S1610">
        <v>-2100</v>
      </c>
      <c r="T1610">
        <v>0</v>
      </c>
      <c r="U1610">
        <v>-1368</v>
      </c>
      <c r="V1610">
        <v>52</v>
      </c>
    </row>
    <row r="1611" spans="1:22" x14ac:dyDescent="0.3">
      <c r="A1611" t="s">
        <v>157</v>
      </c>
      <c r="B1611">
        <v>9150</v>
      </c>
      <c r="C1611" s="48">
        <v>45078</v>
      </c>
      <c r="D1611">
        <v>148500</v>
      </c>
      <c r="E1611">
        <v>2</v>
      </c>
      <c r="F1611">
        <v>1000</v>
      </c>
      <c r="G1611">
        <v>1000</v>
      </c>
      <c r="H1611">
        <v>348438</v>
      </c>
      <c r="I1611">
        <v>51485</v>
      </c>
      <c r="J1611">
        <v>-49334</v>
      </c>
      <c r="K1611">
        <v>-8661</v>
      </c>
      <c r="L1611">
        <v>58716</v>
      </c>
      <c r="M1611">
        <v>-7388</v>
      </c>
      <c r="N1611">
        <v>8627</v>
      </c>
      <c r="O1611">
        <v>27311</v>
      </c>
      <c r="P1611">
        <v>25</v>
      </c>
      <c r="Q1611">
        <v>-70</v>
      </c>
      <c r="R1611">
        <v>10838</v>
      </c>
      <c r="S1611">
        <v>19373</v>
      </c>
      <c r="T1611">
        <v>0</v>
      </c>
      <c r="U1611">
        <v>-731</v>
      </c>
      <c r="V1611">
        <v>10</v>
      </c>
    </row>
    <row r="1612" spans="1:22" x14ac:dyDescent="0.3">
      <c r="A1612" t="s">
        <v>157</v>
      </c>
      <c r="B1612">
        <v>9150</v>
      </c>
      <c r="C1612" s="48">
        <v>45077</v>
      </c>
      <c r="D1612">
        <v>147500</v>
      </c>
      <c r="E1612">
        <v>5</v>
      </c>
      <c r="F1612">
        <v>-1200</v>
      </c>
      <c r="G1612">
        <v>-1200</v>
      </c>
      <c r="H1612">
        <v>585510</v>
      </c>
      <c r="I1612">
        <v>86490</v>
      </c>
      <c r="J1612">
        <v>-1964</v>
      </c>
      <c r="K1612">
        <v>80262</v>
      </c>
      <c r="L1612">
        <v>-77391</v>
      </c>
      <c r="M1612">
        <v>-9780</v>
      </c>
      <c r="N1612">
        <v>-822</v>
      </c>
      <c r="O1612">
        <v>3799</v>
      </c>
      <c r="P1612">
        <v>635</v>
      </c>
      <c r="Q1612">
        <v>241</v>
      </c>
      <c r="R1612">
        <v>-14085</v>
      </c>
      <c r="S1612">
        <v>-57379</v>
      </c>
      <c r="T1612">
        <v>0</v>
      </c>
      <c r="U1612">
        <v>-224</v>
      </c>
      <c r="V1612">
        <v>-683</v>
      </c>
    </row>
    <row r="1613" spans="1:22" x14ac:dyDescent="0.3">
      <c r="A1613" t="s">
        <v>157</v>
      </c>
      <c r="B1613">
        <v>9150</v>
      </c>
      <c r="C1613" s="48">
        <v>45076</v>
      </c>
      <c r="D1613">
        <v>148700</v>
      </c>
      <c r="E1613">
        <v>2</v>
      </c>
      <c r="F1613">
        <v>4700</v>
      </c>
      <c r="G1613">
        <v>4700</v>
      </c>
      <c r="H1613">
        <v>591821</v>
      </c>
      <c r="I1613">
        <v>87295</v>
      </c>
      <c r="J1613">
        <v>-244316</v>
      </c>
      <c r="K1613">
        <v>124259</v>
      </c>
      <c r="L1613">
        <v>126055</v>
      </c>
      <c r="M1613">
        <v>33206</v>
      </c>
      <c r="N1613">
        <v>6727</v>
      </c>
      <c r="O1613">
        <v>40382</v>
      </c>
      <c r="P1613">
        <v>437</v>
      </c>
      <c r="Q1613">
        <v>-156</v>
      </c>
      <c r="R1613">
        <v>50320</v>
      </c>
      <c r="S1613">
        <v>-4861</v>
      </c>
      <c r="T1613">
        <v>0</v>
      </c>
      <c r="U1613">
        <v>-4914</v>
      </c>
      <c r="V1613">
        <v>-1084</v>
      </c>
    </row>
    <row r="1614" spans="1:22" x14ac:dyDescent="0.3">
      <c r="A1614" t="s">
        <v>157</v>
      </c>
      <c r="B1614">
        <v>9150</v>
      </c>
      <c r="C1614" s="48">
        <v>45072</v>
      </c>
      <c r="D1614">
        <v>144000</v>
      </c>
      <c r="E1614">
        <v>2</v>
      </c>
      <c r="F1614">
        <v>1000</v>
      </c>
      <c r="G1614">
        <v>1000</v>
      </c>
      <c r="H1614">
        <v>327172</v>
      </c>
      <c r="I1614">
        <v>47172</v>
      </c>
      <c r="J1614">
        <v>-55831</v>
      </c>
      <c r="K1614">
        <v>87609</v>
      </c>
      <c r="L1614">
        <v>-29392</v>
      </c>
      <c r="M1614">
        <v>-12038</v>
      </c>
      <c r="N1614">
        <v>2199</v>
      </c>
      <c r="O1614">
        <v>-5056</v>
      </c>
      <c r="P1614">
        <v>0</v>
      </c>
      <c r="Q1614">
        <v>251</v>
      </c>
      <c r="R1614">
        <v>-6017</v>
      </c>
      <c r="S1614">
        <v>-8731</v>
      </c>
      <c r="T1614">
        <v>0</v>
      </c>
      <c r="U1614">
        <v>-2290</v>
      </c>
      <c r="V1614">
        <v>-96</v>
      </c>
    </row>
    <row r="1615" spans="1:22" x14ac:dyDescent="0.3">
      <c r="A1615" t="s">
        <v>157</v>
      </c>
      <c r="B1615">
        <v>9150</v>
      </c>
      <c r="C1615" s="48">
        <v>45071</v>
      </c>
      <c r="D1615">
        <v>143000</v>
      </c>
      <c r="E1615">
        <v>5</v>
      </c>
      <c r="F1615">
        <v>-100</v>
      </c>
      <c r="G1615">
        <v>-100</v>
      </c>
      <c r="H1615">
        <v>360122</v>
      </c>
      <c r="I1615">
        <v>51728</v>
      </c>
      <c r="J1615">
        <v>-27613</v>
      </c>
      <c r="K1615">
        <v>75631</v>
      </c>
      <c r="L1615">
        <v>-37372</v>
      </c>
      <c r="M1615">
        <v>-37736</v>
      </c>
      <c r="N1615">
        <v>-2057</v>
      </c>
      <c r="O1615">
        <v>1121</v>
      </c>
      <c r="P1615">
        <v>-19</v>
      </c>
      <c r="Q1615">
        <v>-89</v>
      </c>
      <c r="R1615">
        <v>9891</v>
      </c>
      <c r="S1615">
        <v>-8483</v>
      </c>
      <c r="T1615">
        <v>0</v>
      </c>
      <c r="U1615">
        <v>-10674</v>
      </c>
      <c r="V1615">
        <v>28</v>
      </c>
    </row>
    <row r="1616" spans="1:22" x14ac:dyDescent="0.3">
      <c r="A1616" t="s">
        <v>157</v>
      </c>
      <c r="B1616">
        <v>9150</v>
      </c>
      <c r="C1616" s="48">
        <v>45070</v>
      </c>
      <c r="D1616">
        <v>143100</v>
      </c>
      <c r="E1616">
        <v>5</v>
      </c>
      <c r="F1616">
        <v>-800</v>
      </c>
      <c r="G1616">
        <v>-800</v>
      </c>
      <c r="H1616">
        <v>171063</v>
      </c>
      <c r="I1616">
        <v>24486</v>
      </c>
      <c r="J1616">
        <v>-9337</v>
      </c>
      <c r="K1616">
        <v>45874</v>
      </c>
      <c r="L1616">
        <v>-37275</v>
      </c>
      <c r="M1616">
        <v>-8085</v>
      </c>
      <c r="N1616">
        <v>-2511</v>
      </c>
      <c r="O1616">
        <v>-30897</v>
      </c>
      <c r="P1616">
        <v>-74</v>
      </c>
      <c r="Q1616">
        <v>22</v>
      </c>
      <c r="R1616">
        <v>4021</v>
      </c>
      <c r="S1616">
        <v>249</v>
      </c>
      <c r="T1616">
        <v>0</v>
      </c>
      <c r="U1616">
        <v>783</v>
      </c>
      <c r="V1616">
        <v>-45</v>
      </c>
    </row>
    <row r="1617" spans="1:22" x14ac:dyDescent="0.3">
      <c r="A1617" t="s">
        <v>157</v>
      </c>
      <c r="B1617">
        <v>9150</v>
      </c>
      <c r="C1617" s="48">
        <v>45069</v>
      </c>
      <c r="D1617">
        <v>143900</v>
      </c>
      <c r="E1617">
        <v>2</v>
      </c>
      <c r="F1617">
        <v>900</v>
      </c>
      <c r="G1617">
        <v>900</v>
      </c>
      <c r="H1617">
        <v>360491</v>
      </c>
      <c r="I1617">
        <v>52091</v>
      </c>
      <c r="J1617">
        <v>-126787</v>
      </c>
      <c r="K1617">
        <v>89742</v>
      </c>
      <c r="L1617">
        <v>42464</v>
      </c>
      <c r="M1617">
        <v>18669</v>
      </c>
      <c r="N1617">
        <v>-1742</v>
      </c>
      <c r="O1617">
        <v>12207</v>
      </c>
      <c r="P1617">
        <v>0</v>
      </c>
      <c r="Q1617">
        <v>24</v>
      </c>
      <c r="R1617">
        <v>4583</v>
      </c>
      <c r="S1617">
        <v>8723</v>
      </c>
      <c r="T1617">
        <v>0</v>
      </c>
      <c r="U1617">
        <v>-5437</v>
      </c>
      <c r="V1617">
        <v>18</v>
      </c>
    </row>
    <row r="1618" spans="1:22" x14ac:dyDescent="0.3">
      <c r="A1618" t="s">
        <v>157</v>
      </c>
      <c r="B1618">
        <v>9150</v>
      </c>
      <c r="C1618" s="48">
        <v>45068</v>
      </c>
      <c r="D1618">
        <v>143000</v>
      </c>
      <c r="E1618">
        <v>2</v>
      </c>
      <c r="F1618">
        <v>400</v>
      </c>
      <c r="G1618">
        <v>400</v>
      </c>
      <c r="H1618">
        <v>304080</v>
      </c>
      <c r="I1618">
        <v>43388</v>
      </c>
      <c r="J1618">
        <v>-54892</v>
      </c>
      <c r="K1618">
        <v>-1913</v>
      </c>
      <c r="L1618">
        <v>59553</v>
      </c>
      <c r="M1618">
        <v>26438</v>
      </c>
      <c r="N1618">
        <v>10997</v>
      </c>
      <c r="O1618">
        <v>4301</v>
      </c>
      <c r="P1618">
        <v>-41</v>
      </c>
      <c r="Q1618">
        <v>789</v>
      </c>
      <c r="R1618">
        <v>2753</v>
      </c>
      <c r="S1618">
        <v>14316</v>
      </c>
      <c r="T1618">
        <v>0</v>
      </c>
      <c r="U1618">
        <v>-2687</v>
      </c>
      <c r="V1618">
        <v>-61</v>
      </c>
    </row>
    <row r="1619" spans="1:22" x14ac:dyDescent="0.3">
      <c r="A1619" t="s">
        <v>157</v>
      </c>
      <c r="B1619">
        <v>9150</v>
      </c>
      <c r="C1619" s="48">
        <v>45065</v>
      </c>
      <c r="D1619">
        <v>142600</v>
      </c>
      <c r="E1619">
        <v>2</v>
      </c>
      <c r="F1619">
        <v>1200</v>
      </c>
      <c r="G1619">
        <v>1200</v>
      </c>
      <c r="H1619">
        <v>388646</v>
      </c>
      <c r="I1619">
        <v>55299</v>
      </c>
      <c r="J1619">
        <v>-70541</v>
      </c>
      <c r="K1619">
        <v>8948</v>
      </c>
      <c r="L1619">
        <v>60811</v>
      </c>
      <c r="M1619">
        <v>42426</v>
      </c>
      <c r="N1619">
        <v>3239</v>
      </c>
      <c r="O1619">
        <v>9549</v>
      </c>
      <c r="P1619">
        <v>0</v>
      </c>
      <c r="Q1619">
        <v>0</v>
      </c>
      <c r="R1619">
        <v>8108</v>
      </c>
      <c r="S1619">
        <v>-2511</v>
      </c>
      <c r="T1619">
        <v>0</v>
      </c>
      <c r="U1619">
        <v>1019</v>
      </c>
      <c r="V1619">
        <v>-237</v>
      </c>
    </row>
    <row r="1620" spans="1:22" x14ac:dyDescent="0.3">
      <c r="A1620" t="s">
        <v>157</v>
      </c>
      <c r="B1620">
        <v>9150</v>
      </c>
      <c r="C1620" s="48">
        <v>45064</v>
      </c>
      <c r="D1620">
        <v>141400</v>
      </c>
      <c r="E1620">
        <v>2</v>
      </c>
      <c r="F1620">
        <v>3300</v>
      </c>
      <c r="G1620">
        <v>3300</v>
      </c>
      <c r="H1620">
        <v>352167</v>
      </c>
      <c r="I1620">
        <v>49328</v>
      </c>
      <c r="J1620">
        <v>-105069</v>
      </c>
      <c r="K1620">
        <v>68416</v>
      </c>
      <c r="L1620">
        <v>40347</v>
      </c>
      <c r="M1620">
        <v>8982</v>
      </c>
      <c r="N1620">
        <v>-4642</v>
      </c>
      <c r="O1620">
        <v>11235</v>
      </c>
      <c r="P1620">
        <v>0</v>
      </c>
      <c r="Q1620">
        <v>0</v>
      </c>
      <c r="R1620">
        <v>17986</v>
      </c>
      <c r="S1620">
        <v>6786</v>
      </c>
      <c r="T1620">
        <v>0</v>
      </c>
      <c r="U1620">
        <v>-3665</v>
      </c>
      <c r="V1620">
        <v>-29</v>
      </c>
    </row>
    <row r="1621" spans="1:22" x14ac:dyDescent="0.3">
      <c r="A1621" t="s">
        <v>157</v>
      </c>
      <c r="B1621">
        <v>9150</v>
      </c>
      <c r="C1621" s="48">
        <v>45063</v>
      </c>
      <c r="D1621">
        <v>138100</v>
      </c>
      <c r="E1621">
        <v>2</v>
      </c>
      <c r="F1621">
        <v>2000</v>
      </c>
      <c r="G1621">
        <v>2000</v>
      </c>
      <c r="H1621">
        <v>313243</v>
      </c>
      <c r="I1621">
        <v>43180</v>
      </c>
      <c r="J1621">
        <v>-35224</v>
      </c>
      <c r="K1621">
        <v>3888</v>
      </c>
      <c r="L1621">
        <v>27992</v>
      </c>
      <c r="M1621">
        <v>7988</v>
      </c>
      <c r="N1621">
        <v>1311</v>
      </c>
      <c r="O1621">
        <v>6553</v>
      </c>
      <c r="P1621">
        <v>3385</v>
      </c>
      <c r="Q1621">
        <v>-130</v>
      </c>
      <c r="R1621">
        <v>4253</v>
      </c>
      <c r="S1621">
        <v>4632</v>
      </c>
      <c r="T1621">
        <v>0</v>
      </c>
      <c r="U1621">
        <v>3244</v>
      </c>
      <c r="V1621">
        <v>100</v>
      </c>
    </row>
    <row r="1622" spans="1:22" x14ac:dyDescent="0.3">
      <c r="A1622" t="s">
        <v>157</v>
      </c>
      <c r="B1622">
        <v>9150</v>
      </c>
      <c r="C1622" s="48">
        <v>45062</v>
      </c>
      <c r="D1622">
        <v>136100</v>
      </c>
      <c r="E1622">
        <v>2</v>
      </c>
      <c r="F1622">
        <v>700</v>
      </c>
      <c r="G1622">
        <v>700</v>
      </c>
      <c r="H1622">
        <v>326479</v>
      </c>
      <c r="I1622">
        <v>44515</v>
      </c>
      <c r="J1622">
        <v>-13877</v>
      </c>
      <c r="K1622">
        <v>79184</v>
      </c>
      <c r="L1622">
        <v>-71220</v>
      </c>
      <c r="M1622">
        <v>-2085</v>
      </c>
      <c r="N1622">
        <v>-7910</v>
      </c>
      <c r="O1622">
        <v>-7259</v>
      </c>
      <c r="P1622">
        <v>338</v>
      </c>
      <c r="Q1622">
        <v>-361</v>
      </c>
      <c r="R1622">
        <v>-45761</v>
      </c>
      <c r="S1622">
        <v>-8182</v>
      </c>
      <c r="T1622">
        <v>0</v>
      </c>
      <c r="U1622">
        <v>5860</v>
      </c>
      <c r="V1622">
        <v>53</v>
      </c>
    </row>
    <row r="1623" spans="1:22" x14ac:dyDescent="0.3">
      <c r="A1623" t="s">
        <v>157</v>
      </c>
      <c r="B1623">
        <v>9150</v>
      </c>
      <c r="C1623" s="48">
        <v>45061</v>
      </c>
      <c r="D1623">
        <v>135400</v>
      </c>
      <c r="E1623">
        <v>5</v>
      </c>
      <c r="F1623">
        <v>-500</v>
      </c>
      <c r="G1623">
        <v>-500</v>
      </c>
      <c r="H1623">
        <v>249948</v>
      </c>
      <c r="I1623">
        <v>33815</v>
      </c>
      <c r="J1623">
        <v>1716</v>
      </c>
      <c r="K1623">
        <v>10226</v>
      </c>
      <c r="L1623">
        <v>-9566</v>
      </c>
      <c r="M1623">
        <v>3630</v>
      </c>
      <c r="N1623">
        <v>999</v>
      </c>
      <c r="O1623">
        <v>-5340</v>
      </c>
      <c r="P1623">
        <v>-1224</v>
      </c>
      <c r="Q1623">
        <v>177</v>
      </c>
      <c r="R1623">
        <v>-7279</v>
      </c>
      <c r="S1623">
        <v>-529</v>
      </c>
      <c r="T1623">
        <v>0</v>
      </c>
      <c r="U1623">
        <v>-2105</v>
      </c>
      <c r="V1623">
        <v>-271</v>
      </c>
    </row>
    <row r="1624" spans="1:22" x14ac:dyDescent="0.3">
      <c r="A1624" t="s">
        <v>157</v>
      </c>
      <c r="B1624">
        <v>9150</v>
      </c>
      <c r="C1624" s="48">
        <v>45058</v>
      </c>
      <c r="D1624">
        <v>135900</v>
      </c>
      <c r="E1624">
        <v>3</v>
      </c>
      <c r="F1624">
        <v>0</v>
      </c>
      <c r="G1624">
        <v>0</v>
      </c>
      <c r="H1624">
        <v>276843</v>
      </c>
      <c r="I1624">
        <v>37724</v>
      </c>
      <c r="J1624">
        <v>24620</v>
      </c>
      <c r="K1624">
        <v>35608</v>
      </c>
      <c r="L1624">
        <v>-65068</v>
      </c>
      <c r="M1624">
        <v>-9261</v>
      </c>
      <c r="N1624">
        <v>-5379</v>
      </c>
      <c r="O1624">
        <v>-26455</v>
      </c>
      <c r="P1624">
        <v>-325</v>
      </c>
      <c r="Q1624">
        <v>0</v>
      </c>
      <c r="R1624">
        <v>-33054</v>
      </c>
      <c r="S1624">
        <v>9406</v>
      </c>
      <c r="T1624">
        <v>0</v>
      </c>
      <c r="U1624">
        <v>4712</v>
      </c>
      <c r="V1624">
        <v>128</v>
      </c>
    </row>
    <row r="1625" spans="1:22" x14ac:dyDescent="0.3">
      <c r="A1625" t="s">
        <v>157</v>
      </c>
      <c r="B1625">
        <v>9150</v>
      </c>
      <c r="C1625" s="48">
        <v>45057</v>
      </c>
      <c r="D1625">
        <v>135900</v>
      </c>
      <c r="E1625">
        <v>5</v>
      </c>
      <c r="F1625">
        <v>-100</v>
      </c>
      <c r="G1625">
        <v>-100</v>
      </c>
      <c r="H1625">
        <v>284446</v>
      </c>
      <c r="I1625">
        <v>38790</v>
      </c>
      <c r="J1625">
        <v>40606</v>
      </c>
      <c r="K1625">
        <v>-31525</v>
      </c>
      <c r="L1625">
        <v>-9330</v>
      </c>
      <c r="M1625">
        <v>28294</v>
      </c>
      <c r="N1625">
        <v>-616</v>
      </c>
      <c r="O1625">
        <v>-12058</v>
      </c>
      <c r="P1625">
        <v>0</v>
      </c>
      <c r="Q1625">
        <v>-20</v>
      </c>
      <c r="R1625">
        <v>-18306</v>
      </c>
      <c r="S1625">
        <v>-6624</v>
      </c>
      <c r="T1625">
        <v>0</v>
      </c>
      <c r="U1625">
        <v>188</v>
      </c>
      <c r="V1625">
        <v>61</v>
      </c>
    </row>
    <row r="1626" spans="1:22" x14ac:dyDescent="0.3">
      <c r="A1626" t="s">
        <v>157</v>
      </c>
      <c r="B1626">
        <v>9150</v>
      </c>
      <c r="C1626" s="48">
        <v>45056</v>
      </c>
      <c r="D1626">
        <v>136000</v>
      </c>
      <c r="E1626">
        <v>5</v>
      </c>
      <c r="F1626">
        <v>-2800</v>
      </c>
      <c r="G1626">
        <v>-2800</v>
      </c>
      <c r="H1626">
        <v>518206</v>
      </c>
      <c r="I1626">
        <v>70662</v>
      </c>
      <c r="J1626">
        <v>140878</v>
      </c>
      <c r="K1626">
        <v>-30548</v>
      </c>
      <c r="L1626">
        <v>-104342</v>
      </c>
      <c r="M1626">
        <v>825</v>
      </c>
      <c r="N1626">
        <v>-18883</v>
      </c>
      <c r="O1626">
        <v>-30576</v>
      </c>
      <c r="P1626">
        <v>-136</v>
      </c>
      <c r="Q1626">
        <v>122</v>
      </c>
      <c r="R1626">
        <v>-57066</v>
      </c>
      <c r="S1626">
        <v>1372</v>
      </c>
      <c r="T1626">
        <v>0</v>
      </c>
      <c r="U1626">
        <v>-5310</v>
      </c>
      <c r="V1626">
        <v>-678</v>
      </c>
    </row>
    <row r="1627" spans="1:22" x14ac:dyDescent="0.3">
      <c r="A1627" t="s">
        <v>157</v>
      </c>
      <c r="B1627">
        <v>9150</v>
      </c>
      <c r="C1627" s="48">
        <v>45055</v>
      </c>
      <c r="D1627">
        <v>138800</v>
      </c>
      <c r="E1627">
        <v>5</v>
      </c>
      <c r="F1627">
        <v>-1200</v>
      </c>
      <c r="G1627">
        <v>-1200</v>
      </c>
      <c r="H1627">
        <v>239716</v>
      </c>
      <c r="I1627">
        <v>33270</v>
      </c>
      <c r="J1627">
        <v>7400</v>
      </c>
      <c r="K1627">
        <v>-11458</v>
      </c>
      <c r="L1627">
        <v>8469</v>
      </c>
      <c r="M1627">
        <v>13546</v>
      </c>
      <c r="N1627">
        <v>-1006</v>
      </c>
      <c r="O1627">
        <v>-1162</v>
      </c>
      <c r="P1627">
        <v>393</v>
      </c>
      <c r="Q1627">
        <v>0</v>
      </c>
      <c r="R1627">
        <v>-20967</v>
      </c>
      <c r="S1627">
        <v>17665</v>
      </c>
      <c r="T1627">
        <v>0</v>
      </c>
      <c r="U1627">
        <v>-4449</v>
      </c>
      <c r="V1627">
        <v>38</v>
      </c>
    </row>
    <row r="1628" spans="1:22" x14ac:dyDescent="0.3">
      <c r="A1628" t="s">
        <v>157</v>
      </c>
      <c r="B1628">
        <v>9150</v>
      </c>
      <c r="C1628" s="48">
        <v>45054</v>
      </c>
      <c r="D1628">
        <v>140000</v>
      </c>
      <c r="E1628">
        <v>2</v>
      </c>
      <c r="F1628">
        <v>2300</v>
      </c>
      <c r="G1628">
        <v>2300</v>
      </c>
      <c r="H1628">
        <v>384126</v>
      </c>
      <c r="I1628">
        <v>53727</v>
      </c>
      <c r="J1628">
        <v>-71841</v>
      </c>
      <c r="K1628">
        <v>62574</v>
      </c>
      <c r="L1628">
        <v>7462</v>
      </c>
      <c r="M1628">
        <v>39988</v>
      </c>
      <c r="N1628">
        <v>3184</v>
      </c>
      <c r="O1628">
        <v>-10782</v>
      </c>
      <c r="P1628">
        <v>42</v>
      </c>
      <c r="Q1628">
        <v>0</v>
      </c>
      <c r="R1628">
        <v>-14345</v>
      </c>
      <c r="S1628">
        <v>-10625</v>
      </c>
      <c r="T1628">
        <v>0</v>
      </c>
      <c r="U1628">
        <v>1739</v>
      </c>
      <c r="V1628">
        <v>66</v>
      </c>
    </row>
    <row r="1629" spans="1:22" x14ac:dyDescent="0.3">
      <c r="A1629" t="s">
        <v>157</v>
      </c>
      <c r="B1629">
        <v>9150</v>
      </c>
      <c r="C1629" s="48">
        <v>45050</v>
      </c>
      <c r="D1629">
        <v>137700</v>
      </c>
      <c r="E1629">
        <v>5</v>
      </c>
      <c r="F1629">
        <v>-5600</v>
      </c>
      <c r="G1629">
        <v>-5600</v>
      </c>
      <c r="H1629">
        <v>675898</v>
      </c>
      <c r="I1629">
        <v>93320</v>
      </c>
      <c r="J1629">
        <v>339121</v>
      </c>
      <c r="K1629">
        <v>-81865</v>
      </c>
      <c r="L1629">
        <v>-259562</v>
      </c>
      <c r="M1629">
        <v>-54005</v>
      </c>
      <c r="N1629">
        <v>-11365</v>
      </c>
      <c r="O1629">
        <v>-40000</v>
      </c>
      <c r="P1629">
        <v>-267</v>
      </c>
      <c r="Q1629">
        <v>-118</v>
      </c>
      <c r="R1629">
        <v>-103193</v>
      </c>
      <c r="S1629">
        <v>-50614</v>
      </c>
      <c r="T1629">
        <v>0</v>
      </c>
      <c r="U1629">
        <v>2526</v>
      </c>
      <c r="V1629">
        <v>-220</v>
      </c>
    </row>
    <row r="1630" spans="1:22" x14ac:dyDescent="0.3">
      <c r="A1630" t="s">
        <v>157</v>
      </c>
      <c r="B1630">
        <v>9150</v>
      </c>
      <c r="C1630" s="48">
        <v>45049</v>
      </c>
      <c r="D1630">
        <v>143300</v>
      </c>
      <c r="E1630">
        <v>2</v>
      </c>
      <c r="F1630">
        <v>500</v>
      </c>
      <c r="G1630">
        <v>500</v>
      </c>
      <c r="H1630">
        <v>261010</v>
      </c>
      <c r="I1630">
        <v>37261</v>
      </c>
      <c r="J1630">
        <v>-26065</v>
      </c>
      <c r="K1630">
        <v>49545</v>
      </c>
      <c r="L1630">
        <v>-23723</v>
      </c>
      <c r="M1630">
        <v>-13098</v>
      </c>
      <c r="N1630">
        <v>-7277</v>
      </c>
      <c r="O1630">
        <v>-17182</v>
      </c>
      <c r="P1630">
        <v>-611</v>
      </c>
      <c r="Q1630">
        <v>51</v>
      </c>
      <c r="R1630">
        <v>15557</v>
      </c>
      <c r="S1630">
        <v>-1163</v>
      </c>
      <c r="T1630">
        <v>0</v>
      </c>
      <c r="U1630">
        <v>68</v>
      </c>
      <c r="V1630">
        <v>175</v>
      </c>
    </row>
    <row r="1631" spans="1:22" x14ac:dyDescent="0.3">
      <c r="A1631" t="s">
        <v>157</v>
      </c>
      <c r="B1631">
        <v>9150</v>
      </c>
      <c r="C1631" s="48">
        <v>45048</v>
      </c>
      <c r="D1631">
        <v>142800</v>
      </c>
      <c r="E1631">
        <v>5</v>
      </c>
      <c r="F1631">
        <v>-1100</v>
      </c>
      <c r="G1631">
        <v>-1100</v>
      </c>
      <c r="H1631">
        <v>241408</v>
      </c>
      <c r="I1631">
        <v>34446</v>
      </c>
      <c r="J1631">
        <v>31862</v>
      </c>
      <c r="K1631">
        <v>8548</v>
      </c>
      <c r="L1631">
        <v>-36506</v>
      </c>
      <c r="M1631">
        <v>-10398</v>
      </c>
      <c r="N1631">
        <v>-11817</v>
      </c>
      <c r="O1631">
        <v>-15987</v>
      </c>
      <c r="P1631">
        <v>1</v>
      </c>
      <c r="Q1631">
        <v>2100</v>
      </c>
      <c r="R1631">
        <v>405</v>
      </c>
      <c r="S1631">
        <v>-810</v>
      </c>
      <c r="T1631">
        <v>0</v>
      </c>
      <c r="U1631">
        <v>-3634</v>
      </c>
      <c r="V1631">
        <v>-270</v>
      </c>
    </row>
    <row r="1632" spans="1:22" x14ac:dyDescent="0.3">
      <c r="A1632" t="s">
        <v>157</v>
      </c>
      <c r="B1632">
        <v>9150</v>
      </c>
      <c r="C1632" s="48">
        <v>45044</v>
      </c>
      <c r="D1632">
        <v>143900</v>
      </c>
      <c r="E1632">
        <v>2</v>
      </c>
      <c r="F1632">
        <v>2600</v>
      </c>
      <c r="G1632">
        <v>2600</v>
      </c>
      <c r="H1632">
        <v>488987</v>
      </c>
      <c r="I1632">
        <v>70175</v>
      </c>
      <c r="J1632">
        <v>-111477</v>
      </c>
      <c r="K1632">
        <v>140147</v>
      </c>
      <c r="L1632">
        <v>-28510</v>
      </c>
      <c r="M1632">
        <v>-33441</v>
      </c>
      <c r="N1632">
        <v>3643</v>
      </c>
      <c r="O1632">
        <v>6926</v>
      </c>
      <c r="P1632">
        <v>155</v>
      </c>
      <c r="Q1632">
        <v>83</v>
      </c>
      <c r="R1632">
        <v>-10295</v>
      </c>
      <c r="S1632">
        <v>4419</v>
      </c>
      <c r="T1632">
        <v>0</v>
      </c>
      <c r="U1632">
        <v>-415</v>
      </c>
      <c r="V1632">
        <v>255</v>
      </c>
    </row>
    <row r="1633" spans="1:22" x14ac:dyDescent="0.3">
      <c r="A1633" t="s">
        <v>157</v>
      </c>
      <c r="B1633">
        <v>9150</v>
      </c>
      <c r="C1633" s="48">
        <v>45043</v>
      </c>
      <c r="D1633">
        <v>141300</v>
      </c>
      <c r="E1633">
        <v>2</v>
      </c>
      <c r="F1633">
        <v>2200</v>
      </c>
      <c r="G1633">
        <v>2200</v>
      </c>
      <c r="H1633">
        <v>310308</v>
      </c>
      <c r="I1633">
        <v>43604</v>
      </c>
      <c r="J1633">
        <v>-24843</v>
      </c>
      <c r="K1633">
        <v>30320</v>
      </c>
      <c r="L1633">
        <v>-5361</v>
      </c>
      <c r="M1633">
        <v>-19537</v>
      </c>
      <c r="N1633">
        <v>7800</v>
      </c>
      <c r="O1633">
        <v>5642</v>
      </c>
      <c r="P1633">
        <v>-425</v>
      </c>
      <c r="Q1633">
        <v>-1057</v>
      </c>
      <c r="R1633">
        <v>6462</v>
      </c>
      <c r="S1633">
        <v>-4246</v>
      </c>
      <c r="T1633">
        <v>0</v>
      </c>
      <c r="U1633">
        <v>-383</v>
      </c>
      <c r="V1633">
        <v>267</v>
      </c>
    </row>
    <row r="1634" spans="1:22" x14ac:dyDescent="0.3">
      <c r="A1634" t="s">
        <v>157</v>
      </c>
      <c r="B1634">
        <v>9150</v>
      </c>
      <c r="C1634" s="48">
        <v>45042</v>
      </c>
      <c r="D1634">
        <v>139100</v>
      </c>
      <c r="E1634">
        <v>5</v>
      </c>
      <c r="F1634">
        <v>-600</v>
      </c>
      <c r="G1634">
        <v>-600</v>
      </c>
      <c r="H1634">
        <v>443602</v>
      </c>
      <c r="I1634">
        <v>61896</v>
      </c>
      <c r="J1634">
        <v>50610</v>
      </c>
      <c r="K1634">
        <v>-19766</v>
      </c>
      <c r="L1634">
        <v>-30450</v>
      </c>
      <c r="M1634">
        <v>5931</v>
      </c>
      <c r="N1634">
        <v>-3188</v>
      </c>
      <c r="O1634">
        <v>-11351</v>
      </c>
      <c r="P1634">
        <v>121</v>
      </c>
      <c r="Q1634">
        <v>561</v>
      </c>
      <c r="R1634">
        <v>3791</v>
      </c>
      <c r="S1634">
        <v>-26315</v>
      </c>
      <c r="T1634">
        <v>0</v>
      </c>
      <c r="U1634">
        <v>-394</v>
      </c>
      <c r="V1634">
        <v>0</v>
      </c>
    </row>
    <row r="1635" spans="1:22" x14ac:dyDescent="0.3">
      <c r="A1635" t="s">
        <v>157</v>
      </c>
      <c r="B1635">
        <v>9150</v>
      </c>
      <c r="C1635" s="48">
        <v>45041</v>
      </c>
      <c r="D1635">
        <v>139700</v>
      </c>
      <c r="E1635">
        <v>5</v>
      </c>
      <c r="F1635">
        <v>-2500</v>
      </c>
      <c r="G1635">
        <v>-2500</v>
      </c>
      <c r="H1635">
        <v>400538</v>
      </c>
      <c r="I1635">
        <v>55848</v>
      </c>
      <c r="J1635">
        <v>52210</v>
      </c>
      <c r="K1635">
        <v>-30198</v>
      </c>
      <c r="L1635">
        <v>-23732</v>
      </c>
      <c r="M1635">
        <v>5628</v>
      </c>
      <c r="N1635">
        <v>-5977</v>
      </c>
      <c r="O1635">
        <v>-17935</v>
      </c>
      <c r="P1635">
        <v>1</v>
      </c>
      <c r="Q1635">
        <v>312</v>
      </c>
      <c r="R1635">
        <v>14138</v>
      </c>
      <c r="S1635">
        <v>-19899</v>
      </c>
      <c r="T1635">
        <v>0</v>
      </c>
      <c r="U1635">
        <v>1723</v>
      </c>
      <c r="V1635">
        <v>-3</v>
      </c>
    </row>
    <row r="1636" spans="1:22" x14ac:dyDescent="0.3">
      <c r="A1636" t="s">
        <v>157</v>
      </c>
      <c r="B1636">
        <v>9150</v>
      </c>
      <c r="C1636" s="48">
        <v>45040</v>
      </c>
      <c r="D1636">
        <v>142200</v>
      </c>
      <c r="E1636">
        <v>2</v>
      </c>
      <c r="F1636">
        <v>500</v>
      </c>
      <c r="G1636">
        <v>500</v>
      </c>
      <c r="H1636">
        <v>340597</v>
      </c>
      <c r="I1636">
        <v>48425</v>
      </c>
      <c r="J1636">
        <v>11868</v>
      </c>
      <c r="K1636">
        <v>55778</v>
      </c>
      <c r="L1636">
        <v>-63115</v>
      </c>
      <c r="M1636">
        <v>16823</v>
      </c>
      <c r="N1636">
        <v>-7179</v>
      </c>
      <c r="O1636">
        <v>1769</v>
      </c>
      <c r="P1636">
        <v>-225</v>
      </c>
      <c r="Q1636">
        <v>265</v>
      </c>
      <c r="R1636">
        <v>-66755</v>
      </c>
      <c r="S1636">
        <v>-7813</v>
      </c>
      <c r="T1636">
        <v>0</v>
      </c>
      <c r="U1636">
        <v>-4778</v>
      </c>
      <c r="V1636">
        <v>247</v>
      </c>
    </row>
    <row r="1637" spans="1:22" x14ac:dyDescent="0.3">
      <c r="A1637" t="s">
        <v>157</v>
      </c>
      <c r="B1637">
        <v>9150</v>
      </c>
      <c r="C1637" s="48">
        <v>45037</v>
      </c>
      <c r="D1637">
        <v>141700</v>
      </c>
      <c r="E1637">
        <v>5</v>
      </c>
      <c r="F1637">
        <v>-3600</v>
      </c>
      <c r="G1637">
        <v>-3600</v>
      </c>
      <c r="H1637">
        <v>673726</v>
      </c>
      <c r="I1637">
        <v>95971</v>
      </c>
      <c r="J1637">
        <v>210119</v>
      </c>
      <c r="K1637">
        <v>-160460</v>
      </c>
      <c r="L1637">
        <v>-44707</v>
      </c>
      <c r="M1637">
        <v>25555</v>
      </c>
      <c r="N1637">
        <v>-15707</v>
      </c>
      <c r="O1637">
        <v>-27080</v>
      </c>
      <c r="P1637">
        <v>-1836</v>
      </c>
      <c r="Q1637">
        <v>1443</v>
      </c>
      <c r="R1637">
        <v>-11987</v>
      </c>
      <c r="S1637">
        <v>-15095</v>
      </c>
      <c r="T1637">
        <v>0</v>
      </c>
      <c r="U1637">
        <v>-1488</v>
      </c>
      <c r="V1637">
        <v>-3464</v>
      </c>
    </row>
    <row r="1638" spans="1:22" x14ac:dyDescent="0.3">
      <c r="A1638" t="s">
        <v>157</v>
      </c>
      <c r="B1638">
        <v>9150</v>
      </c>
      <c r="C1638" s="48">
        <v>45036</v>
      </c>
      <c r="D1638">
        <v>145300</v>
      </c>
      <c r="E1638">
        <v>5</v>
      </c>
      <c r="F1638">
        <v>-1000</v>
      </c>
      <c r="G1638">
        <v>-1000</v>
      </c>
      <c r="H1638">
        <v>241244</v>
      </c>
      <c r="I1638">
        <v>35093</v>
      </c>
      <c r="J1638">
        <v>18760</v>
      </c>
      <c r="K1638">
        <v>-6348</v>
      </c>
      <c r="L1638">
        <v>-13279</v>
      </c>
      <c r="M1638">
        <v>5390</v>
      </c>
      <c r="N1638">
        <v>2309</v>
      </c>
      <c r="O1638">
        <v>-15882</v>
      </c>
      <c r="P1638">
        <v>-148</v>
      </c>
      <c r="Q1638">
        <v>415</v>
      </c>
      <c r="R1638">
        <v>-11332</v>
      </c>
      <c r="S1638">
        <v>5969</v>
      </c>
      <c r="T1638">
        <v>0</v>
      </c>
      <c r="U1638">
        <v>790</v>
      </c>
      <c r="V1638">
        <v>77</v>
      </c>
    </row>
    <row r="1639" spans="1:22" x14ac:dyDescent="0.3">
      <c r="A1639" t="s">
        <v>157</v>
      </c>
      <c r="B1639">
        <v>9150</v>
      </c>
      <c r="C1639" s="48">
        <v>45035</v>
      </c>
      <c r="D1639">
        <v>146300</v>
      </c>
      <c r="E1639">
        <v>5</v>
      </c>
      <c r="F1639">
        <v>-1300</v>
      </c>
      <c r="G1639">
        <v>-1300</v>
      </c>
      <c r="H1639">
        <v>522804</v>
      </c>
      <c r="I1639">
        <v>76402</v>
      </c>
      <c r="J1639">
        <v>147167</v>
      </c>
      <c r="K1639">
        <v>-133974</v>
      </c>
      <c r="L1639">
        <v>-6638</v>
      </c>
      <c r="M1639">
        <v>6297</v>
      </c>
      <c r="N1639">
        <v>-7409</v>
      </c>
      <c r="O1639">
        <v>-12148</v>
      </c>
      <c r="P1639">
        <v>-4667</v>
      </c>
      <c r="Q1639">
        <v>301</v>
      </c>
      <c r="R1639">
        <v>25776</v>
      </c>
      <c r="S1639">
        <v>-14788</v>
      </c>
      <c r="T1639">
        <v>0</v>
      </c>
      <c r="U1639">
        <v>-7059</v>
      </c>
      <c r="V1639">
        <v>504</v>
      </c>
    </row>
    <row r="1640" spans="1:22" x14ac:dyDescent="0.3">
      <c r="A1640" t="s">
        <v>157</v>
      </c>
      <c r="B1640">
        <v>9150</v>
      </c>
      <c r="C1640" s="48">
        <v>45034</v>
      </c>
      <c r="D1640">
        <v>147600</v>
      </c>
      <c r="E1640">
        <v>5</v>
      </c>
      <c r="F1640">
        <v>-4200</v>
      </c>
      <c r="G1640">
        <v>-4200</v>
      </c>
      <c r="H1640">
        <v>682259</v>
      </c>
      <c r="I1640">
        <v>101057</v>
      </c>
      <c r="J1640">
        <v>234973</v>
      </c>
      <c r="K1640">
        <v>-92154</v>
      </c>
      <c r="L1640">
        <v>-145885</v>
      </c>
      <c r="M1640">
        <v>-54670</v>
      </c>
      <c r="N1640">
        <v>-16532</v>
      </c>
      <c r="O1640">
        <v>-34763</v>
      </c>
      <c r="P1640">
        <v>-631</v>
      </c>
      <c r="Q1640">
        <v>-722</v>
      </c>
      <c r="R1640">
        <v>-47573</v>
      </c>
      <c r="S1640">
        <v>9006</v>
      </c>
      <c r="T1640">
        <v>0</v>
      </c>
      <c r="U1640">
        <v>3183</v>
      </c>
      <c r="V1640">
        <v>-117</v>
      </c>
    </row>
    <row r="1641" spans="1:22" x14ac:dyDescent="0.3">
      <c r="A1641" t="s">
        <v>157</v>
      </c>
      <c r="B1641">
        <v>9150</v>
      </c>
      <c r="C1641" s="48">
        <v>45033</v>
      </c>
      <c r="D1641">
        <v>151800</v>
      </c>
      <c r="E1641">
        <v>5</v>
      </c>
      <c r="F1641">
        <v>-2500</v>
      </c>
      <c r="G1641">
        <v>-2500</v>
      </c>
      <c r="H1641">
        <v>355705</v>
      </c>
      <c r="I1641">
        <v>54298</v>
      </c>
      <c r="J1641">
        <v>124178</v>
      </c>
      <c r="K1641">
        <v>-61036</v>
      </c>
      <c r="L1641">
        <v>-64781</v>
      </c>
      <c r="M1641">
        <v>-32257</v>
      </c>
      <c r="N1641">
        <v>-5393</v>
      </c>
      <c r="O1641">
        <v>-2613</v>
      </c>
      <c r="P1641">
        <v>-55</v>
      </c>
      <c r="Q1641">
        <v>-890</v>
      </c>
      <c r="R1641">
        <v>-21349</v>
      </c>
      <c r="S1641">
        <v>-2224</v>
      </c>
      <c r="T1641">
        <v>0</v>
      </c>
      <c r="U1641">
        <v>1163</v>
      </c>
      <c r="V1641">
        <v>476</v>
      </c>
    </row>
    <row r="1642" spans="1:22" x14ac:dyDescent="0.3">
      <c r="A1642" t="s">
        <v>157</v>
      </c>
      <c r="B1642">
        <v>9150</v>
      </c>
      <c r="C1642" s="48">
        <v>45030</v>
      </c>
      <c r="D1642">
        <v>154300</v>
      </c>
      <c r="E1642">
        <v>2</v>
      </c>
      <c r="F1642">
        <v>1000</v>
      </c>
      <c r="G1642">
        <v>1000</v>
      </c>
      <c r="H1642">
        <v>374166</v>
      </c>
      <c r="I1642">
        <v>57609</v>
      </c>
      <c r="J1642">
        <v>-92974</v>
      </c>
      <c r="K1642">
        <v>84193</v>
      </c>
      <c r="L1642">
        <v>11566</v>
      </c>
      <c r="M1642">
        <v>-2578</v>
      </c>
      <c r="N1642">
        <v>-935</v>
      </c>
      <c r="O1642">
        <v>-6536</v>
      </c>
      <c r="P1642">
        <v>-1930</v>
      </c>
      <c r="Q1642">
        <v>-271</v>
      </c>
      <c r="R1642">
        <v>27204</v>
      </c>
      <c r="S1642">
        <v>-3388</v>
      </c>
      <c r="T1642">
        <v>0</v>
      </c>
      <c r="U1642">
        <v>-2809</v>
      </c>
      <c r="V1642">
        <v>24</v>
      </c>
    </row>
    <row r="1643" spans="1:22" x14ac:dyDescent="0.3">
      <c r="A1643" t="s">
        <v>157</v>
      </c>
      <c r="B1643">
        <v>9150</v>
      </c>
      <c r="C1643" s="48">
        <v>45029</v>
      </c>
      <c r="D1643">
        <v>153300</v>
      </c>
      <c r="E1643">
        <v>2</v>
      </c>
      <c r="F1643">
        <v>700</v>
      </c>
      <c r="G1643">
        <v>700</v>
      </c>
      <c r="H1643">
        <v>294709</v>
      </c>
      <c r="I1643">
        <v>45048</v>
      </c>
      <c r="J1643">
        <v>-20039</v>
      </c>
      <c r="K1643">
        <v>33461</v>
      </c>
      <c r="L1643">
        <v>-12065</v>
      </c>
      <c r="M1643">
        <v>15135</v>
      </c>
      <c r="N1643">
        <v>-4062</v>
      </c>
      <c r="O1643">
        <v>-8031</v>
      </c>
      <c r="P1643">
        <v>-10</v>
      </c>
      <c r="Q1643">
        <v>302</v>
      </c>
      <c r="R1643">
        <v>-10206</v>
      </c>
      <c r="S1643">
        <v>-5193</v>
      </c>
      <c r="T1643">
        <v>0</v>
      </c>
      <c r="U1643">
        <v>-1394</v>
      </c>
      <c r="V1643">
        <v>37</v>
      </c>
    </row>
    <row r="1644" spans="1:22" x14ac:dyDescent="0.3">
      <c r="A1644" t="s">
        <v>157</v>
      </c>
      <c r="B1644">
        <v>9150</v>
      </c>
      <c r="C1644" s="48">
        <v>45028</v>
      </c>
      <c r="D1644">
        <v>152600</v>
      </c>
      <c r="E1644">
        <v>5</v>
      </c>
      <c r="F1644">
        <v>-1900</v>
      </c>
      <c r="G1644">
        <v>-1900</v>
      </c>
      <c r="H1644">
        <v>394346</v>
      </c>
      <c r="I1644">
        <v>60161</v>
      </c>
      <c r="J1644">
        <v>92034</v>
      </c>
      <c r="K1644">
        <v>2981</v>
      </c>
      <c r="L1644">
        <v>-100813</v>
      </c>
      <c r="M1644">
        <v>-18378</v>
      </c>
      <c r="N1644">
        <v>-6806</v>
      </c>
      <c r="O1644">
        <v>-8483</v>
      </c>
      <c r="P1644">
        <v>-642</v>
      </c>
      <c r="Q1644">
        <v>706</v>
      </c>
      <c r="R1644">
        <v>-42279</v>
      </c>
      <c r="S1644">
        <v>-24931</v>
      </c>
      <c r="T1644">
        <v>0</v>
      </c>
      <c r="U1644">
        <v>4637</v>
      </c>
      <c r="V1644">
        <v>1161</v>
      </c>
    </row>
    <row r="1645" spans="1:22" x14ac:dyDescent="0.3">
      <c r="A1645" t="s">
        <v>157</v>
      </c>
      <c r="B1645">
        <v>9150</v>
      </c>
      <c r="C1645" s="48">
        <v>45027</v>
      </c>
      <c r="D1645">
        <v>154500</v>
      </c>
      <c r="E1645">
        <v>2</v>
      </c>
      <c r="F1645">
        <v>1100</v>
      </c>
      <c r="G1645">
        <v>1100</v>
      </c>
      <c r="H1645">
        <v>368885</v>
      </c>
      <c r="I1645">
        <v>57062</v>
      </c>
      <c r="J1645">
        <v>-73838</v>
      </c>
      <c r="K1645">
        <v>96071</v>
      </c>
      <c r="L1645">
        <v>-19929</v>
      </c>
      <c r="M1645">
        <v>5621</v>
      </c>
      <c r="N1645">
        <v>-2161</v>
      </c>
      <c r="O1645">
        <v>-2777</v>
      </c>
      <c r="P1645">
        <v>-557</v>
      </c>
      <c r="Q1645">
        <v>1315</v>
      </c>
      <c r="R1645">
        <v>6322</v>
      </c>
      <c r="S1645">
        <v>-27692</v>
      </c>
      <c r="T1645">
        <v>0</v>
      </c>
      <c r="U1645">
        <v>-764</v>
      </c>
      <c r="V1645">
        <v>-1540</v>
      </c>
    </row>
    <row r="1646" spans="1:22" x14ac:dyDescent="0.3">
      <c r="A1646" t="s">
        <v>157</v>
      </c>
      <c r="B1646">
        <v>9150</v>
      </c>
      <c r="C1646" s="48">
        <v>45026</v>
      </c>
      <c r="D1646">
        <v>153400</v>
      </c>
      <c r="E1646">
        <v>5</v>
      </c>
      <c r="F1646">
        <v>-500</v>
      </c>
      <c r="G1646">
        <v>-500</v>
      </c>
      <c r="H1646">
        <v>316011</v>
      </c>
      <c r="I1646">
        <v>48416</v>
      </c>
      <c r="J1646">
        <v>-21172</v>
      </c>
      <c r="K1646">
        <v>70894</v>
      </c>
      <c r="L1646">
        <v>-29153</v>
      </c>
      <c r="M1646">
        <v>4537</v>
      </c>
      <c r="N1646">
        <v>207</v>
      </c>
      <c r="O1646">
        <v>-5615</v>
      </c>
      <c r="P1646">
        <v>-620</v>
      </c>
      <c r="Q1646">
        <v>-43</v>
      </c>
      <c r="R1646">
        <v>-10704</v>
      </c>
      <c r="S1646">
        <v>-16915</v>
      </c>
      <c r="T1646">
        <v>0</v>
      </c>
      <c r="U1646">
        <v>-4851</v>
      </c>
      <c r="V1646">
        <v>-15718</v>
      </c>
    </row>
    <row r="1647" spans="1:22" x14ac:dyDescent="0.3">
      <c r="A1647" t="s">
        <v>157</v>
      </c>
      <c r="B1647">
        <v>9150</v>
      </c>
      <c r="C1647" s="48">
        <v>45023</v>
      </c>
      <c r="D1647">
        <v>153900</v>
      </c>
      <c r="E1647">
        <v>2</v>
      </c>
      <c r="F1647">
        <v>1500</v>
      </c>
      <c r="G1647">
        <v>1500</v>
      </c>
      <c r="H1647">
        <v>339439</v>
      </c>
      <c r="I1647">
        <v>52242</v>
      </c>
      <c r="J1647">
        <v>-66755</v>
      </c>
      <c r="K1647">
        <v>20821</v>
      </c>
      <c r="L1647">
        <v>45837</v>
      </c>
      <c r="M1647">
        <v>19619</v>
      </c>
      <c r="N1647">
        <v>2729</v>
      </c>
      <c r="O1647">
        <v>7651</v>
      </c>
      <c r="P1647">
        <v>68</v>
      </c>
      <c r="Q1647">
        <v>68</v>
      </c>
      <c r="R1647">
        <v>16273</v>
      </c>
      <c r="S1647">
        <v>-571</v>
      </c>
      <c r="T1647">
        <v>0</v>
      </c>
      <c r="U1647">
        <v>101</v>
      </c>
      <c r="V1647">
        <v>-4</v>
      </c>
    </row>
    <row r="1648" spans="1:22" x14ac:dyDescent="0.3">
      <c r="A1648" t="s">
        <v>157</v>
      </c>
      <c r="B1648">
        <v>9150</v>
      </c>
      <c r="C1648" s="48">
        <v>45022</v>
      </c>
      <c r="D1648">
        <v>152400</v>
      </c>
      <c r="E1648">
        <v>5</v>
      </c>
      <c r="F1648">
        <v>-5400</v>
      </c>
      <c r="G1648">
        <v>-5400</v>
      </c>
      <c r="H1648">
        <v>504034</v>
      </c>
      <c r="I1648">
        <v>77283</v>
      </c>
      <c r="J1648">
        <v>276508</v>
      </c>
      <c r="K1648">
        <v>-169851</v>
      </c>
      <c r="L1648">
        <v>-108850</v>
      </c>
      <c r="M1648">
        <v>-58849</v>
      </c>
      <c r="N1648">
        <v>-3178</v>
      </c>
      <c r="O1648">
        <v>-15309</v>
      </c>
      <c r="P1648">
        <v>2</v>
      </c>
      <c r="Q1648">
        <v>0</v>
      </c>
      <c r="R1648">
        <v>-6392</v>
      </c>
      <c r="S1648">
        <v>-25124</v>
      </c>
      <c r="T1648">
        <v>0</v>
      </c>
      <c r="U1648">
        <v>2261</v>
      </c>
      <c r="V1648">
        <v>-68</v>
      </c>
    </row>
    <row r="1649" spans="1:22" x14ac:dyDescent="0.3">
      <c r="A1649" t="s">
        <v>157</v>
      </c>
      <c r="B1649">
        <v>9150</v>
      </c>
      <c r="C1649" s="48">
        <v>45021</v>
      </c>
      <c r="D1649">
        <v>157800</v>
      </c>
      <c r="E1649">
        <v>2</v>
      </c>
      <c r="F1649">
        <v>6500</v>
      </c>
      <c r="G1649">
        <v>6500</v>
      </c>
      <c r="H1649">
        <v>819035</v>
      </c>
      <c r="I1649">
        <v>127640</v>
      </c>
      <c r="J1649">
        <v>-503365</v>
      </c>
      <c r="K1649">
        <v>264323</v>
      </c>
      <c r="L1649">
        <v>245627</v>
      </c>
      <c r="M1649">
        <v>59442</v>
      </c>
      <c r="N1649">
        <v>6499</v>
      </c>
      <c r="O1649">
        <v>47921</v>
      </c>
      <c r="P1649">
        <v>2699</v>
      </c>
      <c r="Q1649">
        <v>1006</v>
      </c>
      <c r="R1649">
        <v>19380</v>
      </c>
      <c r="S1649">
        <v>108680</v>
      </c>
      <c r="T1649">
        <v>0</v>
      </c>
      <c r="U1649">
        <v>-5444</v>
      </c>
      <c r="V1649">
        <v>-1141</v>
      </c>
    </row>
    <row r="1650" spans="1:22" x14ac:dyDescent="0.3">
      <c r="A1650" t="s">
        <v>157</v>
      </c>
      <c r="B1650">
        <v>9150</v>
      </c>
      <c r="C1650" s="48">
        <v>45020</v>
      </c>
      <c r="D1650">
        <v>151300</v>
      </c>
      <c r="E1650">
        <v>5</v>
      </c>
      <c r="F1650">
        <v>-4000</v>
      </c>
      <c r="G1650">
        <v>-4000</v>
      </c>
      <c r="H1650">
        <v>528311</v>
      </c>
      <c r="I1650">
        <v>80225</v>
      </c>
      <c r="J1650">
        <v>193571</v>
      </c>
      <c r="K1650">
        <v>-135993</v>
      </c>
      <c r="L1650">
        <v>-63064</v>
      </c>
      <c r="M1650">
        <v>-13350</v>
      </c>
      <c r="N1650">
        <v>-11603</v>
      </c>
      <c r="O1650">
        <v>-10929</v>
      </c>
      <c r="P1650">
        <v>286</v>
      </c>
      <c r="Q1650">
        <v>319</v>
      </c>
      <c r="R1650">
        <v>-20025</v>
      </c>
      <c r="S1650">
        <v>-7762</v>
      </c>
      <c r="T1650">
        <v>0</v>
      </c>
      <c r="U1650">
        <v>5068</v>
      </c>
      <c r="V1650">
        <v>418</v>
      </c>
    </row>
    <row r="1651" spans="1:22" x14ac:dyDescent="0.3">
      <c r="A1651" t="s">
        <v>157</v>
      </c>
      <c r="B1651">
        <v>9150</v>
      </c>
      <c r="C1651" s="48">
        <v>45019</v>
      </c>
      <c r="D1651">
        <v>155300</v>
      </c>
      <c r="E1651">
        <v>2</v>
      </c>
      <c r="F1651">
        <v>2600</v>
      </c>
      <c r="G1651">
        <v>2600</v>
      </c>
      <c r="H1651">
        <v>391930</v>
      </c>
      <c r="I1651">
        <v>60341</v>
      </c>
      <c r="J1651">
        <v>-99213</v>
      </c>
      <c r="K1651">
        <v>80111</v>
      </c>
      <c r="L1651">
        <v>21740</v>
      </c>
      <c r="M1651">
        <v>-12200</v>
      </c>
      <c r="N1651">
        <v>-3261</v>
      </c>
      <c r="O1651">
        <v>10591</v>
      </c>
      <c r="P1651">
        <v>30</v>
      </c>
      <c r="Q1651">
        <v>0</v>
      </c>
      <c r="R1651">
        <v>25222</v>
      </c>
      <c r="S1651">
        <v>1358</v>
      </c>
      <c r="T1651">
        <v>0</v>
      </c>
      <c r="U1651">
        <v>-2565</v>
      </c>
      <c r="V1651">
        <v>-73</v>
      </c>
    </row>
    <row r="1652" spans="1:22" x14ac:dyDescent="0.3">
      <c r="A1652" t="s">
        <v>157</v>
      </c>
      <c r="B1652">
        <v>9150</v>
      </c>
      <c r="C1652" s="48">
        <v>45016</v>
      </c>
      <c r="D1652">
        <v>152700</v>
      </c>
      <c r="E1652">
        <v>5</v>
      </c>
      <c r="F1652">
        <v>-300</v>
      </c>
      <c r="G1652">
        <v>-300</v>
      </c>
      <c r="H1652">
        <v>278462</v>
      </c>
      <c r="I1652">
        <v>42618</v>
      </c>
      <c r="J1652">
        <v>21178</v>
      </c>
      <c r="K1652">
        <v>-7704</v>
      </c>
      <c r="L1652">
        <v>-16288</v>
      </c>
      <c r="M1652">
        <v>6779</v>
      </c>
      <c r="N1652">
        <v>-1981</v>
      </c>
      <c r="O1652">
        <v>-18111</v>
      </c>
      <c r="P1652">
        <v>0</v>
      </c>
      <c r="Q1652">
        <v>0</v>
      </c>
      <c r="R1652">
        <v>7998</v>
      </c>
      <c r="S1652">
        <v>-10973</v>
      </c>
      <c r="T1652">
        <v>0</v>
      </c>
      <c r="U1652">
        <v>2574</v>
      </c>
      <c r="V1652">
        <v>240</v>
      </c>
    </row>
    <row r="1653" spans="1:22" x14ac:dyDescent="0.3">
      <c r="A1653" t="s">
        <v>157</v>
      </c>
      <c r="B1653">
        <v>9150</v>
      </c>
      <c r="C1653" s="48">
        <v>45015</v>
      </c>
      <c r="D1653">
        <v>153000</v>
      </c>
      <c r="E1653">
        <v>5</v>
      </c>
      <c r="F1653">
        <v>-1500</v>
      </c>
      <c r="G1653">
        <v>-1500</v>
      </c>
      <c r="H1653">
        <v>350368</v>
      </c>
      <c r="I1653">
        <v>54062</v>
      </c>
      <c r="J1653">
        <v>18046</v>
      </c>
      <c r="K1653">
        <v>-10721</v>
      </c>
      <c r="L1653">
        <v>-11325</v>
      </c>
      <c r="M1653">
        <v>-3354</v>
      </c>
      <c r="N1653">
        <v>-2898</v>
      </c>
      <c r="O1653">
        <v>-7149</v>
      </c>
      <c r="P1653">
        <v>0</v>
      </c>
      <c r="Q1653">
        <v>-241</v>
      </c>
      <c r="R1653">
        <v>6222</v>
      </c>
      <c r="S1653">
        <v>-3905</v>
      </c>
      <c r="T1653">
        <v>0</v>
      </c>
      <c r="U1653">
        <v>3869</v>
      </c>
      <c r="V1653">
        <v>131</v>
      </c>
    </row>
    <row r="1654" spans="1:22" x14ac:dyDescent="0.3">
      <c r="A1654" t="s">
        <v>157</v>
      </c>
      <c r="B1654">
        <v>9150</v>
      </c>
      <c r="C1654" s="48">
        <v>45014</v>
      </c>
      <c r="D1654">
        <v>154500</v>
      </c>
      <c r="E1654">
        <v>5</v>
      </c>
      <c r="F1654">
        <v>-900</v>
      </c>
      <c r="G1654">
        <v>-900</v>
      </c>
      <c r="H1654">
        <v>221314</v>
      </c>
      <c r="I1654">
        <v>34066</v>
      </c>
      <c r="J1654">
        <v>13843</v>
      </c>
      <c r="K1654">
        <v>-34679</v>
      </c>
      <c r="L1654">
        <v>21372</v>
      </c>
      <c r="M1654">
        <v>9200</v>
      </c>
      <c r="N1654">
        <v>-2603</v>
      </c>
      <c r="O1654">
        <v>-2156</v>
      </c>
      <c r="P1654">
        <v>-188</v>
      </c>
      <c r="Q1654">
        <v>-258</v>
      </c>
      <c r="R1654">
        <v>18578</v>
      </c>
      <c r="S1654">
        <v>-1201</v>
      </c>
      <c r="T1654">
        <v>0</v>
      </c>
      <c r="U1654">
        <v>-774</v>
      </c>
      <c r="V1654">
        <v>238</v>
      </c>
    </row>
    <row r="1655" spans="1:22" x14ac:dyDescent="0.3">
      <c r="A1655" t="s">
        <v>157</v>
      </c>
      <c r="B1655">
        <v>9150</v>
      </c>
      <c r="C1655" s="48">
        <v>45013</v>
      </c>
      <c r="D1655">
        <v>155400</v>
      </c>
      <c r="E1655">
        <v>2</v>
      </c>
      <c r="F1655">
        <v>500</v>
      </c>
      <c r="G1655">
        <v>500</v>
      </c>
      <c r="H1655">
        <v>283010</v>
      </c>
      <c r="I1655">
        <v>43767</v>
      </c>
      <c r="J1655">
        <v>9235</v>
      </c>
      <c r="K1655">
        <v>-14843</v>
      </c>
      <c r="L1655">
        <v>-5898</v>
      </c>
      <c r="M1655">
        <v>1763</v>
      </c>
      <c r="N1655">
        <v>-345</v>
      </c>
      <c r="O1655">
        <v>-5800</v>
      </c>
      <c r="P1655">
        <v>-384</v>
      </c>
      <c r="Q1655">
        <v>489</v>
      </c>
      <c r="R1655">
        <v>23362</v>
      </c>
      <c r="S1655">
        <v>-24983</v>
      </c>
      <c r="T1655">
        <v>0</v>
      </c>
      <c r="U1655">
        <v>11440</v>
      </c>
      <c r="V1655">
        <v>66</v>
      </c>
    </row>
    <row r="1656" spans="1:22" x14ac:dyDescent="0.3">
      <c r="A1656" t="s">
        <v>157</v>
      </c>
      <c r="B1656">
        <v>9150</v>
      </c>
      <c r="C1656" s="48">
        <v>45012</v>
      </c>
      <c r="D1656">
        <v>154900</v>
      </c>
      <c r="E1656">
        <v>3</v>
      </c>
      <c r="F1656">
        <v>0</v>
      </c>
      <c r="G1656">
        <v>0</v>
      </c>
      <c r="H1656">
        <v>375798</v>
      </c>
      <c r="I1656">
        <v>58228</v>
      </c>
      <c r="J1656">
        <v>46531</v>
      </c>
      <c r="K1656">
        <v>-77634</v>
      </c>
      <c r="L1656">
        <v>28504</v>
      </c>
      <c r="M1656">
        <v>-13657</v>
      </c>
      <c r="N1656">
        <v>6385</v>
      </c>
      <c r="O1656">
        <v>5905</v>
      </c>
      <c r="P1656">
        <v>0</v>
      </c>
      <c r="Q1656">
        <v>-654</v>
      </c>
      <c r="R1656">
        <v>48193</v>
      </c>
      <c r="S1656">
        <v>-17668</v>
      </c>
      <c r="T1656">
        <v>0</v>
      </c>
      <c r="U1656">
        <v>3066</v>
      </c>
      <c r="V1656">
        <v>-467</v>
      </c>
    </row>
    <row r="1657" spans="1:22" x14ac:dyDescent="0.3">
      <c r="A1657" t="s">
        <v>157</v>
      </c>
      <c r="B1657">
        <v>9150</v>
      </c>
      <c r="C1657" s="48">
        <v>45009</v>
      </c>
      <c r="D1657">
        <v>154900</v>
      </c>
      <c r="E1657">
        <v>2</v>
      </c>
      <c r="F1657">
        <v>3400</v>
      </c>
      <c r="G1657">
        <v>3400</v>
      </c>
      <c r="H1657">
        <v>641955</v>
      </c>
      <c r="I1657">
        <v>99065</v>
      </c>
      <c r="J1657">
        <v>-278773</v>
      </c>
      <c r="K1657">
        <v>189402</v>
      </c>
      <c r="L1657">
        <v>86636</v>
      </c>
      <c r="M1657">
        <v>11087</v>
      </c>
      <c r="N1657">
        <v>5236</v>
      </c>
      <c r="O1657">
        <v>21129</v>
      </c>
      <c r="P1657">
        <v>39</v>
      </c>
      <c r="Q1657">
        <v>-378</v>
      </c>
      <c r="R1657">
        <v>42065</v>
      </c>
      <c r="S1657">
        <v>7458</v>
      </c>
      <c r="T1657">
        <v>0</v>
      </c>
      <c r="U1657">
        <v>2327</v>
      </c>
      <c r="V1657">
        <v>408</v>
      </c>
    </row>
    <row r="1658" spans="1:22" x14ac:dyDescent="0.3">
      <c r="A1658" t="s">
        <v>157</v>
      </c>
      <c r="B1658">
        <v>9150</v>
      </c>
      <c r="C1658" s="48">
        <v>45008</v>
      </c>
      <c r="D1658">
        <v>151500</v>
      </c>
      <c r="E1658">
        <v>2</v>
      </c>
      <c r="F1658">
        <v>900</v>
      </c>
      <c r="G1658">
        <v>900</v>
      </c>
      <c r="H1658">
        <v>312439</v>
      </c>
      <c r="I1658">
        <v>47316</v>
      </c>
      <c r="J1658">
        <v>-98155</v>
      </c>
      <c r="K1658">
        <v>43976</v>
      </c>
      <c r="L1658">
        <v>52430</v>
      </c>
      <c r="M1658">
        <v>32252</v>
      </c>
      <c r="N1658">
        <v>14</v>
      </c>
      <c r="O1658">
        <v>4586</v>
      </c>
      <c r="P1658">
        <v>-29</v>
      </c>
      <c r="Q1658">
        <v>-381</v>
      </c>
      <c r="R1658">
        <v>14800</v>
      </c>
      <c r="S1658">
        <v>1188</v>
      </c>
      <c r="T1658">
        <v>0</v>
      </c>
      <c r="U1658">
        <v>2079</v>
      </c>
      <c r="V1658">
        <v>-330</v>
      </c>
    </row>
    <row r="1659" spans="1:22" x14ac:dyDescent="0.3">
      <c r="A1659" t="s">
        <v>157</v>
      </c>
      <c r="B1659">
        <v>9150</v>
      </c>
      <c r="C1659" s="48">
        <v>45007</v>
      </c>
      <c r="D1659">
        <v>150600</v>
      </c>
      <c r="E1659">
        <v>2</v>
      </c>
      <c r="F1659">
        <v>400</v>
      </c>
      <c r="G1659">
        <v>400</v>
      </c>
      <c r="H1659">
        <v>277615</v>
      </c>
      <c r="I1659">
        <v>41580</v>
      </c>
      <c r="J1659">
        <v>45593</v>
      </c>
      <c r="K1659">
        <v>-61584</v>
      </c>
      <c r="L1659">
        <v>15781</v>
      </c>
      <c r="M1659">
        <v>10342</v>
      </c>
      <c r="N1659">
        <v>-2031</v>
      </c>
      <c r="O1659">
        <v>-177</v>
      </c>
      <c r="P1659">
        <v>148</v>
      </c>
      <c r="Q1659">
        <v>0</v>
      </c>
      <c r="R1659">
        <v>7182</v>
      </c>
      <c r="S1659">
        <v>317</v>
      </c>
      <c r="T1659">
        <v>0</v>
      </c>
      <c r="U1659">
        <v>29</v>
      </c>
      <c r="V1659">
        <v>181</v>
      </c>
    </row>
    <row r="1660" spans="1:22" x14ac:dyDescent="0.3">
      <c r="A1660" t="s">
        <v>157</v>
      </c>
      <c r="B1660">
        <v>9150</v>
      </c>
      <c r="C1660" s="48">
        <v>45006</v>
      </c>
      <c r="D1660">
        <v>150200</v>
      </c>
      <c r="E1660">
        <v>5</v>
      </c>
      <c r="F1660">
        <v>-100</v>
      </c>
      <c r="G1660">
        <v>-100</v>
      </c>
      <c r="H1660">
        <v>196332</v>
      </c>
      <c r="I1660">
        <v>29491</v>
      </c>
      <c r="J1660">
        <v>12356</v>
      </c>
      <c r="K1660">
        <v>-46742</v>
      </c>
      <c r="L1660">
        <v>34093</v>
      </c>
      <c r="M1660">
        <v>-1404</v>
      </c>
      <c r="N1660">
        <v>1297</v>
      </c>
      <c r="O1660">
        <v>8900</v>
      </c>
      <c r="P1660">
        <v>0</v>
      </c>
      <c r="Q1660">
        <v>0</v>
      </c>
      <c r="R1660">
        <v>24105</v>
      </c>
      <c r="S1660">
        <v>1195</v>
      </c>
      <c r="T1660">
        <v>0</v>
      </c>
      <c r="U1660">
        <v>41</v>
      </c>
      <c r="V1660">
        <v>252</v>
      </c>
    </row>
    <row r="1661" spans="1:22" x14ac:dyDescent="0.3">
      <c r="A1661" t="s">
        <v>157</v>
      </c>
      <c r="B1661">
        <v>9150</v>
      </c>
      <c r="C1661" s="48">
        <v>45005</v>
      </c>
      <c r="D1661">
        <v>150300</v>
      </c>
      <c r="E1661">
        <v>5</v>
      </c>
      <c r="F1661">
        <v>-2700</v>
      </c>
      <c r="G1661">
        <v>-2700</v>
      </c>
      <c r="H1661">
        <v>192686</v>
      </c>
      <c r="I1661">
        <v>29148</v>
      </c>
      <c r="J1661">
        <v>33013</v>
      </c>
      <c r="K1661">
        <v>-30137</v>
      </c>
      <c r="L1661">
        <v>-4196</v>
      </c>
      <c r="M1661">
        <v>-1633</v>
      </c>
      <c r="N1661">
        <v>1629</v>
      </c>
      <c r="O1661">
        <v>823</v>
      </c>
      <c r="P1661">
        <v>0</v>
      </c>
      <c r="Q1661">
        <v>0</v>
      </c>
      <c r="R1661">
        <v>4462</v>
      </c>
      <c r="S1661">
        <v>-9477</v>
      </c>
      <c r="T1661">
        <v>0</v>
      </c>
      <c r="U1661">
        <v>408</v>
      </c>
      <c r="V1661">
        <v>912</v>
      </c>
    </row>
    <row r="1662" spans="1:22" x14ac:dyDescent="0.3">
      <c r="A1662" t="s">
        <v>157</v>
      </c>
      <c r="B1662">
        <v>9150</v>
      </c>
      <c r="C1662" s="48">
        <v>45002</v>
      </c>
      <c r="D1662">
        <v>153000</v>
      </c>
      <c r="E1662">
        <v>2</v>
      </c>
      <c r="F1662">
        <v>2500</v>
      </c>
      <c r="G1662">
        <v>2500</v>
      </c>
      <c r="H1662">
        <v>460129</v>
      </c>
      <c r="I1662">
        <v>70396</v>
      </c>
      <c r="J1662">
        <v>-178088</v>
      </c>
      <c r="K1662">
        <v>102617</v>
      </c>
      <c r="L1662">
        <v>78187</v>
      </c>
      <c r="M1662">
        <v>27669</v>
      </c>
      <c r="N1662">
        <v>4291</v>
      </c>
      <c r="O1662">
        <v>10937</v>
      </c>
      <c r="P1662">
        <v>0</v>
      </c>
      <c r="Q1662">
        <v>475</v>
      </c>
      <c r="R1662">
        <v>13998</v>
      </c>
      <c r="S1662">
        <v>20817</v>
      </c>
      <c r="T1662">
        <v>0</v>
      </c>
      <c r="U1662">
        <v>-2195</v>
      </c>
      <c r="V1662">
        <v>-521</v>
      </c>
    </row>
    <row r="1663" spans="1:22" x14ac:dyDescent="0.3">
      <c r="A1663" t="s">
        <v>157</v>
      </c>
      <c r="B1663">
        <v>9150</v>
      </c>
      <c r="C1663" s="48">
        <v>45001</v>
      </c>
      <c r="D1663">
        <v>150500</v>
      </c>
      <c r="E1663">
        <v>2</v>
      </c>
      <c r="F1663">
        <v>800</v>
      </c>
      <c r="G1663">
        <v>800</v>
      </c>
      <c r="H1663">
        <v>247046</v>
      </c>
      <c r="I1663">
        <v>37010</v>
      </c>
      <c r="J1663">
        <v>-38943</v>
      </c>
      <c r="K1663">
        <v>-15372</v>
      </c>
      <c r="L1663">
        <v>55689</v>
      </c>
      <c r="M1663">
        <v>6427</v>
      </c>
      <c r="N1663">
        <v>2160</v>
      </c>
      <c r="O1663">
        <v>4701</v>
      </c>
      <c r="P1663">
        <v>85</v>
      </c>
      <c r="Q1663">
        <v>0</v>
      </c>
      <c r="R1663">
        <v>29026</v>
      </c>
      <c r="S1663">
        <v>13290</v>
      </c>
      <c r="T1663">
        <v>0</v>
      </c>
      <c r="U1663">
        <v>-452</v>
      </c>
      <c r="V1663">
        <v>-922</v>
      </c>
    </row>
    <row r="1664" spans="1:22" x14ac:dyDescent="0.3">
      <c r="A1664" t="s">
        <v>157</v>
      </c>
      <c r="B1664">
        <v>9150</v>
      </c>
      <c r="C1664" s="48">
        <v>45000</v>
      </c>
      <c r="D1664">
        <v>149700</v>
      </c>
      <c r="E1664">
        <v>5</v>
      </c>
      <c r="F1664">
        <v>-200</v>
      </c>
      <c r="G1664">
        <v>-200</v>
      </c>
      <c r="H1664">
        <v>328422</v>
      </c>
      <c r="I1664">
        <v>49194</v>
      </c>
      <c r="J1664">
        <v>28350</v>
      </c>
      <c r="K1664">
        <v>-98921</v>
      </c>
      <c r="L1664">
        <v>70261</v>
      </c>
      <c r="M1664">
        <v>31921</v>
      </c>
      <c r="N1664">
        <v>4222</v>
      </c>
      <c r="O1664">
        <v>10175</v>
      </c>
      <c r="P1664">
        <v>196</v>
      </c>
      <c r="Q1664">
        <v>0</v>
      </c>
      <c r="R1664">
        <v>23640</v>
      </c>
      <c r="S1664">
        <v>107</v>
      </c>
      <c r="T1664">
        <v>0</v>
      </c>
      <c r="U1664">
        <v>210</v>
      </c>
      <c r="V1664">
        <v>100</v>
      </c>
    </row>
    <row r="1665" spans="1:22" x14ac:dyDescent="0.3">
      <c r="A1665" t="s">
        <v>157</v>
      </c>
      <c r="B1665">
        <v>9150</v>
      </c>
      <c r="C1665" s="48">
        <v>44999</v>
      </c>
      <c r="D1665">
        <v>149900</v>
      </c>
      <c r="E1665">
        <v>5</v>
      </c>
      <c r="F1665">
        <v>-3000</v>
      </c>
      <c r="G1665">
        <v>-3000</v>
      </c>
      <c r="H1665">
        <v>426653</v>
      </c>
      <c r="I1665">
        <v>64420</v>
      </c>
      <c r="J1665">
        <v>-8533</v>
      </c>
      <c r="K1665">
        <v>-47762</v>
      </c>
      <c r="L1665">
        <v>52390</v>
      </c>
      <c r="M1665">
        <v>3839</v>
      </c>
      <c r="N1665">
        <v>5396</v>
      </c>
      <c r="O1665">
        <v>5819</v>
      </c>
      <c r="P1665">
        <v>1107</v>
      </c>
      <c r="Q1665">
        <v>6768</v>
      </c>
      <c r="R1665">
        <v>67220</v>
      </c>
      <c r="S1665">
        <v>-37759</v>
      </c>
      <c r="T1665">
        <v>0</v>
      </c>
      <c r="U1665">
        <v>3185</v>
      </c>
      <c r="V1665">
        <v>720</v>
      </c>
    </row>
    <row r="1666" spans="1:22" x14ac:dyDescent="0.3">
      <c r="A1666" t="s">
        <v>157</v>
      </c>
      <c r="B1666">
        <v>9150</v>
      </c>
      <c r="C1666" s="48">
        <v>44998</v>
      </c>
      <c r="D1666">
        <v>152900</v>
      </c>
      <c r="E1666">
        <v>2</v>
      </c>
      <c r="F1666">
        <v>4400</v>
      </c>
      <c r="G1666">
        <v>4400</v>
      </c>
      <c r="H1666">
        <v>440818</v>
      </c>
      <c r="I1666">
        <v>66491</v>
      </c>
      <c r="J1666">
        <v>-158015</v>
      </c>
      <c r="K1666">
        <v>11896</v>
      </c>
      <c r="L1666">
        <v>146893</v>
      </c>
      <c r="M1666">
        <v>11944</v>
      </c>
      <c r="N1666">
        <v>10576</v>
      </c>
      <c r="O1666">
        <v>22177</v>
      </c>
      <c r="P1666">
        <v>-1</v>
      </c>
      <c r="Q1666">
        <v>0</v>
      </c>
      <c r="R1666">
        <v>82850</v>
      </c>
      <c r="S1666">
        <v>19347</v>
      </c>
      <c r="T1666">
        <v>0</v>
      </c>
      <c r="U1666">
        <v>-975</v>
      </c>
      <c r="V1666">
        <v>201</v>
      </c>
    </row>
    <row r="1667" spans="1:22" x14ac:dyDescent="0.3">
      <c r="A1667" t="s">
        <v>157</v>
      </c>
      <c r="B1667">
        <v>9150</v>
      </c>
      <c r="C1667" s="48">
        <v>44995</v>
      </c>
      <c r="D1667">
        <v>148500</v>
      </c>
      <c r="E1667">
        <v>5</v>
      </c>
      <c r="F1667">
        <v>-4200</v>
      </c>
      <c r="G1667">
        <v>-4200</v>
      </c>
      <c r="H1667">
        <v>489215</v>
      </c>
      <c r="I1667">
        <v>72573</v>
      </c>
      <c r="J1667">
        <v>148234</v>
      </c>
      <c r="K1667">
        <v>-111740</v>
      </c>
      <c r="L1667">
        <v>-38012</v>
      </c>
      <c r="M1667">
        <v>-46344</v>
      </c>
      <c r="N1667">
        <v>-2061</v>
      </c>
      <c r="O1667">
        <v>-14391</v>
      </c>
      <c r="P1667">
        <v>1</v>
      </c>
      <c r="Q1667">
        <v>3300</v>
      </c>
      <c r="R1667">
        <v>25803</v>
      </c>
      <c r="S1667">
        <v>-4320</v>
      </c>
      <c r="T1667">
        <v>0</v>
      </c>
      <c r="U1667">
        <v>2230</v>
      </c>
      <c r="V1667">
        <v>-712</v>
      </c>
    </row>
    <row r="1668" spans="1:22" x14ac:dyDescent="0.3">
      <c r="A1668" t="s">
        <v>157</v>
      </c>
      <c r="B1668">
        <v>9150</v>
      </c>
      <c r="C1668" s="48">
        <v>44994</v>
      </c>
      <c r="D1668">
        <v>152700</v>
      </c>
      <c r="E1668">
        <v>2</v>
      </c>
      <c r="F1668">
        <v>700</v>
      </c>
      <c r="G1668">
        <v>700</v>
      </c>
      <c r="H1668">
        <v>451139</v>
      </c>
      <c r="I1668">
        <v>69045</v>
      </c>
      <c r="J1668">
        <v>-41221</v>
      </c>
      <c r="K1668">
        <v>-148111</v>
      </c>
      <c r="L1668">
        <v>189674</v>
      </c>
      <c r="M1668">
        <v>49743</v>
      </c>
      <c r="N1668">
        <v>9317</v>
      </c>
      <c r="O1668">
        <v>51830</v>
      </c>
      <c r="P1668">
        <v>2566</v>
      </c>
      <c r="Q1668">
        <v>4078</v>
      </c>
      <c r="R1668">
        <v>63349</v>
      </c>
      <c r="S1668">
        <v>8791</v>
      </c>
      <c r="T1668">
        <v>0</v>
      </c>
      <c r="U1668">
        <v>-126</v>
      </c>
      <c r="V1668">
        <v>-216</v>
      </c>
    </row>
    <row r="1669" spans="1:22" x14ac:dyDescent="0.3">
      <c r="A1669" t="s">
        <v>157</v>
      </c>
      <c r="B1669">
        <v>9150</v>
      </c>
      <c r="C1669" s="48">
        <v>44993</v>
      </c>
      <c r="D1669">
        <v>152000</v>
      </c>
      <c r="E1669">
        <v>2</v>
      </c>
      <c r="F1669">
        <v>600</v>
      </c>
      <c r="G1669">
        <v>600</v>
      </c>
      <c r="H1669">
        <v>302634</v>
      </c>
      <c r="I1669">
        <v>45792</v>
      </c>
      <c r="J1669">
        <v>-9367</v>
      </c>
      <c r="K1669">
        <v>-13528</v>
      </c>
      <c r="L1669">
        <v>23714</v>
      </c>
      <c r="M1669">
        <v>-47332</v>
      </c>
      <c r="N1669">
        <v>4537</v>
      </c>
      <c r="O1669">
        <v>6890</v>
      </c>
      <c r="P1669">
        <v>148</v>
      </c>
      <c r="Q1669">
        <v>3000</v>
      </c>
      <c r="R1669">
        <v>50921</v>
      </c>
      <c r="S1669">
        <v>5550</v>
      </c>
      <c r="T1669">
        <v>0</v>
      </c>
      <c r="U1669">
        <v>-658</v>
      </c>
      <c r="V1669">
        <v>-161</v>
      </c>
    </row>
    <row r="1670" spans="1:22" x14ac:dyDescent="0.3">
      <c r="A1670" t="s">
        <v>157</v>
      </c>
      <c r="B1670">
        <v>9150</v>
      </c>
      <c r="C1670" s="48">
        <v>44992</v>
      </c>
      <c r="D1670">
        <v>151400</v>
      </c>
      <c r="E1670">
        <v>5</v>
      </c>
      <c r="F1670">
        <v>-1500</v>
      </c>
      <c r="G1670">
        <v>-1500</v>
      </c>
      <c r="H1670">
        <v>322609</v>
      </c>
      <c r="I1670">
        <v>48780</v>
      </c>
      <c r="J1670">
        <v>14611</v>
      </c>
      <c r="K1670">
        <v>-80789</v>
      </c>
      <c r="L1670">
        <v>60391</v>
      </c>
      <c r="M1670">
        <v>-13818</v>
      </c>
      <c r="N1670">
        <v>5601</v>
      </c>
      <c r="O1670">
        <v>12046</v>
      </c>
      <c r="P1670">
        <v>62</v>
      </c>
      <c r="Q1670">
        <v>41</v>
      </c>
      <c r="R1670">
        <v>41189</v>
      </c>
      <c r="S1670">
        <v>15270</v>
      </c>
      <c r="T1670">
        <v>0</v>
      </c>
      <c r="U1670">
        <v>5835</v>
      </c>
      <c r="V1670">
        <v>-48</v>
      </c>
    </row>
    <row r="1671" spans="1:22" x14ac:dyDescent="0.3">
      <c r="A1671" t="s">
        <v>157</v>
      </c>
      <c r="B1671">
        <v>9150</v>
      </c>
      <c r="C1671" s="48">
        <v>44991</v>
      </c>
      <c r="D1671">
        <v>152900</v>
      </c>
      <c r="E1671">
        <v>2</v>
      </c>
      <c r="F1671">
        <v>6000</v>
      </c>
      <c r="G1671">
        <v>6000</v>
      </c>
      <c r="H1671">
        <v>646136</v>
      </c>
      <c r="I1671">
        <v>97628</v>
      </c>
      <c r="J1671">
        <v>-341398</v>
      </c>
      <c r="K1671">
        <v>96217</v>
      </c>
      <c r="L1671">
        <v>255911</v>
      </c>
      <c r="M1671">
        <v>55878</v>
      </c>
      <c r="N1671">
        <v>24939</v>
      </c>
      <c r="O1671">
        <v>42680</v>
      </c>
      <c r="P1671">
        <v>1598</v>
      </c>
      <c r="Q1671">
        <v>103</v>
      </c>
      <c r="R1671">
        <v>114877</v>
      </c>
      <c r="S1671">
        <v>15836</v>
      </c>
      <c r="T1671">
        <v>0</v>
      </c>
      <c r="U1671">
        <v>-8095</v>
      </c>
      <c r="V1671">
        <v>-2635</v>
      </c>
    </row>
    <row r="1672" spans="1:22" x14ac:dyDescent="0.3">
      <c r="A1672" t="s">
        <v>157</v>
      </c>
      <c r="B1672">
        <v>9150</v>
      </c>
      <c r="C1672" s="48">
        <v>44988</v>
      </c>
      <c r="D1672">
        <v>146900</v>
      </c>
      <c r="E1672">
        <v>2</v>
      </c>
      <c r="F1672">
        <v>2400</v>
      </c>
      <c r="G1672">
        <v>2400</v>
      </c>
      <c r="H1672">
        <v>233075</v>
      </c>
      <c r="I1672">
        <v>34029</v>
      </c>
      <c r="J1672">
        <v>-61677</v>
      </c>
      <c r="K1672">
        <v>15596</v>
      </c>
      <c r="L1672">
        <v>46368</v>
      </c>
      <c r="M1672">
        <v>2663</v>
      </c>
      <c r="N1672">
        <v>4210</v>
      </c>
      <c r="O1672">
        <v>6949</v>
      </c>
      <c r="P1672">
        <v>150</v>
      </c>
      <c r="Q1672">
        <v>550</v>
      </c>
      <c r="R1672">
        <v>34104</v>
      </c>
      <c r="S1672">
        <v>-2258</v>
      </c>
      <c r="T1672">
        <v>0</v>
      </c>
      <c r="U1672">
        <v>-74</v>
      </c>
      <c r="V1672">
        <v>-213</v>
      </c>
    </row>
    <row r="1673" spans="1:22" x14ac:dyDescent="0.3">
      <c r="A1673" t="s">
        <v>157</v>
      </c>
      <c r="B1673">
        <v>9150</v>
      </c>
      <c r="C1673" s="48">
        <v>44987</v>
      </c>
      <c r="D1673">
        <v>144500</v>
      </c>
      <c r="E1673">
        <v>2</v>
      </c>
      <c r="F1673">
        <v>500</v>
      </c>
      <c r="G1673">
        <v>500</v>
      </c>
      <c r="H1673">
        <v>244534</v>
      </c>
      <c r="I1673">
        <v>35481</v>
      </c>
      <c r="J1673">
        <v>17768</v>
      </c>
      <c r="K1673">
        <v>-17610</v>
      </c>
      <c r="L1673">
        <v>-3413</v>
      </c>
      <c r="M1673">
        <v>-21379</v>
      </c>
      <c r="N1673">
        <v>165</v>
      </c>
      <c r="O1673">
        <v>595</v>
      </c>
      <c r="P1673">
        <v>142</v>
      </c>
      <c r="Q1673">
        <v>0</v>
      </c>
      <c r="R1673">
        <v>20747</v>
      </c>
      <c r="S1673">
        <v>-3683</v>
      </c>
      <c r="T1673">
        <v>0</v>
      </c>
      <c r="U1673">
        <v>3218</v>
      </c>
      <c r="V1673">
        <v>37</v>
      </c>
    </row>
    <row r="1674" spans="1:22" x14ac:dyDescent="0.3">
      <c r="A1674" t="s">
        <v>157</v>
      </c>
      <c r="B1674">
        <v>9150</v>
      </c>
      <c r="C1674" s="48">
        <v>44985</v>
      </c>
      <c r="D1674">
        <v>144000</v>
      </c>
      <c r="E1674">
        <v>5</v>
      </c>
      <c r="F1674">
        <v>-2900</v>
      </c>
      <c r="G1674">
        <v>-2900</v>
      </c>
      <c r="H1674">
        <v>469574</v>
      </c>
      <c r="I1674">
        <v>68140</v>
      </c>
      <c r="J1674">
        <v>126475</v>
      </c>
      <c r="K1674">
        <v>-159339</v>
      </c>
      <c r="L1674">
        <v>28619</v>
      </c>
      <c r="M1674">
        <v>19213</v>
      </c>
      <c r="N1674">
        <v>-1124</v>
      </c>
      <c r="O1674">
        <v>2284</v>
      </c>
      <c r="P1674">
        <v>209</v>
      </c>
      <c r="Q1674">
        <v>0</v>
      </c>
      <c r="R1674">
        <v>8739</v>
      </c>
      <c r="S1674">
        <v>-702</v>
      </c>
      <c r="T1674">
        <v>0</v>
      </c>
      <c r="U1674">
        <v>3597</v>
      </c>
      <c r="V1674">
        <v>648</v>
      </c>
    </row>
    <row r="1675" spans="1:22" x14ac:dyDescent="0.3">
      <c r="A1675" t="s">
        <v>157</v>
      </c>
      <c r="B1675">
        <v>9150</v>
      </c>
      <c r="C1675" s="48">
        <v>44984</v>
      </c>
      <c r="D1675">
        <v>146900</v>
      </c>
      <c r="E1675">
        <v>5</v>
      </c>
      <c r="F1675">
        <v>-600</v>
      </c>
      <c r="G1675">
        <v>-600</v>
      </c>
      <c r="H1675">
        <v>199159</v>
      </c>
      <c r="I1675">
        <v>29201</v>
      </c>
      <c r="J1675">
        <v>52977</v>
      </c>
      <c r="K1675">
        <v>-38790</v>
      </c>
      <c r="L1675">
        <v>-14358</v>
      </c>
      <c r="M1675">
        <v>-19825</v>
      </c>
      <c r="N1675">
        <v>710</v>
      </c>
      <c r="O1675">
        <v>-764</v>
      </c>
      <c r="P1675">
        <v>766</v>
      </c>
      <c r="Q1675">
        <v>0</v>
      </c>
      <c r="R1675">
        <v>7672</v>
      </c>
      <c r="S1675">
        <v>-2917</v>
      </c>
      <c r="T1675">
        <v>0</v>
      </c>
      <c r="U1675">
        <v>280</v>
      </c>
      <c r="V1675">
        <v>-109</v>
      </c>
    </row>
    <row r="1676" spans="1:22" x14ac:dyDescent="0.3">
      <c r="A1676" t="s">
        <v>157</v>
      </c>
      <c r="B1676">
        <v>9150</v>
      </c>
      <c r="C1676" s="48">
        <v>44981</v>
      </c>
      <c r="D1676">
        <v>147500</v>
      </c>
      <c r="E1676">
        <v>5</v>
      </c>
      <c r="F1676">
        <v>-3000</v>
      </c>
      <c r="G1676">
        <v>-3000</v>
      </c>
      <c r="H1676">
        <v>283292</v>
      </c>
      <c r="I1676">
        <v>41974</v>
      </c>
      <c r="J1676">
        <v>61613</v>
      </c>
      <c r="K1676">
        <v>4212</v>
      </c>
      <c r="L1676">
        <v>-66429</v>
      </c>
      <c r="M1676">
        <v>-16748</v>
      </c>
      <c r="N1676">
        <v>-2405</v>
      </c>
      <c r="O1676">
        <v>-12557</v>
      </c>
      <c r="P1676">
        <v>859</v>
      </c>
      <c r="Q1676">
        <v>60</v>
      </c>
      <c r="R1676">
        <v>9880</v>
      </c>
      <c r="S1676">
        <v>-45518</v>
      </c>
      <c r="T1676">
        <v>0</v>
      </c>
      <c r="U1676">
        <v>235</v>
      </c>
      <c r="V1676">
        <v>369</v>
      </c>
    </row>
    <row r="1677" spans="1:22" x14ac:dyDescent="0.3">
      <c r="A1677" t="s">
        <v>157</v>
      </c>
      <c r="B1677">
        <v>9150</v>
      </c>
      <c r="C1677" s="48">
        <v>44980</v>
      </c>
      <c r="D1677">
        <v>150500</v>
      </c>
      <c r="E1677">
        <v>2</v>
      </c>
      <c r="F1677">
        <v>3800</v>
      </c>
      <c r="G1677">
        <v>3800</v>
      </c>
      <c r="H1677">
        <v>326240</v>
      </c>
      <c r="I1677">
        <v>48890</v>
      </c>
      <c r="J1677">
        <v>-88397</v>
      </c>
      <c r="K1677">
        <v>7569</v>
      </c>
      <c r="L1677">
        <v>81470</v>
      </c>
      <c r="M1677">
        <v>14285</v>
      </c>
      <c r="N1677">
        <v>7797</v>
      </c>
      <c r="O1677">
        <v>12761</v>
      </c>
      <c r="P1677">
        <v>411</v>
      </c>
      <c r="Q1677">
        <v>527</v>
      </c>
      <c r="R1677">
        <v>18198</v>
      </c>
      <c r="S1677">
        <v>27491</v>
      </c>
      <c r="T1677">
        <v>0</v>
      </c>
      <c r="U1677">
        <v>-516</v>
      </c>
      <c r="V1677">
        <v>-126</v>
      </c>
    </row>
    <row r="1678" spans="1:22" x14ac:dyDescent="0.3">
      <c r="A1678" t="s">
        <v>157</v>
      </c>
      <c r="B1678">
        <v>9150</v>
      </c>
      <c r="C1678" s="48">
        <v>44979</v>
      </c>
      <c r="D1678">
        <v>146700</v>
      </c>
      <c r="E1678">
        <v>5</v>
      </c>
      <c r="F1678">
        <v>-3100</v>
      </c>
      <c r="G1678">
        <v>-3100</v>
      </c>
      <c r="H1678">
        <v>288782</v>
      </c>
      <c r="I1678">
        <v>42345</v>
      </c>
      <c r="J1678">
        <v>51237</v>
      </c>
      <c r="K1678">
        <v>-31023</v>
      </c>
      <c r="L1678">
        <v>-22608</v>
      </c>
      <c r="M1678">
        <v>-21946</v>
      </c>
      <c r="N1678">
        <v>-710</v>
      </c>
      <c r="O1678">
        <v>-7347</v>
      </c>
      <c r="P1678">
        <v>0</v>
      </c>
      <c r="Q1678">
        <v>1300</v>
      </c>
      <c r="R1678">
        <v>9112</v>
      </c>
      <c r="S1678">
        <v>-3017</v>
      </c>
      <c r="T1678">
        <v>0</v>
      </c>
      <c r="U1678">
        <v>2410</v>
      </c>
      <c r="V1678">
        <v>-16</v>
      </c>
    </row>
    <row r="1679" spans="1:22" x14ac:dyDescent="0.3">
      <c r="A1679" t="s">
        <v>157</v>
      </c>
      <c r="B1679">
        <v>9150</v>
      </c>
      <c r="C1679" s="48">
        <v>44978</v>
      </c>
      <c r="D1679">
        <v>149800</v>
      </c>
      <c r="E1679">
        <v>5</v>
      </c>
      <c r="F1679">
        <v>-2900</v>
      </c>
      <c r="G1679">
        <v>-2900</v>
      </c>
      <c r="H1679">
        <v>312790</v>
      </c>
      <c r="I1679">
        <v>46977</v>
      </c>
      <c r="J1679">
        <v>90207</v>
      </c>
      <c r="K1679">
        <v>-119001</v>
      </c>
      <c r="L1679">
        <v>26793</v>
      </c>
      <c r="M1679">
        <v>59</v>
      </c>
      <c r="N1679">
        <v>1188</v>
      </c>
      <c r="O1679">
        <v>-19353</v>
      </c>
      <c r="P1679">
        <v>1</v>
      </c>
      <c r="Q1679">
        <v>60</v>
      </c>
      <c r="R1679">
        <v>41795</v>
      </c>
      <c r="S1679">
        <v>3043</v>
      </c>
      <c r="T1679">
        <v>0</v>
      </c>
      <c r="U1679">
        <v>1861</v>
      </c>
      <c r="V1679">
        <v>140</v>
      </c>
    </row>
    <row r="1680" spans="1:22" x14ac:dyDescent="0.3">
      <c r="A1680" t="s">
        <v>157</v>
      </c>
      <c r="B1680">
        <v>9150</v>
      </c>
      <c r="C1680" s="48">
        <v>44977</v>
      </c>
      <c r="D1680">
        <v>152700</v>
      </c>
      <c r="E1680">
        <v>2</v>
      </c>
      <c r="F1680">
        <v>2700</v>
      </c>
      <c r="G1680">
        <v>2700</v>
      </c>
      <c r="H1680">
        <v>427870</v>
      </c>
      <c r="I1680">
        <v>65194</v>
      </c>
      <c r="J1680">
        <v>-86313</v>
      </c>
      <c r="K1680">
        <v>21676</v>
      </c>
      <c r="L1680">
        <v>66510</v>
      </c>
      <c r="M1680">
        <v>51</v>
      </c>
      <c r="N1680">
        <v>2310</v>
      </c>
      <c r="O1680">
        <v>15320</v>
      </c>
      <c r="P1680">
        <v>0</v>
      </c>
      <c r="Q1680">
        <v>-84</v>
      </c>
      <c r="R1680">
        <v>58242</v>
      </c>
      <c r="S1680">
        <v>-9329</v>
      </c>
      <c r="T1680">
        <v>0</v>
      </c>
      <c r="U1680">
        <v>-1765</v>
      </c>
      <c r="V1680">
        <v>-108</v>
      </c>
    </row>
    <row r="1681" spans="1:22" x14ac:dyDescent="0.3">
      <c r="A1681" t="s">
        <v>157</v>
      </c>
      <c r="B1681">
        <v>9150</v>
      </c>
      <c r="C1681" s="48">
        <v>44974</v>
      </c>
      <c r="D1681">
        <v>150000</v>
      </c>
      <c r="E1681">
        <v>5</v>
      </c>
      <c r="F1681">
        <v>-1400</v>
      </c>
      <c r="G1681">
        <v>-1400</v>
      </c>
      <c r="H1681">
        <v>283256</v>
      </c>
      <c r="I1681">
        <v>42513</v>
      </c>
      <c r="J1681">
        <v>-5549</v>
      </c>
      <c r="K1681">
        <v>16305</v>
      </c>
      <c r="L1681">
        <v>-16170</v>
      </c>
      <c r="M1681">
        <v>-45277</v>
      </c>
      <c r="N1681">
        <v>4037</v>
      </c>
      <c r="O1681">
        <v>20860</v>
      </c>
      <c r="P1681">
        <v>41</v>
      </c>
      <c r="Q1681">
        <v>2292</v>
      </c>
      <c r="R1681">
        <v>925</v>
      </c>
      <c r="S1681">
        <v>952</v>
      </c>
      <c r="T1681">
        <v>0</v>
      </c>
      <c r="U1681">
        <v>5275</v>
      </c>
      <c r="V1681">
        <v>139</v>
      </c>
    </row>
    <row r="1682" spans="1:22" x14ac:dyDescent="0.3">
      <c r="A1682" t="s">
        <v>157</v>
      </c>
      <c r="B1682">
        <v>9150</v>
      </c>
      <c r="C1682" s="48">
        <v>44973</v>
      </c>
      <c r="D1682">
        <v>151400</v>
      </c>
      <c r="E1682">
        <v>2</v>
      </c>
      <c r="F1682">
        <v>8400</v>
      </c>
      <c r="G1682">
        <v>8400</v>
      </c>
      <c r="H1682">
        <v>719362</v>
      </c>
      <c r="I1682">
        <v>107476</v>
      </c>
      <c r="J1682">
        <v>-396180</v>
      </c>
      <c r="K1682">
        <v>175807</v>
      </c>
      <c r="L1682">
        <v>229271</v>
      </c>
      <c r="M1682">
        <v>71546</v>
      </c>
      <c r="N1682">
        <v>20791</v>
      </c>
      <c r="O1682">
        <v>49301</v>
      </c>
      <c r="P1682">
        <v>-1386</v>
      </c>
      <c r="Q1682">
        <v>569</v>
      </c>
      <c r="R1682">
        <v>80216</v>
      </c>
      <c r="S1682">
        <v>8234</v>
      </c>
      <c r="T1682">
        <v>0</v>
      </c>
      <c r="U1682">
        <v>-7802</v>
      </c>
      <c r="V1682">
        <v>-1096</v>
      </c>
    </row>
    <row r="1683" spans="1:22" x14ac:dyDescent="0.3">
      <c r="A1683" t="s">
        <v>157</v>
      </c>
      <c r="B1683">
        <v>9150</v>
      </c>
      <c r="C1683" s="48">
        <v>44972</v>
      </c>
      <c r="D1683">
        <v>143000</v>
      </c>
      <c r="E1683">
        <v>5</v>
      </c>
      <c r="F1683">
        <v>-1900</v>
      </c>
      <c r="G1683">
        <v>-1900</v>
      </c>
      <c r="H1683">
        <v>303037</v>
      </c>
      <c r="I1683">
        <v>43426</v>
      </c>
      <c r="J1683">
        <v>44127</v>
      </c>
      <c r="K1683">
        <v>-6454</v>
      </c>
      <c r="L1683">
        <v>-44663</v>
      </c>
      <c r="M1683">
        <v>-37630</v>
      </c>
      <c r="N1683">
        <v>-2318</v>
      </c>
      <c r="O1683">
        <v>-4560</v>
      </c>
      <c r="P1683">
        <v>-147</v>
      </c>
      <c r="Q1683">
        <v>0</v>
      </c>
      <c r="R1683">
        <v>4426</v>
      </c>
      <c r="S1683">
        <v>-4434</v>
      </c>
      <c r="T1683">
        <v>0</v>
      </c>
      <c r="U1683">
        <v>6877</v>
      </c>
      <c r="V1683">
        <v>113</v>
      </c>
    </row>
    <row r="1684" spans="1:22" x14ac:dyDescent="0.3">
      <c r="A1684" t="s">
        <v>157</v>
      </c>
      <c r="B1684">
        <v>9150</v>
      </c>
      <c r="C1684" s="48">
        <v>44971</v>
      </c>
      <c r="D1684">
        <v>144900</v>
      </c>
      <c r="E1684">
        <v>2</v>
      </c>
      <c r="F1684">
        <v>300</v>
      </c>
      <c r="G1684">
        <v>300</v>
      </c>
      <c r="H1684">
        <v>236461</v>
      </c>
      <c r="I1684">
        <v>34347</v>
      </c>
      <c r="J1684">
        <v>-8467</v>
      </c>
      <c r="K1684">
        <v>10697</v>
      </c>
      <c r="L1684">
        <v>-1241</v>
      </c>
      <c r="M1684">
        <v>7013</v>
      </c>
      <c r="N1684">
        <v>-5526</v>
      </c>
      <c r="O1684">
        <v>3667</v>
      </c>
      <c r="P1684">
        <v>-113</v>
      </c>
      <c r="Q1684">
        <v>881</v>
      </c>
      <c r="R1684">
        <v>4032</v>
      </c>
      <c r="S1684">
        <v>-11195</v>
      </c>
      <c r="T1684">
        <v>0</v>
      </c>
      <c r="U1684">
        <v>-898</v>
      </c>
      <c r="V1684">
        <v>-91</v>
      </c>
    </row>
    <row r="1685" spans="1:22" x14ac:dyDescent="0.3">
      <c r="A1685" t="s">
        <v>157</v>
      </c>
      <c r="B1685">
        <v>9150</v>
      </c>
      <c r="C1685" s="48">
        <v>44970</v>
      </c>
      <c r="D1685">
        <v>144600</v>
      </c>
      <c r="E1685">
        <v>5</v>
      </c>
      <c r="F1685">
        <v>-2300</v>
      </c>
      <c r="G1685">
        <v>-2300</v>
      </c>
      <c r="H1685">
        <v>401782</v>
      </c>
      <c r="I1685">
        <v>58085</v>
      </c>
      <c r="J1685">
        <v>71892</v>
      </c>
      <c r="K1685">
        <v>-12986</v>
      </c>
      <c r="L1685">
        <v>-58774</v>
      </c>
      <c r="M1685">
        <v>-9335</v>
      </c>
      <c r="N1685">
        <v>-12167</v>
      </c>
      <c r="O1685">
        <v>-14407</v>
      </c>
      <c r="P1685">
        <v>0</v>
      </c>
      <c r="Q1685">
        <v>-936</v>
      </c>
      <c r="R1685">
        <v>-5381</v>
      </c>
      <c r="S1685">
        <v>-16548</v>
      </c>
      <c r="T1685">
        <v>0</v>
      </c>
      <c r="U1685">
        <v>-426</v>
      </c>
      <c r="V1685">
        <v>294</v>
      </c>
    </row>
    <row r="1686" spans="1:22" x14ac:dyDescent="0.3">
      <c r="A1686" t="s">
        <v>157</v>
      </c>
      <c r="B1686">
        <v>9150</v>
      </c>
      <c r="C1686" s="48">
        <v>44967</v>
      </c>
      <c r="D1686">
        <v>146900</v>
      </c>
      <c r="E1686">
        <v>5</v>
      </c>
      <c r="F1686">
        <v>-700</v>
      </c>
      <c r="G1686">
        <v>-700</v>
      </c>
      <c r="H1686">
        <v>211242</v>
      </c>
      <c r="I1686">
        <v>31023</v>
      </c>
      <c r="J1686">
        <v>12156</v>
      </c>
      <c r="K1686">
        <v>34840</v>
      </c>
      <c r="L1686">
        <v>-48884</v>
      </c>
      <c r="M1686">
        <v>-37189</v>
      </c>
      <c r="N1686">
        <v>-232</v>
      </c>
      <c r="O1686">
        <v>6847</v>
      </c>
      <c r="P1686">
        <v>0</v>
      </c>
      <c r="Q1686">
        <v>-40</v>
      </c>
      <c r="R1686">
        <v>1130</v>
      </c>
      <c r="S1686">
        <v>-19400</v>
      </c>
      <c r="T1686">
        <v>0</v>
      </c>
      <c r="U1686">
        <v>2193</v>
      </c>
      <c r="V1686">
        <v>-305</v>
      </c>
    </row>
    <row r="1687" spans="1:22" x14ac:dyDescent="0.3">
      <c r="A1687" t="s">
        <v>157</v>
      </c>
      <c r="B1687">
        <v>9150</v>
      </c>
      <c r="C1687" s="48">
        <v>44966</v>
      </c>
      <c r="D1687">
        <v>147600</v>
      </c>
      <c r="E1687">
        <v>5</v>
      </c>
      <c r="F1687">
        <v>-1000</v>
      </c>
      <c r="G1687">
        <v>-1000</v>
      </c>
      <c r="H1687">
        <v>282966</v>
      </c>
      <c r="I1687">
        <v>41674</v>
      </c>
      <c r="J1687">
        <v>36870</v>
      </c>
      <c r="K1687">
        <v>-38817</v>
      </c>
      <c r="L1687">
        <v>3554</v>
      </c>
      <c r="M1687">
        <v>536</v>
      </c>
      <c r="N1687">
        <v>-6148</v>
      </c>
      <c r="O1687">
        <v>-244</v>
      </c>
      <c r="P1687">
        <v>-293</v>
      </c>
      <c r="Q1687">
        <v>-163</v>
      </c>
      <c r="R1687">
        <v>14482</v>
      </c>
      <c r="S1687">
        <v>-4616</v>
      </c>
      <c r="T1687">
        <v>0</v>
      </c>
      <c r="U1687">
        <v>-1639</v>
      </c>
      <c r="V1687">
        <v>32</v>
      </c>
    </row>
    <row r="1688" spans="1:22" x14ac:dyDescent="0.3">
      <c r="A1688" t="s">
        <v>157</v>
      </c>
      <c r="B1688">
        <v>9150</v>
      </c>
      <c r="C1688" s="48">
        <v>44965</v>
      </c>
      <c r="D1688">
        <v>148600</v>
      </c>
      <c r="E1688">
        <v>2</v>
      </c>
      <c r="F1688">
        <v>2800</v>
      </c>
      <c r="G1688">
        <v>2800</v>
      </c>
      <c r="H1688">
        <v>349583</v>
      </c>
      <c r="I1688">
        <v>52025</v>
      </c>
      <c r="J1688">
        <v>-95967</v>
      </c>
      <c r="K1688">
        <v>87546</v>
      </c>
      <c r="L1688">
        <v>5648</v>
      </c>
      <c r="M1688">
        <v>4170</v>
      </c>
      <c r="N1688">
        <v>4010</v>
      </c>
      <c r="O1688">
        <v>10102</v>
      </c>
      <c r="P1688">
        <v>-360</v>
      </c>
      <c r="Q1688">
        <v>0</v>
      </c>
      <c r="R1688">
        <v>-6421</v>
      </c>
      <c r="S1688">
        <v>-5853</v>
      </c>
      <c r="T1688">
        <v>0</v>
      </c>
      <c r="U1688">
        <v>2665</v>
      </c>
      <c r="V1688">
        <v>108</v>
      </c>
    </row>
    <row r="1689" spans="1:22" x14ac:dyDescent="0.3">
      <c r="A1689" t="s">
        <v>157</v>
      </c>
      <c r="B1689">
        <v>9150</v>
      </c>
      <c r="C1689" s="48">
        <v>44964</v>
      </c>
      <c r="D1689">
        <v>145800</v>
      </c>
      <c r="E1689">
        <v>5</v>
      </c>
      <c r="F1689">
        <v>-200</v>
      </c>
      <c r="G1689">
        <v>-200</v>
      </c>
      <c r="H1689">
        <v>301825</v>
      </c>
      <c r="I1689">
        <v>44017</v>
      </c>
      <c r="J1689">
        <v>-40</v>
      </c>
      <c r="K1689">
        <v>34123</v>
      </c>
      <c r="L1689">
        <v>-27267</v>
      </c>
      <c r="M1689">
        <v>-9423</v>
      </c>
      <c r="N1689">
        <v>-1085</v>
      </c>
      <c r="O1689">
        <v>-2963</v>
      </c>
      <c r="P1689">
        <v>0</v>
      </c>
      <c r="Q1689">
        <v>-51</v>
      </c>
      <c r="R1689">
        <v>-13124</v>
      </c>
      <c r="S1689">
        <v>-621</v>
      </c>
      <c r="T1689">
        <v>0</v>
      </c>
      <c r="U1689">
        <v>-6538</v>
      </c>
      <c r="V1689">
        <v>-278</v>
      </c>
    </row>
    <row r="1690" spans="1:22" x14ac:dyDescent="0.3">
      <c r="A1690" t="s">
        <v>157</v>
      </c>
      <c r="B1690">
        <v>9150</v>
      </c>
      <c r="C1690" s="48">
        <v>44963</v>
      </c>
      <c r="D1690">
        <v>146000</v>
      </c>
      <c r="E1690">
        <v>5</v>
      </c>
      <c r="F1690">
        <v>-2900</v>
      </c>
      <c r="G1690">
        <v>-2900</v>
      </c>
      <c r="H1690">
        <v>508341</v>
      </c>
      <c r="I1690">
        <v>74643</v>
      </c>
      <c r="J1690">
        <v>29786</v>
      </c>
      <c r="K1690">
        <v>-8603</v>
      </c>
      <c r="L1690">
        <v>-23018</v>
      </c>
      <c r="M1690">
        <v>-31396</v>
      </c>
      <c r="N1690">
        <v>525</v>
      </c>
      <c r="O1690">
        <v>-3412</v>
      </c>
      <c r="P1690">
        <v>-150</v>
      </c>
      <c r="Q1690">
        <v>0</v>
      </c>
      <c r="R1690">
        <v>28639</v>
      </c>
      <c r="S1690">
        <v>-17224</v>
      </c>
      <c r="T1690">
        <v>0</v>
      </c>
      <c r="U1690">
        <v>1853</v>
      </c>
      <c r="V1690">
        <v>-18</v>
      </c>
    </row>
    <row r="1691" spans="1:22" x14ac:dyDescent="0.3">
      <c r="A1691" t="s">
        <v>157</v>
      </c>
      <c r="B1691">
        <v>9150</v>
      </c>
      <c r="C1691" s="48">
        <v>44960</v>
      </c>
      <c r="D1691">
        <v>148900</v>
      </c>
      <c r="E1691">
        <v>5</v>
      </c>
      <c r="F1691">
        <v>-400</v>
      </c>
      <c r="G1691">
        <v>-400</v>
      </c>
      <c r="H1691">
        <v>321144</v>
      </c>
      <c r="I1691">
        <v>47801</v>
      </c>
      <c r="J1691">
        <v>-36702</v>
      </c>
      <c r="K1691">
        <v>63895</v>
      </c>
      <c r="L1691">
        <v>-19824</v>
      </c>
      <c r="M1691">
        <v>-20570</v>
      </c>
      <c r="N1691">
        <v>2065</v>
      </c>
      <c r="O1691">
        <v>1</v>
      </c>
      <c r="P1691">
        <v>1</v>
      </c>
      <c r="Q1691">
        <v>2634</v>
      </c>
      <c r="R1691">
        <v>4787</v>
      </c>
      <c r="S1691">
        <v>-8742</v>
      </c>
      <c r="T1691">
        <v>0</v>
      </c>
      <c r="U1691">
        <v>-7204</v>
      </c>
      <c r="V1691">
        <v>-165</v>
      </c>
    </row>
    <row r="1692" spans="1:22" x14ac:dyDescent="0.3">
      <c r="A1692" t="s">
        <v>157</v>
      </c>
      <c r="B1692">
        <v>9150</v>
      </c>
      <c r="C1692" s="48">
        <v>44959</v>
      </c>
      <c r="D1692">
        <v>149300</v>
      </c>
      <c r="E1692">
        <v>2</v>
      </c>
      <c r="F1692">
        <v>4900</v>
      </c>
      <c r="G1692">
        <v>4900</v>
      </c>
      <c r="H1692">
        <v>588283</v>
      </c>
      <c r="I1692">
        <v>87156</v>
      </c>
      <c r="J1692">
        <v>-269336</v>
      </c>
      <c r="K1692">
        <v>139656</v>
      </c>
      <c r="L1692">
        <v>130963</v>
      </c>
      <c r="M1692">
        <v>48484</v>
      </c>
      <c r="N1692">
        <v>18996</v>
      </c>
      <c r="O1692">
        <v>33311</v>
      </c>
      <c r="P1692">
        <v>5943</v>
      </c>
      <c r="Q1692">
        <v>898</v>
      </c>
      <c r="R1692">
        <v>36132</v>
      </c>
      <c r="S1692">
        <v>-12801</v>
      </c>
      <c r="T1692">
        <v>0</v>
      </c>
      <c r="U1692">
        <v>-730</v>
      </c>
      <c r="V1692">
        <v>-553</v>
      </c>
    </row>
    <row r="1693" spans="1:22" x14ac:dyDescent="0.3">
      <c r="A1693" t="s">
        <v>157</v>
      </c>
      <c r="B1693">
        <v>9150</v>
      </c>
      <c r="C1693" s="48">
        <v>44958</v>
      </c>
      <c r="D1693">
        <v>144400</v>
      </c>
      <c r="E1693">
        <v>2</v>
      </c>
      <c r="F1693">
        <v>1700</v>
      </c>
      <c r="G1693">
        <v>1700</v>
      </c>
      <c r="H1693">
        <v>322685</v>
      </c>
      <c r="I1693">
        <v>46295</v>
      </c>
      <c r="J1693">
        <v>21387</v>
      </c>
      <c r="K1693">
        <v>-27588</v>
      </c>
      <c r="L1693">
        <v>6135</v>
      </c>
      <c r="M1693">
        <v>5923</v>
      </c>
      <c r="N1693">
        <v>3727</v>
      </c>
      <c r="O1693">
        <v>-4226</v>
      </c>
      <c r="P1693">
        <v>0</v>
      </c>
      <c r="Q1693">
        <v>622</v>
      </c>
      <c r="R1693">
        <v>-5553</v>
      </c>
      <c r="S1693">
        <v>5642</v>
      </c>
      <c r="T1693">
        <v>0</v>
      </c>
      <c r="U1693">
        <v>-16</v>
      </c>
      <c r="V1693">
        <v>82</v>
      </c>
    </row>
    <row r="1694" spans="1:22" x14ac:dyDescent="0.3">
      <c r="A1694" t="s">
        <v>157</v>
      </c>
      <c r="B1694">
        <v>9150</v>
      </c>
      <c r="C1694" s="48">
        <v>44957</v>
      </c>
      <c r="D1694">
        <v>142700</v>
      </c>
      <c r="E1694">
        <v>5</v>
      </c>
      <c r="F1694">
        <v>-2000</v>
      </c>
      <c r="G1694">
        <v>-2000</v>
      </c>
      <c r="H1694">
        <v>436293</v>
      </c>
      <c r="I1694">
        <v>62693</v>
      </c>
      <c r="J1694">
        <v>47842</v>
      </c>
      <c r="K1694">
        <v>4605</v>
      </c>
      <c r="L1694">
        <v>-51079</v>
      </c>
      <c r="M1694">
        <v>39278</v>
      </c>
      <c r="N1694">
        <v>-3885</v>
      </c>
      <c r="O1694">
        <v>-41387</v>
      </c>
      <c r="P1694">
        <v>29</v>
      </c>
      <c r="Q1694">
        <v>0</v>
      </c>
      <c r="R1694">
        <v>-25020</v>
      </c>
      <c r="S1694">
        <v>-20094</v>
      </c>
      <c r="T1694">
        <v>0</v>
      </c>
      <c r="U1694">
        <v>-1032</v>
      </c>
      <c r="V1694">
        <v>-336</v>
      </c>
    </row>
    <row r="1695" spans="1:22" x14ac:dyDescent="0.3">
      <c r="A1695" t="s">
        <v>157</v>
      </c>
      <c r="B1695">
        <v>9150</v>
      </c>
      <c r="C1695" s="48">
        <v>44956</v>
      </c>
      <c r="D1695">
        <v>144700</v>
      </c>
      <c r="E1695">
        <v>5</v>
      </c>
      <c r="F1695">
        <v>-5200</v>
      </c>
      <c r="G1695">
        <v>-5200</v>
      </c>
      <c r="H1695">
        <v>489086</v>
      </c>
      <c r="I1695">
        <v>71269</v>
      </c>
      <c r="J1695">
        <v>209256</v>
      </c>
      <c r="K1695">
        <v>-104272</v>
      </c>
      <c r="L1695">
        <v>-114013</v>
      </c>
      <c r="M1695">
        <v>-36017</v>
      </c>
      <c r="N1695">
        <v>-4965</v>
      </c>
      <c r="O1695">
        <v>-32552</v>
      </c>
      <c r="P1695">
        <v>-96</v>
      </c>
      <c r="Q1695">
        <v>-2313</v>
      </c>
      <c r="R1695">
        <v>-16437</v>
      </c>
      <c r="S1695">
        <v>-21633</v>
      </c>
      <c r="T1695">
        <v>0</v>
      </c>
      <c r="U1695">
        <v>8337</v>
      </c>
      <c r="V1695">
        <v>692</v>
      </c>
    </row>
    <row r="1696" spans="1:22" x14ac:dyDescent="0.3">
      <c r="A1696" t="s">
        <v>157</v>
      </c>
      <c r="B1696">
        <v>9150</v>
      </c>
      <c r="C1696" s="48">
        <v>44953</v>
      </c>
      <c r="D1696">
        <v>149900</v>
      </c>
      <c r="E1696">
        <v>2</v>
      </c>
      <c r="F1696">
        <v>2900</v>
      </c>
      <c r="G1696">
        <v>2900</v>
      </c>
      <c r="H1696">
        <v>490367</v>
      </c>
      <c r="I1696">
        <v>73369</v>
      </c>
      <c r="J1696">
        <v>-155913</v>
      </c>
      <c r="K1696">
        <v>199557</v>
      </c>
      <c r="L1696">
        <v>-39323</v>
      </c>
      <c r="M1696">
        <v>10776</v>
      </c>
      <c r="N1696">
        <v>-1646</v>
      </c>
      <c r="O1696">
        <v>-11881</v>
      </c>
      <c r="P1696">
        <v>0</v>
      </c>
      <c r="Q1696">
        <v>-93</v>
      </c>
      <c r="R1696">
        <v>-34418</v>
      </c>
      <c r="S1696">
        <v>-2061</v>
      </c>
      <c r="T1696">
        <v>0</v>
      </c>
      <c r="U1696">
        <v>-4278</v>
      </c>
      <c r="V1696">
        <v>-43</v>
      </c>
    </row>
    <row r="1697" spans="1:22" x14ac:dyDescent="0.3">
      <c r="A1697" t="s">
        <v>157</v>
      </c>
      <c r="B1697">
        <v>9150</v>
      </c>
      <c r="C1697" s="48">
        <v>44952</v>
      </c>
      <c r="D1697">
        <v>147000</v>
      </c>
      <c r="E1697">
        <v>5</v>
      </c>
      <c r="F1697">
        <v>-3800</v>
      </c>
      <c r="G1697">
        <v>-3800</v>
      </c>
      <c r="H1697">
        <v>721390</v>
      </c>
      <c r="I1697">
        <v>105772</v>
      </c>
      <c r="J1697">
        <v>111570</v>
      </c>
      <c r="K1697">
        <v>100263</v>
      </c>
      <c r="L1697">
        <v>-178888</v>
      </c>
      <c r="M1697">
        <v>-13752</v>
      </c>
      <c r="N1697">
        <v>-15565</v>
      </c>
      <c r="O1697">
        <v>-40457</v>
      </c>
      <c r="P1697">
        <v>-353</v>
      </c>
      <c r="Q1697">
        <v>-1231</v>
      </c>
      <c r="R1697">
        <v>-34128</v>
      </c>
      <c r="S1697">
        <v>-73402</v>
      </c>
      <c r="T1697">
        <v>0</v>
      </c>
      <c r="U1697">
        <v>-32404</v>
      </c>
      <c r="V1697">
        <v>-541</v>
      </c>
    </row>
    <row r="1698" spans="1:22" x14ac:dyDescent="0.3">
      <c r="A1698" t="s">
        <v>157</v>
      </c>
      <c r="B1698">
        <v>9150</v>
      </c>
      <c r="C1698" s="48">
        <v>44951</v>
      </c>
      <c r="D1698">
        <v>150800</v>
      </c>
      <c r="E1698">
        <v>2</v>
      </c>
      <c r="F1698">
        <v>2800</v>
      </c>
      <c r="G1698">
        <v>2800</v>
      </c>
      <c r="H1698">
        <v>317610</v>
      </c>
      <c r="I1698">
        <v>47858</v>
      </c>
      <c r="J1698">
        <v>-138546</v>
      </c>
      <c r="K1698">
        <v>93835</v>
      </c>
      <c r="L1698">
        <v>48606</v>
      </c>
      <c r="M1698">
        <v>14734</v>
      </c>
      <c r="N1698">
        <v>1058</v>
      </c>
      <c r="O1698">
        <v>14471</v>
      </c>
      <c r="P1698">
        <v>45</v>
      </c>
      <c r="Q1698">
        <v>0</v>
      </c>
      <c r="R1698">
        <v>20871</v>
      </c>
      <c r="S1698">
        <v>-2573</v>
      </c>
      <c r="T1698">
        <v>0</v>
      </c>
      <c r="U1698">
        <v>-4003</v>
      </c>
      <c r="V1698">
        <v>108</v>
      </c>
    </row>
    <row r="1699" spans="1:22" x14ac:dyDescent="0.3">
      <c r="A1699" t="s">
        <v>157</v>
      </c>
      <c r="B1699">
        <v>9150</v>
      </c>
      <c r="C1699" s="48">
        <v>44946</v>
      </c>
      <c r="D1699">
        <v>148000</v>
      </c>
      <c r="E1699">
        <v>5</v>
      </c>
      <c r="F1699">
        <v>-4000</v>
      </c>
      <c r="G1699">
        <v>-4000</v>
      </c>
      <c r="H1699">
        <v>481635</v>
      </c>
      <c r="I1699">
        <v>71506</v>
      </c>
      <c r="J1699">
        <v>38046</v>
      </c>
      <c r="K1699">
        <v>-59667</v>
      </c>
      <c r="L1699">
        <v>25501</v>
      </c>
      <c r="M1699">
        <v>3554</v>
      </c>
      <c r="N1699">
        <v>-9829</v>
      </c>
      <c r="O1699">
        <v>-316</v>
      </c>
      <c r="P1699">
        <v>-145</v>
      </c>
      <c r="Q1699">
        <v>-80</v>
      </c>
      <c r="R1699">
        <v>8295</v>
      </c>
      <c r="S1699">
        <v>24022</v>
      </c>
      <c r="T1699">
        <v>0</v>
      </c>
      <c r="U1699">
        <v>-3328</v>
      </c>
      <c r="V1699">
        <v>-552</v>
      </c>
    </row>
    <row r="1700" spans="1:22" x14ac:dyDescent="0.3">
      <c r="A1700" t="s">
        <v>157</v>
      </c>
      <c r="B1700">
        <v>9150</v>
      </c>
      <c r="C1700" s="48">
        <v>44945</v>
      </c>
      <c r="D1700">
        <v>152000</v>
      </c>
      <c r="E1700">
        <v>3</v>
      </c>
      <c r="F1700">
        <v>0</v>
      </c>
      <c r="G1700">
        <v>0</v>
      </c>
      <c r="H1700">
        <v>413935</v>
      </c>
      <c r="I1700">
        <v>62625</v>
      </c>
      <c r="J1700">
        <v>-49752</v>
      </c>
      <c r="K1700">
        <v>23982</v>
      </c>
      <c r="L1700">
        <v>28682</v>
      </c>
      <c r="M1700">
        <v>-45864</v>
      </c>
      <c r="N1700">
        <v>-6580</v>
      </c>
      <c r="O1700">
        <v>1742</v>
      </c>
      <c r="P1700">
        <v>-72</v>
      </c>
      <c r="Q1700">
        <v>-150</v>
      </c>
      <c r="R1700">
        <v>51566</v>
      </c>
      <c r="S1700">
        <v>28040</v>
      </c>
      <c r="T1700">
        <v>0</v>
      </c>
      <c r="U1700">
        <v>-2651</v>
      </c>
      <c r="V1700">
        <v>-261</v>
      </c>
    </row>
    <row r="1701" spans="1:22" x14ac:dyDescent="0.3">
      <c r="A1701" t="s">
        <v>157</v>
      </c>
      <c r="B1701">
        <v>9150</v>
      </c>
      <c r="C1701" s="48">
        <v>44944</v>
      </c>
      <c r="D1701">
        <v>152000</v>
      </c>
      <c r="E1701">
        <v>2</v>
      </c>
      <c r="F1701">
        <v>3500</v>
      </c>
      <c r="G1701">
        <v>3500</v>
      </c>
      <c r="H1701">
        <v>395171</v>
      </c>
      <c r="I1701">
        <v>59233</v>
      </c>
      <c r="J1701">
        <v>-122937</v>
      </c>
      <c r="K1701">
        <v>48858</v>
      </c>
      <c r="L1701">
        <v>76566</v>
      </c>
      <c r="M1701">
        <v>-15569</v>
      </c>
      <c r="N1701">
        <v>1049</v>
      </c>
      <c r="O1701">
        <v>29932</v>
      </c>
      <c r="P1701">
        <v>418</v>
      </c>
      <c r="Q1701">
        <v>-330</v>
      </c>
      <c r="R1701">
        <v>13136</v>
      </c>
      <c r="S1701">
        <v>47930</v>
      </c>
      <c r="T1701">
        <v>0</v>
      </c>
      <c r="U1701">
        <v>-2125</v>
      </c>
      <c r="V1701">
        <v>-362</v>
      </c>
    </row>
    <row r="1702" spans="1:22" x14ac:dyDescent="0.3">
      <c r="A1702" t="s">
        <v>75</v>
      </c>
      <c r="B1702">
        <v>5930</v>
      </c>
      <c r="C1702" s="48">
        <v>45092</v>
      </c>
      <c r="D1702">
        <v>71500</v>
      </c>
      <c r="E1702">
        <v>5</v>
      </c>
      <c r="F1702">
        <v>-400</v>
      </c>
      <c r="G1702">
        <v>-400</v>
      </c>
      <c r="H1702">
        <v>13127073</v>
      </c>
      <c r="I1702">
        <v>942644</v>
      </c>
      <c r="J1702">
        <v>-356497</v>
      </c>
      <c r="K1702">
        <v>693146</v>
      </c>
      <c r="L1702">
        <v>-341531</v>
      </c>
      <c r="M1702">
        <v>180545</v>
      </c>
      <c r="N1702">
        <v>88332</v>
      </c>
      <c r="O1702">
        <v>-20272</v>
      </c>
      <c r="P1702">
        <v>-202</v>
      </c>
      <c r="Q1702">
        <v>954</v>
      </c>
      <c r="R1702">
        <v>-557018</v>
      </c>
      <c r="S1702">
        <v>-33870</v>
      </c>
      <c r="T1702">
        <v>0</v>
      </c>
      <c r="U1702">
        <v>9234</v>
      </c>
      <c r="V1702">
        <v>-4352</v>
      </c>
    </row>
    <row r="1703" spans="1:22" x14ac:dyDescent="0.3">
      <c r="A1703" t="s">
        <v>75</v>
      </c>
      <c r="B1703">
        <v>5930</v>
      </c>
      <c r="C1703" s="48">
        <v>45091</v>
      </c>
      <c r="D1703">
        <v>71900</v>
      </c>
      <c r="E1703">
        <v>5</v>
      </c>
      <c r="F1703">
        <v>-100</v>
      </c>
      <c r="G1703">
        <v>-100</v>
      </c>
      <c r="H1703">
        <v>12541046</v>
      </c>
      <c r="I1703">
        <v>898256</v>
      </c>
      <c r="J1703">
        <v>-253641</v>
      </c>
      <c r="K1703">
        <v>713658</v>
      </c>
      <c r="L1703">
        <v>-447189</v>
      </c>
      <c r="M1703">
        <v>-47529</v>
      </c>
      <c r="N1703">
        <v>-14501</v>
      </c>
      <c r="O1703">
        <v>-4680</v>
      </c>
      <c r="P1703">
        <v>-43</v>
      </c>
      <c r="Q1703">
        <v>-7</v>
      </c>
      <c r="R1703">
        <v>-419345</v>
      </c>
      <c r="S1703">
        <v>38916</v>
      </c>
      <c r="T1703">
        <v>0</v>
      </c>
      <c r="U1703">
        <v>-13316</v>
      </c>
      <c r="V1703">
        <v>488</v>
      </c>
    </row>
    <row r="1704" spans="1:22" x14ac:dyDescent="0.3">
      <c r="A1704" t="s">
        <v>75</v>
      </c>
      <c r="B1704">
        <v>5930</v>
      </c>
      <c r="C1704" s="48">
        <v>45090</v>
      </c>
      <c r="D1704">
        <v>72000</v>
      </c>
      <c r="E1704">
        <v>2</v>
      </c>
      <c r="F1704">
        <v>1000</v>
      </c>
      <c r="G1704">
        <v>1000</v>
      </c>
      <c r="H1704">
        <v>13227285</v>
      </c>
      <c r="I1704">
        <v>950995</v>
      </c>
      <c r="J1704">
        <v>-2747700</v>
      </c>
      <c r="K1704">
        <v>1844776</v>
      </c>
      <c r="L1704">
        <v>974733</v>
      </c>
      <c r="M1704">
        <v>2026979</v>
      </c>
      <c r="N1704">
        <v>-211211</v>
      </c>
      <c r="O1704">
        <v>-21410</v>
      </c>
      <c r="P1704">
        <v>-608</v>
      </c>
      <c r="Q1704">
        <v>-6965</v>
      </c>
      <c r="R1704">
        <v>-762549</v>
      </c>
      <c r="S1704">
        <v>-49503</v>
      </c>
      <c r="T1704">
        <v>0</v>
      </c>
      <c r="U1704">
        <v>-54872</v>
      </c>
      <c r="V1704">
        <v>-16937</v>
      </c>
    </row>
    <row r="1705" spans="1:22" x14ac:dyDescent="0.3">
      <c r="A1705" t="s">
        <v>75</v>
      </c>
      <c r="B1705">
        <v>5930</v>
      </c>
      <c r="C1705" s="48">
        <v>45089</v>
      </c>
      <c r="D1705">
        <v>71000</v>
      </c>
      <c r="E1705">
        <v>5</v>
      </c>
      <c r="F1705">
        <v>-1000</v>
      </c>
      <c r="G1705">
        <v>-1000</v>
      </c>
      <c r="H1705">
        <v>12064287</v>
      </c>
      <c r="I1705">
        <v>861582</v>
      </c>
      <c r="J1705">
        <v>1277277</v>
      </c>
      <c r="K1705">
        <v>-1752966</v>
      </c>
      <c r="L1705">
        <v>481420</v>
      </c>
      <c r="M1705">
        <v>1196985</v>
      </c>
      <c r="N1705">
        <v>-97250</v>
      </c>
      <c r="O1705">
        <v>-89722</v>
      </c>
      <c r="P1705">
        <v>-4202</v>
      </c>
      <c r="Q1705">
        <v>6321</v>
      </c>
      <c r="R1705">
        <v>-363377</v>
      </c>
      <c r="S1705">
        <v>-167335</v>
      </c>
      <c r="T1705">
        <v>0</v>
      </c>
      <c r="U1705">
        <v>-12453</v>
      </c>
      <c r="V1705">
        <v>6722</v>
      </c>
    </row>
    <row r="1706" spans="1:22" x14ac:dyDescent="0.3">
      <c r="A1706" t="s">
        <v>75</v>
      </c>
      <c r="B1706">
        <v>5930</v>
      </c>
      <c r="C1706" s="48">
        <v>45086</v>
      </c>
      <c r="D1706">
        <v>72000</v>
      </c>
      <c r="E1706">
        <v>2</v>
      </c>
      <c r="F1706">
        <v>1100</v>
      </c>
      <c r="G1706">
        <v>1100</v>
      </c>
      <c r="H1706">
        <v>15050209</v>
      </c>
      <c r="I1706">
        <v>1080650</v>
      </c>
      <c r="J1706">
        <v>-3790321</v>
      </c>
      <c r="K1706">
        <v>2472423</v>
      </c>
      <c r="L1706">
        <v>1426900</v>
      </c>
      <c r="M1706">
        <v>1186014</v>
      </c>
      <c r="N1706">
        <v>7965</v>
      </c>
      <c r="O1706">
        <v>-73806</v>
      </c>
      <c r="P1706">
        <v>-2871</v>
      </c>
      <c r="Q1706">
        <v>-4829</v>
      </c>
      <c r="R1706">
        <v>449811</v>
      </c>
      <c r="S1706">
        <v>-135384</v>
      </c>
      <c r="T1706">
        <v>0</v>
      </c>
      <c r="U1706">
        <v>-97953</v>
      </c>
      <c r="V1706">
        <v>-11049</v>
      </c>
    </row>
    <row r="1707" spans="1:22" x14ac:dyDescent="0.3">
      <c r="A1707" t="s">
        <v>75</v>
      </c>
      <c r="B1707">
        <v>5930</v>
      </c>
      <c r="C1707" s="48">
        <v>45085</v>
      </c>
      <c r="D1707">
        <v>70900</v>
      </c>
      <c r="E1707">
        <v>5</v>
      </c>
      <c r="F1707">
        <v>-100</v>
      </c>
      <c r="G1707">
        <v>-100</v>
      </c>
      <c r="H1707">
        <v>19165568</v>
      </c>
      <c r="I1707">
        <v>1351298</v>
      </c>
      <c r="J1707">
        <v>-595936</v>
      </c>
      <c r="K1707">
        <v>228333</v>
      </c>
      <c r="L1707">
        <v>459385</v>
      </c>
      <c r="M1707">
        <v>1132854</v>
      </c>
      <c r="N1707">
        <v>148804</v>
      </c>
      <c r="O1707">
        <v>-581508</v>
      </c>
      <c r="P1707">
        <v>-52303</v>
      </c>
      <c r="Q1707">
        <v>1108</v>
      </c>
      <c r="R1707">
        <v>108602</v>
      </c>
      <c r="S1707">
        <v>-298172</v>
      </c>
      <c r="T1707">
        <v>0</v>
      </c>
      <c r="U1707">
        <v>-85721</v>
      </c>
      <c r="V1707">
        <v>-6061</v>
      </c>
    </row>
    <row r="1708" spans="1:22" x14ac:dyDescent="0.3">
      <c r="A1708" t="s">
        <v>75</v>
      </c>
      <c r="B1708">
        <v>5930</v>
      </c>
      <c r="C1708" s="48">
        <v>45084</v>
      </c>
      <c r="D1708">
        <v>71000</v>
      </c>
      <c r="E1708">
        <v>5</v>
      </c>
      <c r="F1708">
        <v>-700</v>
      </c>
      <c r="G1708">
        <v>-700</v>
      </c>
      <c r="H1708">
        <v>14796613</v>
      </c>
      <c r="I1708">
        <v>1052878</v>
      </c>
      <c r="J1708">
        <v>-251427</v>
      </c>
      <c r="K1708">
        <v>-1263306</v>
      </c>
      <c r="L1708">
        <v>1544774</v>
      </c>
      <c r="M1708">
        <v>1939738</v>
      </c>
      <c r="N1708">
        <v>7917</v>
      </c>
      <c r="O1708">
        <v>-224042</v>
      </c>
      <c r="P1708">
        <v>-7359</v>
      </c>
      <c r="Q1708">
        <v>792</v>
      </c>
      <c r="R1708">
        <v>86430</v>
      </c>
      <c r="S1708">
        <v>-258702</v>
      </c>
      <c r="T1708">
        <v>0</v>
      </c>
      <c r="U1708">
        <v>-33755</v>
      </c>
      <c r="V1708">
        <v>3714</v>
      </c>
    </row>
    <row r="1709" spans="1:22" x14ac:dyDescent="0.3">
      <c r="A1709" t="s">
        <v>75</v>
      </c>
      <c r="B1709">
        <v>5930</v>
      </c>
      <c r="C1709" s="48">
        <v>45082</v>
      </c>
      <c r="D1709">
        <v>71700</v>
      </c>
      <c r="E1709">
        <v>5</v>
      </c>
      <c r="F1709">
        <v>-500</v>
      </c>
      <c r="G1709">
        <v>-500</v>
      </c>
      <c r="H1709">
        <v>12686829</v>
      </c>
      <c r="I1709">
        <v>911317</v>
      </c>
      <c r="J1709">
        <v>408758</v>
      </c>
      <c r="K1709">
        <v>-1425055</v>
      </c>
      <c r="L1709">
        <v>987758</v>
      </c>
      <c r="M1709">
        <v>1068109</v>
      </c>
      <c r="N1709">
        <v>94741</v>
      </c>
      <c r="O1709">
        <v>-102057</v>
      </c>
      <c r="P1709">
        <v>-2998</v>
      </c>
      <c r="Q1709">
        <v>2479</v>
      </c>
      <c r="R1709">
        <v>27404</v>
      </c>
      <c r="S1709">
        <v>-99920</v>
      </c>
      <c r="T1709">
        <v>0</v>
      </c>
      <c r="U1709">
        <v>53696</v>
      </c>
      <c r="V1709">
        <v>-25157</v>
      </c>
    </row>
    <row r="1710" spans="1:22" x14ac:dyDescent="0.3">
      <c r="A1710" t="s">
        <v>75</v>
      </c>
      <c r="B1710">
        <v>5930</v>
      </c>
      <c r="C1710" s="48">
        <v>45079</v>
      </c>
      <c r="D1710">
        <v>72200</v>
      </c>
      <c r="E1710">
        <v>2</v>
      </c>
      <c r="F1710">
        <v>1300</v>
      </c>
      <c r="G1710">
        <v>1300</v>
      </c>
      <c r="H1710">
        <v>12161798</v>
      </c>
      <c r="I1710">
        <v>874631</v>
      </c>
      <c r="J1710">
        <v>-2509710</v>
      </c>
      <c r="K1710">
        <v>2448145</v>
      </c>
      <c r="L1710">
        <v>31590</v>
      </c>
      <c r="M1710">
        <v>-94161</v>
      </c>
      <c r="N1710">
        <v>-60682</v>
      </c>
      <c r="O1710">
        <v>67663</v>
      </c>
      <c r="P1710">
        <v>-2290</v>
      </c>
      <c r="Q1710">
        <v>-30707</v>
      </c>
      <c r="R1710">
        <v>90007</v>
      </c>
      <c r="S1710">
        <v>61760</v>
      </c>
      <c r="T1710">
        <v>0</v>
      </c>
      <c r="U1710">
        <v>-70441</v>
      </c>
      <c r="V1710">
        <v>100416</v>
      </c>
    </row>
    <row r="1711" spans="1:22" x14ac:dyDescent="0.3">
      <c r="A1711" t="s">
        <v>75</v>
      </c>
      <c r="B1711">
        <v>5930</v>
      </c>
      <c r="C1711" s="48">
        <v>45078</v>
      </c>
      <c r="D1711">
        <v>70900</v>
      </c>
      <c r="E1711">
        <v>5</v>
      </c>
      <c r="F1711">
        <v>-500</v>
      </c>
      <c r="G1711">
        <v>-500</v>
      </c>
      <c r="H1711">
        <v>14669296</v>
      </c>
      <c r="I1711">
        <v>1041791</v>
      </c>
      <c r="J1711">
        <v>250913</v>
      </c>
      <c r="K1711">
        <v>1245478</v>
      </c>
      <c r="L1711">
        <v>-1474724</v>
      </c>
      <c r="M1711">
        <v>-440432</v>
      </c>
      <c r="N1711">
        <v>-121019</v>
      </c>
      <c r="O1711">
        <v>-347939</v>
      </c>
      <c r="P1711">
        <v>-9315</v>
      </c>
      <c r="Q1711">
        <v>6787</v>
      </c>
      <c r="R1711">
        <v>-392614</v>
      </c>
      <c r="S1711">
        <v>-170192</v>
      </c>
      <c r="T1711">
        <v>0</v>
      </c>
      <c r="U1711">
        <v>-26663</v>
      </c>
      <c r="V1711">
        <v>4996</v>
      </c>
    </row>
    <row r="1712" spans="1:22" x14ac:dyDescent="0.3">
      <c r="A1712" t="s">
        <v>75</v>
      </c>
      <c r="B1712">
        <v>5930</v>
      </c>
      <c r="C1712" s="48">
        <v>45077</v>
      </c>
      <c r="D1712">
        <v>71400</v>
      </c>
      <c r="E1712">
        <v>5</v>
      </c>
      <c r="F1712">
        <v>-900</v>
      </c>
      <c r="G1712">
        <v>-900</v>
      </c>
      <c r="H1712">
        <v>25666087</v>
      </c>
      <c r="I1712">
        <v>1840726</v>
      </c>
      <c r="J1712">
        <v>-1146615</v>
      </c>
      <c r="K1712">
        <v>1994889</v>
      </c>
      <c r="L1712">
        <v>-712038</v>
      </c>
      <c r="M1712">
        <v>-162043</v>
      </c>
      <c r="N1712">
        <v>-82836</v>
      </c>
      <c r="O1712">
        <v>-261029</v>
      </c>
      <c r="P1712">
        <v>25502</v>
      </c>
      <c r="Q1712">
        <v>6307</v>
      </c>
      <c r="R1712">
        <v>-195706</v>
      </c>
      <c r="S1712">
        <v>-42233</v>
      </c>
      <c r="T1712">
        <v>0</v>
      </c>
      <c r="U1712">
        <v>-124746</v>
      </c>
      <c r="V1712">
        <v>-11490</v>
      </c>
    </row>
    <row r="1713" spans="1:22" x14ac:dyDescent="0.3">
      <c r="A1713" t="s">
        <v>75</v>
      </c>
      <c r="B1713">
        <v>5930</v>
      </c>
      <c r="C1713" s="48">
        <v>45076</v>
      </c>
      <c r="D1713">
        <v>72300</v>
      </c>
      <c r="E1713">
        <v>2</v>
      </c>
      <c r="F1713">
        <v>2000</v>
      </c>
      <c r="G1713">
        <v>2000</v>
      </c>
      <c r="H1713">
        <v>27476897</v>
      </c>
      <c r="I1713">
        <v>1975023</v>
      </c>
      <c r="J1713">
        <v>-4975542</v>
      </c>
      <c r="K1713">
        <v>6218517</v>
      </c>
      <c r="L1713">
        <v>-895952</v>
      </c>
      <c r="M1713">
        <v>-956232</v>
      </c>
      <c r="N1713">
        <v>-173242</v>
      </c>
      <c r="O1713">
        <v>-85827</v>
      </c>
      <c r="P1713">
        <v>41731</v>
      </c>
      <c r="Q1713">
        <v>4600</v>
      </c>
      <c r="R1713">
        <v>69173</v>
      </c>
      <c r="S1713">
        <v>203845</v>
      </c>
      <c r="T1713">
        <v>0</v>
      </c>
      <c r="U1713">
        <v>-306208</v>
      </c>
      <c r="V1713">
        <v>-40815</v>
      </c>
    </row>
    <row r="1714" spans="1:22" x14ac:dyDescent="0.3">
      <c r="A1714" t="s">
        <v>75</v>
      </c>
      <c r="B1714">
        <v>5930</v>
      </c>
      <c r="C1714" s="48">
        <v>45072</v>
      </c>
      <c r="D1714">
        <v>70300</v>
      </c>
      <c r="E1714">
        <v>2</v>
      </c>
      <c r="F1714">
        <v>1500</v>
      </c>
      <c r="G1714">
        <v>1500</v>
      </c>
      <c r="H1714">
        <v>19549511</v>
      </c>
      <c r="I1714">
        <v>1370669</v>
      </c>
      <c r="J1714">
        <v>-6461813</v>
      </c>
      <c r="K1714">
        <v>7692840</v>
      </c>
      <c r="L1714">
        <v>-1128616</v>
      </c>
      <c r="M1714">
        <v>-1768725</v>
      </c>
      <c r="N1714">
        <v>-39077</v>
      </c>
      <c r="O1714">
        <v>234184</v>
      </c>
      <c r="P1714">
        <v>-2151</v>
      </c>
      <c r="Q1714">
        <v>-9538</v>
      </c>
      <c r="R1714">
        <v>149365</v>
      </c>
      <c r="S1714">
        <v>307326</v>
      </c>
      <c r="T1714">
        <v>0</v>
      </c>
      <c r="U1714">
        <v>-82902</v>
      </c>
      <c r="V1714">
        <v>-19509</v>
      </c>
    </row>
    <row r="1715" spans="1:22" x14ac:dyDescent="0.3">
      <c r="A1715" t="s">
        <v>75</v>
      </c>
      <c r="B1715">
        <v>5930</v>
      </c>
      <c r="C1715" s="48">
        <v>45071</v>
      </c>
      <c r="D1715">
        <v>68800</v>
      </c>
      <c r="E1715">
        <v>2</v>
      </c>
      <c r="F1715">
        <v>300</v>
      </c>
      <c r="G1715">
        <v>300</v>
      </c>
      <c r="H1715">
        <v>14231160</v>
      </c>
      <c r="I1715">
        <v>984569</v>
      </c>
      <c r="J1715">
        <v>-332296</v>
      </c>
      <c r="K1715">
        <v>1115225</v>
      </c>
      <c r="L1715">
        <v>-725012</v>
      </c>
      <c r="M1715">
        <v>-1370685</v>
      </c>
      <c r="N1715">
        <v>25200</v>
      </c>
      <c r="O1715">
        <v>72151</v>
      </c>
      <c r="P1715">
        <v>-15178</v>
      </c>
      <c r="Q1715">
        <v>42301</v>
      </c>
      <c r="R1715">
        <v>429155</v>
      </c>
      <c r="S1715">
        <v>92044</v>
      </c>
      <c r="T1715">
        <v>0</v>
      </c>
      <c r="U1715">
        <v>-34181</v>
      </c>
      <c r="V1715">
        <v>-23736</v>
      </c>
    </row>
    <row r="1716" spans="1:22" x14ac:dyDescent="0.3">
      <c r="A1716" t="s">
        <v>75</v>
      </c>
      <c r="B1716">
        <v>5930</v>
      </c>
      <c r="C1716" s="48">
        <v>45070</v>
      </c>
      <c r="D1716">
        <v>68500</v>
      </c>
      <c r="E1716">
        <v>2</v>
      </c>
      <c r="F1716">
        <v>100</v>
      </c>
      <c r="G1716">
        <v>100</v>
      </c>
      <c r="H1716">
        <v>8192896</v>
      </c>
      <c r="I1716">
        <v>560469</v>
      </c>
      <c r="J1716">
        <v>-765304</v>
      </c>
      <c r="K1716">
        <v>1378755</v>
      </c>
      <c r="L1716">
        <v>-620835</v>
      </c>
      <c r="M1716">
        <v>-555613</v>
      </c>
      <c r="N1716">
        <v>-2579</v>
      </c>
      <c r="O1716">
        <v>-139651</v>
      </c>
      <c r="P1716">
        <v>-13990</v>
      </c>
      <c r="Q1716">
        <v>-2651</v>
      </c>
      <c r="R1716">
        <v>116633</v>
      </c>
      <c r="S1716">
        <v>-22984</v>
      </c>
      <c r="T1716">
        <v>0</v>
      </c>
      <c r="U1716">
        <v>16849</v>
      </c>
      <c r="V1716">
        <v>-9465</v>
      </c>
    </row>
    <row r="1717" spans="1:22" x14ac:dyDescent="0.3">
      <c r="A1717" t="s">
        <v>75</v>
      </c>
      <c r="B1717">
        <v>5930</v>
      </c>
      <c r="C1717" s="48">
        <v>45069</v>
      </c>
      <c r="D1717">
        <v>68400</v>
      </c>
      <c r="E1717">
        <v>5</v>
      </c>
      <c r="F1717">
        <v>-100</v>
      </c>
      <c r="G1717">
        <v>-100</v>
      </c>
      <c r="H1717">
        <v>8561643</v>
      </c>
      <c r="I1717">
        <v>585923</v>
      </c>
      <c r="J1717">
        <v>-486550</v>
      </c>
      <c r="K1717">
        <v>-538614</v>
      </c>
      <c r="L1717">
        <v>1082890</v>
      </c>
      <c r="M1717">
        <v>1210030</v>
      </c>
      <c r="N1717">
        <v>-4164</v>
      </c>
      <c r="O1717">
        <v>-251939</v>
      </c>
      <c r="P1717">
        <v>-9</v>
      </c>
      <c r="Q1717">
        <v>734</v>
      </c>
      <c r="R1717">
        <v>164808</v>
      </c>
      <c r="S1717">
        <v>-36570</v>
      </c>
      <c r="T1717">
        <v>0</v>
      </c>
      <c r="U1717">
        <v>-55466</v>
      </c>
      <c r="V1717">
        <v>-2260</v>
      </c>
    </row>
    <row r="1718" spans="1:22" x14ac:dyDescent="0.3">
      <c r="A1718" t="s">
        <v>75</v>
      </c>
      <c r="B1718">
        <v>5930</v>
      </c>
      <c r="C1718" s="48">
        <v>45068</v>
      </c>
      <c r="D1718">
        <v>68500</v>
      </c>
      <c r="E1718">
        <v>2</v>
      </c>
      <c r="F1718">
        <v>100</v>
      </c>
      <c r="G1718">
        <v>100</v>
      </c>
      <c r="H1718">
        <v>14470308</v>
      </c>
      <c r="I1718">
        <v>992679</v>
      </c>
      <c r="J1718">
        <v>-2420026</v>
      </c>
      <c r="K1718">
        <v>67441</v>
      </c>
      <c r="L1718">
        <v>2428859</v>
      </c>
      <c r="M1718">
        <v>2357919</v>
      </c>
      <c r="N1718">
        <v>-65184</v>
      </c>
      <c r="O1718">
        <v>-30343</v>
      </c>
      <c r="P1718">
        <v>188</v>
      </c>
      <c r="Q1718">
        <v>3641</v>
      </c>
      <c r="R1718">
        <v>285972</v>
      </c>
      <c r="S1718">
        <v>-123334</v>
      </c>
      <c r="T1718">
        <v>0</v>
      </c>
      <c r="U1718">
        <v>-47054</v>
      </c>
      <c r="V1718">
        <v>-29220</v>
      </c>
    </row>
    <row r="1719" spans="1:22" x14ac:dyDescent="0.3">
      <c r="A1719" t="s">
        <v>75</v>
      </c>
      <c r="B1719">
        <v>5930</v>
      </c>
      <c r="C1719" s="48">
        <v>45065</v>
      </c>
      <c r="D1719">
        <v>68400</v>
      </c>
      <c r="E1719">
        <v>2</v>
      </c>
      <c r="F1719">
        <v>2200</v>
      </c>
      <c r="G1719">
        <v>2200</v>
      </c>
      <c r="H1719">
        <v>20349345</v>
      </c>
      <c r="I1719">
        <v>1384558</v>
      </c>
      <c r="J1719">
        <v>-10239808</v>
      </c>
      <c r="K1719">
        <v>7781863</v>
      </c>
      <c r="L1719">
        <v>2843195</v>
      </c>
      <c r="M1719">
        <v>2809218</v>
      </c>
      <c r="N1719">
        <v>-41874</v>
      </c>
      <c r="O1719">
        <v>223868</v>
      </c>
      <c r="P1719">
        <v>8469</v>
      </c>
      <c r="Q1719">
        <v>21488</v>
      </c>
      <c r="R1719">
        <v>-77359</v>
      </c>
      <c r="S1719">
        <v>-100615</v>
      </c>
      <c r="T1719">
        <v>0</v>
      </c>
      <c r="U1719">
        <v>-339790</v>
      </c>
      <c r="V1719">
        <v>-45460</v>
      </c>
    </row>
    <row r="1720" spans="1:22" x14ac:dyDescent="0.3">
      <c r="A1720" t="s">
        <v>75</v>
      </c>
      <c r="B1720">
        <v>5930</v>
      </c>
      <c r="C1720" s="48">
        <v>45064</v>
      </c>
      <c r="D1720">
        <v>66200</v>
      </c>
      <c r="E1720">
        <v>2</v>
      </c>
      <c r="F1720">
        <v>1200</v>
      </c>
      <c r="G1720">
        <v>1200</v>
      </c>
      <c r="H1720">
        <v>14431704</v>
      </c>
      <c r="I1720">
        <v>952251</v>
      </c>
      <c r="J1720">
        <v>-4323545</v>
      </c>
      <c r="K1720">
        <v>5498025</v>
      </c>
      <c r="L1720">
        <v>-973556</v>
      </c>
      <c r="M1720">
        <v>-555657</v>
      </c>
      <c r="N1720">
        <v>2130</v>
      </c>
      <c r="O1720">
        <v>79028</v>
      </c>
      <c r="P1720">
        <v>3485</v>
      </c>
      <c r="Q1720">
        <v>-8758</v>
      </c>
      <c r="R1720">
        <v>-37694</v>
      </c>
      <c r="S1720">
        <v>-456090</v>
      </c>
      <c r="T1720">
        <v>0</v>
      </c>
      <c r="U1720">
        <v>-178737</v>
      </c>
      <c r="V1720">
        <v>-22187</v>
      </c>
    </row>
    <row r="1721" spans="1:22" x14ac:dyDescent="0.3">
      <c r="A1721" t="s">
        <v>75</v>
      </c>
      <c r="B1721">
        <v>5930</v>
      </c>
      <c r="C1721" s="48">
        <v>45063</v>
      </c>
      <c r="D1721">
        <v>65000</v>
      </c>
      <c r="E1721">
        <v>5</v>
      </c>
      <c r="F1721">
        <v>-400</v>
      </c>
      <c r="G1721">
        <v>-400</v>
      </c>
      <c r="H1721">
        <v>10745504</v>
      </c>
      <c r="I1721">
        <v>701149</v>
      </c>
      <c r="J1721">
        <v>483105</v>
      </c>
      <c r="K1721">
        <v>-475307</v>
      </c>
      <c r="L1721">
        <v>-33694</v>
      </c>
      <c r="M1721">
        <v>-383529</v>
      </c>
      <c r="N1721">
        <v>1370</v>
      </c>
      <c r="O1721">
        <v>76997</v>
      </c>
      <c r="P1721">
        <v>-6278</v>
      </c>
      <c r="Q1721">
        <v>1007</v>
      </c>
      <c r="R1721">
        <v>215410</v>
      </c>
      <c r="S1721">
        <v>61329</v>
      </c>
      <c r="T1721">
        <v>0</v>
      </c>
      <c r="U1721">
        <v>23753</v>
      </c>
      <c r="V1721">
        <v>2143</v>
      </c>
    </row>
    <row r="1722" spans="1:22" x14ac:dyDescent="0.3">
      <c r="A1722" t="s">
        <v>75</v>
      </c>
      <c r="B1722">
        <v>5930</v>
      </c>
      <c r="C1722" s="48">
        <v>45062</v>
      </c>
      <c r="D1722">
        <v>65400</v>
      </c>
      <c r="E1722">
        <v>2</v>
      </c>
      <c r="F1722">
        <v>900</v>
      </c>
      <c r="G1722">
        <v>900</v>
      </c>
      <c r="H1722">
        <v>12334657</v>
      </c>
      <c r="I1722">
        <v>808482</v>
      </c>
      <c r="J1722">
        <v>-2271295</v>
      </c>
      <c r="K1722">
        <v>3230572</v>
      </c>
      <c r="L1722">
        <v>56097</v>
      </c>
      <c r="M1722">
        <v>-293702</v>
      </c>
      <c r="N1722">
        <v>61391</v>
      </c>
      <c r="O1722">
        <v>118753</v>
      </c>
      <c r="P1722">
        <v>-4570</v>
      </c>
      <c r="Q1722">
        <v>-5813</v>
      </c>
      <c r="R1722">
        <v>3346</v>
      </c>
      <c r="S1722">
        <v>176692</v>
      </c>
      <c r="T1722">
        <v>0</v>
      </c>
      <c r="U1722">
        <v>-1007630</v>
      </c>
      <c r="V1722">
        <v>-7744</v>
      </c>
    </row>
    <row r="1723" spans="1:22" x14ac:dyDescent="0.3">
      <c r="A1723" t="s">
        <v>75</v>
      </c>
      <c r="B1723">
        <v>5930</v>
      </c>
      <c r="C1723" s="48">
        <v>45061</v>
      </c>
      <c r="D1723">
        <v>64500</v>
      </c>
      <c r="E1723">
        <v>2</v>
      </c>
      <c r="F1723">
        <v>400</v>
      </c>
      <c r="G1723">
        <v>400</v>
      </c>
      <c r="H1723">
        <v>8172021</v>
      </c>
      <c r="I1723">
        <v>525279</v>
      </c>
      <c r="J1723">
        <v>-468764</v>
      </c>
      <c r="K1723">
        <v>287750</v>
      </c>
      <c r="L1723">
        <v>191469</v>
      </c>
      <c r="M1723">
        <v>92836</v>
      </c>
      <c r="N1723">
        <v>-28729</v>
      </c>
      <c r="O1723">
        <v>3493</v>
      </c>
      <c r="P1723">
        <v>-1684</v>
      </c>
      <c r="Q1723">
        <v>-11969</v>
      </c>
      <c r="R1723">
        <v>243898</v>
      </c>
      <c r="S1723">
        <v>-106376</v>
      </c>
      <c r="T1723">
        <v>0</v>
      </c>
      <c r="U1723">
        <v>-10254</v>
      </c>
      <c r="V1723">
        <v>-201</v>
      </c>
    </row>
    <row r="1724" spans="1:22" x14ac:dyDescent="0.3">
      <c r="A1724" t="s">
        <v>75</v>
      </c>
      <c r="B1724">
        <v>5930</v>
      </c>
      <c r="C1724" s="48">
        <v>45058</v>
      </c>
      <c r="D1724">
        <v>64100</v>
      </c>
      <c r="E1724">
        <v>5</v>
      </c>
      <c r="F1724">
        <v>-100</v>
      </c>
      <c r="G1724">
        <v>-100</v>
      </c>
      <c r="H1724">
        <v>8693913</v>
      </c>
      <c r="I1724">
        <v>557964</v>
      </c>
      <c r="J1724">
        <v>94356</v>
      </c>
      <c r="K1724">
        <v>246129</v>
      </c>
      <c r="L1724">
        <v>-298141</v>
      </c>
      <c r="M1724">
        <v>-278748</v>
      </c>
      <c r="N1724">
        <v>-50212</v>
      </c>
      <c r="O1724">
        <v>49164</v>
      </c>
      <c r="P1724">
        <v>-23</v>
      </c>
      <c r="Q1724">
        <v>21</v>
      </c>
      <c r="R1724">
        <v>10807</v>
      </c>
      <c r="S1724">
        <v>-29150</v>
      </c>
      <c r="T1724">
        <v>0</v>
      </c>
      <c r="U1724">
        <v>-41057</v>
      </c>
      <c r="V1724">
        <v>-1287</v>
      </c>
    </row>
    <row r="1725" spans="1:22" x14ac:dyDescent="0.3">
      <c r="A1725" t="s">
        <v>75</v>
      </c>
      <c r="B1725">
        <v>5930</v>
      </c>
      <c r="C1725" s="48">
        <v>45057</v>
      </c>
      <c r="D1725">
        <v>64200</v>
      </c>
      <c r="E1725">
        <v>5</v>
      </c>
      <c r="F1725">
        <v>-400</v>
      </c>
      <c r="G1725">
        <v>-400</v>
      </c>
      <c r="H1725">
        <v>11648905</v>
      </c>
      <c r="I1725">
        <v>752009</v>
      </c>
      <c r="J1725">
        <v>598081</v>
      </c>
      <c r="K1725">
        <v>-779411</v>
      </c>
      <c r="L1725">
        <v>198660</v>
      </c>
      <c r="M1725">
        <v>160476</v>
      </c>
      <c r="N1725">
        <v>-2115</v>
      </c>
      <c r="O1725">
        <v>35181</v>
      </c>
      <c r="P1725">
        <v>-300</v>
      </c>
      <c r="Q1725">
        <v>9558</v>
      </c>
      <c r="R1725">
        <v>-76873</v>
      </c>
      <c r="S1725">
        <v>72733</v>
      </c>
      <c r="T1725">
        <v>0</v>
      </c>
      <c r="U1725">
        <v>-21646</v>
      </c>
      <c r="V1725">
        <v>4316</v>
      </c>
    </row>
    <row r="1726" spans="1:22" x14ac:dyDescent="0.3">
      <c r="A1726" t="s">
        <v>75</v>
      </c>
      <c r="B1726">
        <v>5930</v>
      </c>
      <c r="C1726" s="48">
        <v>45056</v>
      </c>
      <c r="D1726">
        <v>64600</v>
      </c>
      <c r="E1726">
        <v>5</v>
      </c>
      <c r="F1726">
        <v>-700</v>
      </c>
      <c r="G1726">
        <v>-700</v>
      </c>
      <c r="H1726">
        <v>13057727</v>
      </c>
      <c r="I1726">
        <v>845221</v>
      </c>
      <c r="J1726">
        <v>1395137</v>
      </c>
      <c r="K1726">
        <v>-656908</v>
      </c>
      <c r="L1726">
        <v>-857650</v>
      </c>
      <c r="M1726">
        <v>-308370</v>
      </c>
      <c r="N1726">
        <v>-17286</v>
      </c>
      <c r="O1726">
        <v>-24717</v>
      </c>
      <c r="P1726">
        <v>-40715</v>
      </c>
      <c r="Q1726">
        <v>5000</v>
      </c>
      <c r="R1726">
        <v>-277175</v>
      </c>
      <c r="S1726">
        <v>-194387</v>
      </c>
      <c r="T1726">
        <v>0</v>
      </c>
      <c r="U1726">
        <v>115547</v>
      </c>
      <c r="V1726">
        <v>3874</v>
      </c>
    </row>
    <row r="1727" spans="1:22" x14ac:dyDescent="0.3">
      <c r="A1727" t="s">
        <v>75</v>
      </c>
      <c r="B1727">
        <v>5930</v>
      </c>
      <c r="C1727" s="48">
        <v>45055</v>
      </c>
      <c r="D1727">
        <v>65300</v>
      </c>
      <c r="E1727">
        <v>5</v>
      </c>
      <c r="F1727">
        <v>-600</v>
      </c>
      <c r="G1727">
        <v>-600</v>
      </c>
      <c r="H1727">
        <v>9366861</v>
      </c>
      <c r="I1727">
        <v>612498</v>
      </c>
      <c r="J1727">
        <v>210673</v>
      </c>
      <c r="K1727">
        <v>-448538</v>
      </c>
      <c r="L1727">
        <v>209493</v>
      </c>
      <c r="M1727">
        <v>140934</v>
      </c>
      <c r="N1727">
        <v>-50985</v>
      </c>
      <c r="O1727">
        <v>-91477</v>
      </c>
      <c r="P1727">
        <v>-20583</v>
      </c>
      <c r="Q1727">
        <v>7492</v>
      </c>
      <c r="R1727">
        <v>18183</v>
      </c>
      <c r="S1727">
        <v>205929</v>
      </c>
      <c r="T1727">
        <v>0</v>
      </c>
      <c r="U1727">
        <v>27062</v>
      </c>
      <c r="V1727">
        <v>1310</v>
      </c>
    </row>
    <row r="1728" spans="1:22" x14ac:dyDescent="0.3">
      <c r="A1728" t="s">
        <v>75</v>
      </c>
      <c r="B1728">
        <v>5930</v>
      </c>
      <c r="C1728" s="48">
        <v>45054</v>
      </c>
      <c r="D1728">
        <v>65900</v>
      </c>
      <c r="E1728">
        <v>2</v>
      </c>
      <c r="F1728">
        <v>800</v>
      </c>
      <c r="G1728">
        <v>800</v>
      </c>
      <c r="H1728">
        <v>9405365</v>
      </c>
      <c r="I1728">
        <v>619987</v>
      </c>
      <c r="J1728">
        <v>-2659491</v>
      </c>
      <c r="K1728">
        <v>1140161</v>
      </c>
      <c r="L1728">
        <v>1559418</v>
      </c>
      <c r="M1728">
        <v>1584966</v>
      </c>
      <c r="N1728">
        <v>26272</v>
      </c>
      <c r="O1728">
        <v>-44528</v>
      </c>
      <c r="P1728">
        <v>3557</v>
      </c>
      <c r="Q1728">
        <v>-4992</v>
      </c>
      <c r="R1728">
        <v>-472501</v>
      </c>
      <c r="S1728">
        <v>466644</v>
      </c>
      <c r="T1728">
        <v>0</v>
      </c>
      <c r="U1728">
        <v>-31860</v>
      </c>
      <c r="V1728">
        <v>-8228</v>
      </c>
    </row>
    <row r="1729" spans="1:22" x14ac:dyDescent="0.3">
      <c r="A1729" t="s">
        <v>75</v>
      </c>
      <c r="B1729">
        <v>5930</v>
      </c>
      <c r="C1729" s="48">
        <v>45050</v>
      </c>
      <c r="D1729">
        <v>65100</v>
      </c>
      <c r="E1729">
        <v>5</v>
      </c>
      <c r="F1729">
        <v>-300</v>
      </c>
      <c r="G1729">
        <v>-300</v>
      </c>
      <c r="H1729">
        <v>9791064</v>
      </c>
      <c r="I1729">
        <v>637047</v>
      </c>
      <c r="J1729">
        <v>120711</v>
      </c>
      <c r="K1729">
        <v>1338218</v>
      </c>
      <c r="L1729">
        <v>-1477647</v>
      </c>
      <c r="M1729">
        <v>-1113794</v>
      </c>
      <c r="N1729">
        <v>-21800</v>
      </c>
      <c r="O1729">
        <v>-18238</v>
      </c>
      <c r="P1729">
        <v>-193</v>
      </c>
      <c r="Q1729">
        <v>1829</v>
      </c>
      <c r="R1729">
        <v>-227932</v>
      </c>
      <c r="S1729">
        <v>-97519</v>
      </c>
      <c r="T1729">
        <v>0</v>
      </c>
      <c r="U1729">
        <v>18120</v>
      </c>
      <c r="V1729">
        <v>598</v>
      </c>
    </row>
    <row r="1730" spans="1:22" x14ac:dyDescent="0.3">
      <c r="A1730" t="s">
        <v>75</v>
      </c>
      <c r="B1730">
        <v>5930</v>
      </c>
      <c r="C1730" s="48">
        <v>45049</v>
      </c>
      <c r="D1730">
        <v>65400</v>
      </c>
      <c r="E1730">
        <v>5</v>
      </c>
      <c r="F1730">
        <v>-300</v>
      </c>
      <c r="G1730">
        <v>-300</v>
      </c>
      <c r="H1730">
        <v>8876749</v>
      </c>
      <c r="I1730">
        <v>578615</v>
      </c>
      <c r="J1730">
        <v>33808</v>
      </c>
      <c r="K1730">
        <v>1055659</v>
      </c>
      <c r="L1730">
        <v>-1055097</v>
      </c>
      <c r="M1730">
        <v>-960990</v>
      </c>
      <c r="N1730">
        <v>41434</v>
      </c>
      <c r="O1730">
        <v>-86730</v>
      </c>
      <c r="P1730">
        <v>2145</v>
      </c>
      <c r="Q1730">
        <v>1877</v>
      </c>
      <c r="R1730">
        <v>65474</v>
      </c>
      <c r="S1730">
        <v>-118307</v>
      </c>
      <c r="T1730">
        <v>0</v>
      </c>
      <c r="U1730">
        <v>-38038</v>
      </c>
      <c r="V1730">
        <v>3668</v>
      </c>
    </row>
    <row r="1731" spans="1:22" x14ac:dyDescent="0.3">
      <c r="A1731" t="s">
        <v>75</v>
      </c>
      <c r="B1731">
        <v>5930</v>
      </c>
      <c r="C1731" s="48">
        <v>45048</v>
      </c>
      <c r="D1731">
        <v>65700</v>
      </c>
      <c r="E1731">
        <v>2</v>
      </c>
      <c r="F1731">
        <v>200</v>
      </c>
      <c r="G1731">
        <v>200</v>
      </c>
      <c r="H1731">
        <v>14396948</v>
      </c>
      <c r="I1731">
        <v>947092</v>
      </c>
      <c r="J1731">
        <v>-1617595</v>
      </c>
      <c r="K1731">
        <v>1182783</v>
      </c>
      <c r="L1731">
        <v>525392</v>
      </c>
      <c r="M1731">
        <v>804752</v>
      </c>
      <c r="N1731">
        <v>-3933</v>
      </c>
      <c r="O1731">
        <v>-63324</v>
      </c>
      <c r="P1731">
        <v>1090</v>
      </c>
      <c r="Q1731">
        <v>-131</v>
      </c>
      <c r="R1731">
        <v>88219</v>
      </c>
      <c r="S1731">
        <v>-301281</v>
      </c>
      <c r="T1731">
        <v>0</v>
      </c>
      <c r="U1731">
        <v>-76077</v>
      </c>
      <c r="V1731">
        <v>-14503</v>
      </c>
    </row>
    <row r="1732" spans="1:22" x14ac:dyDescent="0.3">
      <c r="A1732" t="s">
        <v>75</v>
      </c>
      <c r="B1732">
        <v>5930</v>
      </c>
      <c r="C1732" s="48">
        <v>45044</v>
      </c>
      <c r="D1732">
        <v>65500</v>
      </c>
      <c r="E1732">
        <v>2</v>
      </c>
      <c r="F1732">
        <v>900</v>
      </c>
      <c r="G1732">
        <v>900</v>
      </c>
      <c r="H1732">
        <v>19699481</v>
      </c>
      <c r="I1732">
        <v>1288159</v>
      </c>
      <c r="J1732">
        <v>-2655168</v>
      </c>
      <c r="K1732">
        <v>3945664</v>
      </c>
      <c r="L1732">
        <v>-1207549</v>
      </c>
      <c r="M1732">
        <v>-1968180</v>
      </c>
      <c r="N1732">
        <v>80878</v>
      </c>
      <c r="O1732">
        <v>511602</v>
      </c>
      <c r="P1732">
        <v>4152</v>
      </c>
      <c r="Q1732">
        <v>-152</v>
      </c>
      <c r="R1732">
        <v>-288882</v>
      </c>
      <c r="S1732">
        <v>453033</v>
      </c>
      <c r="T1732">
        <v>0</v>
      </c>
      <c r="U1732">
        <v>-79924</v>
      </c>
      <c r="V1732">
        <v>-3023</v>
      </c>
    </row>
    <row r="1733" spans="1:22" x14ac:dyDescent="0.3">
      <c r="A1733" t="s">
        <v>75</v>
      </c>
      <c r="B1733">
        <v>5930</v>
      </c>
      <c r="C1733" s="48">
        <v>45043</v>
      </c>
      <c r="D1733">
        <v>64600</v>
      </c>
      <c r="E1733">
        <v>2</v>
      </c>
      <c r="F1733">
        <v>500</v>
      </c>
      <c r="G1733">
        <v>500</v>
      </c>
      <c r="H1733">
        <v>14779601</v>
      </c>
      <c r="I1733">
        <v>947849</v>
      </c>
      <c r="J1733">
        <v>-1395720</v>
      </c>
      <c r="K1733">
        <v>3903863</v>
      </c>
      <c r="L1733">
        <v>-2461875</v>
      </c>
      <c r="M1733">
        <v>-2460242</v>
      </c>
      <c r="N1733">
        <v>4407</v>
      </c>
      <c r="O1733">
        <v>54167</v>
      </c>
      <c r="P1733">
        <v>321</v>
      </c>
      <c r="Q1733">
        <v>-1357</v>
      </c>
      <c r="R1733">
        <v>-201662</v>
      </c>
      <c r="S1733">
        <v>142491</v>
      </c>
      <c r="T1733">
        <v>0</v>
      </c>
      <c r="U1733">
        <v>-38641</v>
      </c>
      <c r="V1733">
        <v>-7627</v>
      </c>
    </row>
    <row r="1734" spans="1:22" x14ac:dyDescent="0.3">
      <c r="A1734" t="s">
        <v>75</v>
      </c>
      <c r="B1734">
        <v>5930</v>
      </c>
      <c r="C1734" s="48">
        <v>45042</v>
      </c>
      <c r="D1734">
        <v>64100</v>
      </c>
      <c r="E1734">
        <v>2</v>
      </c>
      <c r="F1734">
        <v>500</v>
      </c>
      <c r="G1734">
        <v>500</v>
      </c>
      <c r="H1734">
        <v>12664541</v>
      </c>
      <c r="I1734">
        <v>808720</v>
      </c>
      <c r="J1734">
        <v>-344893</v>
      </c>
      <c r="K1734">
        <v>1449468</v>
      </c>
      <c r="L1734">
        <v>-976399</v>
      </c>
      <c r="M1734">
        <v>-351304</v>
      </c>
      <c r="N1734">
        <v>-701</v>
      </c>
      <c r="O1734">
        <v>-165166</v>
      </c>
      <c r="P1734">
        <v>-29</v>
      </c>
      <c r="Q1734">
        <v>9239</v>
      </c>
      <c r="R1734">
        <v>-424377</v>
      </c>
      <c r="S1734">
        <v>-44061</v>
      </c>
      <c r="T1734">
        <v>0</v>
      </c>
      <c r="U1734">
        <v>-127108</v>
      </c>
      <c r="V1734">
        <v>-1068</v>
      </c>
    </row>
    <row r="1735" spans="1:22" x14ac:dyDescent="0.3">
      <c r="A1735" t="s">
        <v>75</v>
      </c>
      <c r="B1735">
        <v>5930</v>
      </c>
      <c r="C1735" s="48">
        <v>45041</v>
      </c>
      <c r="D1735">
        <v>63600</v>
      </c>
      <c r="E1735">
        <v>5</v>
      </c>
      <c r="F1735">
        <v>-1600</v>
      </c>
      <c r="G1735">
        <v>-1600</v>
      </c>
      <c r="H1735">
        <v>16193271</v>
      </c>
      <c r="I1735">
        <v>1039508</v>
      </c>
      <c r="J1735">
        <v>1262402</v>
      </c>
      <c r="K1735">
        <v>-714267</v>
      </c>
      <c r="L1735">
        <v>-542786</v>
      </c>
      <c r="M1735">
        <v>510340</v>
      </c>
      <c r="N1735">
        <v>23631</v>
      </c>
      <c r="O1735">
        <v>-394166</v>
      </c>
      <c r="P1735">
        <v>-12654</v>
      </c>
      <c r="Q1735">
        <v>21391</v>
      </c>
      <c r="R1735">
        <v>-311076</v>
      </c>
      <c r="S1735">
        <v>-380252</v>
      </c>
      <c r="T1735">
        <v>0</v>
      </c>
      <c r="U1735">
        <v>-9770</v>
      </c>
      <c r="V1735">
        <v>4421</v>
      </c>
    </row>
    <row r="1736" spans="1:22" x14ac:dyDescent="0.3">
      <c r="A1736" t="s">
        <v>75</v>
      </c>
      <c r="B1736">
        <v>5930</v>
      </c>
      <c r="C1736" s="48">
        <v>45040</v>
      </c>
      <c r="D1736">
        <v>65200</v>
      </c>
      <c r="E1736">
        <v>5</v>
      </c>
      <c r="F1736">
        <v>-500</v>
      </c>
      <c r="G1736">
        <v>-500</v>
      </c>
      <c r="H1736">
        <v>12986581</v>
      </c>
      <c r="I1736">
        <v>846721</v>
      </c>
      <c r="J1736">
        <v>-1630852</v>
      </c>
      <c r="K1736">
        <v>1358201</v>
      </c>
      <c r="L1736">
        <v>341263</v>
      </c>
      <c r="M1736">
        <v>1152154</v>
      </c>
      <c r="N1736">
        <v>-18416</v>
      </c>
      <c r="O1736">
        <v>-392205</v>
      </c>
      <c r="P1736">
        <v>-8548</v>
      </c>
      <c r="Q1736">
        <v>3098</v>
      </c>
      <c r="R1736">
        <v>-396668</v>
      </c>
      <c r="S1736">
        <v>1848</v>
      </c>
      <c r="T1736">
        <v>0</v>
      </c>
      <c r="U1736">
        <v>-61992</v>
      </c>
      <c r="V1736">
        <v>-6620</v>
      </c>
    </row>
    <row r="1737" spans="1:22" x14ac:dyDescent="0.3">
      <c r="A1737" t="s">
        <v>75</v>
      </c>
      <c r="B1737">
        <v>5930</v>
      </c>
      <c r="C1737" s="48">
        <v>45037</v>
      </c>
      <c r="D1737">
        <v>65700</v>
      </c>
      <c r="E1737">
        <v>2</v>
      </c>
      <c r="F1737">
        <v>400</v>
      </c>
      <c r="G1737">
        <v>400</v>
      </c>
      <c r="H1737">
        <v>10538622</v>
      </c>
      <c r="I1737">
        <v>691721</v>
      </c>
      <c r="J1737">
        <v>-2003922</v>
      </c>
      <c r="K1737">
        <v>2685197</v>
      </c>
      <c r="L1737">
        <v>-669886</v>
      </c>
      <c r="M1737">
        <v>233403</v>
      </c>
      <c r="N1737">
        <v>-1788</v>
      </c>
      <c r="O1737">
        <v>-421935</v>
      </c>
      <c r="P1737">
        <v>25400</v>
      </c>
      <c r="Q1737">
        <v>-2544</v>
      </c>
      <c r="R1737">
        <v>-272052</v>
      </c>
      <c r="S1737">
        <v>-230370</v>
      </c>
      <c r="T1737">
        <v>0</v>
      </c>
      <c r="U1737">
        <v>-3024</v>
      </c>
      <c r="V1737">
        <v>-8365</v>
      </c>
    </row>
    <row r="1738" spans="1:22" x14ac:dyDescent="0.3">
      <c r="A1738" t="s">
        <v>75</v>
      </c>
      <c r="B1738">
        <v>5930</v>
      </c>
      <c r="C1738" s="48">
        <v>45036</v>
      </c>
      <c r="D1738">
        <v>65300</v>
      </c>
      <c r="E1738">
        <v>5</v>
      </c>
      <c r="F1738">
        <v>-200</v>
      </c>
      <c r="G1738">
        <v>-200</v>
      </c>
      <c r="H1738">
        <v>9501169</v>
      </c>
      <c r="I1738">
        <v>618181</v>
      </c>
      <c r="J1738">
        <v>-828517</v>
      </c>
      <c r="K1738">
        <v>1258250</v>
      </c>
      <c r="L1738">
        <v>-403885</v>
      </c>
      <c r="M1738">
        <v>84562</v>
      </c>
      <c r="N1738">
        <v>5664</v>
      </c>
      <c r="O1738">
        <v>-165499</v>
      </c>
      <c r="P1738">
        <v>-1711</v>
      </c>
      <c r="Q1738">
        <v>2547</v>
      </c>
      <c r="R1738">
        <v>-494419</v>
      </c>
      <c r="S1738">
        <v>164971</v>
      </c>
      <c r="T1738">
        <v>0</v>
      </c>
      <c r="U1738">
        <v>-23842</v>
      </c>
      <c r="V1738">
        <v>-2006</v>
      </c>
    </row>
    <row r="1739" spans="1:22" x14ac:dyDescent="0.3">
      <c r="A1739" t="s">
        <v>75</v>
      </c>
      <c r="B1739">
        <v>5930</v>
      </c>
      <c r="C1739" s="48">
        <v>45035</v>
      </c>
      <c r="D1739">
        <v>65500</v>
      </c>
      <c r="E1739">
        <v>5</v>
      </c>
      <c r="F1739">
        <v>-100</v>
      </c>
      <c r="G1739">
        <v>-100</v>
      </c>
      <c r="H1739">
        <v>10255985</v>
      </c>
      <c r="I1739">
        <v>672185</v>
      </c>
      <c r="J1739">
        <v>-971232</v>
      </c>
      <c r="K1739">
        <v>1055804</v>
      </c>
      <c r="L1739">
        <v>-69196</v>
      </c>
      <c r="M1739">
        <v>90713</v>
      </c>
      <c r="N1739">
        <v>-46059</v>
      </c>
      <c r="O1739">
        <v>-59995</v>
      </c>
      <c r="P1739">
        <v>-3788</v>
      </c>
      <c r="Q1739">
        <v>3966</v>
      </c>
      <c r="R1739">
        <v>-145631</v>
      </c>
      <c r="S1739">
        <v>91598</v>
      </c>
      <c r="T1739">
        <v>0</v>
      </c>
      <c r="U1739">
        <v>-10836</v>
      </c>
      <c r="V1739">
        <v>-4540</v>
      </c>
    </row>
    <row r="1740" spans="1:22" x14ac:dyDescent="0.3">
      <c r="A1740" t="s">
        <v>75</v>
      </c>
      <c r="B1740">
        <v>5930</v>
      </c>
      <c r="C1740" s="48">
        <v>45034</v>
      </c>
      <c r="D1740">
        <v>65600</v>
      </c>
      <c r="E1740">
        <v>2</v>
      </c>
      <c r="F1740">
        <v>300</v>
      </c>
      <c r="G1740">
        <v>300</v>
      </c>
      <c r="H1740">
        <v>14802060</v>
      </c>
      <c r="I1740">
        <v>966927</v>
      </c>
      <c r="J1740">
        <v>-657954</v>
      </c>
      <c r="K1740">
        <v>3743178</v>
      </c>
      <c r="L1740">
        <v>-3073137</v>
      </c>
      <c r="M1740">
        <v>-2164034</v>
      </c>
      <c r="N1740">
        <v>-54119</v>
      </c>
      <c r="O1740">
        <v>-151032</v>
      </c>
      <c r="P1740">
        <v>-1330</v>
      </c>
      <c r="Q1740">
        <v>-23571</v>
      </c>
      <c r="R1740">
        <v>-536524</v>
      </c>
      <c r="S1740">
        <v>-142527</v>
      </c>
      <c r="T1740">
        <v>0</v>
      </c>
      <c r="U1740">
        <v>-6669</v>
      </c>
      <c r="V1740">
        <v>-5418</v>
      </c>
    </row>
    <row r="1741" spans="1:22" x14ac:dyDescent="0.3">
      <c r="A1741" t="s">
        <v>75</v>
      </c>
      <c r="B1741">
        <v>5930</v>
      </c>
      <c r="C1741" s="48">
        <v>45033</v>
      </c>
      <c r="D1741">
        <v>65300</v>
      </c>
      <c r="E1741">
        <v>2</v>
      </c>
      <c r="F1741">
        <v>200</v>
      </c>
      <c r="G1741">
        <v>200</v>
      </c>
      <c r="H1741">
        <v>13486618</v>
      </c>
      <c r="I1741">
        <v>877708</v>
      </c>
      <c r="J1741">
        <v>-1659936</v>
      </c>
      <c r="K1741">
        <v>3489280</v>
      </c>
      <c r="L1741">
        <v>-1775624</v>
      </c>
      <c r="M1741">
        <v>-1263247</v>
      </c>
      <c r="N1741">
        <v>-68672</v>
      </c>
      <c r="O1741">
        <v>-16434</v>
      </c>
      <c r="P1741">
        <v>-1742</v>
      </c>
      <c r="Q1741">
        <v>-45336</v>
      </c>
      <c r="R1741">
        <v>-341975</v>
      </c>
      <c r="S1741">
        <v>-38218</v>
      </c>
      <c r="T1741">
        <v>0</v>
      </c>
      <c r="U1741">
        <v>-50906</v>
      </c>
      <c r="V1741">
        <v>-2814</v>
      </c>
    </row>
    <row r="1742" spans="1:22" x14ac:dyDescent="0.3">
      <c r="A1742" t="s">
        <v>75</v>
      </c>
      <c r="B1742">
        <v>5930</v>
      </c>
      <c r="C1742" s="48">
        <v>45030</v>
      </c>
      <c r="D1742">
        <v>65100</v>
      </c>
      <c r="E1742">
        <v>5</v>
      </c>
      <c r="F1742">
        <v>-1000</v>
      </c>
      <c r="G1742">
        <v>-1000</v>
      </c>
      <c r="H1742">
        <v>16176490</v>
      </c>
      <c r="I1742">
        <v>1062800</v>
      </c>
      <c r="J1742">
        <v>1021366</v>
      </c>
      <c r="K1742">
        <v>-1670939</v>
      </c>
      <c r="L1742">
        <v>595476</v>
      </c>
      <c r="M1742">
        <v>1115749</v>
      </c>
      <c r="N1742">
        <v>-34404</v>
      </c>
      <c r="O1742">
        <v>-287295</v>
      </c>
      <c r="P1742">
        <v>-41771</v>
      </c>
      <c r="Q1742">
        <v>5840</v>
      </c>
      <c r="R1742">
        <v>283310</v>
      </c>
      <c r="S1742">
        <v>-445953</v>
      </c>
      <c r="T1742">
        <v>0</v>
      </c>
      <c r="U1742">
        <v>55748</v>
      </c>
      <c r="V1742">
        <v>-1651</v>
      </c>
    </row>
    <row r="1743" spans="1:22" x14ac:dyDescent="0.3">
      <c r="A1743" t="s">
        <v>75</v>
      </c>
      <c r="B1743">
        <v>5930</v>
      </c>
      <c r="C1743" s="48">
        <v>45029</v>
      </c>
      <c r="D1743">
        <v>66100</v>
      </c>
      <c r="E1743">
        <v>2</v>
      </c>
      <c r="F1743">
        <v>100</v>
      </c>
      <c r="G1743">
        <v>100</v>
      </c>
      <c r="H1743">
        <v>15091022</v>
      </c>
      <c r="I1743">
        <v>993654</v>
      </c>
      <c r="J1743">
        <v>-1114819</v>
      </c>
      <c r="K1743">
        <v>19581</v>
      </c>
      <c r="L1743">
        <v>1097667</v>
      </c>
      <c r="M1743">
        <v>2154655</v>
      </c>
      <c r="N1743">
        <v>2793</v>
      </c>
      <c r="O1743">
        <v>-119977</v>
      </c>
      <c r="P1743">
        <v>-3512</v>
      </c>
      <c r="Q1743">
        <v>1525</v>
      </c>
      <c r="R1743">
        <v>-165266</v>
      </c>
      <c r="S1743">
        <v>-772551</v>
      </c>
      <c r="T1743">
        <v>0</v>
      </c>
      <c r="U1743">
        <v>3028</v>
      </c>
      <c r="V1743">
        <v>-5457</v>
      </c>
    </row>
    <row r="1744" spans="1:22" x14ac:dyDescent="0.3">
      <c r="A1744" t="s">
        <v>75</v>
      </c>
      <c r="B1744">
        <v>5930</v>
      </c>
      <c r="C1744" s="48">
        <v>45028</v>
      </c>
      <c r="D1744">
        <v>66000</v>
      </c>
      <c r="E1744">
        <v>2</v>
      </c>
      <c r="F1744">
        <v>100</v>
      </c>
      <c r="G1744">
        <v>100</v>
      </c>
      <c r="H1744">
        <v>15021313</v>
      </c>
      <c r="I1744">
        <v>987121</v>
      </c>
      <c r="J1744">
        <v>-1956503</v>
      </c>
      <c r="K1744">
        <v>3461330</v>
      </c>
      <c r="L1744">
        <v>-1535917</v>
      </c>
      <c r="M1744">
        <v>-1040312</v>
      </c>
      <c r="N1744">
        <v>-22050</v>
      </c>
      <c r="O1744">
        <v>-105698</v>
      </c>
      <c r="P1744">
        <v>-15090</v>
      </c>
      <c r="Q1744">
        <v>-1224</v>
      </c>
      <c r="R1744">
        <v>-247160</v>
      </c>
      <c r="S1744">
        <v>-104383</v>
      </c>
      <c r="T1744">
        <v>0</v>
      </c>
      <c r="U1744">
        <v>43670</v>
      </c>
      <c r="V1744">
        <v>-12580</v>
      </c>
    </row>
    <row r="1745" spans="1:22" x14ac:dyDescent="0.3">
      <c r="A1745" t="s">
        <v>75</v>
      </c>
      <c r="B1745">
        <v>5930</v>
      </c>
      <c r="C1745" s="48">
        <v>45027</v>
      </c>
      <c r="D1745">
        <v>65900</v>
      </c>
      <c r="E1745">
        <v>2</v>
      </c>
      <c r="F1745">
        <v>200</v>
      </c>
      <c r="G1745">
        <v>200</v>
      </c>
      <c r="H1745">
        <v>16323183</v>
      </c>
      <c r="I1745">
        <v>1074396</v>
      </c>
      <c r="J1745">
        <v>-2302597</v>
      </c>
      <c r="K1745">
        <v>1148879</v>
      </c>
      <c r="L1745">
        <v>1240069</v>
      </c>
      <c r="M1745">
        <v>894892</v>
      </c>
      <c r="N1745">
        <v>-52919</v>
      </c>
      <c r="O1745">
        <v>-105786</v>
      </c>
      <c r="P1745">
        <v>-25755</v>
      </c>
      <c r="Q1745">
        <v>15491</v>
      </c>
      <c r="R1745">
        <v>239203</v>
      </c>
      <c r="S1745">
        <v>274943</v>
      </c>
      <c r="T1745">
        <v>0</v>
      </c>
      <c r="U1745">
        <v>-79128</v>
      </c>
      <c r="V1745">
        <v>-7223</v>
      </c>
    </row>
    <row r="1746" spans="1:22" x14ac:dyDescent="0.3">
      <c r="A1746" t="s">
        <v>75</v>
      </c>
      <c r="B1746">
        <v>5930</v>
      </c>
      <c r="C1746" s="48">
        <v>45026</v>
      </c>
      <c r="D1746">
        <v>65700</v>
      </c>
      <c r="E1746">
        <v>2</v>
      </c>
      <c r="F1746">
        <v>700</v>
      </c>
      <c r="G1746">
        <v>700</v>
      </c>
      <c r="H1746">
        <v>18777166</v>
      </c>
      <c r="I1746">
        <v>1233223</v>
      </c>
      <c r="J1746">
        <v>-4398039</v>
      </c>
      <c r="K1746">
        <v>4532963</v>
      </c>
      <c r="L1746">
        <v>-75437</v>
      </c>
      <c r="M1746">
        <v>-391499</v>
      </c>
      <c r="N1746">
        <v>11586</v>
      </c>
      <c r="O1746">
        <v>339589</v>
      </c>
      <c r="P1746">
        <v>-9789</v>
      </c>
      <c r="Q1746">
        <v>-15596</v>
      </c>
      <c r="R1746">
        <v>-170236</v>
      </c>
      <c r="S1746">
        <v>160508</v>
      </c>
      <c r="T1746">
        <v>0</v>
      </c>
      <c r="U1746">
        <v>-54326</v>
      </c>
      <c r="V1746">
        <v>-5161</v>
      </c>
    </row>
    <row r="1747" spans="1:22" x14ac:dyDescent="0.3">
      <c r="A1747" t="s">
        <v>75</v>
      </c>
      <c r="B1747">
        <v>5930</v>
      </c>
      <c r="C1747" s="48">
        <v>45023</v>
      </c>
      <c r="D1747">
        <v>65000</v>
      </c>
      <c r="E1747">
        <v>2</v>
      </c>
      <c r="F1747">
        <v>2700</v>
      </c>
      <c r="G1747">
        <v>2700</v>
      </c>
      <c r="H1747">
        <v>27476120</v>
      </c>
      <c r="I1747">
        <v>1778209</v>
      </c>
      <c r="J1747">
        <v>-15186575</v>
      </c>
      <c r="K1747">
        <v>13612549</v>
      </c>
      <c r="L1747">
        <v>1749750</v>
      </c>
      <c r="M1747">
        <v>363255</v>
      </c>
      <c r="N1747">
        <v>22790</v>
      </c>
      <c r="O1747">
        <v>880608</v>
      </c>
      <c r="P1747">
        <v>-1360</v>
      </c>
      <c r="Q1747">
        <v>-50169</v>
      </c>
      <c r="R1747">
        <v>-52630</v>
      </c>
      <c r="S1747">
        <v>587256</v>
      </c>
      <c r="T1747">
        <v>0</v>
      </c>
      <c r="U1747">
        <v>-101584</v>
      </c>
      <c r="V1747">
        <v>-74140</v>
      </c>
    </row>
    <row r="1748" spans="1:22" x14ac:dyDescent="0.3">
      <c r="A1748" t="s">
        <v>75</v>
      </c>
      <c r="B1748">
        <v>5930</v>
      </c>
      <c r="C1748" s="48">
        <v>45022</v>
      </c>
      <c r="D1748">
        <v>62300</v>
      </c>
      <c r="E1748">
        <v>5</v>
      </c>
      <c r="F1748">
        <v>-1600</v>
      </c>
      <c r="G1748">
        <v>-1600</v>
      </c>
      <c r="H1748">
        <v>14992747</v>
      </c>
      <c r="I1748">
        <v>940919</v>
      </c>
      <c r="J1748">
        <v>2055160</v>
      </c>
      <c r="K1748">
        <v>-269440</v>
      </c>
      <c r="L1748">
        <v>-1835759</v>
      </c>
      <c r="M1748">
        <v>-1748449</v>
      </c>
      <c r="N1748">
        <v>27008</v>
      </c>
      <c r="O1748">
        <v>-359293</v>
      </c>
      <c r="P1748">
        <v>-3612</v>
      </c>
      <c r="Q1748">
        <v>19740</v>
      </c>
      <c r="R1748">
        <v>-131141</v>
      </c>
      <c r="S1748">
        <v>359988</v>
      </c>
      <c r="T1748">
        <v>0</v>
      </c>
      <c r="U1748">
        <v>58794</v>
      </c>
      <c r="V1748">
        <v>-8755</v>
      </c>
    </row>
    <row r="1749" spans="1:22" x14ac:dyDescent="0.3">
      <c r="A1749" t="s">
        <v>75</v>
      </c>
      <c r="B1749">
        <v>5930</v>
      </c>
      <c r="C1749" s="48">
        <v>45021</v>
      </c>
      <c r="D1749">
        <v>63900</v>
      </c>
      <c r="E1749">
        <v>2</v>
      </c>
      <c r="F1749">
        <v>300</v>
      </c>
      <c r="G1749">
        <v>300</v>
      </c>
      <c r="H1749">
        <v>9176149</v>
      </c>
      <c r="I1749">
        <v>584823</v>
      </c>
      <c r="J1749">
        <v>-2226083</v>
      </c>
      <c r="K1749">
        <v>2444762</v>
      </c>
      <c r="L1749">
        <v>-171248</v>
      </c>
      <c r="M1749">
        <v>872275</v>
      </c>
      <c r="N1749">
        <v>4135</v>
      </c>
      <c r="O1749">
        <v>-340240</v>
      </c>
      <c r="P1749">
        <v>-3953</v>
      </c>
      <c r="Q1749">
        <v>-6026</v>
      </c>
      <c r="R1749">
        <v>-306078</v>
      </c>
      <c r="S1749">
        <v>-391361</v>
      </c>
      <c r="T1749">
        <v>0</v>
      </c>
      <c r="U1749">
        <v>-37305</v>
      </c>
      <c r="V1749">
        <v>-10126</v>
      </c>
    </row>
    <row r="1750" spans="1:22" x14ac:dyDescent="0.3">
      <c r="A1750" t="s">
        <v>75</v>
      </c>
      <c r="B1750">
        <v>5930</v>
      </c>
      <c r="C1750" s="48">
        <v>45020</v>
      </c>
      <c r="D1750">
        <v>63600</v>
      </c>
      <c r="E1750">
        <v>2</v>
      </c>
      <c r="F1750">
        <v>500</v>
      </c>
      <c r="G1750">
        <v>500</v>
      </c>
      <c r="H1750">
        <v>11120514</v>
      </c>
      <c r="I1750">
        <v>706089</v>
      </c>
      <c r="J1750">
        <v>-2096760</v>
      </c>
      <c r="K1750">
        <v>1877802</v>
      </c>
      <c r="L1750">
        <v>297976</v>
      </c>
      <c r="M1750">
        <v>641484</v>
      </c>
      <c r="N1750">
        <v>-120277</v>
      </c>
      <c r="O1750">
        <v>11135</v>
      </c>
      <c r="P1750">
        <v>3847</v>
      </c>
      <c r="Q1750">
        <v>-12771</v>
      </c>
      <c r="R1750">
        <v>-222492</v>
      </c>
      <c r="S1750">
        <v>-2950</v>
      </c>
      <c r="T1750">
        <v>0</v>
      </c>
      <c r="U1750">
        <v>-68698</v>
      </c>
      <c r="V1750">
        <v>-10320</v>
      </c>
    </row>
    <row r="1751" spans="1:22" x14ac:dyDescent="0.3">
      <c r="A1751" t="s">
        <v>75</v>
      </c>
      <c r="B1751">
        <v>5930</v>
      </c>
      <c r="C1751" s="48">
        <v>45019</v>
      </c>
      <c r="D1751">
        <v>63100</v>
      </c>
      <c r="E1751">
        <v>5</v>
      </c>
      <c r="F1751">
        <v>-900</v>
      </c>
      <c r="G1751">
        <v>-900</v>
      </c>
      <c r="H1751">
        <v>11973133</v>
      </c>
      <c r="I1751">
        <v>757289</v>
      </c>
      <c r="J1751">
        <v>575196</v>
      </c>
      <c r="K1751">
        <v>939506</v>
      </c>
      <c r="L1751">
        <v>-1550689</v>
      </c>
      <c r="M1751">
        <v>-1442398</v>
      </c>
      <c r="N1751">
        <v>69224</v>
      </c>
      <c r="O1751">
        <v>-113842</v>
      </c>
      <c r="P1751">
        <v>6700</v>
      </c>
      <c r="Q1751">
        <v>8015</v>
      </c>
      <c r="R1751">
        <v>68005</v>
      </c>
      <c r="S1751">
        <v>-146393</v>
      </c>
      <c r="T1751">
        <v>0</v>
      </c>
      <c r="U1751">
        <v>35898</v>
      </c>
      <c r="V1751">
        <v>89</v>
      </c>
    </row>
    <row r="1752" spans="1:22" x14ac:dyDescent="0.3">
      <c r="A1752" t="s">
        <v>75</v>
      </c>
      <c r="B1752">
        <v>5930</v>
      </c>
      <c r="C1752" s="48">
        <v>45016</v>
      </c>
      <c r="D1752">
        <v>64000</v>
      </c>
      <c r="E1752">
        <v>2</v>
      </c>
      <c r="F1752">
        <v>800</v>
      </c>
      <c r="G1752">
        <v>800</v>
      </c>
      <c r="H1752">
        <v>14094479</v>
      </c>
      <c r="I1752">
        <v>900712</v>
      </c>
      <c r="J1752">
        <v>-5315825</v>
      </c>
      <c r="K1752">
        <v>5015911</v>
      </c>
      <c r="L1752">
        <v>413497</v>
      </c>
      <c r="M1752">
        <v>484664</v>
      </c>
      <c r="N1752">
        <v>-13508</v>
      </c>
      <c r="O1752">
        <v>43034</v>
      </c>
      <c r="P1752">
        <v>426</v>
      </c>
      <c r="Q1752">
        <v>-13386</v>
      </c>
      <c r="R1752">
        <v>51536</v>
      </c>
      <c r="S1752">
        <v>-139269</v>
      </c>
      <c r="T1752">
        <v>0</v>
      </c>
      <c r="U1752">
        <v>-93494</v>
      </c>
      <c r="V1752">
        <v>-20089</v>
      </c>
    </row>
    <row r="1753" spans="1:22" x14ac:dyDescent="0.3">
      <c r="A1753" t="s">
        <v>75</v>
      </c>
      <c r="B1753">
        <v>5930</v>
      </c>
      <c r="C1753" s="48">
        <v>45015</v>
      </c>
      <c r="D1753">
        <v>63200</v>
      </c>
      <c r="E1753">
        <v>2</v>
      </c>
      <c r="F1753">
        <v>500</v>
      </c>
      <c r="G1753">
        <v>500</v>
      </c>
      <c r="H1753">
        <v>15684377</v>
      </c>
      <c r="I1753">
        <v>993903</v>
      </c>
      <c r="J1753">
        <v>-2938766</v>
      </c>
      <c r="K1753">
        <v>3364149</v>
      </c>
      <c r="L1753">
        <v>-416494</v>
      </c>
      <c r="M1753">
        <v>-511051</v>
      </c>
      <c r="N1753">
        <v>18201</v>
      </c>
      <c r="O1753">
        <v>-49568</v>
      </c>
      <c r="P1753">
        <v>-9240</v>
      </c>
      <c r="Q1753">
        <v>-11798</v>
      </c>
      <c r="R1753">
        <v>353251</v>
      </c>
      <c r="S1753">
        <v>-206289</v>
      </c>
      <c r="T1753">
        <v>0</v>
      </c>
      <c r="U1753">
        <v>-7390</v>
      </c>
      <c r="V1753">
        <v>-1499</v>
      </c>
    </row>
    <row r="1754" spans="1:22" x14ac:dyDescent="0.3">
      <c r="A1754" t="s">
        <v>75</v>
      </c>
      <c r="B1754">
        <v>5930</v>
      </c>
      <c r="C1754" s="48">
        <v>45014</v>
      </c>
      <c r="D1754">
        <v>62700</v>
      </c>
      <c r="E1754">
        <v>5</v>
      </c>
      <c r="F1754">
        <v>-200</v>
      </c>
      <c r="G1754">
        <v>-200</v>
      </c>
      <c r="H1754">
        <v>11216008</v>
      </c>
      <c r="I1754">
        <v>700456</v>
      </c>
      <c r="J1754">
        <v>-492173</v>
      </c>
      <c r="K1754">
        <v>-624148</v>
      </c>
      <c r="L1754">
        <v>1116677</v>
      </c>
      <c r="M1754">
        <v>1140988</v>
      </c>
      <c r="N1754">
        <v>40578</v>
      </c>
      <c r="O1754">
        <v>-205175</v>
      </c>
      <c r="P1754">
        <v>-2082</v>
      </c>
      <c r="Q1754">
        <v>-986</v>
      </c>
      <c r="R1754">
        <v>-1741</v>
      </c>
      <c r="S1754">
        <v>145095</v>
      </c>
      <c r="T1754">
        <v>0</v>
      </c>
      <c r="U1754">
        <v>3188</v>
      </c>
      <c r="V1754">
        <v>-3544</v>
      </c>
    </row>
    <row r="1755" spans="1:22" x14ac:dyDescent="0.3">
      <c r="A1755" t="s">
        <v>75</v>
      </c>
      <c r="B1755">
        <v>5930</v>
      </c>
      <c r="C1755" s="48">
        <v>45013</v>
      </c>
      <c r="D1755">
        <v>62900</v>
      </c>
      <c r="E1755">
        <v>2</v>
      </c>
      <c r="F1755">
        <v>800</v>
      </c>
      <c r="G1755">
        <v>800</v>
      </c>
      <c r="H1755">
        <v>11614118</v>
      </c>
      <c r="I1755">
        <v>726295</v>
      </c>
      <c r="J1755">
        <v>-1709847</v>
      </c>
      <c r="K1755">
        <v>-7908</v>
      </c>
      <c r="L1755">
        <v>1780041</v>
      </c>
      <c r="M1755">
        <v>1403282</v>
      </c>
      <c r="N1755">
        <v>-26231</v>
      </c>
      <c r="O1755">
        <v>90742</v>
      </c>
      <c r="P1755">
        <v>-46</v>
      </c>
      <c r="Q1755">
        <v>-12562</v>
      </c>
      <c r="R1755">
        <v>-33254</v>
      </c>
      <c r="S1755">
        <v>358110</v>
      </c>
      <c r="T1755">
        <v>0</v>
      </c>
      <c r="U1755">
        <v>-54469</v>
      </c>
      <c r="V1755">
        <v>-7817</v>
      </c>
    </row>
    <row r="1756" spans="1:22" x14ac:dyDescent="0.3">
      <c r="A1756" t="s">
        <v>75</v>
      </c>
      <c r="B1756">
        <v>5930</v>
      </c>
      <c r="C1756" s="48">
        <v>45012</v>
      </c>
      <c r="D1756">
        <v>62100</v>
      </c>
      <c r="E1756">
        <v>5</v>
      </c>
      <c r="F1756">
        <v>-900</v>
      </c>
      <c r="G1756">
        <v>-900</v>
      </c>
      <c r="H1756">
        <v>11039331</v>
      </c>
      <c r="I1756">
        <v>687170</v>
      </c>
      <c r="J1756">
        <v>-397518</v>
      </c>
      <c r="K1756">
        <v>-45040</v>
      </c>
      <c r="L1756">
        <v>405924</v>
      </c>
      <c r="M1756">
        <v>766412</v>
      </c>
      <c r="N1756">
        <v>-22927</v>
      </c>
      <c r="O1756">
        <v>-97714</v>
      </c>
      <c r="P1756">
        <v>22362</v>
      </c>
      <c r="Q1756">
        <v>9552</v>
      </c>
      <c r="R1756">
        <v>-35741</v>
      </c>
      <c r="S1756">
        <v>-236020</v>
      </c>
      <c r="T1756">
        <v>0</v>
      </c>
      <c r="U1756">
        <v>39629</v>
      </c>
      <c r="V1756">
        <v>-2995</v>
      </c>
    </row>
    <row r="1757" spans="1:22" x14ac:dyDescent="0.3">
      <c r="A1757" t="s">
        <v>75</v>
      </c>
      <c r="B1757">
        <v>5930</v>
      </c>
      <c r="C1757" s="48">
        <v>45009</v>
      </c>
      <c r="D1757">
        <v>63000</v>
      </c>
      <c r="E1757">
        <v>2</v>
      </c>
      <c r="F1757">
        <v>700</v>
      </c>
      <c r="G1757">
        <v>700</v>
      </c>
      <c r="H1757">
        <v>18278602</v>
      </c>
      <c r="I1757">
        <v>1147805</v>
      </c>
      <c r="J1757">
        <v>-5456497</v>
      </c>
      <c r="K1757">
        <v>7402874</v>
      </c>
      <c r="L1757">
        <v>-1846848</v>
      </c>
      <c r="M1757">
        <v>-1968955</v>
      </c>
      <c r="N1757">
        <v>-33401</v>
      </c>
      <c r="O1757">
        <v>168974</v>
      </c>
      <c r="P1757">
        <v>-1110</v>
      </c>
      <c r="Q1757">
        <v>-13058</v>
      </c>
      <c r="R1757">
        <v>-145367</v>
      </c>
      <c r="S1757">
        <v>146069</v>
      </c>
      <c r="T1757">
        <v>0</v>
      </c>
      <c r="U1757">
        <v>-81630</v>
      </c>
      <c r="V1757">
        <v>-17899</v>
      </c>
    </row>
    <row r="1758" spans="1:22" x14ac:dyDescent="0.3">
      <c r="A1758" t="s">
        <v>75</v>
      </c>
      <c r="B1758">
        <v>5930</v>
      </c>
      <c r="C1758" s="48">
        <v>45008</v>
      </c>
      <c r="D1758">
        <v>62300</v>
      </c>
      <c r="E1758">
        <v>2</v>
      </c>
      <c r="F1758">
        <v>1200</v>
      </c>
      <c r="G1758">
        <v>1200</v>
      </c>
      <c r="H1758">
        <v>15381057</v>
      </c>
      <c r="I1758">
        <v>946394</v>
      </c>
      <c r="J1758">
        <v>-4808757</v>
      </c>
      <c r="K1758">
        <v>4064331</v>
      </c>
      <c r="L1758">
        <v>891469</v>
      </c>
      <c r="M1758">
        <v>732644</v>
      </c>
      <c r="N1758">
        <v>13056</v>
      </c>
      <c r="O1758">
        <v>16446</v>
      </c>
      <c r="P1758">
        <v>-8995</v>
      </c>
      <c r="Q1758">
        <v>-6472</v>
      </c>
      <c r="R1758">
        <v>-181286</v>
      </c>
      <c r="S1758">
        <v>326076</v>
      </c>
      <c r="T1758">
        <v>0</v>
      </c>
      <c r="U1758">
        <v>-129366</v>
      </c>
      <c r="V1758">
        <v>-17677</v>
      </c>
    </row>
    <row r="1759" spans="1:22" x14ac:dyDescent="0.3">
      <c r="A1759" t="s">
        <v>75</v>
      </c>
      <c r="B1759">
        <v>5930</v>
      </c>
      <c r="C1759" s="48">
        <v>45007</v>
      </c>
      <c r="D1759">
        <v>61100</v>
      </c>
      <c r="E1759">
        <v>2</v>
      </c>
      <c r="F1759">
        <v>800</v>
      </c>
      <c r="G1759">
        <v>800</v>
      </c>
      <c r="H1759">
        <v>8978591</v>
      </c>
      <c r="I1759">
        <v>546787</v>
      </c>
      <c r="J1759">
        <v>-2431771</v>
      </c>
      <c r="K1759">
        <v>1714280</v>
      </c>
      <c r="L1759">
        <v>769342</v>
      </c>
      <c r="M1759">
        <v>407193</v>
      </c>
      <c r="N1759">
        <v>-9378</v>
      </c>
      <c r="O1759">
        <v>84556</v>
      </c>
      <c r="P1759">
        <v>12277</v>
      </c>
      <c r="Q1759">
        <v>-5217</v>
      </c>
      <c r="R1759">
        <v>43166</v>
      </c>
      <c r="S1759">
        <v>236745</v>
      </c>
      <c r="T1759">
        <v>0</v>
      </c>
      <c r="U1759">
        <v>-44064</v>
      </c>
      <c r="V1759">
        <v>-7787</v>
      </c>
    </row>
    <row r="1760" spans="1:22" x14ac:dyDescent="0.3">
      <c r="A1760" t="s">
        <v>75</v>
      </c>
      <c r="B1760">
        <v>5930</v>
      </c>
      <c r="C1760" s="48">
        <v>45006</v>
      </c>
      <c r="D1760">
        <v>60300</v>
      </c>
      <c r="E1760">
        <v>2</v>
      </c>
      <c r="F1760">
        <v>100</v>
      </c>
      <c r="G1760">
        <v>100</v>
      </c>
      <c r="H1760">
        <v>8318514</v>
      </c>
      <c r="I1760">
        <v>501918</v>
      </c>
      <c r="J1760">
        <v>-59601</v>
      </c>
      <c r="K1760">
        <v>-414516</v>
      </c>
      <c r="L1760">
        <v>458186</v>
      </c>
      <c r="M1760">
        <v>545648</v>
      </c>
      <c r="N1760">
        <v>1932</v>
      </c>
      <c r="O1760">
        <v>5444</v>
      </c>
      <c r="P1760">
        <v>252</v>
      </c>
      <c r="Q1760">
        <v>2924</v>
      </c>
      <c r="R1760">
        <v>-102744</v>
      </c>
      <c r="S1760">
        <v>4730</v>
      </c>
      <c r="T1760">
        <v>0</v>
      </c>
      <c r="U1760">
        <v>10451</v>
      </c>
      <c r="V1760">
        <v>5480</v>
      </c>
    </row>
    <row r="1761" spans="1:22" x14ac:dyDescent="0.3">
      <c r="A1761" t="s">
        <v>75</v>
      </c>
      <c r="B1761">
        <v>5930</v>
      </c>
      <c r="C1761" s="48">
        <v>45005</v>
      </c>
      <c r="D1761">
        <v>60200</v>
      </c>
      <c r="E1761">
        <v>5</v>
      </c>
      <c r="F1761">
        <v>-1100</v>
      </c>
      <c r="G1761">
        <v>-1100</v>
      </c>
      <c r="H1761">
        <v>9618009</v>
      </c>
      <c r="I1761">
        <v>582446</v>
      </c>
      <c r="J1761">
        <v>1269694</v>
      </c>
      <c r="K1761">
        <v>-1484725</v>
      </c>
      <c r="L1761">
        <v>195908</v>
      </c>
      <c r="M1761">
        <v>283691</v>
      </c>
      <c r="N1761">
        <v>-15632</v>
      </c>
      <c r="O1761">
        <v>-118010</v>
      </c>
      <c r="P1761">
        <v>17</v>
      </c>
      <c r="Q1761">
        <v>4313</v>
      </c>
      <c r="R1761">
        <v>88063</v>
      </c>
      <c r="S1761">
        <v>-46534</v>
      </c>
      <c r="T1761">
        <v>0</v>
      </c>
      <c r="U1761">
        <v>15958</v>
      </c>
      <c r="V1761">
        <v>3165</v>
      </c>
    </row>
    <row r="1762" spans="1:22" x14ac:dyDescent="0.3">
      <c r="A1762" t="s">
        <v>75</v>
      </c>
      <c r="B1762">
        <v>5930</v>
      </c>
      <c r="C1762" s="48">
        <v>45002</v>
      </c>
      <c r="D1762">
        <v>61300</v>
      </c>
      <c r="E1762">
        <v>2</v>
      </c>
      <c r="F1762">
        <v>1400</v>
      </c>
      <c r="G1762">
        <v>1400</v>
      </c>
      <c r="H1762">
        <v>14090110</v>
      </c>
      <c r="I1762">
        <v>860201</v>
      </c>
      <c r="J1762">
        <v>-3328916</v>
      </c>
      <c r="K1762">
        <v>3224363</v>
      </c>
      <c r="L1762">
        <v>127839</v>
      </c>
      <c r="M1762">
        <v>-346625</v>
      </c>
      <c r="N1762">
        <v>12482</v>
      </c>
      <c r="O1762">
        <v>68100</v>
      </c>
      <c r="P1762">
        <v>1334</v>
      </c>
      <c r="Q1762">
        <v>-13674</v>
      </c>
      <c r="R1762">
        <v>210415</v>
      </c>
      <c r="S1762">
        <v>195807</v>
      </c>
      <c r="T1762">
        <v>0</v>
      </c>
      <c r="U1762">
        <v>-9281</v>
      </c>
      <c r="V1762">
        <v>-14005</v>
      </c>
    </row>
    <row r="1763" spans="1:22" x14ac:dyDescent="0.3">
      <c r="A1763" t="s">
        <v>75</v>
      </c>
      <c r="B1763">
        <v>5930</v>
      </c>
      <c r="C1763" s="48">
        <v>45001</v>
      </c>
      <c r="D1763">
        <v>59900</v>
      </c>
      <c r="E1763">
        <v>2</v>
      </c>
      <c r="F1763">
        <v>100</v>
      </c>
      <c r="G1763">
        <v>100</v>
      </c>
      <c r="H1763">
        <v>10611939</v>
      </c>
      <c r="I1763">
        <v>633332</v>
      </c>
      <c r="J1763">
        <v>-16071</v>
      </c>
      <c r="K1763">
        <v>411225</v>
      </c>
      <c r="L1763">
        <v>-380720</v>
      </c>
      <c r="M1763">
        <v>-448309</v>
      </c>
      <c r="N1763">
        <v>-12914</v>
      </c>
      <c r="O1763">
        <v>6473</v>
      </c>
      <c r="P1763">
        <v>-46742</v>
      </c>
      <c r="Q1763">
        <v>24</v>
      </c>
      <c r="R1763">
        <v>123323</v>
      </c>
      <c r="S1763">
        <v>-2575</v>
      </c>
      <c r="T1763">
        <v>0</v>
      </c>
      <c r="U1763">
        <v>-10025</v>
      </c>
      <c r="V1763">
        <v>-4409</v>
      </c>
    </row>
    <row r="1764" spans="1:22" x14ac:dyDescent="0.3">
      <c r="A1764" t="s">
        <v>75</v>
      </c>
      <c r="B1764">
        <v>5930</v>
      </c>
      <c r="C1764" s="48">
        <v>45000</v>
      </c>
      <c r="D1764">
        <v>59800</v>
      </c>
      <c r="E1764">
        <v>2</v>
      </c>
      <c r="F1764">
        <v>800</v>
      </c>
      <c r="G1764">
        <v>800</v>
      </c>
      <c r="H1764">
        <v>10482149</v>
      </c>
      <c r="I1764">
        <v>628406</v>
      </c>
      <c r="J1764">
        <v>-1639734</v>
      </c>
      <c r="K1764">
        <v>949280</v>
      </c>
      <c r="L1764">
        <v>702433</v>
      </c>
      <c r="M1764">
        <v>951107</v>
      </c>
      <c r="N1764">
        <v>-17154</v>
      </c>
      <c r="O1764">
        <v>-68131</v>
      </c>
      <c r="P1764">
        <v>3319</v>
      </c>
      <c r="Q1764">
        <v>-12416</v>
      </c>
      <c r="R1764">
        <v>-101329</v>
      </c>
      <c r="S1764">
        <v>-52963</v>
      </c>
      <c r="T1764">
        <v>0</v>
      </c>
      <c r="U1764">
        <v>-10402</v>
      </c>
      <c r="V1764">
        <v>-1577</v>
      </c>
    </row>
    <row r="1765" spans="1:22" x14ac:dyDescent="0.3">
      <c r="A1765" t="s">
        <v>75</v>
      </c>
      <c r="B1765">
        <v>5930</v>
      </c>
      <c r="C1765" s="48">
        <v>44999</v>
      </c>
      <c r="D1765">
        <v>59000</v>
      </c>
      <c r="E1765">
        <v>5</v>
      </c>
      <c r="F1765">
        <v>-1000</v>
      </c>
      <c r="G1765">
        <v>-1000</v>
      </c>
      <c r="H1765">
        <v>12147346</v>
      </c>
      <c r="I1765">
        <v>719193</v>
      </c>
      <c r="J1765">
        <v>1686863</v>
      </c>
      <c r="K1765">
        <v>-1773696</v>
      </c>
      <c r="L1765">
        <v>55494</v>
      </c>
      <c r="M1765">
        <v>217778</v>
      </c>
      <c r="N1765">
        <v>21917</v>
      </c>
      <c r="O1765">
        <v>-1492</v>
      </c>
      <c r="P1765">
        <v>30689</v>
      </c>
      <c r="Q1765">
        <v>33435</v>
      </c>
      <c r="R1765">
        <v>-193020</v>
      </c>
      <c r="S1765">
        <v>-53813</v>
      </c>
      <c r="T1765">
        <v>0</v>
      </c>
      <c r="U1765">
        <v>27775</v>
      </c>
      <c r="V1765">
        <v>3564</v>
      </c>
    </row>
    <row r="1766" spans="1:22" x14ac:dyDescent="0.3">
      <c r="A1766" t="s">
        <v>75</v>
      </c>
      <c r="B1766">
        <v>5930</v>
      </c>
      <c r="C1766" s="48">
        <v>44998</v>
      </c>
      <c r="D1766">
        <v>60000</v>
      </c>
      <c r="E1766">
        <v>2</v>
      </c>
      <c r="F1766">
        <v>500</v>
      </c>
      <c r="G1766">
        <v>500</v>
      </c>
      <c r="H1766">
        <v>12779724</v>
      </c>
      <c r="I1766">
        <v>765245</v>
      </c>
      <c r="J1766">
        <v>-1201717</v>
      </c>
      <c r="K1766">
        <v>428167</v>
      </c>
      <c r="L1766">
        <v>996395</v>
      </c>
      <c r="M1766">
        <v>698628</v>
      </c>
      <c r="N1766">
        <v>945</v>
      </c>
      <c r="O1766">
        <v>56719</v>
      </c>
      <c r="P1766">
        <v>32361</v>
      </c>
      <c r="Q1766">
        <v>64</v>
      </c>
      <c r="R1766">
        <v>144920</v>
      </c>
      <c r="S1766">
        <v>62758</v>
      </c>
      <c r="T1766">
        <v>0</v>
      </c>
      <c r="U1766">
        <v>-219987</v>
      </c>
      <c r="V1766">
        <v>-2858</v>
      </c>
    </row>
    <row r="1767" spans="1:22" x14ac:dyDescent="0.3">
      <c r="A1767" t="s">
        <v>75</v>
      </c>
      <c r="B1767">
        <v>5930</v>
      </c>
      <c r="C1767" s="48">
        <v>44995</v>
      </c>
      <c r="D1767">
        <v>59500</v>
      </c>
      <c r="E1767">
        <v>5</v>
      </c>
      <c r="F1767">
        <v>-600</v>
      </c>
      <c r="G1767">
        <v>-600</v>
      </c>
      <c r="H1767">
        <v>11902471</v>
      </c>
      <c r="I1767">
        <v>706236</v>
      </c>
      <c r="J1767">
        <v>2125822</v>
      </c>
      <c r="K1767">
        <v>-565992</v>
      </c>
      <c r="L1767">
        <v>-1637253</v>
      </c>
      <c r="M1767">
        <v>-1771292</v>
      </c>
      <c r="N1767">
        <v>-15041</v>
      </c>
      <c r="O1767">
        <v>14599</v>
      </c>
      <c r="P1767">
        <v>5217</v>
      </c>
      <c r="Q1767">
        <v>29143</v>
      </c>
      <c r="R1767">
        <v>257259</v>
      </c>
      <c r="S1767">
        <v>-157138</v>
      </c>
      <c r="T1767">
        <v>0</v>
      </c>
      <c r="U1767">
        <v>69722</v>
      </c>
      <c r="V1767">
        <v>7701</v>
      </c>
    </row>
    <row r="1768" spans="1:22" x14ac:dyDescent="0.3">
      <c r="A1768" t="s">
        <v>75</v>
      </c>
      <c r="B1768">
        <v>5930</v>
      </c>
      <c r="C1768" s="48">
        <v>44994</v>
      </c>
      <c r="D1768">
        <v>60100</v>
      </c>
      <c r="E1768">
        <v>5</v>
      </c>
      <c r="F1768">
        <v>-200</v>
      </c>
      <c r="G1768">
        <v>-200</v>
      </c>
      <c r="H1768">
        <v>14334499</v>
      </c>
      <c r="I1768">
        <v>862952</v>
      </c>
      <c r="J1768">
        <v>1281759</v>
      </c>
      <c r="K1768">
        <v>-3627542</v>
      </c>
      <c r="L1768">
        <v>2306833</v>
      </c>
      <c r="M1768">
        <v>2304219</v>
      </c>
      <c r="N1768">
        <v>35846</v>
      </c>
      <c r="O1768">
        <v>96736</v>
      </c>
      <c r="P1768">
        <v>-358</v>
      </c>
      <c r="Q1768">
        <v>41686</v>
      </c>
      <c r="R1768">
        <v>-193019</v>
      </c>
      <c r="S1768">
        <v>21723</v>
      </c>
      <c r="T1768">
        <v>0</v>
      </c>
      <c r="U1768">
        <v>29088</v>
      </c>
      <c r="V1768">
        <v>9862</v>
      </c>
    </row>
    <row r="1769" spans="1:22" x14ac:dyDescent="0.3">
      <c r="A1769" t="s">
        <v>75</v>
      </c>
      <c r="B1769">
        <v>5930</v>
      </c>
      <c r="C1769" s="48">
        <v>44993</v>
      </c>
      <c r="D1769">
        <v>60300</v>
      </c>
      <c r="E1769">
        <v>5</v>
      </c>
      <c r="F1769">
        <v>-400</v>
      </c>
      <c r="G1769">
        <v>-400</v>
      </c>
      <c r="H1769">
        <v>14161857</v>
      </c>
      <c r="I1769">
        <v>851969</v>
      </c>
      <c r="J1769">
        <v>1725716</v>
      </c>
      <c r="K1769">
        <v>1552317</v>
      </c>
      <c r="L1769">
        <v>-3298016</v>
      </c>
      <c r="M1769">
        <v>-3081560</v>
      </c>
      <c r="N1769">
        <v>-21383</v>
      </c>
      <c r="O1769">
        <v>-4924</v>
      </c>
      <c r="P1769">
        <v>-14572</v>
      </c>
      <c r="Q1769">
        <v>12926</v>
      </c>
      <c r="R1769">
        <v>-41944</v>
      </c>
      <c r="S1769">
        <v>-146559</v>
      </c>
      <c r="T1769">
        <v>0</v>
      </c>
      <c r="U1769">
        <v>13189</v>
      </c>
      <c r="V1769">
        <v>6794</v>
      </c>
    </row>
    <row r="1770" spans="1:22" x14ac:dyDescent="0.3">
      <c r="A1770" t="s">
        <v>75</v>
      </c>
      <c r="B1770">
        <v>5930</v>
      </c>
      <c r="C1770" s="48">
        <v>44992</v>
      </c>
      <c r="D1770">
        <v>60700</v>
      </c>
      <c r="E1770">
        <v>5</v>
      </c>
      <c r="F1770">
        <v>-800</v>
      </c>
      <c r="G1770">
        <v>-800</v>
      </c>
      <c r="H1770">
        <v>11473280</v>
      </c>
      <c r="I1770">
        <v>698906</v>
      </c>
      <c r="J1770">
        <v>1252802</v>
      </c>
      <c r="K1770">
        <v>-635896</v>
      </c>
      <c r="L1770">
        <v>-656990</v>
      </c>
      <c r="M1770">
        <v>-744085</v>
      </c>
      <c r="N1770">
        <v>-35186</v>
      </c>
      <c r="O1770">
        <v>55549</v>
      </c>
      <c r="P1770">
        <v>1414</v>
      </c>
      <c r="Q1770">
        <v>13664</v>
      </c>
      <c r="R1770">
        <v>62060</v>
      </c>
      <c r="S1770">
        <v>-10406</v>
      </c>
      <c r="T1770">
        <v>0</v>
      </c>
      <c r="U1770">
        <v>40032</v>
      </c>
      <c r="V1770">
        <v>52</v>
      </c>
    </row>
    <row r="1771" spans="1:22" x14ac:dyDescent="0.3">
      <c r="A1771" t="s">
        <v>75</v>
      </c>
      <c r="B1771">
        <v>5930</v>
      </c>
      <c r="C1771" s="48">
        <v>44991</v>
      </c>
      <c r="D1771">
        <v>61500</v>
      </c>
      <c r="E1771">
        <v>2</v>
      </c>
      <c r="F1771">
        <v>1000</v>
      </c>
      <c r="G1771">
        <v>1000</v>
      </c>
      <c r="H1771">
        <v>13630602</v>
      </c>
      <c r="I1771">
        <v>835008</v>
      </c>
      <c r="J1771">
        <v>-3482906</v>
      </c>
      <c r="K1771">
        <v>1290988</v>
      </c>
      <c r="L1771">
        <v>2266416</v>
      </c>
      <c r="M1771">
        <v>2219141</v>
      </c>
      <c r="N1771">
        <v>44171</v>
      </c>
      <c r="O1771">
        <v>70250</v>
      </c>
      <c r="P1771">
        <v>-8138</v>
      </c>
      <c r="Q1771">
        <v>920</v>
      </c>
      <c r="R1771">
        <v>-186409</v>
      </c>
      <c r="S1771">
        <v>126481</v>
      </c>
      <c r="T1771">
        <v>0</v>
      </c>
      <c r="U1771">
        <v>-62986</v>
      </c>
      <c r="V1771">
        <v>-11512</v>
      </c>
    </row>
    <row r="1772" spans="1:22" x14ac:dyDescent="0.3">
      <c r="A1772" t="s">
        <v>75</v>
      </c>
      <c r="B1772">
        <v>5930</v>
      </c>
      <c r="C1772" s="48">
        <v>44988</v>
      </c>
      <c r="D1772">
        <v>60500</v>
      </c>
      <c r="E1772">
        <v>5</v>
      </c>
      <c r="F1772">
        <v>-300</v>
      </c>
      <c r="G1772">
        <v>-300</v>
      </c>
      <c r="H1772">
        <v>10711405</v>
      </c>
      <c r="I1772">
        <v>649938</v>
      </c>
      <c r="J1772">
        <v>1200902</v>
      </c>
      <c r="K1772">
        <v>-1005588</v>
      </c>
      <c r="L1772">
        <v>-233193</v>
      </c>
      <c r="M1772">
        <v>-153232</v>
      </c>
      <c r="N1772">
        <v>-53774</v>
      </c>
      <c r="O1772">
        <v>14434</v>
      </c>
      <c r="P1772">
        <v>748</v>
      </c>
      <c r="Q1772">
        <v>2698</v>
      </c>
      <c r="R1772">
        <v>-108177</v>
      </c>
      <c r="S1772">
        <v>64110</v>
      </c>
      <c r="T1772">
        <v>0</v>
      </c>
      <c r="U1772">
        <v>32452</v>
      </c>
      <c r="V1772">
        <v>5427</v>
      </c>
    </row>
    <row r="1773" spans="1:22" x14ac:dyDescent="0.3">
      <c r="A1773" t="s">
        <v>75</v>
      </c>
      <c r="B1773">
        <v>5930</v>
      </c>
      <c r="C1773" s="48">
        <v>44987</v>
      </c>
      <c r="D1773">
        <v>60800</v>
      </c>
      <c r="E1773">
        <v>2</v>
      </c>
      <c r="F1773">
        <v>200</v>
      </c>
      <c r="G1773">
        <v>200</v>
      </c>
      <c r="H1773">
        <v>13095682</v>
      </c>
      <c r="I1773">
        <v>798787</v>
      </c>
      <c r="J1773">
        <v>-763199</v>
      </c>
      <c r="K1773">
        <v>2550611</v>
      </c>
      <c r="L1773">
        <v>-1617684</v>
      </c>
      <c r="M1773">
        <v>-1239887</v>
      </c>
      <c r="N1773">
        <v>-58313</v>
      </c>
      <c r="O1773">
        <v>5844</v>
      </c>
      <c r="P1773">
        <v>-4013</v>
      </c>
      <c r="Q1773">
        <v>4437</v>
      </c>
      <c r="R1773">
        <v>-337773</v>
      </c>
      <c r="S1773">
        <v>12021</v>
      </c>
      <c r="T1773">
        <v>0</v>
      </c>
      <c r="U1773">
        <v>-168179</v>
      </c>
      <c r="V1773">
        <v>-1549</v>
      </c>
    </row>
    <row r="1774" spans="1:22" x14ac:dyDescent="0.3">
      <c r="A1774" t="s">
        <v>75</v>
      </c>
      <c r="B1774">
        <v>5930</v>
      </c>
      <c r="C1774" s="48">
        <v>44985</v>
      </c>
      <c r="D1774">
        <v>60600</v>
      </c>
      <c r="E1774">
        <v>2</v>
      </c>
      <c r="F1774">
        <v>100</v>
      </c>
      <c r="G1774">
        <v>100</v>
      </c>
      <c r="H1774">
        <v>13715861</v>
      </c>
      <c r="I1774">
        <v>834903</v>
      </c>
      <c r="J1774">
        <v>-678384</v>
      </c>
      <c r="K1774">
        <v>-365897</v>
      </c>
      <c r="L1774">
        <v>1088959</v>
      </c>
      <c r="M1774">
        <v>1027091</v>
      </c>
      <c r="N1774">
        <v>-55963</v>
      </c>
      <c r="O1774">
        <v>198513</v>
      </c>
      <c r="P1774">
        <v>-15322</v>
      </c>
      <c r="Q1774">
        <v>-485</v>
      </c>
      <c r="R1774">
        <v>-150764</v>
      </c>
      <c r="S1774">
        <v>85889</v>
      </c>
      <c r="T1774">
        <v>0</v>
      </c>
      <c r="U1774">
        <v>-41847</v>
      </c>
      <c r="V1774">
        <v>-2831</v>
      </c>
    </row>
    <row r="1775" spans="1:22" x14ac:dyDescent="0.3">
      <c r="A1775" t="s">
        <v>75</v>
      </c>
      <c r="B1775">
        <v>5930</v>
      </c>
      <c r="C1775" s="48">
        <v>44984</v>
      </c>
      <c r="D1775">
        <v>60500</v>
      </c>
      <c r="E1775">
        <v>5</v>
      </c>
      <c r="F1775">
        <v>-800</v>
      </c>
      <c r="G1775">
        <v>-800</v>
      </c>
      <c r="H1775">
        <v>11155697</v>
      </c>
      <c r="I1775">
        <v>674293</v>
      </c>
      <c r="J1775">
        <v>2734507</v>
      </c>
      <c r="K1775">
        <v>-943618</v>
      </c>
      <c r="L1775">
        <v>-1887391</v>
      </c>
      <c r="M1775">
        <v>-1944462</v>
      </c>
      <c r="N1775">
        <v>-40614</v>
      </c>
      <c r="O1775">
        <v>-32183</v>
      </c>
      <c r="P1775">
        <v>35166</v>
      </c>
      <c r="Q1775">
        <v>25134</v>
      </c>
      <c r="R1775">
        <v>145172</v>
      </c>
      <c r="S1775">
        <v>-75604</v>
      </c>
      <c r="T1775">
        <v>0</v>
      </c>
      <c r="U1775">
        <v>86128</v>
      </c>
      <c r="V1775">
        <v>10374</v>
      </c>
    </row>
    <row r="1776" spans="1:22" x14ac:dyDescent="0.3">
      <c r="A1776" t="s">
        <v>75</v>
      </c>
      <c r="B1776">
        <v>5930</v>
      </c>
      <c r="C1776" s="48">
        <v>44981</v>
      </c>
      <c r="D1776">
        <v>61300</v>
      </c>
      <c r="E1776">
        <v>5</v>
      </c>
      <c r="F1776">
        <v>-700</v>
      </c>
      <c r="G1776">
        <v>-700</v>
      </c>
      <c r="H1776">
        <v>10308143</v>
      </c>
      <c r="I1776">
        <v>638634</v>
      </c>
      <c r="J1776">
        <v>1031209</v>
      </c>
      <c r="K1776">
        <v>-6486</v>
      </c>
      <c r="L1776">
        <v>-1005323</v>
      </c>
      <c r="M1776">
        <v>-899682</v>
      </c>
      <c r="N1776">
        <v>18930</v>
      </c>
      <c r="O1776">
        <v>89006</v>
      </c>
      <c r="P1776">
        <v>22004</v>
      </c>
      <c r="Q1776">
        <v>8532</v>
      </c>
      <c r="R1776">
        <v>-177435</v>
      </c>
      <c r="S1776">
        <v>-66678</v>
      </c>
      <c r="T1776">
        <v>0</v>
      </c>
      <c r="U1776">
        <v>-21105</v>
      </c>
      <c r="V1776">
        <v>1705</v>
      </c>
    </row>
    <row r="1777" spans="1:22" x14ac:dyDescent="0.3">
      <c r="A1777" t="s">
        <v>75</v>
      </c>
      <c r="B1777">
        <v>5930</v>
      </c>
      <c r="C1777" s="48">
        <v>44980</v>
      </c>
      <c r="D1777">
        <v>62000</v>
      </c>
      <c r="E1777">
        <v>2</v>
      </c>
      <c r="F1777">
        <v>900</v>
      </c>
      <c r="G1777">
        <v>900</v>
      </c>
      <c r="H1777">
        <v>13047099</v>
      </c>
      <c r="I1777">
        <v>809465</v>
      </c>
      <c r="J1777">
        <v>-1935219</v>
      </c>
      <c r="K1777">
        <v>699540</v>
      </c>
      <c r="L1777">
        <v>1259108</v>
      </c>
      <c r="M1777">
        <v>1218786</v>
      </c>
      <c r="N1777">
        <v>-96738</v>
      </c>
      <c r="O1777">
        <v>-2044</v>
      </c>
      <c r="P1777">
        <v>-1423</v>
      </c>
      <c r="Q1777">
        <v>-13485</v>
      </c>
      <c r="R1777">
        <v>-190943</v>
      </c>
      <c r="S1777">
        <v>344955</v>
      </c>
      <c r="T1777">
        <v>0</v>
      </c>
      <c r="U1777">
        <v>-13114</v>
      </c>
      <c r="V1777">
        <v>-10315</v>
      </c>
    </row>
    <row r="1778" spans="1:22" x14ac:dyDescent="0.3">
      <c r="A1778" t="s">
        <v>75</v>
      </c>
      <c r="B1778">
        <v>5930</v>
      </c>
      <c r="C1778" s="48">
        <v>44979</v>
      </c>
      <c r="D1778">
        <v>61100</v>
      </c>
      <c r="E1778">
        <v>5</v>
      </c>
      <c r="F1778">
        <v>-1000</v>
      </c>
      <c r="G1778">
        <v>-1000</v>
      </c>
      <c r="H1778">
        <v>11959088</v>
      </c>
      <c r="I1778">
        <v>732239</v>
      </c>
      <c r="J1778">
        <v>2592646</v>
      </c>
      <c r="K1778">
        <v>-234048</v>
      </c>
      <c r="L1778">
        <v>-2442875</v>
      </c>
      <c r="M1778">
        <v>-1855202</v>
      </c>
      <c r="N1778">
        <v>-23956</v>
      </c>
      <c r="O1778">
        <v>-110171</v>
      </c>
      <c r="P1778">
        <v>11835</v>
      </c>
      <c r="Q1778">
        <v>10420</v>
      </c>
      <c r="R1778">
        <v>-152338</v>
      </c>
      <c r="S1778">
        <v>-323463</v>
      </c>
      <c r="T1778">
        <v>0</v>
      </c>
      <c r="U1778">
        <v>74415</v>
      </c>
      <c r="V1778">
        <v>9862</v>
      </c>
    </row>
    <row r="1779" spans="1:22" x14ac:dyDescent="0.3">
      <c r="A1779" t="s">
        <v>75</v>
      </c>
      <c r="B1779">
        <v>5930</v>
      </c>
      <c r="C1779" s="48">
        <v>44978</v>
      </c>
      <c r="D1779">
        <v>62100</v>
      </c>
      <c r="E1779">
        <v>5</v>
      </c>
      <c r="F1779">
        <v>-600</v>
      </c>
      <c r="G1779">
        <v>-600</v>
      </c>
      <c r="H1779">
        <v>7665046</v>
      </c>
      <c r="I1779">
        <v>476712</v>
      </c>
      <c r="J1779">
        <v>1540869</v>
      </c>
      <c r="K1779">
        <v>-62752</v>
      </c>
      <c r="L1779">
        <v>-1473117</v>
      </c>
      <c r="M1779">
        <v>-1249965</v>
      </c>
      <c r="N1779">
        <v>34459</v>
      </c>
      <c r="O1779">
        <v>-86430</v>
      </c>
      <c r="P1779">
        <v>2</v>
      </c>
      <c r="Q1779">
        <v>5024</v>
      </c>
      <c r="R1779">
        <v>-117268</v>
      </c>
      <c r="S1779">
        <v>-58939</v>
      </c>
      <c r="T1779">
        <v>0</v>
      </c>
      <c r="U1779">
        <v>-14733</v>
      </c>
      <c r="V1779">
        <v>9733</v>
      </c>
    </row>
    <row r="1780" spans="1:22" x14ac:dyDescent="0.3">
      <c r="A1780" t="s">
        <v>75</v>
      </c>
      <c r="B1780">
        <v>5930</v>
      </c>
      <c r="C1780" s="48">
        <v>44977</v>
      </c>
      <c r="D1780">
        <v>62700</v>
      </c>
      <c r="E1780">
        <v>2</v>
      </c>
      <c r="F1780">
        <v>100</v>
      </c>
      <c r="G1780">
        <v>100</v>
      </c>
      <c r="H1780">
        <v>12908073</v>
      </c>
      <c r="I1780">
        <v>806199</v>
      </c>
      <c r="J1780">
        <v>217461</v>
      </c>
      <c r="K1780">
        <v>-781791</v>
      </c>
      <c r="L1780">
        <v>546521</v>
      </c>
      <c r="M1780">
        <v>775259</v>
      </c>
      <c r="N1780">
        <v>-8157</v>
      </c>
      <c r="O1780">
        <v>-134660</v>
      </c>
      <c r="P1780">
        <v>-1053</v>
      </c>
      <c r="Q1780">
        <v>185</v>
      </c>
      <c r="R1780">
        <v>-32614</v>
      </c>
      <c r="S1780">
        <v>-52439</v>
      </c>
      <c r="T1780">
        <v>0</v>
      </c>
      <c r="U1780">
        <v>9727</v>
      </c>
      <c r="V1780">
        <v>8082</v>
      </c>
    </row>
    <row r="1781" spans="1:22" x14ac:dyDescent="0.3">
      <c r="A1781" t="s">
        <v>75</v>
      </c>
      <c r="B1781">
        <v>5930</v>
      </c>
      <c r="C1781" s="48">
        <v>44974</v>
      </c>
      <c r="D1781">
        <v>62600</v>
      </c>
      <c r="E1781">
        <v>5</v>
      </c>
      <c r="F1781">
        <v>-1100</v>
      </c>
      <c r="G1781">
        <v>-1100</v>
      </c>
      <c r="H1781">
        <v>10791265</v>
      </c>
      <c r="I1781">
        <v>677810</v>
      </c>
      <c r="J1781">
        <v>1246670</v>
      </c>
      <c r="K1781">
        <v>803786</v>
      </c>
      <c r="L1781">
        <v>-2073724</v>
      </c>
      <c r="M1781">
        <v>-1720513</v>
      </c>
      <c r="N1781">
        <v>-19933</v>
      </c>
      <c r="O1781">
        <v>-158439</v>
      </c>
      <c r="P1781">
        <v>4058</v>
      </c>
      <c r="Q1781">
        <v>7967</v>
      </c>
      <c r="R1781">
        <v>-130609</v>
      </c>
      <c r="S1781">
        <v>-56255</v>
      </c>
      <c r="T1781">
        <v>0</v>
      </c>
      <c r="U1781">
        <v>30217</v>
      </c>
      <c r="V1781">
        <v>-6949</v>
      </c>
    </row>
    <row r="1782" spans="1:22" x14ac:dyDescent="0.3">
      <c r="A1782" t="s">
        <v>75</v>
      </c>
      <c r="B1782">
        <v>5930</v>
      </c>
      <c r="C1782" s="48">
        <v>44973</v>
      </c>
      <c r="D1782">
        <v>63700</v>
      </c>
      <c r="E1782">
        <v>2</v>
      </c>
      <c r="F1782">
        <v>1500</v>
      </c>
      <c r="G1782">
        <v>1500</v>
      </c>
      <c r="H1782">
        <v>13798831</v>
      </c>
      <c r="I1782">
        <v>873760</v>
      </c>
      <c r="J1782">
        <v>-4280131</v>
      </c>
      <c r="K1782">
        <v>1608633</v>
      </c>
      <c r="L1782">
        <v>2733282</v>
      </c>
      <c r="M1782">
        <v>3144394</v>
      </c>
      <c r="N1782">
        <v>-18349</v>
      </c>
      <c r="O1782">
        <v>-146661</v>
      </c>
      <c r="P1782">
        <v>-508</v>
      </c>
      <c r="Q1782">
        <v>-13176</v>
      </c>
      <c r="R1782">
        <v>-296293</v>
      </c>
      <c r="S1782">
        <v>63875</v>
      </c>
      <c r="T1782">
        <v>0</v>
      </c>
      <c r="U1782">
        <v>-41331</v>
      </c>
      <c r="V1782">
        <v>-20453</v>
      </c>
    </row>
    <row r="1783" spans="1:22" x14ac:dyDescent="0.3">
      <c r="A1783" t="s">
        <v>75</v>
      </c>
      <c r="B1783">
        <v>5930</v>
      </c>
      <c r="C1783" s="48">
        <v>44972</v>
      </c>
      <c r="D1783">
        <v>62200</v>
      </c>
      <c r="E1783">
        <v>5</v>
      </c>
      <c r="F1783">
        <v>-1000</v>
      </c>
      <c r="G1783">
        <v>-1000</v>
      </c>
      <c r="H1783">
        <v>13208103</v>
      </c>
      <c r="I1783">
        <v>826031</v>
      </c>
      <c r="J1783">
        <v>2055116</v>
      </c>
      <c r="K1783">
        <v>370610</v>
      </c>
      <c r="L1783">
        <v>-2453541</v>
      </c>
      <c r="M1783">
        <v>-2256309</v>
      </c>
      <c r="N1783">
        <v>44820</v>
      </c>
      <c r="O1783">
        <v>-162312</v>
      </c>
      <c r="P1783">
        <v>2</v>
      </c>
      <c r="Q1783">
        <v>-2968</v>
      </c>
      <c r="R1783">
        <v>-18173</v>
      </c>
      <c r="S1783">
        <v>-58601</v>
      </c>
      <c r="T1783">
        <v>0</v>
      </c>
      <c r="U1783">
        <v>15883</v>
      </c>
      <c r="V1783">
        <v>11932</v>
      </c>
    </row>
    <row r="1784" spans="1:22" x14ac:dyDescent="0.3">
      <c r="A1784" t="s">
        <v>75</v>
      </c>
      <c r="B1784">
        <v>5930</v>
      </c>
      <c r="C1784" s="48">
        <v>44971</v>
      </c>
      <c r="D1784">
        <v>63200</v>
      </c>
      <c r="E1784">
        <v>2</v>
      </c>
      <c r="F1784">
        <v>300</v>
      </c>
      <c r="G1784">
        <v>300</v>
      </c>
      <c r="H1784">
        <v>9126664</v>
      </c>
      <c r="I1784">
        <v>579858</v>
      </c>
      <c r="J1784">
        <v>-1715531</v>
      </c>
      <c r="K1784">
        <v>404191</v>
      </c>
      <c r="L1784">
        <v>1348181</v>
      </c>
      <c r="M1784">
        <v>1206917</v>
      </c>
      <c r="N1784">
        <v>-51498</v>
      </c>
      <c r="O1784">
        <v>93186</v>
      </c>
      <c r="P1784">
        <v>-45</v>
      </c>
      <c r="Q1784">
        <v>22253</v>
      </c>
      <c r="R1784">
        <v>53964</v>
      </c>
      <c r="S1784">
        <v>23404</v>
      </c>
      <c r="T1784">
        <v>0</v>
      </c>
      <c r="U1784">
        <v>-31446</v>
      </c>
      <c r="V1784">
        <v>-5395</v>
      </c>
    </row>
    <row r="1785" spans="1:22" x14ac:dyDescent="0.3">
      <c r="A1785" t="s">
        <v>75</v>
      </c>
      <c r="B1785">
        <v>5930</v>
      </c>
      <c r="C1785" s="48">
        <v>44970</v>
      </c>
      <c r="D1785">
        <v>62900</v>
      </c>
      <c r="E1785">
        <v>2</v>
      </c>
      <c r="F1785">
        <v>100</v>
      </c>
      <c r="G1785">
        <v>100</v>
      </c>
      <c r="H1785">
        <v>10730362</v>
      </c>
      <c r="I1785">
        <v>672253</v>
      </c>
      <c r="J1785">
        <v>-211496</v>
      </c>
      <c r="K1785">
        <v>2264590</v>
      </c>
      <c r="L1785">
        <v>-1828690</v>
      </c>
      <c r="M1785">
        <v>-1374090</v>
      </c>
      <c r="N1785">
        <v>21983</v>
      </c>
      <c r="O1785">
        <v>-286565</v>
      </c>
      <c r="P1785">
        <v>498</v>
      </c>
      <c r="Q1785">
        <v>0</v>
      </c>
      <c r="R1785">
        <v>-9806</v>
      </c>
      <c r="S1785">
        <v>-180710</v>
      </c>
      <c r="T1785">
        <v>0</v>
      </c>
      <c r="U1785">
        <v>-222212</v>
      </c>
      <c r="V1785">
        <v>-2192</v>
      </c>
    </row>
    <row r="1786" spans="1:22" x14ac:dyDescent="0.3">
      <c r="A1786" t="s">
        <v>75</v>
      </c>
      <c r="B1786">
        <v>5930</v>
      </c>
      <c r="C1786" s="48">
        <v>44967</v>
      </c>
      <c r="D1786">
        <v>62800</v>
      </c>
      <c r="E1786">
        <v>5</v>
      </c>
      <c r="F1786">
        <v>-200</v>
      </c>
      <c r="G1786">
        <v>-200</v>
      </c>
      <c r="H1786">
        <v>9382576</v>
      </c>
      <c r="I1786">
        <v>587898</v>
      </c>
      <c r="J1786">
        <v>416077</v>
      </c>
      <c r="K1786">
        <v>1760570</v>
      </c>
      <c r="L1786">
        <v>-2217379</v>
      </c>
      <c r="M1786">
        <v>-1759769</v>
      </c>
      <c r="N1786">
        <v>19848</v>
      </c>
      <c r="O1786">
        <v>-49515</v>
      </c>
      <c r="P1786">
        <v>-3733</v>
      </c>
      <c r="Q1786">
        <v>20110</v>
      </c>
      <c r="R1786">
        <v>-38452</v>
      </c>
      <c r="S1786">
        <v>-405868</v>
      </c>
      <c r="T1786">
        <v>0</v>
      </c>
      <c r="U1786">
        <v>38724</v>
      </c>
      <c r="V1786">
        <v>2008</v>
      </c>
    </row>
    <row r="1787" spans="1:22" x14ac:dyDescent="0.3">
      <c r="A1787" t="s">
        <v>75</v>
      </c>
      <c r="B1787">
        <v>5930</v>
      </c>
      <c r="C1787" s="48">
        <v>44966</v>
      </c>
      <c r="D1787">
        <v>63000</v>
      </c>
      <c r="E1787">
        <v>5</v>
      </c>
      <c r="F1787">
        <v>-100</v>
      </c>
      <c r="G1787">
        <v>-100</v>
      </c>
      <c r="H1787">
        <v>12164865</v>
      </c>
      <c r="I1787">
        <v>764921</v>
      </c>
      <c r="J1787">
        <v>-185521</v>
      </c>
      <c r="K1787">
        <v>1553218</v>
      </c>
      <c r="L1787">
        <v>-1289172</v>
      </c>
      <c r="M1787">
        <v>-1200725</v>
      </c>
      <c r="N1787">
        <v>5124</v>
      </c>
      <c r="O1787">
        <v>12982</v>
      </c>
      <c r="P1787">
        <v>-2380</v>
      </c>
      <c r="Q1787">
        <v>-1128</v>
      </c>
      <c r="R1787">
        <v>-285987</v>
      </c>
      <c r="S1787">
        <v>182942</v>
      </c>
      <c r="T1787">
        <v>0</v>
      </c>
      <c r="U1787">
        <v>-79773</v>
      </c>
      <c r="V1787">
        <v>1248</v>
      </c>
    </row>
    <row r="1788" spans="1:22" x14ac:dyDescent="0.3">
      <c r="A1788" t="s">
        <v>75</v>
      </c>
      <c r="B1788">
        <v>5930</v>
      </c>
      <c r="C1788" s="48">
        <v>44965</v>
      </c>
      <c r="D1788">
        <v>63100</v>
      </c>
      <c r="E1788">
        <v>2</v>
      </c>
      <c r="F1788">
        <v>1200</v>
      </c>
      <c r="G1788">
        <v>1200</v>
      </c>
      <c r="H1788">
        <v>12243125</v>
      </c>
      <c r="I1788">
        <v>770473</v>
      </c>
      <c r="J1788">
        <v>-2205527</v>
      </c>
      <c r="K1788">
        <v>2989063</v>
      </c>
      <c r="L1788">
        <v>-683561</v>
      </c>
      <c r="M1788">
        <v>-707750</v>
      </c>
      <c r="N1788">
        <v>-5876</v>
      </c>
      <c r="O1788">
        <v>-12407</v>
      </c>
      <c r="P1788">
        <v>3782</v>
      </c>
      <c r="Q1788">
        <v>-38278</v>
      </c>
      <c r="R1788">
        <v>44437</v>
      </c>
      <c r="S1788">
        <v>32531</v>
      </c>
      <c r="T1788">
        <v>0</v>
      </c>
      <c r="U1788">
        <v>-94420</v>
      </c>
      <c r="V1788">
        <v>-5555</v>
      </c>
    </row>
    <row r="1789" spans="1:22" x14ac:dyDescent="0.3">
      <c r="A1789" t="s">
        <v>75</v>
      </c>
      <c r="B1789">
        <v>5930</v>
      </c>
      <c r="C1789" s="48">
        <v>44964</v>
      </c>
      <c r="D1789">
        <v>61900</v>
      </c>
      <c r="E1789">
        <v>2</v>
      </c>
      <c r="F1789">
        <v>300</v>
      </c>
      <c r="G1789">
        <v>300</v>
      </c>
      <c r="H1789">
        <v>14491039</v>
      </c>
      <c r="I1789">
        <v>898617</v>
      </c>
      <c r="J1789">
        <v>499023</v>
      </c>
      <c r="K1789">
        <v>563336</v>
      </c>
      <c r="L1789">
        <v>-1028256</v>
      </c>
      <c r="M1789">
        <v>-860613</v>
      </c>
      <c r="N1789">
        <v>3367</v>
      </c>
      <c r="O1789">
        <v>-9188</v>
      </c>
      <c r="P1789">
        <v>-204</v>
      </c>
      <c r="Q1789">
        <v>3016</v>
      </c>
      <c r="R1789">
        <v>-145196</v>
      </c>
      <c r="S1789">
        <v>-19438</v>
      </c>
      <c r="T1789">
        <v>0</v>
      </c>
      <c r="U1789">
        <v>-33550</v>
      </c>
      <c r="V1789">
        <v>-553</v>
      </c>
    </row>
    <row r="1790" spans="1:22" x14ac:dyDescent="0.3">
      <c r="A1790" t="s">
        <v>75</v>
      </c>
      <c r="B1790">
        <v>5930</v>
      </c>
      <c r="C1790" s="48">
        <v>44963</v>
      </c>
      <c r="D1790">
        <v>61600</v>
      </c>
      <c r="E1790">
        <v>5</v>
      </c>
      <c r="F1790">
        <v>-2200</v>
      </c>
      <c r="G1790">
        <v>-2200</v>
      </c>
      <c r="H1790">
        <v>15529356</v>
      </c>
      <c r="I1790">
        <v>967890</v>
      </c>
      <c r="J1790">
        <v>3968601</v>
      </c>
      <c r="K1790">
        <v>-2275019</v>
      </c>
      <c r="L1790">
        <v>-1768399</v>
      </c>
      <c r="M1790">
        <v>-1830510</v>
      </c>
      <c r="N1790">
        <v>-6911</v>
      </c>
      <c r="O1790">
        <v>-24864</v>
      </c>
      <c r="P1790">
        <v>300</v>
      </c>
      <c r="Q1790">
        <v>-79018</v>
      </c>
      <c r="R1790">
        <v>341597</v>
      </c>
      <c r="S1790">
        <v>-168993</v>
      </c>
      <c r="T1790">
        <v>0</v>
      </c>
      <c r="U1790">
        <v>60411</v>
      </c>
      <c r="V1790">
        <v>14406</v>
      </c>
    </row>
    <row r="1791" spans="1:22" x14ac:dyDescent="0.3">
      <c r="A1791" t="s">
        <v>75</v>
      </c>
      <c r="B1791">
        <v>5930</v>
      </c>
      <c r="C1791" s="48">
        <v>44960</v>
      </c>
      <c r="D1791">
        <v>63800</v>
      </c>
      <c r="E1791">
        <v>2</v>
      </c>
      <c r="F1791">
        <v>300</v>
      </c>
      <c r="G1791">
        <v>300</v>
      </c>
      <c r="H1791">
        <v>15194598</v>
      </c>
      <c r="I1791">
        <v>967336</v>
      </c>
      <c r="J1791">
        <v>-1732710</v>
      </c>
      <c r="K1791">
        <v>3805110</v>
      </c>
      <c r="L1791">
        <v>-2021442</v>
      </c>
      <c r="M1791">
        <v>-981470</v>
      </c>
      <c r="N1791">
        <v>74658</v>
      </c>
      <c r="O1791">
        <v>-218286</v>
      </c>
      <c r="P1791">
        <v>412</v>
      </c>
      <c r="Q1791">
        <v>-30520</v>
      </c>
      <c r="R1791">
        <v>-200807</v>
      </c>
      <c r="S1791">
        <v>-665429</v>
      </c>
      <c r="T1791">
        <v>0</v>
      </c>
      <c r="U1791">
        <v>-48707</v>
      </c>
      <c r="V1791">
        <v>-2251</v>
      </c>
    </row>
    <row r="1792" spans="1:22" x14ac:dyDescent="0.3">
      <c r="A1792" t="s">
        <v>75</v>
      </c>
      <c r="B1792">
        <v>5930</v>
      </c>
      <c r="C1792" s="48">
        <v>44959</v>
      </c>
      <c r="D1792">
        <v>63500</v>
      </c>
      <c r="E1792">
        <v>2</v>
      </c>
      <c r="F1792">
        <v>1700</v>
      </c>
      <c r="G1792">
        <v>1700</v>
      </c>
      <c r="H1792">
        <v>23285983</v>
      </c>
      <c r="I1792">
        <v>1474629</v>
      </c>
      <c r="J1792">
        <v>-4780382</v>
      </c>
      <c r="K1792">
        <v>5123183</v>
      </c>
      <c r="L1792">
        <v>-1232547</v>
      </c>
      <c r="M1792">
        <v>-787680</v>
      </c>
      <c r="N1792">
        <v>87905</v>
      </c>
      <c r="O1792">
        <v>-53776</v>
      </c>
      <c r="P1792">
        <v>11311</v>
      </c>
      <c r="Q1792">
        <v>-339</v>
      </c>
      <c r="R1792">
        <v>-123121</v>
      </c>
      <c r="S1792">
        <v>-366847</v>
      </c>
      <c r="T1792">
        <v>0</v>
      </c>
      <c r="U1792">
        <v>903525</v>
      </c>
      <c r="V1792">
        <v>-13779</v>
      </c>
    </row>
    <row r="1793" spans="1:22" x14ac:dyDescent="0.3">
      <c r="A1793" t="s">
        <v>75</v>
      </c>
      <c r="B1793">
        <v>5930</v>
      </c>
      <c r="C1793" s="48">
        <v>44958</v>
      </c>
      <c r="D1793">
        <v>61800</v>
      </c>
      <c r="E1793">
        <v>2</v>
      </c>
      <c r="F1793">
        <v>800</v>
      </c>
      <c r="G1793">
        <v>800</v>
      </c>
      <c r="H1793">
        <v>18570133</v>
      </c>
      <c r="I1793">
        <v>1145782</v>
      </c>
      <c r="J1793">
        <v>369617</v>
      </c>
      <c r="K1793">
        <v>62860</v>
      </c>
      <c r="L1793">
        <v>-512004</v>
      </c>
      <c r="M1793">
        <v>339383</v>
      </c>
      <c r="N1793">
        <v>57173</v>
      </c>
      <c r="O1793">
        <v>49779</v>
      </c>
      <c r="P1793">
        <v>4614</v>
      </c>
      <c r="Q1793">
        <v>-2992</v>
      </c>
      <c r="R1793">
        <v>-348948</v>
      </c>
      <c r="S1793">
        <v>-611013</v>
      </c>
      <c r="T1793">
        <v>0</v>
      </c>
      <c r="U1793">
        <v>73448</v>
      </c>
      <c r="V1793">
        <v>6079</v>
      </c>
    </row>
    <row r="1794" spans="1:22" x14ac:dyDescent="0.3">
      <c r="A1794" t="s">
        <v>75</v>
      </c>
      <c r="B1794">
        <v>5930</v>
      </c>
      <c r="C1794" s="48">
        <v>44957</v>
      </c>
      <c r="D1794">
        <v>61000</v>
      </c>
      <c r="E1794">
        <v>5</v>
      </c>
      <c r="F1794">
        <v>-2300</v>
      </c>
      <c r="G1794">
        <v>-2300</v>
      </c>
      <c r="H1794">
        <v>29746731</v>
      </c>
      <c r="I1794">
        <v>1835769</v>
      </c>
      <c r="J1794">
        <v>5198171</v>
      </c>
      <c r="K1794">
        <v>-6790662</v>
      </c>
      <c r="L1794">
        <v>1535227</v>
      </c>
      <c r="M1794">
        <v>1876886</v>
      </c>
      <c r="N1794">
        <v>-43962</v>
      </c>
      <c r="O1794">
        <v>-434900</v>
      </c>
      <c r="P1794">
        <v>-649</v>
      </c>
      <c r="Q1794">
        <v>115024</v>
      </c>
      <c r="R1794">
        <v>-387026</v>
      </c>
      <c r="S1794">
        <v>409854</v>
      </c>
      <c r="T1794">
        <v>0</v>
      </c>
      <c r="U1794">
        <v>30716</v>
      </c>
      <c r="V1794">
        <v>26548</v>
      </c>
    </row>
    <row r="1795" spans="1:22" x14ac:dyDescent="0.3">
      <c r="A1795" t="s">
        <v>75</v>
      </c>
      <c r="B1795">
        <v>5930</v>
      </c>
      <c r="C1795" s="48">
        <v>44956</v>
      </c>
      <c r="D1795">
        <v>63300</v>
      </c>
      <c r="E1795">
        <v>5</v>
      </c>
      <c r="F1795">
        <v>-1300</v>
      </c>
      <c r="G1795">
        <v>-1300</v>
      </c>
      <c r="H1795">
        <v>20995234</v>
      </c>
      <c r="I1795">
        <v>1337026</v>
      </c>
      <c r="J1795">
        <v>81811</v>
      </c>
      <c r="K1795">
        <v>1593448</v>
      </c>
      <c r="L1795">
        <v>-677494</v>
      </c>
      <c r="M1795">
        <v>-35242</v>
      </c>
      <c r="N1795">
        <v>-84714</v>
      </c>
      <c r="O1795">
        <v>-352215</v>
      </c>
      <c r="P1795">
        <v>-37865</v>
      </c>
      <c r="Q1795">
        <v>27981</v>
      </c>
      <c r="R1795">
        <v>-66895</v>
      </c>
      <c r="S1795">
        <v>-128544</v>
      </c>
      <c r="T1795">
        <v>0</v>
      </c>
      <c r="U1795">
        <v>-995552</v>
      </c>
      <c r="V1795">
        <v>-2213</v>
      </c>
    </row>
    <row r="1796" spans="1:22" x14ac:dyDescent="0.3">
      <c r="A1796" t="s">
        <v>75</v>
      </c>
      <c r="B1796">
        <v>5930</v>
      </c>
      <c r="C1796" s="48">
        <v>44953</v>
      </c>
      <c r="D1796">
        <v>64600</v>
      </c>
      <c r="E1796">
        <v>2</v>
      </c>
      <c r="F1796">
        <v>700</v>
      </c>
      <c r="G1796">
        <v>700</v>
      </c>
      <c r="H1796">
        <v>18760182</v>
      </c>
      <c r="I1796">
        <v>1212765</v>
      </c>
      <c r="J1796">
        <v>-6131507</v>
      </c>
      <c r="K1796">
        <v>5830723</v>
      </c>
      <c r="L1796">
        <v>440271</v>
      </c>
      <c r="M1796">
        <v>792795</v>
      </c>
      <c r="N1796">
        <v>-135752</v>
      </c>
      <c r="O1796">
        <v>-116601</v>
      </c>
      <c r="P1796">
        <v>3418</v>
      </c>
      <c r="Q1796">
        <v>-20679</v>
      </c>
      <c r="R1796">
        <v>-77869</v>
      </c>
      <c r="S1796">
        <v>-5041</v>
      </c>
      <c r="T1796">
        <v>0</v>
      </c>
      <c r="U1796">
        <v>-122018</v>
      </c>
      <c r="V1796">
        <v>-17469</v>
      </c>
    </row>
    <row r="1797" spans="1:22" x14ac:dyDescent="0.3">
      <c r="A1797" t="s">
        <v>75</v>
      </c>
      <c r="B1797">
        <v>5930</v>
      </c>
      <c r="C1797" s="48">
        <v>44952</v>
      </c>
      <c r="D1797">
        <v>63900</v>
      </c>
      <c r="E1797">
        <v>2</v>
      </c>
      <c r="F1797">
        <v>500</v>
      </c>
      <c r="G1797">
        <v>500</v>
      </c>
      <c r="H1797">
        <v>13278277</v>
      </c>
      <c r="I1797">
        <v>846409</v>
      </c>
      <c r="J1797">
        <v>-3441185</v>
      </c>
      <c r="K1797">
        <v>3585433</v>
      </c>
      <c r="L1797">
        <v>-56761</v>
      </c>
      <c r="M1797">
        <v>-117955</v>
      </c>
      <c r="N1797">
        <v>-64703</v>
      </c>
      <c r="O1797">
        <v>365278</v>
      </c>
      <c r="P1797">
        <v>-3419</v>
      </c>
      <c r="Q1797">
        <v>-18712</v>
      </c>
      <c r="R1797">
        <v>-100006</v>
      </c>
      <c r="S1797">
        <v>-117244</v>
      </c>
      <c r="T1797">
        <v>0</v>
      </c>
      <c r="U1797">
        <v>-76770</v>
      </c>
      <c r="V1797">
        <v>-10717</v>
      </c>
    </row>
    <row r="1798" spans="1:22" x14ac:dyDescent="0.3">
      <c r="A1798" t="s">
        <v>75</v>
      </c>
      <c r="B1798">
        <v>5930</v>
      </c>
      <c r="C1798" s="48">
        <v>44951</v>
      </c>
      <c r="D1798">
        <v>63400</v>
      </c>
      <c r="E1798">
        <v>2</v>
      </c>
      <c r="F1798">
        <v>1600</v>
      </c>
      <c r="G1798">
        <v>1600</v>
      </c>
      <c r="H1798">
        <v>16822710</v>
      </c>
      <c r="I1798">
        <v>1066201</v>
      </c>
      <c r="J1798">
        <v>-7609753</v>
      </c>
      <c r="K1798">
        <v>7469212</v>
      </c>
      <c r="L1798">
        <v>164892</v>
      </c>
      <c r="M1798">
        <v>-98615</v>
      </c>
      <c r="N1798">
        <v>-125359</v>
      </c>
      <c r="O1798">
        <v>14619</v>
      </c>
      <c r="P1798">
        <v>-3518</v>
      </c>
      <c r="Q1798">
        <v>-36453</v>
      </c>
      <c r="R1798">
        <v>364892</v>
      </c>
      <c r="S1798">
        <v>49326</v>
      </c>
      <c r="T1798">
        <v>0</v>
      </c>
      <c r="U1798">
        <v>102</v>
      </c>
      <c r="V1798">
        <v>-24453</v>
      </c>
    </row>
    <row r="1799" spans="1:22" x14ac:dyDescent="0.3">
      <c r="A1799" t="s">
        <v>75</v>
      </c>
      <c r="B1799">
        <v>5930</v>
      </c>
      <c r="C1799" s="48">
        <v>44946</v>
      </c>
      <c r="D1799">
        <v>61800</v>
      </c>
      <c r="E1799">
        <v>2</v>
      </c>
      <c r="F1799">
        <v>300</v>
      </c>
      <c r="G1799">
        <v>300</v>
      </c>
      <c r="H1799">
        <v>9646327</v>
      </c>
      <c r="I1799">
        <v>595373</v>
      </c>
      <c r="J1799">
        <v>-1647820</v>
      </c>
      <c r="K1799">
        <v>1535750</v>
      </c>
      <c r="L1799">
        <v>127097</v>
      </c>
      <c r="M1799">
        <v>-201185</v>
      </c>
      <c r="N1799">
        <v>34529</v>
      </c>
      <c r="O1799">
        <v>98617</v>
      </c>
      <c r="P1799">
        <v>-62</v>
      </c>
      <c r="Q1799">
        <v>-4012</v>
      </c>
      <c r="R1799">
        <v>-97462</v>
      </c>
      <c r="S1799">
        <v>296672</v>
      </c>
      <c r="T1799">
        <v>0</v>
      </c>
      <c r="U1799">
        <v>-9044</v>
      </c>
      <c r="V1799">
        <v>-5983</v>
      </c>
    </row>
    <row r="1800" spans="1:22" x14ac:dyDescent="0.3">
      <c r="A1800" t="s">
        <v>75</v>
      </c>
      <c r="B1800">
        <v>5930</v>
      </c>
      <c r="C1800" s="48">
        <v>44945</v>
      </c>
      <c r="D1800">
        <v>61500</v>
      </c>
      <c r="E1800">
        <v>2</v>
      </c>
      <c r="F1800">
        <v>1100</v>
      </c>
      <c r="G1800">
        <v>1100</v>
      </c>
      <c r="H1800">
        <v>12808490</v>
      </c>
      <c r="I1800">
        <v>781938</v>
      </c>
      <c r="J1800">
        <v>-3306867</v>
      </c>
      <c r="K1800">
        <v>4785083</v>
      </c>
      <c r="L1800">
        <v>-1422690</v>
      </c>
      <c r="M1800">
        <v>-657995</v>
      </c>
      <c r="N1800">
        <v>-1213</v>
      </c>
      <c r="O1800">
        <v>19177</v>
      </c>
      <c r="P1800">
        <v>-2429</v>
      </c>
      <c r="Q1800">
        <v>-8557</v>
      </c>
      <c r="R1800">
        <v>-806504</v>
      </c>
      <c r="S1800">
        <v>34831</v>
      </c>
      <c r="T1800">
        <v>0</v>
      </c>
      <c r="U1800">
        <v>-36775</v>
      </c>
      <c r="V1800">
        <v>-18751</v>
      </c>
    </row>
    <row r="1801" spans="1:22" x14ac:dyDescent="0.3">
      <c r="A1801" t="s">
        <v>75</v>
      </c>
      <c r="B1801">
        <v>5930</v>
      </c>
      <c r="C1801" s="48">
        <v>44944</v>
      </c>
      <c r="D1801">
        <v>60400</v>
      </c>
      <c r="E1801">
        <v>5</v>
      </c>
      <c r="F1801">
        <v>-600</v>
      </c>
      <c r="G1801">
        <v>-600</v>
      </c>
      <c r="H1801">
        <v>11584041</v>
      </c>
      <c r="I1801">
        <v>698510</v>
      </c>
      <c r="J1801">
        <v>676096</v>
      </c>
      <c r="K1801">
        <v>259868</v>
      </c>
      <c r="L1801">
        <v>-894047</v>
      </c>
      <c r="M1801">
        <v>-127898</v>
      </c>
      <c r="N1801">
        <v>-41892</v>
      </c>
      <c r="O1801">
        <v>-110837</v>
      </c>
      <c r="P1801">
        <v>-98971</v>
      </c>
      <c r="Q1801">
        <v>2528</v>
      </c>
      <c r="R1801">
        <v>-438450</v>
      </c>
      <c r="S1801">
        <v>-78527</v>
      </c>
      <c r="T1801">
        <v>0</v>
      </c>
      <c r="U1801">
        <v>-42461</v>
      </c>
      <c r="V1801">
        <v>544</v>
      </c>
    </row>
    <row r="1802" spans="1:22" x14ac:dyDescent="0.3">
      <c r="A1802" t="s">
        <v>153</v>
      </c>
      <c r="B1802">
        <v>1360</v>
      </c>
      <c r="C1802" s="48">
        <v>45092</v>
      </c>
      <c r="D1802">
        <v>3050</v>
      </c>
      <c r="E1802">
        <v>5</v>
      </c>
      <c r="F1802">
        <v>-70</v>
      </c>
      <c r="G1802">
        <v>-70</v>
      </c>
      <c r="H1802">
        <v>393524</v>
      </c>
      <c r="I1802">
        <v>1210</v>
      </c>
      <c r="J1802">
        <v>-64999</v>
      </c>
      <c r="K1802">
        <v>64840</v>
      </c>
      <c r="L1802">
        <v>-20</v>
      </c>
      <c r="M1802">
        <v>-38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18</v>
      </c>
      <c r="T1802">
        <v>0</v>
      </c>
      <c r="U1802">
        <v>400</v>
      </c>
      <c r="V1802">
        <v>-221</v>
      </c>
    </row>
    <row r="1803" spans="1:22" x14ac:dyDescent="0.3">
      <c r="A1803" t="s">
        <v>153</v>
      </c>
      <c r="B1803">
        <v>1360</v>
      </c>
      <c r="C1803" s="48">
        <v>45091</v>
      </c>
      <c r="D1803">
        <v>3120</v>
      </c>
      <c r="E1803">
        <v>5</v>
      </c>
      <c r="F1803">
        <v>-70</v>
      </c>
      <c r="G1803">
        <v>-70</v>
      </c>
      <c r="H1803">
        <v>442082</v>
      </c>
      <c r="I1803">
        <v>1397</v>
      </c>
      <c r="J1803">
        <v>26001</v>
      </c>
      <c r="K1803">
        <v>-24874</v>
      </c>
      <c r="L1803">
        <v>68</v>
      </c>
      <c r="M1803">
        <v>-53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121</v>
      </c>
      <c r="T1803">
        <v>0</v>
      </c>
      <c r="U1803">
        <v>0</v>
      </c>
      <c r="V1803">
        <v>-1195</v>
      </c>
    </row>
    <row r="1804" spans="1:22" x14ac:dyDescent="0.3">
      <c r="A1804" t="s">
        <v>153</v>
      </c>
      <c r="B1804">
        <v>1360</v>
      </c>
      <c r="C1804" s="48">
        <v>45090</v>
      </c>
      <c r="D1804">
        <v>3190</v>
      </c>
      <c r="E1804">
        <v>5</v>
      </c>
      <c r="F1804">
        <v>-5</v>
      </c>
      <c r="G1804">
        <v>-5</v>
      </c>
      <c r="H1804">
        <v>446953</v>
      </c>
      <c r="I1804">
        <v>1442</v>
      </c>
      <c r="J1804">
        <v>13824</v>
      </c>
      <c r="K1804">
        <v>-15884</v>
      </c>
      <c r="L1804">
        <v>38</v>
      </c>
      <c r="M1804">
        <v>-31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69</v>
      </c>
      <c r="T1804">
        <v>0</v>
      </c>
      <c r="U1804">
        <v>0</v>
      </c>
      <c r="V1804">
        <v>2022</v>
      </c>
    </row>
    <row r="1805" spans="1:22" x14ac:dyDescent="0.3">
      <c r="A1805" t="s">
        <v>153</v>
      </c>
      <c r="B1805">
        <v>1360</v>
      </c>
      <c r="C1805" s="48">
        <v>45089</v>
      </c>
      <c r="D1805">
        <v>3195</v>
      </c>
      <c r="E1805">
        <v>5</v>
      </c>
      <c r="F1805">
        <v>-45</v>
      </c>
      <c r="G1805">
        <v>-45</v>
      </c>
      <c r="H1805">
        <v>442035</v>
      </c>
      <c r="I1805">
        <v>1409</v>
      </c>
      <c r="J1805">
        <v>1994</v>
      </c>
      <c r="K1805">
        <v>584</v>
      </c>
      <c r="L1805">
        <v>-107</v>
      </c>
      <c r="M1805">
        <v>-39</v>
      </c>
      <c r="N1805">
        <v>0</v>
      </c>
      <c r="O1805">
        <v>0</v>
      </c>
      <c r="P1805">
        <v>0</v>
      </c>
      <c r="Q1805">
        <v>0</v>
      </c>
      <c r="R1805">
        <v>-68</v>
      </c>
      <c r="S1805">
        <v>0</v>
      </c>
      <c r="T1805">
        <v>0</v>
      </c>
      <c r="U1805">
        <v>62</v>
      </c>
      <c r="V1805">
        <v>-2533</v>
      </c>
    </row>
    <row r="1806" spans="1:22" x14ac:dyDescent="0.3">
      <c r="A1806" t="s">
        <v>153</v>
      </c>
      <c r="B1806">
        <v>1360</v>
      </c>
      <c r="C1806" s="48">
        <v>45086</v>
      </c>
      <c r="D1806">
        <v>3240</v>
      </c>
      <c r="E1806">
        <v>2</v>
      </c>
      <c r="F1806">
        <v>40</v>
      </c>
      <c r="G1806">
        <v>40</v>
      </c>
      <c r="H1806">
        <v>495085</v>
      </c>
      <c r="I1806">
        <v>1598</v>
      </c>
      <c r="J1806">
        <v>-46958</v>
      </c>
      <c r="K1806">
        <v>63164</v>
      </c>
      <c r="L1806">
        <v>-2320</v>
      </c>
      <c r="M1806">
        <v>-27</v>
      </c>
      <c r="N1806">
        <v>0</v>
      </c>
      <c r="O1806">
        <v>-2293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-9000</v>
      </c>
      <c r="V1806">
        <v>-4886</v>
      </c>
    </row>
    <row r="1807" spans="1:22" x14ac:dyDescent="0.3">
      <c r="A1807" t="s">
        <v>153</v>
      </c>
      <c r="B1807">
        <v>1360</v>
      </c>
      <c r="C1807" s="48">
        <v>45085</v>
      </c>
      <c r="D1807">
        <v>3200</v>
      </c>
      <c r="E1807">
        <v>5</v>
      </c>
      <c r="F1807">
        <v>-85</v>
      </c>
      <c r="G1807">
        <v>-85</v>
      </c>
      <c r="H1807">
        <v>604172</v>
      </c>
      <c r="I1807">
        <v>1938</v>
      </c>
      <c r="J1807">
        <v>-78721</v>
      </c>
      <c r="K1807">
        <v>80313</v>
      </c>
      <c r="L1807">
        <v>44</v>
      </c>
      <c r="M1807">
        <v>-38</v>
      </c>
      <c r="N1807">
        <v>0</v>
      </c>
      <c r="O1807">
        <v>49</v>
      </c>
      <c r="P1807">
        <v>0</v>
      </c>
      <c r="Q1807">
        <v>0</v>
      </c>
      <c r="R1807">
        <v>0</v>
      </c>
      <c r="S1807">
        <v>33</v>
      </c>
      <c r="T1807">
        <v>0</v>
      </c>
      <c r="U1807">
        <v>0</v>
      </c>
      <c r="V1807">
        <v>-1636</v>
      </c>
    </row>
    <row r="1808" spans="1:22" x14ac:dyDescent="0.3">
      <c r="A1808" t="s">
        <v>153</v>
      </c>
      <c r="B1808">
        <v>1360</v>
      </c>
      <c r="C1808" s="48">
        <v>45084</v>
      </c>
      <c r="D1808">
        <v>3285</v>
      </c>
      <c r="E1808">
        <v>5</v>
      </c>
      <c r="F1808">
        <v>-55</v>
      </c>
      <c r="G1808">
        <v>-55</v>
      </c>
      <c r="H1808">
        <v>655595</v>
      </c>
      <c r="I1808">
        <v>2171</v>
      </c>
      <c r="J1808">
        <v>37829</v>
      </c>
      <c r="K1808">
        <v>-38365</v>
      </c>
      <c r="L1808">
        <v>-184</v>
      </c>
      <c r="M1808">
        <v>-95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-89</v>
      </c>
      <c r="T1808">
        <v>0</v>
      </c>
      <c r="U1808">
        <v>0</v>
      </c>
      <c r="V1808">
        <v>720</v>
      </c>
    </row>
    <row r="1809" spans="1:22" x14ac:dyDescent="0.3">
      <c r="A1809" t="s">
        <v>153</v>
      </c>
      <c r="B1809">
        <v>1360</v>
      </c>
      <c r="C1809" s="48">
        <v>45082</v>
      </c>
      <c r="D1809">
        <v>3340</v>
      </c>
      <c r="E1809">
        <v>5</v>
      </c>
      <c r="F1809">
        <v>-40</v>
      </c>
      <c r="G1809">
        <v>-40</v>
      </c>
      <c r="H1809">
        <v>846437</v>
      </c>
      <c r="I1809">
        <v>2811</v>
      </c>
      <c r="J1809">
        <v>-147559</v>
      </c>
      <c r="K1809">
        <v>148909</v>
      </c>
      <c r="L1809">
        <v>-41</v>
      </c>
      <c r="M1809">
        <v>-32</v>
      </c>
      <c r="N1809">
        <v>-9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-1309</v>
      </c>
    </row>
    <row r="1810" spans="1:22" x14ac:dyDescent="0.3">
      <c r="A1810" t="s">
        <v>153</v>
      </c>
      <c r="B1810">
        <v>1360</v>
      </c>
      <c r="C1810" s="48">
        <v>45079</v>
      </c>
      <c r="D1810">
        <v>3380</v>
      </c>
      <c r="E1810">
        <v>3</v>
      </c>
      <c r="F1810">
        <v>0</v>
      </c>
      <c r="G1810">
        <v>0</v>
      </c>
      <c r="H1810">
        <v>1300593</v>
      </c>
      <c r="I1810">
        <v>4400</v>
      </c>
      <c r="J1810">
        <v>123923</v>
      </c>
      <c r="K1810">
        <v>-119855</v>
      </c>
      <c r="L1810">
        <v>-20</v>
      </c>
      <c r="M1810">
        <v>-20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-4100</v>
      </c>
      <c r="V1810">
        <v>52</v>
      </c>
    </row>
    <row r="1811" spans="1:22" x14ac:dyDescent="0.3">
      <c r="A1811" t="s">
        <v>153</v>
      </c>
      <c r="B1811">
        <v>1360</v>
      </c>
      <c r="C1811" s="48">
        <v>45078</v>
      </c>
      <c r="D1811">
        <v>3380</v>
      </c>
      <c r="E1811">
        <v>5</v>
      </c>
      <c r="F1811">
        <v>-120</v>
      </c>
      <c r="G1811">
        <v>-120</v>
      </c>
      <c r="H1811">
        <v>1749237</v>
      </c>
      <c r="I1811">
        <v>5954</v>
      </c>
      <c r="J1811">
        <v>-138105</v>
      </c>
      <c r="K1811">
        <v>139612</v>
      </c>
      <c r="L1811">
        <v>-87</v>
      </c>
      <c r="M1811">
        <v>-10</v>
      </c>
      <c r="N1811">
        <v>0</v>
      </c>
      <c r="O1811">
        <v>0</v>
      </c>
      <c r="P1811">
        <v>0</v>
      </c>
      <c r="Q1811">
        <v>0</v>
      </c>
      <c r="R1811">
        <v>-77</v>
      </c>
      <c r="S1811">
        <v>0</v>
      </c>
      <c r="T1811">
        <v>0</v>
      </c>
      <c r="U1811">
        <v>100</v>
      </c>
      <c r="V1811">
        <v>-1520</v>
      </c>
    </row>
    <row r="1812" spans="1:22" x14ac:dyDescent="0.3">
      <c r="A1812" t="s">
        <v>153</v>
      </c>
      <c r="B1812">
        <v>1360</v>
      </c>
      <c r="C1812" s="48">
        <v>45077</v>
      </c>
      <c r="D1812">
        <v>3500</v>
      </c>
      <c r="E1812">
        <v>5</v>
      </c>
      <c r="F1812">
        <v>-130</v>
      </c>
      <c r="G1812">
        <v>-130</v>
      </c>
      <c r="H1812">
        <v>6258916</v>
      </c>
      <c r="I1812">
        <v>22468</v>
      </c>
      <c r="J1812">
        <v>28562</v>
      </c>
      <c r="K1812">
        <v>-21764</v>
      </c>
      <c r="L1812">
        <v>-272</v>
      </c>
      <c r="M1812">
        <v>-119</v>
      </c>
      <c r="N1812">
        <v>0</v>
      </c>
      <c r="O1812">
        <v>0</v>
      </c>
      <c r="P1812">
        <v>0</v>
      </c>
      <c r="Q1812">
        <v>0</v>
      </c>
      <c r="R1812">
        <v>-69</v>
      </c>
      <c r="S1812">
        <v>-84</v>
      </c>
      <c r="T1812">
        <v>0</v>
      </c>
      <c r="U1812">
        <v>4547</v>
      </c>
      <c r="V1812">
        <v>-11073</v>
      </c>
    </row>
    <row r="1813" spans="1:22" x14ac:dyDescent="0.3">
      <c r="A1813" t="s">
        <v>153</v>
      </c>
      <c r="B1813">
        <v>1360</v>
      </c>
      <c r="C1813" s="48">
        <v>45076</v>
      </c>
      <c r="D1813">
        <v>3630</v>
      </c>
      <c r="E1813">
        <v>5</v>
      </c>
      <c r="F1813">
        <v>-45</v>
      </c>
      <c r="G1813">
        <v>-45</v>
      </c>
      <c r="H1813">
        <v>21679418</v>
      </c>
      <c r="I1813">
        <v>84616</v>
      </c>
      <c r="J1813">
        <v>160110</v>
      </c>
      <c r="K1813">
        <v>-159439</v>
      </c>
      <c r="L1813">
        <v>1900</v>
      </c>
      <c r="M1813">
        <v>1900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-12877</v>
      </c>
      <c r="V1813">
        <v>10306</v>
      </c>
    </row>
    <row r="1814" spans="1:22" x14ac:dyDescent="0.3">
      <c r="A1814" t="s">
        <v>153</v>
      </c>
      <c r="B1814">
        <v>1360</v>
      </c>
      <c r="C1814" s="48">
        <v>45072</v>
      </c>
      <c r="D1814">
        <v>3675</v>
      </c>
      <c r="E1814">
        <v>1</v>
      </c>
      <c r="F1814">
        <v>845</v>
      </c>
      <c r="G1814">
        <v>845</v>
      </c>
      <c r="H1814">
        <v>2834393</v>
      </c>
      <c r="I1814">
        <v>10236</v>
      </c>
      <c r="J1814">
        <v>16277</v>
      </c>
      <c r="K1814">
        <v>-23160</v>
      </c>
      <c r="L1814">
        <v>-588</v>
      </c>
      <c r="M1814">
        <v>-243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-345</v>
      </c>
      <c r="T1814">
        <v>0</v>
      </c>
      <c r="U1814">
        <v>-1187</v>
      </c>
      <c r="V1814">
        <v>8658</v>
      </c>
    </row>
    <row r="1815" spans="1:22" x14ac:dyDescent="0.3">
      <c r="A1815" t="s">
        <v>153</v>
      </c>
      <c r="B1815">
        <v>1360</v>
      </c>
      <c r="C1815" s="48">
        <v>45071</v>
      </c>
      <c r="D1815">
        <v>2830</v>
      </c>
      <c r="E1815">
        <v>5</v>
      </c>
      <c r="F1815">
        <v>-5</v>
      </c>
      <c r="G1815">
        <v>-5</v>
      </c>
      <c r="H1815">
        <v>202957</v>
      </c>
      <c r="I1815">
        <v>586</v>
      </c>
      <c r="J1815">
        <v>11112</v>
      </c>
      <c r="K1815">
        <v>-10908</v>
      </c>
      <c r="L1815">
        <v>77</v>
      </c>
      <c r="M1815">
        <v>-16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93</v>
      </c>
      <c r="T1815">
        <v>0</v>
      </c>
      <c r="U1815">
        <v>0</v>
      </c>
      <c r="V1815">
        <v>-281</v>
      </c>
    </row>
    <row r="1816" spans="1:22" x14ac:dyDescent="0.3">
      <c r="A1816" t="s">
        <v>153</v>
      </c>
      <c r="B1816">
        <v>1360</v>
      </c>
      <c r="C1816" s="48">
        <v>45070</v>
      </c>
      <c r="D1816">
        <v>2835</v>
      </c>
      <c r="E1816">
        <v>5</v>
      </c>
      <c r="F1816">
        <v>-25</v>
      </c>
      <c r="G1816">
        <v>-25</v>
      </c>
      <c r="H1816">
        <v>79644</v>
      </c>
      <c r="I1816">
        <v>226</v>
      </c>
      <c r="J1816">
        <v>-4205</v>
      </c>
      <c r="K1816">
        <v>4675</v>
      </c>
      <c r="L1816">
        <v>-17</v>
      </c>
      <c r="M1816">
        <v>-31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14</v>
      </c>
      <c r="T1816">
        <v>0</v>
      </c>
      <c r="U1816">
        <v>0</v>
      </c>
      <c r="V1816">
        <v>-453</v>
      </c>
    </row>
    <row r="1817" spans="1:22" x14ac:dyDescent="0.3">
      <c r="A1817" t="s">
        <v>153</v>
      </c>
      <c r="B1817">
        <v>1360</v>
      </c>
      <c r="C1817" s="48">
        <v>45069</v>
      </c>
      <c r="D1817">
        <v>2860</v>
      </c>
      <c r="E1817">
        <v>2</v>
      </c>
      <c r="F1817">
        <v>30</v>
      </c>
      <c r="G1817">
        <v>30</v>
      </c>
      <c r="H1817">
        <v>118366</v>
      </c>
      <c r="I1817">
        <v>337</v>
      </c>
      <c r="J1817">
        <v>-28310</v>
      </c>
      <c r="K1817">
        <v>24651</v>
      </c>
      <c r="L1817">
        <v>3433</v>
      </c>
      <c r="M1817">
        <v>-41</v>
      </c>
      <c r="N1817">
        <v>0</v>
      </c>
      <c r="O1817">
        <v>0</v>
      </c>
      <c r="P1817">
        <v>0</v>
      </c>
      <c r="Q1817">
        <v>0</v>
      </c>
      <c r="R1817">
        <v>3747</v>
      </c>
      <c r="S1817">
        <v>-273</v>
      </c>
      <c r="T1817">
        <v>0</v>
      </c>
      <c r="U1817">
        <v>310</v>
      </c>
      <c r="V1817">
        <v>-84</v>
      </c>
    </row>
    <row r="1818" spans="1:22" x14ac:dyDescent="0.3">
      <c r="A1818" t="s">
        <v>153</v>
      </c>
      <c r="B1818">
        <v>1360</v>
      </c>
      <c r="C1818" s="48">
        <v>45068</v>
      </c>
      <c r="D1818">
        <v>2830</v>
      </c>
      <c r="E1818">
        <v>2</v>
      </c>
      <c r="F1818">
        <v>50</v>
      </c>
      <c r="G1818">
        <v>50</v>
      </c>
      <c r="H1818">
        <v>103148</v>
      </c>
      <c r="I1818">
        <v>291</v>
      </c>
      <c r="J1818">
        <v>-33256</v>
      </c>
      <c r="K1818">
        <v>32655</v>
      </c>
      <c r="L1818">
        <v>101</v>
      </c>
      <c r="M1818">
        <v>140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-39</v>
      </c>
      <c r="T1818">
        <v>0</v>
      </c>
      <c r="U1818">
        <v>0</v>
      </c>
      <c r="V1818">
        <v>500</v>
      </c>
    </row>
    <row r="1819" spans="1:22" x14ac:dyDescent="0.3">
      <c r="A1819" t="s">
        <v>153</v>
      </c>
      <c r="B1819">
        <v>1360</v>
      </c>
      <c r="C1819" s="48">
        <v>45065</v>
      </c>
      <c r="D1819">
        <v>2780</v>
      </c>
      <c r="E1819">
        <v>2</v>
      </c>
      <c r="F1819">
        <v>15</v>
      </c>
      <c r="G1819">
        <v>15</v>
      </c>
      <c r="H1819">
        <v>83066</v>
      </c>
      <c r="I1819">
        <v>230</v>
      </c>
      <c r="J1819">
        <v>10993</v>
      </c>
      <c r="K1819">
        <v>-11566</v>
      </c>
      <c r="L1819">
        <v>96</v>
      </c>
      <c r="M1819">
        <v>-22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118</v>
      </c>
      <c r="T1819">
        <v>0</v>
      </c>
      <c r="U1819">
        <v>0</v>
      </c>
      <c r="V1819">
        <v>477</v>
      </c>
    </row>
    <row r="1820" spans="1:22" x14ac:dyDescent="0.3">
      <c r="A1820" t="s">
        <v>153</v>
      </c>
      <c r="B1820">
        <v>1360</v>
      </c>
      <c r="C1820" s="48">
        <v>45064</v>
      </c>
      <c r="D1820">
        <v>2765</v>
      </c>
      <c r="E1820">
        <v>2</v>
      </c>
      <c r="F1820">
        <v>10</v>
      </c>
      <c r="G1820">
        <v>10</v>
      </c>
      <c r="H1820">
        <v>75002</v>
      </c>
      <c r="I1820">
        <v>207</v>
      </c>
      <c r="J1820">
        <v>8679</v>
      </c>
      <c r="K1820">
        <v>-8098</v>
      </c>
      <c r="L1820">
        <v>-147</v>
      </c>
      <c r="M1820">
        <v>-33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-114</v>
      </c>
      <c r="T1820">
        <v>0</v>
      </c>
      <c r="U1820">
        <v>1</v>
      </c>
      <c r="V1820">
        <v>-435</v>
      </c>
    </row>
    <row r="1821" spans="1:22" x14ac:dyDescent="0.3">
      <c r="A1821" t="s">
        <v>153</v>
      </c>
      <c r="B1821">
        <v>1360</v>
      </c>
      <c r="C1821" s="48">
        <v>45063</v>
      </c>
      <c r="D1821">
        <v>2755</v>
      </c>
      <c r="E1821">
        <v>2</v>
      </c>
      <c r="F1821">
        <v>40</v>
      </c>
      <c r="G1821">
        <v>40</v>
      </c>
      <c r="H1821">
        <v>81408</v>
      </c>
      <c r="I1821">
        <v>223</v>
      </c>
      <c r="J1821">
        <v>-26670</v>
      </c>
      <c r="K1821">
        <v>26810</v>
      </c>
      <c r="L1821">
        <v>-40</v>
      </c>
      <c r="M1821">
        <v>-50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10</v>
      </c>
      <c r="T1821">
        <v>0</v>
      </c>
      <c r="U1821">
        <v>0</v>
      </c>
      <c r="V1821">
        <v>-100</v>
      </c>
    </row>
    <row r="1822" spans="1:22" x14ac:dyDescent="0.3">
      <c r="A1822" t="s">
        <v>153</v>
      </c>
      <c r="B1822">
        <v>1360</v>
      </c>
      <c r="C1822" s="48">
        <v>45062</v>
      </c>
      <c r="D1822">
        <v>2715</v>
      </c>
      <c r="E1822">
        <v>5</v>
      </c>
      <c r="F1822">
        <v>-10</v>
      </c>
      <c r="G1822">
        <v>-10</v>
      </c>
      <c r="H1822">
        <v>91243</v>
      </c>
      <c r="I1822">
        <v>249</v>
      </c>
      <c r="J1822">
        <v>14007</v>
      </c>
      <c r="K1822">
        <v>-13684</v>
      </c>
      <c r="L1822">
        <v>-123</v>
      </c>
      <c r="M1822">
        <v>-128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5</v>
      </c>
      <c r="T1822">
        <v>0</v>
      </c>
      <c r="U1822">
        <v>0</v>
      </c>
      <c r="V1822">
        <v>-200</v>
      </c>
    </row>
    <row r="1823" spans="1:22" x14ac:dyDescent="0.3">
      <c r="A1823" t="s">
        <v>153</v>
      </c>
      <c r="B1823">
        <v>1360</v>
      </c>
      <c r="C1823" s="48">
        <v>45061</v>
      </c>
      <c r="D1823">
        <v>2725</v>
      </c>
      <c r="E1823">
        <v>5</v>
      </c>
      <c r="F1823">
        <v>-35</v>
      </c>
      <c r="G1823">
        <v>-35</v>
      </c>
      <c r="H1823">
        <v>111896</v>
      </c>
      <c r="I1823">
        <v>306</v>
      </c>
      <c r="J1823">
        <v>8450</v>
      </c>
      <c r="K1823">
        <v>-8891</v>
      </c>
      <c r="L1823">
        <v>313</v>
      </c>
      <c r="M1823">
        <v>205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108</v>
      </c>
      <c r="T1823">
        <v>0</v>
      </c>
      <c r="U1823">
        <v>0</v>
      </c>
      <c r="V1823">
        <v>128</v>
      </c>
    </row>
    <row r="1824" spans="1:22" x14ac:dyDescent="0.3">
      <c r="A1824" t="s">
        <v>153</v>
      </c>
      <c r="B1824">
        <v>1360</v>
      </c>
      <c r="C1824" s="48">
        <v>45058</v>
      </c>
      <c r="D1824">
        <v>2760</v>
      </c>
      <c r="E1824">
        <v>5</v>
      </c>
      <c r="F1824">
        <v>-35</v>
      </c>
      <c r="G1824">
        <v>-35</v>
      </c>
      <c r="H1824">
        <v>126667</v>
      </c>
      <c r="I1824">
        <v>350</v>
      </c>
      <c r="J1824">
        <v>13096</v>
      </c>
      <c r="K1824">
        <v>-11875</v>
      </c>
      <c r="L1824">
        <v>-1331</v>
      </c>
      <c r="M1824">
        <v>82</v>
      </c>
      <c r="N1824">
        <v>0</v>
      </c>
      <c r="O1824">
        <v>-310</v>
      </c>
      <c r="P1824">
        <v>0</v>
      </c>
      <c r="Q1824">
        <v>0</v>
      </c>
      <c r="R1824">
        <v>0</v>
      </c>
      <c r="S1824">
        <v>-1103</v>
      </c>
      <c r="T1824">
        <v>0</v>
      </c>
      <c r="U1824">
        <v>0</v>
      </c>
      <c r="V1824">
        <v>110</v>
      </c>
    </row>
    <row r="1825" spans="1:22" x14ac:dyDescent="0.3">
      <c r="A1825" t="s">
        <v>153</v>
      </c>
      <c r="B1825">
        <v>1360</v>
      </c>
      <c r="C1825" s="48">
        <v>45057</v>
      </c>
      <c r="D1825">
        <v>2795</v>
      </c>
      <c r="E1825">
        <v>2</v>
      </c>
      <c r="F1825">
        <v>5</v>
      </c>
      <c r="G1825">
        <v>5</v>
      </c>
      <c r="H1825">
        <v>130695</v>
      </c>
      <c r="I1825">
        <v>366</v>
      </c>
      <c r="J1825">
        <v>15535</v>
      </c>
      <c r="K1825">
        <v>-14740</v>
      </c>
      <c r="L1825">
        <v>-839</v>
      </c>
      <c r="M1825">
        <v>-1959</v>
      </c>
      <c r="N1825">
        <v>0</v>
      </c>
      <c r="O1825">
        <v>0</v>
      </c>
      <c r="P1825">
        <v>0</v>
      </c>
      <c r="Q1825">
        <v>0</v>
      </c>
      <c r="R1825">
        <v>985</v>
      </c>
      <c r="S1825">
        <v>135</v>
      </c>
      <c r="T1825">
        <v>0</v>
      </c>
      <c r="U1825">
        <v>-1</v>
      </c>
      <c r="V1825">
        <v>45</v>
      </c>
    </row>
    <row r="1826" spans="1:22" x14ac:dyDescent="0.3">
      <c r="A1826" t="s">
        <v>153</v>
      </c>
      <c r="B1826">
        <v>1360</v>
      </c>
      <c r="C1826" s="48">
        <v>45056</v>
      </c>
      <c r="D1826">
        <v>2790</v>
      </c>
      <c r="E1826">
        <v>5</v>
      </c>
      <c r="F1826">
        <v>-35</v>
      </c>
      <c r="G1826">
        <v>-35</v>
      </c>
      <c r="H1826">
        <v>118408</v>
      </c>
      <c r="I1826">
        <v>332</v>
      </c>
      <c r="J1826">
        <v>5732</v>
      </c>
      <c r="K1826">
        <v>-6107</v>
      </c>
      <c r="L1826">
        <v>89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89</v>
      </c>
      <c r="T1826">
        <v>0</v>
      </c>
      <c r="U1826">
        <v>0</v>
      </c>
      <c r="V1826">
        <v>286</v>
      </c>
    </row>
    <row r="1827" spans="1:22" x14ac:dyDescent="0.3">
      <c r="A1827" t="s">
        <v>153</v>
      </c>
      <c r="B1827">
        <v>1360</v>
      </c>
      <c r="C1827" s="48">
        <v>45055</v>
      </c>
      <c r="D1827">
        <v>2825</v>
      </c>
      <c r="E1827">
        <v>5</v>
      </c>
      <c r="F1827">
        <v>-50</v>
      </c>
      <c r="G1827">
        <v>-50</v>
      </c>
      <c r="H1827">
        <v>116418</v>
      </c>
      <c r="I1827">
        <v>331</v>
      </c>
      <c r="J1827">
        <v>16558</v>
      </c>
      <c r="K1827">
        <v>-13309</v>
      </c>
      <c r="L1827">
        <v>-3605</v>
      </c>
      <c r="M1827">
        <v>-36</v>
      </c>
      <c r="N1827">
        <v>0</v>
      </c>
      <c r="O1827">
        <v>-35</v>
      </c>
      <c r="P1827">
        <v>0</v>
      </c>
      <c r="Q1827">
        <v>0</v>
      </c>
      <c r="R1827">
        <v>-3626</v>
      </c>
      <c r="S1827">
        <v>92</v>
      </c>
      <c r="T1827">
        <v>0</v>
      </c>
      <c r="U1827">
        <v>0</v>
      </c>
      <c r="V1827">
        <v>356</v>
      </c>
    </row>
    <row r="1828" spans="1:22" x14ac:dyDescent="0.3">
      <c r="A1828" t="s">
        <v>153</v>
      </c>
      <c r="B1828">
        <v>1360</v>
      </c>
      <c r="C1828" s="48">
        <v>45054</v>
      </c>
      <c r="D1828">
        <v>2875</v>
      </c>
      <c r="E1828">
        <v>5</v>
      </c>
      <c r="F1828">
        <v>-30</v>
      </c>
      <c r="G1828">
        <v>-30</v>
      </c>
      <c r="H1828">
        <v>154339</v>
      </c>
      <c r="I1828">
        <v>448</v>
      </c>
      <c r="J1828">
        <v>1214</v>
      </c>
      <c r="K1828">
        <v>-7816</v>
      </c>
      <c r="L1828">
        <v>2947</v>
      </c>
      <c r="M1828">
        <v>-332</v>
      </c>
      <c r="N1828">
        <v>0</v>
      </c>
      <c r="O1828">
        <v>62</v>
      </c>
      <c r="P1828">
        <v>0</v>
      </c>
      <c r="Q1828">
        <v>0</v>
      </c>
      <c r="R1828">
        <v>3573</v>
      </c>
      <c r="S1828">
        <v>-356</v>
      </c>
      <c r="T1828">
        <v>0</v>
      </c>
      <c r="U1828">
        <v>3560</v>
      </c>
      <c r="V1828">
        <v>95</v>
      </c>
    </row>
    <row r="1829" spans="1:22" x14ac:dyDescent="0.3">
      <c r="A1829" t="s">
        <v>153</v>
      </c>
      <c r="B1829">
        <v>1360</v>
      </c>
      <c r="C1829" s="48">
        <v>45050</v>
      </c>
      <c r="D1829">
        <v>2905</v>
      </c>
      <c r="E1829">
        <v>2</v>
      </c>
      <c r="F1829">
        <v>80</v>
      </c>
      <c r="G1829">
        <v>80</v>
      </c>
      <c r="H1829">
        <v>276563</v>
      </c>
      <c r="I1829">
        <v>799</v>
      </c>
      <c r="J1829">
        <v>-53456</v>
      </c>
      <c r="K1829">
        <v>54861</v>
      </c>
      <c r="L1829">
        <v>-1385</v>
      </c>
      <c r="M1829">
        <v>-1310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-75</v>
      </c>
      <c r="T1829">
        <v>0</v>
      </c>
      <c r="U1829">
        <v>0</v>
      </c>
      <c r="V1829">
        <v>-20</v>
      </c>
    </row>
    <row r="1830" spans="1:22" x14ac:dyDescent="0.3">
      <c r="A1830" t="s">
        <v>153</v>
      </c>
      <c r="B1830">
        <v>1360</v>
      </c>
      <c r="C1830" s="48">
        <v>45049</v>
      </c>
      <c r="D1830">
        <v>2825</v>
      </c>
      <c r="E1830">
        <v>5</v>
      </c>
      <c r="F1830">
        <v>-25</v>
      </c>
      <c r="G1830">
        <v>-25</v>
      </c>
      <c r="H1830">
        <v>203207</v>
      </c>
      <c r="I1830">
        <v>582</v>
      </c>
      <c r="J1830">
        <v>42016</v>
      </c>
      <c r="K1830">
        <v>-37425</v>
      </c>
      <c r="L1830">
        <v>-4603</v>
      </c>
      <c r="M1830">
        <v>-550</v>
      </c>
      <c r="N1830">
        <v>0</v>
      </c>
      <c r="O1830">
        <v>0</v>
      </c>
      <c r="P1830">
        <v>0</v>
      </c>
      <c r="Q1830">
        <v>0</v>
      </c>
      <c r="R1830">
        <v>-3679</v>
      </c>
      <c r="S1830">
        <v>-374</v>
      </c>
      <c r="T1830">
        <v>0</v>
      </c>
      <c r="U1830">
        <v>0</v>
      </c>
      <c r="V1830">
        <v>12</v>
      </c>
    </row>
    <row r="1831" spans="1:22" x14ac:dyDescent="0.3">
      <c r="A1831" t="s">
        <v>153</v>
      </c>
      <c r="B1831">
        <v>1360</v>
      </c>
      <c r="C1831" s="48">
        <v>45048</v>
      </c>
      <c r="D1831">
        <v>2850</v>
      </c>
      <c r="E1831">
        <v>2</v>
      </c>
      <c r="F1831">
        <v>65</v>
      </c>
      <c r="G1831">
        <v>65</v>
      </c>
      <c r="H1831">
        <v>305736</v>
      </c>
      <c r="I1831">
        <v>855</v>
      </c>
      <c r="J1831">
        <v>-105656</v>
      </c>
      <c r="K1831">
        <v>107246</v>
      </c>
      <c r="L1831">
        <v>-1114</v>
      </c>
      <c r="M1831">
        <v>-847</v>
      </c>
      <c r="N1831">
        <v>0</v>
      </c>
      <c r="O1831">
        <v>0</v>
      </c>
      <c r="P1831">
        <v>0</v>
      </c>
      <c r="Q1831">
        <v>0</v>
      </c>
      <c r="R1831">
        <v>-89</v>
      </c>
      <c r="S1831">
        <v>-178</v>
      </c>
      <c r="T1831">
        <v>0</v>
      </c>
      <c r="U1831">
        <v>-400</v>
      </c>
      <c r="V1831">
        <v>-76</v>
      </c>
    </row>
    <row r="1832" spans="1:22" x14ac:dyDescent="0.3">
      <c r="A1832" t="s">
        <v>153</v>
      </c>
      <c r="B1832">
        <v>1360</v>
      </c>
      <c r="C1832" s="48">
        <v>45044</v>
      </c>
      <c r="D1832">
        <v>2785</v>
      </c>
      <c r="E1832">
        <v>5</v>
      </c>
      <c r="F1832">
        <v>-95</v>
      </c>
      <c r="G1832">
        <v>-95</v>
      </c>
      <c r="H1832">
        <v>182777</v>
      </c>
      <c r="I1832">
        <v>518</v>
      </c>
      <c r="J1832">
        <v>8058</v>
      </c>
      <c r="K1832">
        <v>-8370</v>
      </c>
      <c r="L1832">
        <v>313</v>
      </c>
      <c r="M1832">
        <v>46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267</v>
      </c>
      <c r="T1832">
        <v>0</v>
      </c>
      <c r="U1832">
        <v>1</v>
      </c>
      <c r="V1832">
        <v>-2</v>
      </c>
    </row>
    <row r="1833" spans="1:22" x14ac:dyDescent="0.3">
      <c r="A1833" t="s">
        <v>153</v>
      </c>
      <c r="B1833">
        <v>1360</v>
      </c>
      <c r="C1833" s="48">
        <v>45043</v>
      </c>
      <c r="D1833">
        <v>2880</v>
      </c>
      <c r="E1833">
        <v>2</v>
      </c>
      <c r="F1833">
        <v>10</v>
      </c>
      <c r="G1833">
        <v>10</v>
      </c>
      <c r="H1833">
        <v>145926</v>
      </c>
      <c r="I1833">
        <v>417</v>
      </c>
      <c r="J1833">
        <v>1588</v>
      </c>
      <c r="K1833">
        <v>-1307</v>
      </c>
      <c r="L1833">
        <v>97</v>
      </c>
      <c r="M1833">
        <v>11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86</v>
      </c>
      <c r="T1833">
        <v>0</v>
      </c>
      <c r="U1833">
        <v>-460</v>
      </c>
      <c r="V1833">
        <v>82</v>
      </c>
    </row>
    <row r="1834" spans="1:22" x14ac:dyDescent="0.3">
      <c r="A1834" t="s">
        <v>153</v>
      </c>
      <c r="B1834">
        <v>1360</v>
      </c>
      <c r="C1834" s="48">
        <v>45042</v>
      </c>
      <c r="D1834">
        <v>2870</v>
      </c>
      <c r="E1834">
        <v>2</v>
      </c>
      <c r="F1834">
        <v>15</v>
      </c>
      <c r="G1834">
        <v>15</v>
      </c>
      <c r="H1834">
        <v>256292</v>
      </c>
      <c r="I1834">
        <v>736</v>
      </c>
      <c r="J1834">
        <v>-52828</v>
      </c>
      <c r="K1834">
        <v>52365</v>
      </c>
      <c r="L1834">
        <v>148</v>
      </c>
      <c r="M1834">
        <v>7</v>
      </c>
      <c r="N1834">
        <v>0</v>
      </c>
      <c r="O1834">
        <v>59</v>
      </c>
      <c r="P1834">
        <v>0</v>
      </c>
      <c r="Q1834">
        <v>0</v>
      </c>
      <c r="R1834">
        <v>82</v>
      </c>
      <c r="S1834">
        <v>0</v>
      </c>
      <c r="T1834">
        <v>0</v>
      </c>
      <c r="U1834">
        <v>0</v>
      </c>
      <c r="V1834">
        <v>315</v>
      </c>
    </row>
    <row r="1835" spans="1:22" x14ac:dyDescent="0.3">
      <c r="A1835" t="s">
        <v>153</v>
      </c>
      <c r="B1835">
        <v>1360</v>
      </c>
      <c r="C1835" s="48">
        <v>45041</v>
      </c>
      <c r="D1835">
        <v>2855</v>
      </c>
      <c r="E1835">
        <v>5</v>
      </c>
      <c r="F1835">
        <v>-20</v>
      </c>
      <c r="G1835">
        <v>-20</v>
      </c>
      <c r="H1835">
        <v>263580</v>
      </c>
      <c r="I1835">
        <v>748</v>
      </c>
      <c r="J1835">
        <v>-13202</v>
      </c>
      <c r="K1835">
        <v>12866</v>
      </c>
      <c r="L1835">
        <v>147</v>
      </c>
      <c r="M1835">
        <v>147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189</v>
      </c>
    </row>
    <row r="1836" spans="1:22" x14ac:dyDescent="0.3">
      <c r="A1836" t="s">
        <v>153</v>
      </c>
      <c r="B1836">
        <v>1360</v>
      </c>
      <c r="C1836" s="48">
        <v>45040</v>
      </c>
      <c r="D1836">
        <v>2875</v>
      </c>
      <c r="E1836">
        <v>5</v>
      </c>
      <c r="F1836">
        <v>-130</v>
      </c>
      <c r="G1836">
        <v>-130</v>
      </c>
      <c r="H1836">
        <v>477216</v>
      </c>
      <c r="I1836">
        <v>1388</v>
      </c>
      <c r="J1836">
        <v>48172</v>
      </c>
      <c r="K1836">
        <v>-47839</v>
      </c>
      <c r="L1836">
        <v>18</v>
      </c>
      <c r="M1836">
        <v>-53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71</v>
      </c>
      <c r="T1836">
        <v>0</v>
      </c>
      <c r="U1836">
        <v>0</v>
      </c>
      <c r="V1836">
        <v>-351</v>
      </c>
    </row>
    <row r="1837" spans="1:22" x14ac:dyDescent="0.3">
      <c r="A1837" t="s">
        <v>153</v>
      </c>
      <c r="B1837">
        <v>1360</v>
      </c>
      <c r="C1837" s="48">
        <v>45037</v>
      </c>
      <c r="D1837">
        <v>3005</v>
      </c>
      <c r="E1837">
        <v>5</v>
      </c>
      <c r="F1837">
        <v>-115</v>
      </c>
      <c r="G1837">
        <v>-115</v>
      </c>
      <c r="H1837">
        <v>738814</v>
      </c>
      <c r="I1837">
        <v>2191</v>
      </c>
      <c r="J1837">
        <v>-62513</v>
      </c>
      <c r="K1837">
        <v>61090</v>
      </c>
      <c r="L1837">
        <v>1868</v>
      </c>
      <c r="M1837">
        <v>1914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-46</v>
      </c>
      <c r="T1837">
        <v>0</v>
      </c>
      <c r="U1837">
        <v>0</v>
      </c>
      <c r="V1837">
        <v>-445</v>
      </c>
    </row>
    <row r="1838" spans="1:22" x14ac:dyDescent="0.3">
      <c r="A1838" t="s">
        <v>153</v>
      </c>
      <c r="B1838">
        <v>1360</v>
      </c>
      <c r="C1838" s="48">
        <v>45036</v>
      </c>
      <c r="D1838">
        <v>3120</v>
      </c>
      <c r="E1838">
        <v>2</v>
      </c>
      <c r="F1838">
        <v>230</v>
      </c>
      <c r="G1838">
        <v>230</v>
      </c>
      <c r="H1838">
        <v>2456850</v>
      </c>
      <c r="I1838">
        <v>7566</v>
      </c>
      <c r="J1838">
        <v>226077</v>
      </c>
      <c r="K1838">
        <v>-225548</v>
      </c>
      <c r="L1838">
        <v>-35</v>
      </c>
      <c r="M1838">
        <v>-35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-1166</v>
      </c>
      <c r="V1838">
        <v>672</v>
      </c>
    </row>
    <row r="1839" spans="1:22" x14ac:dyDescent="0.3">
      <c r="A1839" t="s">
        <v>153</v>
      </c>
      <c r="B1839">
        <v>1360</v>
      </c>
      <c r="C1839" s="48">
        <v>45035</v>
      </c>
      <c r="D1839">
        <v>2890</v>
      </c>
      <c r="E1839">
        <v>5</v>
      </c>
      <c r="F1839">
        <v>-50</v>
      </c>
      <c r="G1839">
        <v>-50</v>
      </c>
      <c r="H1839">
        <v>192487</v>
      </c>
      <c r="I1839">
        <v>556</v>
      </c>
      <c r="J1839">
        <v>16101</v>
      </c>
      <c r="K1839">
        <v>-15720</v>
      </c>
      <c r="L1839">
        <v>-417</v>
      </c>
      <c r="M1839">
        <v>-207</v>
      </c>
      <c r="N1839">
        <v>-16</v>
      </c>
      <c r="O1839">
        <v>0</v>
      </c>
      <c r="P1839">
        <v>0</v>
      </c>
      <c r="Q1839">
        <v>0</v>
      </c>
      <c r="R1839">
        <v>0</v>
      </c>
      <c r="S1839">
        <v>-194</v>
      </c>
      <c r="T1839">
        <v>0</v>
      </c>
      <c r="U1839">
        <v>0</v>
      </c>
      <c r="V1839">
        <v>36</v>
      </c>
    </row>
    <row r="1840" spans="1:22" x14ac:dyDescent="0.3">
      <c r="A1840" t="s">
        <v>153</v>
      </c>
      <c r="B1840">
        <v>1360</v>
      </c>
      <c r="C1840" s="48">
        <v>45034</v>
      </c>
      <c r="D1840">
        <v>2940</v>
      </c>
      <c r="E1840">
        <v>2</v>
      </c>
      <c r="F1840">
        <v>30</v>
      </c>
      <c r="G1840">
        <v>30</v>
      </c>
      <c r="H1840">
        <v>352155</v>
      </c>
      <c r="I1840">
        <v>1028</v>
      </c>
      <c r="J1840">
        <v>18548</v>
      </c>
      <c r="K1840">
        <v>-17609</v>
      </c>
      <c r="L1840">
        <v>-1074</v>
      </c>
      <c r="M1840">
        <v>-893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-181</v>
      </c>
      <c r="T1840">
        <v>0</v>
      </c>
      <c r="U1840">
        <v>0</v>
      </c>
      <c r="V1840">
        <v>135</v>
      </c>
    </row>
    <row r="1841" spans="1:22" x14ac:dyDescent="0.3">
      <c r="A1841" t="s">
        <v>153</v>
      </c>
      <c r="B1841">
        <v>1360</v>
      </c>
      <c r="C1841" s="48">
        <v>45033</v>
      </c>
      <c r="D1841">
        <v>2910</v>
      </c>
      <c r="E1841">
        <v>5</v>
      </c>
      <c r="F1841">
        <v>-30</v>
      </c>
      <c r="G1841">
        <v>-30</v>
      </c>
      <c r="H1841">
        <v>263512</v>
      </c>
      <c r="I1841">
        <v>775</v>
      </c>
      <c r="J1841">
        <v>61634</v>
      </c>
      <c r="K1841">
        <v>-61420</v>
      </c>
      <c r="L1841">
        <v>-349</v>
      </c>
      <c r="M1841">
        <v>-211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-138</v>
      </c>
      <c r="T1841">
        <v>0</v>
      </c>
      <c r="U1841">
        <v>0</v>
      </c>
      <c r="V1841">
        <v>135</v>
      </c>
    </row>
    <row r="1842" spans="1:22" x14ac:dyDescent="0.3">
      <c r="A1842" t="s">
        <v>153</v>
      </c>
      <c r="B1842">
        <v>1360</v>
      </c>
      <c r="C1842" s="48">
        <v>45030</v>
      </c>
      <c r="D1842">
        <v>2940</v>
      </c>
      <c r="E1842">
        <v>2</v>
      </c>
      <c r="F1842">
        <v>10</v>
      </c>
      <c r="G1842">
        <v>10</v>
      </c>
      <c r="H1842">
        <v>685963</v>
      </c>
      <c r="I1842">
        <v>2051</v>
      </c>
      <c r="J1842">
        <v>-97875</v>
      </c>
      <c r="K1842">
        <v>96732</v>
      </c>
      <c r="L1842">
        <v>-472</v>
      </c>
      <c r="M1842">
        <v>-175</v>
      </c>
      <c r="N1842">
        <v>0</v>
      </c>
      <c r="O1842">
        <v>19</v>
      </c>
      <c r="P1842">
        <v>0</v>
      </c>
      <c r="Q1842">
        <v>0</v>
      </c>
      <c r="R1842">
        <v>0</v>
      </c>
      <c r="S1842">
        <v>-316</v>
      </c>
      <c r="T1842">
        <v>0</v>
      </c>
      <c r="U1842">
        <v>0</v>
      </c>
      <c r="V1842">
        <v>1615</v>
      </c>
    </row>
    <row r="1843" spans="1:22" x14ac:dyDescent="0.3">
      <c r="A1843" t="s">
        <v>153</v>
      </c>
      <c r="B1843">
        <v>1360</v>
      </c>
      <c r="C1843" s="48">
        <v>45029</v>
      </c>
      <c r="D1843">
        <v>2930</v>
      </c>
      <c r="E1843">
        <v>2</v>
      </c>
      <c r="F1843">
        <v>70</v>
      </c>
      <c r="G1843">
        <v>70</v>
      </c>
      <c r="H1843">
        <v>593577</v>
      </c>
      <c r="I1843">
        <v>1739</v>
      </c>
      <c r="J1843">
        <v>-64622</v>
      </c>
      <c r="K1843">
        <v>56645</v>
      </c>
      <c r="L1843">
        <v>7202</v>
      </c>
      <c r="M1843">
        <v>-103</v>
      </c>
      <c r="N1843">
        <v>0</v>
      </c>
      <c r="O1843">
        <v>27</v>
      </c>
      <c r="P1843">
        <v>0</v>
      </c>
      <c r="Q1843">
        <v>0</v>
      </c>
      <c r="R1843">
        <v>7404</v>
      </c>
      <c r="S1843">
        <v>-126</v>
      </c>
      <c r="T1843">
        <v>0</v>
      </c>
      <c r="U1843">
        <v>2</v>
      </c>
      <c r="V1843">
        <v>773</v>
      </c>
    </row>
    <row r="1844" spans="1:22" x14ac:dyDescent="0.3">
      <c r="A1844" t="s">
        <v>153</v>
      </c>
      <c r="B1844">
        <v>1360</v>
      </c>
      <c r="C1844" s="48">
        <v>45028</v>
      </c>
      <c r="D1844">
        <v>2860</v>
      </c>
      <c r="E1844">
        <v>2</v>
      </c>
      <c r="F1844">
        <v>60</v>
      </c>
      <c r="G1844">
        <v>60</v>
      </c>
      <c r="H1844">
        <v>280128</v>
      </c>
      <c r="I1844">
        <v>797</v>
      </c>
      <c r="J1844">
        <v>-51601</v>
      </c>
      <c r="K1844">
        <v>53694</v>
      </c>
      <c r="L1844">
        <v>-709</v>
      </c>
      <c r="M1844">
        <v>-305</v>
      </c>
      <c r="N1844">
        <v>-315</v>
      </c>
      <c r="O1844">
        <v>0</v>
      </c>
      <c r="P1844">
        <v>0</v>
      </c>
      <c r="Q1844">
        <v>0</v>
      </c>
      <c r="R1844">
        <v>0</v>
      </c>
      <c r="S1844">
        <v>-89</v>
      </c>
      <c r="T1844">
        <v>0</v>
      </c>
      <c r="U1844">
        <v>-1500</v>
      </c>
      <c r="V1844">
        <v>116</v>
      </c>
    </row>
    <row r="1845" spans="1:22" x14ac:dyDescent="0.3">
      <c r="A1845" t="s">
        <v>153</v>
      </c>
      <c r="B1845">
        <v>1360</v>
      </c>
      <c r="C1845" s="48">
        <v>45027</v>
      </c>
      <c r="D1845">
        <v>2800</v>
      </c>
      <c r="E1845">
        <v>2</v>
      </c>
      <c r="F1845">
        <v>25</v>
      </c>
      <c r="G1845">
        <v>25</v>
      </c>
      <c r="H1845">
        <v>220098</v>
      </c>
      <c r="I1845">
        <v>611</v>
      </c>
      <c r="J1845">
        <v>-40896</v>
      </c>
      <c r="K1845">
        <v>48225</v>
      </c>
      <c r="L1845">
        <v>-7642</v>
      </c>
      <c r="M1845">
        <v>1</v>
      </c>
      <c r="N1845">
        <v>-3</v>
      </c>
      <c r="O1845">
        <v>13</v>
      </c>
      <c r="P1845">
        <v>0</v>
      </c>
      <c r="Q1845">
        <v>0</v>
      </c>
      <c r="R1845">
        <v>-7525</v>
      </c>
      <c r="S1845">
        <v>-128</v>
      </c>
      <c r="T1845">
        <v>0</v>
      </c>
      <c r="U1845">
        <v>0</v>
      </c>
      <c r="V1845">
        <v>313</v>
      </c>
    </row>
    <row r="1846" spans="1:22" x14ac:dyDescent="0.3">
      <c r="A1846" t="s">
        <v>153</v>
      </c>
      <c r="B1846">
        <v>1360</v>
      </c>
      <c r="C1846" s="48">
        <v>45026</v>
      </c>
      <c r="D1846">
        <v>2775</v>
      </c>
      <c r="E1846">
        <v>5</v>
      </c>
      <c r="F1846">
        <v>-80</v>
      </c>
      <c r="G1846">
        <v>-80</v>
      </c>
      <c r="H1846">
        <v>331046</v>
      </c>
      <c r="I1846">
        <v>924</v>
      </c>
      <c r="J1846">
        <v>10663</v>
      </c>
      <c r="K1846">
        <v>-13642</v>
      </c>
      <c r="L1846">
        <v>1667</v>
      </c>
      <c r="M1846">
        <v>-64</v>
      </c>
      <c r="N1846">
        <v>0</v>
      </c>
      <c r="O1846">
        <v>132</v>
      </c>
      <c r="P1846">
        <v>0</v>
      </c>
      <c r="Q1846">
        <v>0</v>
      </c>
      <c r="R1846">
        <v>1811</v>
      </c>
      <c r="S1846">
        <v>-212</v>
      </c>
      <c r="T1846">
        <v>0</v>
      </c>
      <c r="U1846">
        <v>0</v>
      </c>
      <c r="V1846">
        <v>1312</v>
      </c>
    </row>
    <row r="1847" spans="1:22" x14ac:dyDescent="0.3">
      <c r="A1847" t="s">
        <v>153</v>
      </c>
      <c r="B1847">
        <v>1360</v>
      </c>
      <c r="C1847" s="48">
        <v>45023</v>
      </c>
      <c r="D1847">
        <v>2855</v>
      </c>
      <c r="E1847">
        <v>3</v>
      </c>
      <c r="F1847">
        <v>0</v>
      </c>
      <c r="G1847">
        <v>0</v>
      </c>
      <c r="H1847">
        <v>289717</v>
      </c>
      <c r="I1847">
        <v>825</v>
      </c>
      <c r="J1847">
        <v>21079</v>
      </c>
      <c r="K1847">
        <v>-17279</v>
      </c>
      <c r="L1847">
        <v>-3579</v>
      </c>
      <c r="M1847">
        <v>-6</v>
      </c>
      <c r="N1847">
        <v>0</v>
      </c>
      <c r="O1847">
        <v>0</v>
      </c>
      <c r="P1847">
        <v>0</v>
      </c>
      <c r="Q1847">
        <v>0</v>
      </c>
      <c r="R1847">
        <v>-3573</v>
      </c>
      <c r="S1847">
        <v>0</v>
      </c>
      <c r="T1847">
        <v>0</v>
      </c>
      <c r="U1847">
        <v>0</v>
      </c>
      <c r="V1847">
        <v>-221</v>
      </c>
    </row>
    <row r="1848" spans="1:22" x14ac:dyDescent="0.3">
      <c r="A1848" t="s">
        <v>153</v>
      </c>
      <c r="B1848">
        <v>1360</v>
      </c>
      <c r="C1848" s="48">
        <v>45022</v>
      </c>
      <c r="D1848">
        <v>2855</v>
      </c>
      <c r="E1848">
        <v>3</v>
      </c>
      <c r="F1848">
        <v>0</v>
      </c>
      <c r="G1848">
        <v>0</v>
      </c>
      <c r="H1848">
        <v>666211</v>
      </c>
      <c r="I1848">
        <v>1896</v>
      </c>
      <c r="J1848">
        <v>-12182</v>
      </c>
      <c r="K1848">
        <v>11616</v>
      </c>
      <c r="L1848">
        <v>2086</v>
      </c>
      <c r="M1848">
        <v>185</v>
      </c>
      <c r="N1848">
        <v>0</v>
      </c>
      <c r="O1848">
        <v>0</v>
      </c>
      <c r="P1848">
        <v>0</v>
      </c>
      <c r="Q1848">
        <v>0</v>
      </c>
      <c r="R1848">
        <v>1812</v>
      </c>
      <c r="S1848">
        <v>89</v>
      </c>
      <c r="T1848">
        <v>0</v>
      </c>
      <c r="U1848">
        <v>-675</v>
      </c>
      <c r="V1848">
        <v>-845</v>
      </c>
    </row>
    <row r="1849" spans="1:22" x14ac:dyDescent="0.3">
      <c r="A1849" t="s">
        <v>153</v>
      </c>
      <c r="B1849">
        <v>1360</v>
      </c>
      <c r="C1849" s="48">
        <v>45021</v>
      </c>
      <c r="D1849">
        <v>2855</v>
      </c>
      <c r="E1849">
        <v>2</v>
      </c>
      <c r="F1849">
        <v>175</v>
      </c>
      <c r="G1849">
        <v>175</v>
      </c>
      <c r="H1849">
        <v>1644865</v>
      </c>
      <c r="I1849">
        <v>4688</v>
      </c>
      <c r="J1849">
        <v>-4</v>
      </c>
      <c r="K1849">
        <v>-6601</v>
      </c>
      <c r="L1849">
        <v>3675</v>
      </c>
      <c r="M1849">
        <v>-157</v>
      </c>
      <c r="N1849">
        <v>0</v>
      </c>
      <c r="O1849">
        <v>0</v>
      </c>
      <c r="P1849">
        <v>0</v>
      </c>
      <c r="Q1849">
        <v>0</v>
      </c>
      <c r="R1849">
        <v>3832</v>
      </c>
      <c r="S1849">
        <v>0</v>
      </c>
      <c r="T1849">
        <v>0</v>
      </c>
      <c r="U1849">
        <v>675</v>
      </c>
      <c r="V1849">
        <v>2255</v>
      </c>
    </row>
    <row r="1850" spans="1:22" x14ac:dyDescent="0.3">
      <c r="A1850" t="s">
        <v>153</v>
      </c>
      <c r="B1850">
        <v>1360</v>
      </c>
      <c r="C1850" s="48">
        <v>45020</v>
      </c>
      <c r="D1850">
        <v>2680</v>
      </c>
      <c r="E1850">
        <v>2</v>
      </c>
      <c r="F1850">
        <v>80</v>
      </c>
      <c r="G1850">
        <v>80</v>
      </c>
      <c r="H1850">
        <v>329900</v>
      </c>
      <c r="I1850">
        <v>878</v>
      </c>
      <c r="J1850">
        <v>-52331</v>
      </c>
      <c r="K1850">
        <v>58446</v>
      </c>
      <c r="L1850">
        <v>-4705</v>
      </c>
      <c r="M1850">
        <v>-139</v>
      </c>
      <c r="N1850">
        <v>-4586</v>
      </c>
      <c r="O1850">
        <v>43</v>
      </c>
      <c r="P1850">
        <v>0</v>
      </c>
      <c r="Q1850">
        <v>0</v>
      </c>
      <c r="R1850">
        <v>0</v>
      </c>
      <c r="S1850">
        <v>-23</v>
      </c>
      <c r="T1850">
        <v>0</v>
      </c>
      <c r="U1850">
        <v>0</v>
      </c>
      <c r="V1850">
        <v>-1410</v>
      </c>
    </row>
    <row r="1851" spans="1:22" x14ac:dyDescent="0.3">
      <c r="A1851" t="s">
        <v>153</v>
      </c>
      <c r="B1851">
        <v>1360</v>
      </c>
      <c r="C1851" s="48">
        <v>45019</v>
      </c>
      <c r="D1851">
        <v>2600</v>
      </c>
      <c r="E1851">
        <v>2</v>
      </c>
      <c r="F1851">
        <v>10</v>
      </c>
      <c r="G1851">
        <v>10</v>
      </c>
      <c r="H1851">
        <v>147741</v>
      </c>
      <c r="I1851">
        <v>385</v>
      </c>
      <c r="J1851">
        <v>-14719</v>
      </c>
      <c r="K1851">
        <v>12047</v>
      </c>
      <c r="L1851">
        <v>-22</v>
      </c>
      <c r="M1851">
        <v>-22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2694</v>
      </c>
    </row>
    <row r="1852" spans="1:22" x14ac:dyDescent="0.3">
      <c r="A1852" t="s">
        <v>153</v>
      </c>
      <c r="B1852">
        <v>1360</v>
      </c>
      <c r="C1852" s="48">
        <v>45016</v>
      </c>
      <c r="D1852">
        <v>2590</v>
      </c>
      <c r="E1852">
        <v>2</v>
      </c>
      <c r="F1852">
        <v>15</v>
      </c>
      <c r="G1852">
        <v>15</v>
      </c>
      <c r="H1852">
        <v>143678</v>
      </c>
      <c r="I1852">
        <v>371</v>
      </c>
      <c r="J1852">
        <v>-21286</v>
      </c>
      <c r="K1852">
        <v>21320</v>
      </c>
      <c r="L1852">
        <v>-42</v>
      </c>
      <c r="M1852">
        <v>-42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8</v>
      </c>
    </row>
    <row r="1853" spans="1:22" x14ac:dyDescent="0.3">
      <c r="A1853" t="s">
        <v>153</v>
      </c>
      <c r="B1853">
        <v>1360</v>
      </c>
      <c r="C1853" s="48">
        <v>45015</v>
      </c>
      <c r="D1853">
        <v>2575</v>
      </c>
      <c r="E1853">
        <v>2</v>
      </c>
      <c r="F1853">
        <v>20</v>
      </c>
      <c r="G1853">
        <v>20</v>
      </c>
      <c r="H1853">
        <v>163969</v>
      </c>
      <c r="I1853">
        <v>419</v>
      </c>
      <c r="J1853">
        <v>-34780</v>
      </c>
      <c r="K1853">
        <v>34819</v>
      </c>
      <c r="L1853">
        <v>11</v>
      </c>
      <c r="M1853">
        <v>11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-50</v>
      </c>
    </row>
    <row r="1854" spans="1:22" x14ac:dyDescent="0.3">
      <c r="A1854" t="s">
        <v>153</v>
      </c>
      <c r="B1854">
        <v>1360</v>
      </c>
      <c r="C1854" s="48">
        <v>45014</v>
      </c>
      <c r="D1854">
        <v>2555</v>
      </c>
      <c r="E1854">
        <v>5</v>
      </c>
      <c r="F1854">
        <v>-25</v>
      </c>
      <c r="G1854">
        <v>-25</v>
      </c>
      <c r="H1854">
        <v>130417</v>
      </c>
      <c r="I1854">
        <v>334</v>
      </c>
      <c r="J1854">
        <v>9224</v>
      </c>
      <c r="K1854">
        <v>-8472</v>
      </c>
      <c r="L1854">
        <v>-933</v>
      </c>
      <c r="M1854">
        <v>-565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-368</v>
      </c>
      <c r="T1854">
        <v>0</v>
      </c>
      <c r="U1854">
        <v>0</v>
      </c>
      <c r="V1854">
        <v>181</v>
      </c>
    </row>
    <row r="1855" spans="1:22" x14ac:dyDescent="0.3">
      <c r="A1855" t="s">
        <v>153</v>
      </c>
      <c r="B1855">
        <v>1360</v>
      </c>
      <c r="C1855" s="48">
        <v>45013</v>
      </c>
      <c r="D1855">
        <v>2580</v>
      </c>
      <c r="E1855">
        <v>2</v>
      </c>
      <c r="F1855">
        <v>15</v>
      </c>
      <c r="G1855">
        <v>15</v>
      </c>
      <c r="H1855">
        <v>135157</v>
      </c>
      <c r="I1855">
        <v>347</v>
      </c>
      <c r="J1855">
        <v>-34430</v>
      </c>
      <c r="K1855">
        <v>34097</v>
      </c>
      <c r="L1855">
        <v>-21</v>
      </c>
      <c r="M1855">
        <v>-21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354</v>
      </c>
    </row>
    <row r="1856" spans="1:22" x14ac:dyDescent="0.3">
      <c r="A1856" t="s">
        <v>153</v>
      </c>
      <c r="B1856">
        <v>1360</v>
      </c>
      <c r="C1856" s="48">
        <v>45012</v>
      </c>
      <c r="D1856">
        <v>2565</v>
      </c>
      <c r="E1856">
        <v>5</v>
      </c>
      <c r="F1856">
        <v>-5</v>
      </c>
      <c r="G1856">
        <v>-5</v>
      </c>
      <c r="H1856">
        <v>120610</v>
      </c>
      <c r="I1856">
        <v>307</v>
      </c>
      <c r="J1856">
        <v>14263</v>
      </c>
      <c r="K1856">
        <v>-14308</v>
      </c>
      <c r="L1856">
        <v>-22</v>
      </c>
      <c r="M1856">
        <v>-22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67</v>
      </c>
    </row>
    <row r="1857" spans="1:22" x14ac:dyDescent="0.3">
      <c r="A1857" t="s">
        <v>153</v>
      </c>
      <c r="B1857">
        <v>1360</v>
      </c>
      <c r="C1857" s="48">
        <v>45009</v>
      </c>
      <c r="D1857">
        <v>2570</v>
      </c>
      <c r="E1857">
        <v>2</v>
      </c>
      <c r="F1857">
        <v>25</v>
      </c>
      <c r="G1857">
        <v>25</v>
      </c>
      <c r="H1857">
        <v>187180</v>
      </c>
      <c r="I1857">
        <v>478</v>
      </c>
      <c r="J1857">
        <v>-28274</v>
      </c>
      <c r="K1857">
        <v>37488</v>
      </c>
      <c r="L1857">
        <v>-27</v>
      </c>
      <c r="M1857">
        <v>-27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-9517</v>
      </c>
      <c r="V1857">
        <v>330</v>
      </c>
    </row>
    <row r="1858" spans="1:22" x14ac:dyDescent="0.3">
      <c r="A1858" t="s">
        <v>153</v>
      </c>
      <c r="B1858">
        <v>1360</v>
      </c>
      <c r="C1858" s="48">
        <v>45008</v>
      </c>
      <c r="D1858">
        <v>2545</v>
      </c>
      <c r="E1858">
        <v>5</v>
      </c>
      <c r="F1858">
        <v>-10</v>
      </c>
      <c r="G1858">
        <v>-10</v>
      </c>
      <c r="H1858">
        <v>203196</v>
      </c>
      <c r="I1858">
        <v>520</v>
      </c>
      <c r="J1858">
        <v>-401</v>
      </c>
      <c r="K1858">
        <v>6064</v>
      </c>
      <c r="L1858">
        <v>1483</v>
      </c>
      <c r="M1858">
        <v>-31</v>
      </c>
      <c r="N1858">
        <v>0</v>
      </c>
      <c r="O1858">
        <v>12</v>
      </c>
      <c r="P1858">
        <v>0</v>
      </c>
      <c r="Q1858">
        <v>0</v>
      </c>
      <c r="R1858">
        <v>1912</v>
      </c>
      <c r="S1858">
        <v>-410</v>
      </c>
      <c r="T1858">
        <v>0</v>
      </c>
      <c r="U1858">
        <v>-7200</v>
      </c>
      <c r="V1858">
        <v>54</v>
      </c>
    </row>
    <row r="1859" spans="1:22" x14ac:dyDescent="0.3">
      <c r="A1859" t="s">
        <v>153</v>
      </c>
      <c r="B1859">
        <v>1360</v>
      </c>
      <c r="C1859" s="48">
        <v>45007</v>
      </c>
      <c r="D1859">
        <v>2555</v>
      </c>
      <c r="E1859">
        <v>5</v>
      </c>
      <c r="F1859">
        <v>-60</v>
      </c>
      <c r="G1859">
        <v>-60</v>
      </c>
      <c r="H1859">
        <v>274485</v>
      </c>
      <c r="I1859">
        <v>711</v>
      </c>
      <c r="J1859">
        <v>-2022</v>
      </c>
      <c r="K1859">
        <v>2484</v>
      </c>
      <c r="L1859">
        <v>-21</v>
      </c>
      <c r="M1859">
        <v>-21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-441</v>
      </c>
    </row>
    <row r="1860" spans="1:22" x14ac:dyDescent="0.3">
      <c r="A1860" t="s">
        <v>153</v>
      </c>
      <c r="B1860">
        <v>1360</v>
      </c>
      <c r="C1860" s="48">
        <v>45006</v>
      </c>
      <c r="D1860">
        <v>2615</v>
      </c>
      <c r="E1860">
        <v>5</v>
      </c>
      <c r="F1860">
        <v>-25</v>
      </c>
      <c r="G1860">
        <v>-25</v>
      </c>
      <c r="H1860">
        <v>179622</v>
      </c>
      <c r="I1860">
        <v>475</v>
      </c>
      <c r="J1860">
        <v>-2096</v>
      </c>
      <c r="K1860">
        <v>1899</v>
      </c>
      <c r="L1860">
        <v>-29</v>
      </c>
      <c r="M1860">
        <v>-29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226</v>
      </c>
    </row>
    <row r="1861" spans="1:22" x14ac:dyDescent="0.3">
      <c r="A1861" t="s">
        <v>153</v>
      </c>
      <c r="B1861">
        <v>1360</v>
      </c>
      <c r="C1861" s="48">
        <v>45005</v>
      </c>
      <c r="D1861">
        <v>2640</v>
      </c>
      <c r="E1861">
        <v>5</v>
      </c>
      <c r="F1861">
        <v>-35</v>
      </c>
      <c r="G1861">
        <v>-35</v>
      </c>
      <c r="H1861">
        <v>367591</v>
      </c>
      <c r="I1861">
        <v>979</v>
      </c>
      <c r="J1861">
        <v>-14424</v>
      </c>
      <c r="K1861">
        <v>7845</v>
      </c>
      <c r="L1861">
        <v>-32</v>
      </c>
      <c r="M1861">
        <v>-32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6788</v>
      </c>
      <c r="V1861">
        <v>-177</v>
      </c>
    </row>
    <row r="1862" spans="1:22" x14ac:dyDescent="0.3">
      <c r="A1862" t="s">
        <v>153</v>
      </c>
      <c r="B1862">
        <v>1360</v>
      </c>
      <c r="C1862" s="48">
        <v>45002</v>
      </c>
      <c r="D1862">
        <v>2675</v>
      </c>
      <c r="E1862">
        <v>5</v>
      </c>
      <c r="F1862">
        <v>-130</v>
      </c>
      <c r="G1862">
        <v>-130</v>
      </c>
      <c r="H1862">
        <v>797872</v>
      </c>
      <c r="I1862">
        <v>2139</v>
      </c>
      <c r="J1862">
        <v>-49572</v>
      </c>
      <c r="K1862">
        <v>56386</v>
      </c>
      <c r="L1862">
        <v>-324</v>
      </c>
      <c r="M1862">
        <v>-255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-69</v>
      </c>
      <c r="T1862">
        <v>0</v>
      </c>
      <c r="U1862">
        <v>-53</v>
      </c>
      <c r="V1862">
        <v>-6437</v>
      </c>
    </row>
    <row r="1863" spans="1:22" x14ac:dyDescent="0.3">
      <c r="A1863" t="s">
        <v>153</v>
      </c>
      <c r="B1863">
        <v>1360</v>
      </c>
      <c r="C1863" s="48">
        <v>45001</v>
      </c>
      <c r="D1863">
        <v>2805</v>
      </c>
      <c r="E1863">
        <v>2</v>
      </c>
      <c r="F1863">
        <v>325</v>
      </c>
      <c r="G1863">
        <v>325</v>
      </c>
      <c r="H1863">
        <v>6346198</v>
      </c>
      <c r="I1863">
        <v>18010</v>
      </c>
      <c r="J1863">
        <v>168753</v>
      </c>
      <c r="K1863">
        <v>-147042</v>
      </c>
      <c r="L1863">
        <v>-28144</v>
      </c>
      <c r="M1863">
        <v>-18</v>
      </c>
      <c r="N1863">
        <v>0</v>
      </c>
      <c r="O1863">
        <v>23</v>
      </c>
      <c r="P1863">
        <v>0</v>
      </c>
      <c r="Q1863">
        <v>0</v>
      </c>
      <c r="R1863">
        <v>0</v>
      </c>
      <c r="S1863">
        <v>-28149</v>
      </c>
      <c r="T1863">
        <v>0</v>
      </c>
      <c r="U1863">
        <v>-537</v>
      </c>
      <c r="V1863">
        <v>6970</v>
      </c>
    </row>
    <row r="1864" spans="1:22" x14ac:dyDescent="0.3">
      <c r="A1864" t="s">
        <v>153</v>
      </c>
      <c r="B1864">
        <v>1360</v>
      </c>
      <c r="C1864" s="48">
        <v>45000</v>
      </c>
      <c r="D1864">
        <v>2480</v>
      </c>
      <c r="E1864">
        <v>2</v>
      </c>
      <c r="F1864">
        <v>5</v>
      </c>
      <c r="G1864">
        <v>5</v>
      </c>
      <c r="H1864">
        <v>87380</v>
      </c>
      <c r="I1864">
        <v>218</v>
      </c>
      <c r="J1864">
        <v>19688</v>
      </c>
      <c r="K1864">
        <v>-20322</v>
      </c>
      <c r="L1864">
        <v>-120</v>
      </c>
      <c r="M1864">
        <v>-28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-92</v>
      </c>
      <c r="T1864">
        <v>0</v>
      </c>
      <c r="U1864">
        <v>0</v>
      </c>
      <c r="V1864">
        <v>754</v>
      </c>
    </row>
    <row r="1865" spans="1:22" x14ac:dyDescent="0.3">
      <c r="A1865" t="s">
        <v>153</v>
      </c>
      <c r="B1865">
        <v>1360</v>
      </c>
      <c r="C1865" s="48">
        <v>44999</v>
      </c>
      <c r="D1865">
        <v>2475</v>
      </c>
      <c r="E1865">
        <v>5</v>
      </c>
      <c r="F1865">
        <v>-120</v>
      </c>
      <c r="G1865">
        <v>-120</v>
      </c>
      <c r="H1865">
        <v>273878</v>
      </c>
      <c r="I1865">
        <v>686</v>
      </c>
      <c r="J1865">
        <v>85737</v>
      </c>
      <c r="K1865">
        <v>-81905</v>
      </c>
      <c r="L1865">
        <v>-1385</v>
      </c>
      <c r="M1865">
        <v>-909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-476</v>
      </c>
      <c r="T1865">
        <v>0</v>
      </c>
      <c r="U1865">
        <v>-4000</v>
      </c>
      <c r="V1865">
        <v>1553</v>
      </c>
    </row>
    <row r="1866" spans="1:22" x14ac:dyDescent="0.3">
      <c r="A1866" t="s">
        <v>153</v>
      </c>
      <c r="B1866">
        <v>1360</v>
      </c>
      <c r="C1866" s="48">
        <v>44998</v>
      </c>
      <c r="D1866">
        <v>2595</v>
      </c>
      <c r="E1866">
        <v>5</v>
      </c>
      <c r="F1866">
        <v>-10</v>
      </c>
      <c r="G1866">
        <v>-10</v>
      </c>
      <c r="H1866">
        <v>100772</v>
      </c>
      <c r="I1866">
        <v>258</v>
      </c>
      <c r="J1866">
        <v>12829</v>
      </c>
      <c r="K1866">
        <v>-13972</v>
      </c>
      <c r="L1866">
        <v>-15</v>
      </c>
      <c r="M1866">
        <v>-26</v>
      </c>
      <c r="N1866">
        <v>0</v>
      </c>
      <c r="O1866">
        <v>11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1158</v>
      </c>
    </row>
    <row r="1867" spans="1:22" x14ac:dyDescent="0.3">
      <c r="A1867" t="s">
        <v>153</v>
      </c>
      <c r="B1867">
        <v>1360</v>
      </c>
      <c r="C1867" s="48">
        <v>44995</v>
      </c>
      <c r="D1867">
        <v>2605</v>
      </c>
      <c r="E1867">
        <v>5</v>
      </c>
      <c r="F1867">
        <v>-60</v>
      </c>
      <c r="G1867">
        <v>-60</v>
      </c>
      <c r="H1867">
        <v>159668</v>
      </c>
      <c r="I1867">
        <v>418</v>
      </c>
      <c r="J1867">
        <v>30325</v>
      </c>
      <c r="K1867">
        <v>-25872</v>
      </c>
      <c r="L1867">
        <v>-23</v>
      </c>
      <c r="M1867">
        <v>-34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11</v>
      </c>
      <c r="T1867">
        <v>0</v>
      </c>
      <c r="U1867">
        <v>0</v>
      </c>
      <c r="V1867">
        <v>-4430</v>
      </c>
    </row>
    <row r="1868" spans="1:22" x14ac:dyDescent="0.3">
      <c r="A1868" t="s">
        <v>153</v>
      </c>
      <c r="B1868">
        <v>1360</v>
      </c>
      <c r="C1868" s="48">
        <v>44994</v>
      </c>
      <c r="D1868">
        <v>2665</v>
      </c>
      <c r="E1868">
        <v>5</v>
      </c>
      <c r="F1868">
        <v>-10</v>
      </c>
      <c r="G1868">
        <v>-10</v>
      </c>
      <c r="H1868">
        <v>101701</v>
      </c>
      <c r="I1868">
        <v>270</v>
      </c>
      <c r="J1868">
        <v>33675</v>
      </c>
      <c r="K1868">
        <v>-33419</v>
      </c>
      <c r="L1868">
        <v>177</v>
      </c>
      <c r="M1868">
        <v>67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110</v>
      </c>
      <c r="T1868">
        <v>0</v>
      </c>
      <c r="U1868">
        <v>0</v>
      </c>
      <c r="V1868">
        <v>-433</v>
      </c>
    </row>
    <row r="1869" spans="1:22" x14ac:dyDescent="0.3">
      <c r="A1869" t="s">
        <v>153</v>
      </c>
      <c r="B1869">
        <v>1360</v>
      </c>
      <c r="C1869" s="48">
        <v>44993</v>
      </c>
      <c r="D1869">
        <v>2675</v>
      </c>
      <c r="E1869">
        <v>5</v>
      </c>
      <c r="F1869">
        <v>-70</v>
      </c>
      <c r="G1869">
        <v>-70</v>
      </c>
      <c r="H1869">
        <v>181123</v>
      </c>
      <c r="I1869">
        <v>484</v>
      </c>
      <c r="J1869">
        <v>60583</v>
      </c>
      <c r="K1869">
        <v>-55795</v>
      </c>
      <c r="L1869">
        <v>1</v>
      </c>
      <c r="M1869">
        <v>1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-4000</v>
      </c>
      <c r="V1869">
        <v>-789</v>
      </c>
    </row>
    <row r="1870" spans="1:22" x14ac:dyDescent="0.3">
      <c r="A1870" t="s">
        <v>153</v>
      </c>
      <c r="B1870">
        <v>1360</v>
      </c>
      <c r="C1870" s="48">
        <v>44992</v>
      </c>
      <c r="D1870">
        <v>2745</v>
      </c>
      <c r="E1870">
        <v>2</v>
      </c>
      <c r="F1870">
        <v>65</v>
      </c>
      <c r="G1870">
        <v>65</v>
      </c>
      <c r="H1870">
        <v>218198</v>
      </c>
      <c r="I1870">
        <v>594</v>
      </c>
      <c r="J1870">
        <v>-51167</v>
      </c>
      <c r="K1870">
        <v>49900</v>
      </c>
      <c r="L1870">
        <v>617</v>
      </c>
      <c r="M1870">
        <v>114</v>
      </c>
      <c r="N1870">
        <v>0</v>
      </c>
      <c r="O1870">
        <v>371</v>
      </c>
      <c r="P1870">
        <v>0</v>
      </c>
      <c r="Q1870">
        <v>0</v>
      </c>
      <c r="R1870">
        <v>0</v>
      </c>
      <c r="S1870">
        <v>132</v>
      </c>
      <c r="T1870">
        <v>0</v>
      </c>
      <c r="U1870">
        <v>1000</v>
      </c>
      <c r="V1870">
        <v>-350</v>
      </c>
    </row>
    <row r="1871" spans="1:22" x14ac:dyDescent="0.3">
      <c r="A1871" t="s">
        <v>153</v>
      </c>
      <c r="B1871">
        <v>1360</v>
      </c>
      <c r="C1871" s="48">
        <v>44991</v>
      </c>
      <c r="D1871">
        <v>2680</v>
      </c>
      <c r="E1871">
        <v>5</v>
      </c>
      <c r="F1871">
        <v>-10</v>
      </c>
      <c r="G1871">
        <v>-10</v>
      </c>
      <c r="H1871">
        <v>220555</v>
      </c>
      <c r="I1871">
        <v>589</v>
      </c>
      <c r="J1871">
        <v>-23428</v>
      </c>
      <c r="K1871">
        <v>23208</v>
      </c>
      <c r="L1871">
        <v>31</v>
      </c>
      <c r="M1871">
        <v>-14</v>
      </c>
      <c r="N1871">
        <v>-1</v>
      </c>
      <c r="O1871">
        <v>0</v>
      </c>
      <c r="P1871">
        <v>0</v>
      </c>
      <c r="Q1871">
        <v>0</v>
      </c>
      <c r="R1871">
        <v>0</v>
      </c>
      <c r="S1871">
        <v>46</v>
      </c>
      <c r="T1871">
        <v>0</v>
      </c>
      <c r="U1871">
        <v>0</v>
      </c>
      <c r="V1871">
        <v>189</v>
      </c>
    </row>
    <row r="1872" spans="1:22" x14ac:dyDescent="0.3">
      <c r="A1872" t="s">
        <v>153</v>
      </c>
      <c r="B1872">
        <v>1360</v>
      </c>
      <c r="C1872" s="48">
        <v>44988</v>
      </c>
      <c r="D1872">
        <v>2690</v>
      </c>
      <c r="E1872">
        <v>2</v>
      </c>
      <c r="F1872">
        <v>10</v>
      </c>
      <c r="G1872">
        <v>10</v>
      </c>
      <c r="H1872">
        <v>91231</v>
      </c>
      <c r="I1872">
        <v>245</v>
      </c>
      <c r="J1872">
        <v>-5388</v>
      </c>
      <c r="K1872">
        <v>1689</v>
      </c>
      <c r="L1872">
        <v>142</v>
      </c>
      <c r="M1872">
        <v>-20</v>
      </c>
      <c r="N1872">
        <v>0</v>
      </c>
      <c r="O1872">
        <v>0</v>
      </c>
      <c r="P1872">
        <v>0</v>
      </c>
      <c r="Q1872">
        <v>0</v>
      </c>
      <c r="R1872">
        <v>162</v>
      </c>
      <c r="S1872">
        <v>0</v>
      </c>
      <c r="T1872">
        <v>0</v>
      </c>
      <c r="U1872">
        <v>4000</v>
      </c>
      <c r="V1872">
        <v>-443</v>
      </c>
    </row>
    <row r="1873" spans="1:22" x14ac:dyDescent="0.3">
      <c r="A1873" t="s">
        <v>153</v>
      </c>
      <c r="B1873">
        <v>1360</v>
      </c>
      <c r="C1873" s="48">
        <v>44987</v>
      </c>
      <c r="D1873">
        <v>2680</v>
      </c>
      <c r="E1873">
        <v>5</v>
      </c>
      <c r="F1873">
        <v>-20</v>
      </c>
      <c r="G1873">
        <v>-20</v>
      </c>
      <c r="H1873">
        <v>103069</v>
      </c>
      <c r="I1873">
        <v>277</v>
      </c>
      <c r="J1873">
        <v>-3052</v>
      </c>
      <c r="K1873">
        <v>3048</v>
      </c>
      <c r="L1873">
        <v>-122</v>
      </c>
      <c r="M1873">
        <v>10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-132</v>
      </c>
      <c r="T1873">
        <v>0</v>
      </c>
      <c r="U1873">
        <v>0</v>
      </c>
      <c r="V1873">
        <v>126</v>
      </c>
    </row>
    <row r="1874" spans="1:22" x14ac:dyDescent="0.3">
      <c r="A1874" t="s">
        <v>153</v>
      </c>
      <c r="B1874">
        <v>1360</v>
      </c>
      <c r="C1874" s="48">
        <v>44985</v>
      </c>
      <c r="D1874">
        <v>2700</v>
      </c>
      <c r="E1874">
        <v>2</v>
      </c>
      <c r="F1874">
        <v>15</v>
      </c>
      <c r="G1874">
        <v>15</v>
      </c>
      <c r="H1874">
        <v>65887</v>
      </c>
      <c r="I1874">
        <v>178</v>
      </c>
      <c r="J1874">
        <v>-3429</v>
      </c>
      <c r="K1874">
        <v>2996</v>
      </c>
      <c r="L1874">
        <v>33</v>
      </c>
      <c r="M1874">
        <v>33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400</v>
      </c>
    </row>
    <row r="1875" spans="1:22" x14ac:dyDescent="0.3">
      <c r="A1875" t="s">
        <v>153</v>
      </c>
      <c r="B1875">
        <v>1360</v>
      </c>
      <c r="C1875" s="48">
        <v>44984</v>
      </c>
      <c r="D1875">
        <v>2685</v>
      </c>
      <c r="E1875">
        <v>5</v>
      </c>
      <c r="F1875">
        <v>-25</v>
      </c>
      <c r="G1875">
        <v>-25</v>
      </c>
      <c r="H1875">
        <v>101015</v>
      </c>
      <c r="I1875">
        <v>271</v>
      </c>
      <c r="J1875">
        <v>15624</v>
      </c>
      <c r="K1875">
        <v>-15962</v>
      </c>
      <c r="L1875">
        <v>162</v>
      </c>
      <c r="M1875">
        <v>14</v>
      </c>
      <c r="N1875">
        <v>0</v>
      </c>
      <c r="O1875">
        <v>36</v>
      </c>
      <c r="P1875">
        <v>0</v>
      </c>
      <c r="Q1875">
        <v>0</v>
      </c>
      <c r="R1875">
        <v>0</v>
      </c>
      <c r="S1875">
        <v>112</v>
      </c>
      <c r="T1875">
        <v>0</v>
      </c>
      <c r="U1875">
        <v>0</v>
      </c>
      <c r="V1875">
        <v>176</v>
      </c>
    </row>
    <row r="1876" spans="1:22" x14ac:dyDescent="0.3">
      <c r="A1876" t="s">
        <v>153</v>
      </c>
      <c r="B1876">
        <v>1360</v>
      </c>
      <c r="C1876" s="48">
        <v>44981</v>
      </c>
      <c r="D1876">
        <v>2710</v>
      </c>
      <c r="E1876">
        <v>5</v>
      </c>
      <c r="F1876">
        <v>-15</v>
      </c>
      <c r="G1876">
        <v>-15</v>
      </c>
      <c r="H1876">
        <v>90415</v>
      </c>
      <c r="I1876">
        <v>245</v>
      </c>
      <c r="J1876">
        <v>29522</v>
      </c>
      <c r="K1876">
        <v>-29606</v>
      </c>
      <c r="L1876">
        <v>64</v>
      </c>
      <c r="M1876">
        <v>4</v>
      </c>
      <c r="N1876">
        <v>-4</v>
      </c>
      <c r="O1876">
        <v>0</v>
      </c>
      <c r="P1876">
        <v>0</v>
      </c>
      <c r="Q1876">
        <v>0</v>
      </c>
      <c r="R1876">
        <v>18</v>
      </c>
      <c r="S1876">
        <v>46</v>
      </c>
      <c r="T1876">
        <v>0</v>
      </c>
      <c r="U1876">
        <v>0</v>
      </c>
      <c r="V1876">
        <v>20</v>
      </c>
    </row>
    <row r="1877" spans="1:22" x14ac:dyDescent="0.3">
      <c r="A1877" t="s">
        <v>153</v>
      </c>
      <c r="B1877">
        <v>1360</v>
      </c>
      <c r="C1877" s="48">
        <v>44980</v>
      </c>
      <c r="D1877">
        <v>2725</v>
      </c>
      <c r="E1877">
        <v>2</v>
      </c>
      <c r="F1877">
        <v>15</v>
      </c>
      <c r="G1877">
        <v>15</v>
      </c>
      <c r="H1877">
        <v>83070</v>
      </c>
      <c r="I1877">
        <v>226</v>
      </c>
      <c r="J1877">
        <v>9556</v>
      </c>
      <c r="K1877">
        <v>-10299</v>
      </c>
      <c r="L1877">
        <v>240</v>
      </c>
      <c r="M1877">
        <v>22</v>
      </c>
      <c r="N1877">
        <v>65</v>
      </c>
      <c r="O1877">
        <v>0</v>
      </c>
      <c r="P1877">
        <v>0</v>
      </c>
      <c r="Q1877">
        <v>0</v>
      </c>
      <c r="R1877">
        <v>0</v>
      </c>
      <c r="S1877">
        <v>153</v>
      </c>
      <c r="T1877">
        <v>0</v>
      </c>
      <c r="U1877">
        <v>0</v>
      </c>
      <c r="V1877">
        <v>503</v>
      </c>
    </row>
    <row r="1878" spans="1:22" x14ac:dyDescent="0.3">
      <c r="A1878" t="s">
        <v>153</v>
      </c>
      <c r="B1878">
        <v>1360</v>
      </c>
      <c r="C1878" s="48">
        <v>44979</v>
      </c>
      <c r="D1878">
        <v>2710</v>
      </c>
      <c r="E1878">
        <v>5</v>
      </c>
      <c r="F1878">
        <v>-65</v>
      </c>
      <c r="G1878">
        <v>-65</v>
      </c>
      <c r="H1878">
        <v>147079</v>
      </c>
      <c r="I1878">
        <v>400</v>
      </c>
      <c r="J1878">
        <v>58533</v>
      </c>
      <c r="K1878">
        <v>-58577</v>
      </c>
      <c r="L1878">
        <v>8</v>
      </c>
      <c r="M1878">
        <v>-37</v>
      </c>
      <c r="N1878">
        <v>0</v>
      </c>
      <c r="O1878">
        <v>0</v>
      </c>
      <c r="P1878">
        <v>0</v>
      </c>
      <c r="Q1878">
        <v>0</v>
      </c>
      <c r="R1878">
        <v>-44</v>
      </c>
      <c r="S1878">
        <v>89</v>
      </c>
      <c r="T1878">
        <v>0</v>
      </c>
      <c r="U1878">
        <v>0</v>
      </c>
      <c r="V1878">
        <v>36</v>
      </c>
    </row>
    <row r="1879" spans="1:22" x14ac:dyDescent="0.3">
      <c r="A1879" t="s">
        <v>153</v>
      </c>
      <c r="B1879">
        <v>1360</v>
      </c>
      <c r="C1879" s="48">
        <v>44978</v>
      </c>
      <c r="D1879">
        <v>2775</v>
      </c>
      <c r="E1879">
        <v>5</v>
      </c>
      <c r="F1879">
        <v>-25</v>
      </c>
      <c r="G1879">
        <v>-25</v>
      </c>
      <c r="H1879">
        <v>112365</v>
      </c>
      <c r="I1879">
        <v>313</v>
      </c>
      <c r="J1879">
        <v>25061</v>
      </c>
      <c r="K1879">
        <v>-28656</v>
      </c>
      <c r="L1879">
        <v>3545</v>
      </c>
      <c r="M1879">
        <v>-55</v>
      </c>
      <c r="N1879">
        <v>0</v>
      </c>
      <c r="O1879">
        <v>0</v>
      </c>
      <c r="P1879">
        <v>0</v>
      </c>
      <c r="Q1879">
        <v>0</v>
      </c>
      <c r="R1879">
        <v>3600</v>
      </c>
      <c r="S1879">
        <v>0</v>
      </c>
      <c r="T1879">
        <v>0</v>
      </c>
      <c r="U1879">
        <v>0</v>
      </c>
      <c r="V1879">
        <v>50</v>
      </c>
    </row>
    <row r="1880" spans="1:22" x14ac:dyDescent="0.3">
      <c r="A1880" t="s">
        <v>153</v>
      </c>
      <c r="B1880">
        <v>1360</v>
      </c>
      <c r="C1880" s="48">
        <v>44977</v>
      </c>
      <c r="D1880">
        <v>2800</v>
      </c>
      <c r="E1880">
        <v>2</v>
      </c>
      <c r="F1880">
        <v>45</v>
      </c>
      <c r="G1880">
        <v>45</v>
      </c>
      <c r="H1880">
        <v>133190</v>
      </c>
      <c r="I1880">
        <v>371</v>
      </c>
      <c r="J1880">
        <v>-46281</v>
      </c>
      <c r="K1880">
        <v>45829</v>
      </c>
      <c r="L1880">
        <v>3</v>
      </c>
      <c r="M1880">
        <v>184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-181</v>
      </c>
      <c r="T1880">
        <v>0</v>
      </c>
      <c r="U1880">
        <v>0</v>
      </c>
      <c r="V1880">
        <v>449</v>
      </c>
    </row>
    <row r="1881" spans="1:22" x14ac:dyDescent="0.3">
      <c r="A1881" t="s">
        <v>153</v>
      </c>
      <c r="B1881">
        <v>1360</v>
      </c>
      <c r="C1881" s="48">
        <v>44974</v>
      </c>
      <c r="D1881">
        <v>2755</v>
      </c>
      <c r="E1881">
        <v>2</v>
      </c>
      <c r="F1881">
        <v>10</v>
      </c>
      <c r="G1881">
        <v>10</v>
      </c>
      <c r="H1881">
        <v>114834</v>
      </c>
      <c r="I1881">
        <v>312</v>
      </c>
      <c r="J1881">
        <v>-6194</v>
      </c>
      <c r="K1881">
        <v>10204</v>
      </c>
      <c r="L1881">
        <v>-3713</v>
      </c>
      <c r="M1881">
        <v>-16</v>
      </c>
      <c r="N1881">
        <v>0</v>
      </c>
      <c r="O1881">
        <v>0</v>
      </c>
      <c r="P1881">
        <v>0</v>
      </c>
      <c r="Q1881">
        <v>0</v>
      </c>
      <c r="R1881">
        <v>-3697</v>
      </c>
      <c r="S1881">
        <v>0</v>
      </c>
      <c r="T1881">
        <v>0</v>
      </c>
      <c r="U1881">
        <v>-300</v>
      </c>
      <c r="V1881">
        <v>3</v>
      </c>
    </row>
    <row r="1882" spans="1:22" x14ac:dyDescent="0.3">
      <c r="A1882" t="s">
        <v>153</v>
      </c>
      <c r="B1882">
        <v>1360</v>
      </c>
      <c r="C1882" s="48">
        <v>44973</v>
      </c>
      <c r="D1882">
        <v>2745</v>
      </c>
      <c r="E1882">
        <v>2</v>
      </c>
      <c r="F1882">
        <v>10</v>
      </c>
      <c r="G1882">
        <v>10</v>
      </c>
      <c r="H1882">
        <v>100713</v>
      </c>
      <c r="I1882">
        <v>278</v>
      </c>
      <c r="J1882">
        <v>-12431</v>
      </c>
      <c r="K1882">
        <v>12719</v>
      </c>
      <c r="L1882">
        <v>-25</v>
      </c>
      <c r="M1882">
        <v>-25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-263</v>
      </c>
    </row>
    <row r="1883" spans="1:22" x14ac:dyDescent="0.3">
      <c r="A1883" t="s">
        <v>153</v>
      </c>
      <c r="B1883">
        <v>1360</v>
      </c>
      <c r="C1883" s="48">
        <v>44972</v>
      </c>
      <c r="D1883">
        <v>2735</v>
      </c>
      <c r="E1883">
        <v>5</v>
      </c>
      <c r="F1883">
        <v>-80</v>
      </c>
      <c r="G1883">
        <v>-80</v>
      </c>
      <c r="H1883">
        <v>163845</v>
      </c>
      <c r="I1883">
        <v>454</v>
      </c>
      <c r="J1883">
        <v>40149</v>
      </c>
      <c r="K1883">
        <v>-37825</v>
      </c>
      <c r="L1883">
        <v>-6036</v>
      </c>
      <c r="M1883">
        <v>-27</v>
      </c>
      <c r="N1883">
        <v>-6009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3800</v>
      </c>
      <c r="V1883">
        <v>-88</v>
      </c>
    </row>
    <row r="1884" spans="1:22" x14ac:dyDescent="0.3">
      <c r="A1884" t="s">
        <v>153</v>
      </c>
      <c r="B1884">
        <v>1360</v>
      </c>
      <c r="C1884" s="48">
        <v>44971</v>
      </c>
      <c r="D1884">
        <v>2815</v>
      </c>
      <c r="E1884">
        <v>5</v>
      </c>
      <c r="F1884">
        <v>-5</v>
      </c>
      <c r="G1884">
        <v>-5</v>
      </c>
      <c r="H1884">
        <v>127175</v>
      </c>
      <c r="I1884">
        <v>359</v>
      </c>
      <c r="J1884">
        <v>-23615</v>
      </c>
      <c r="K1884">
        <v>23761</v>
      </c>
      <c r="L1884">
        <v>-46</v>
      </c>
      <c r="M1884">
        <v>-17</v>
      </c>
      <c r="N1884">
        <v>-6</v>
      </c>
      <c r="O1884">
        <v>0</v>
      </c>
      <c r="P1884">
        <v>0</v>
      </c>
      <c r="Q1884">
        <v>0</v>
      </c>
      <c r="R1884">
        <v>0</v>
      </c>
      <c r="S1884">
        <v>-23</v>
      </c>
      <c r="T1884">
        <v>0</v>
      </c>
      <c r="U1884">
        <v>0</v>
      </c>
      <c r="V1884">
        <v>-100</v>
      </c>
    </row>
    <row r="1885" spans="1:22" x14ac:dyDescent="0.3">
      <c r="A1885" t="s">
        <v>153</v>
      </c>
      <c r="B1885">
        <v>1360</v>
      </c>
      <c r="C1885" s="48">
        <v>44970</v>
      </c>
      <c r="D1885">
        <v>2820</v>
      </c>
      <c r="E1885">
        <v>5</v>
      </c>
      <c r="F1885">
        <v>-45</v>
      </c>
      <c r="G1885">
        <v>-45</v>
      </c>
      <c r="H1885">
        <v>135576</v>
      </c>
      <c r="I1885">
        <v>382</v>
      </c>
      <c r="J1885">
        <v>15613</v>
      </c>
      <c r="K1885">
        <v>-16148</v>
      </c>
      <c r="L1885">
        <v>0</v>
      </c>
      <c r="M1885">
        <v>-17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17</v>
      </c>
      <c r="T1885">
        <v>0</v>
      </c>
      <c r="U1885">
        <v>500</v>
      </c>
      <c r="V1885">
        <v>35</v>
      </c>
    </row>
    <row r="1886" spans="1:22" x14ac:dyDescent="0.3">
      <c r="A1886" t="s">
        <v>153</v>
      </c>
      <c r="B1886">
        <v>1360</v>
      </c>
      <c r="C1886" s="48">
        <v>44967</v>
      </c>
      <c r="D1886">
        <v>2865</v>
      </c>
      <c r="E1886">
        <v>5</v>
      </c>
      <c r="F1886">
        <v>-35</v>
      </c>
      <c r="G1886">
        <v>-35</v>
      </c>
      <c r="H1886">
        <v>109376</v>
      </c>
      <c r="I1886">
        <v>312</v>
      </c>
      <c r="J1886">
        <v>8706</v>
      </c>
      <c r="K1886">
        <v>-9711</v>
      </c>
      <c r="L1886">
        <v>5</v>
      </c>
      <c r="M1886">
        <v>-3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8</v>
      </c>
      <c r="T1886">
        <v>0</v>
      </c>
      <c r="U1886">
        <v>0</v>
      </c>
      <c r="V1886">
        <v>1000</v>
      </c>
    </row>
    <row r="1887" spans="1:22" x14ac:dyDescent="0.3">
      <c r="A1887" t="s">
        <v>153</v>
      </c>
      <c r="B1887">
        <v>1360</v>
      </c>
      <c r="C1887" s="48">
        <v>44966</v>
      </c>
      <c r="D1887">
        <v>2900</v>
      </c>
      <c r="E1887">
        <v>3</v>
      </c>
      <c r="F1887">
        <v>0</v>
      </c>
      <c r="G1887">
        <v>0</v>
      </c>
      <c r="H1887">
        <v>91573</v>
      </c>
      <c r="I1887">
        <v>265</v>
      </c>
      <c r="J1887">
        <v>4183</v>
      </c>
      <c r="K1887">
        <v>-10284</v>
      </c>
      <c r="L1887">
        <v>6101</v>
      </c>
      <c r="M1887">
        <v>6101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</row>
    <row r="1888" spans="1:22" x14ac:dyDescent="0.3">
      <c r="A1888" t="s">
        <v>153</v>
      </c>
      <c r="B1888">
        <v>1360</v>
      </c>
      <c r="C1888" s="48">
        <v>44965</v>
      </c>
      <c r="D1888">
        <v>2900</v>
      </c>
      <c r="E1888">
        <v>2</v>
      </c>
      <c r="F1888">
        <v>15</v>
      </c>
      <c r="G1888">
        <v>15</v>
      </c>
      <c r="H1888">
        <v>123222</v>
      </c>
      <c r="I1888">
        <v>356</v>
      </c>
      <c r="J1888">
        <v>10666</v>
      </c>
      <c r="K1888">
        <v>-15553</v>
      </c>
      <c r="L1888">
        <v>4992</v>
      </c>
      <c r="M1888">
        <v>4946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46</v>
      </c>
      <c r="T1888">
        <v>0</v>
      </c>
      <c r="U1888">
        <v>0</v>
      </c>
      <c r="V1888">
        <v>-105</v>
      </c>
    </row>
    <row r="1889" spans="1:22" x14ac:dyDescent="0.3">
      <c r="A1889" t="s">
        <v>153</v>
      </c>
      <c r="B1889">
        <v>1360</v>
      </c>
      <c r="C1889" s="48">
        <v>44964</v>
      </c>
      <c r="D1889">
        <v>2885</v>
      </c>
      <c r="E1889">
        <v>2</v>
      </c>
      <c r="F1889">
        <v>15</v>
      </c>
      <c r="G1889">
        <v>15</v>
      </c>
      <c r="H1889">
        <v>114742</v>
      </c>
      <c r="I1889">
        <v>330</v>
      </c>
      <c r="J1889">
        <v>-20463</v>
      </c>
      <c r="K1889">
        <v>16230</v>
      </c>
      <c r="L1889">
        <v>3382</v>
      </c>
      <c r="M1889">
        <v>3368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14</v>
      </c>
      <c r="T1889">
        <v>0</v>
      </c>
      <c r="U1889">
        <v>1000</v>
      </c>
      <c r="V1889">
        <v>-149</v>
      </c>
    </row>
    <row r="1890" spans="1:22" x14ac:dyDescent="0.3">
      <c r="A1890" t="s">
        <v>153</v>
      </c>
      <c r="B1890">
        <v>1360</v>
      </c>
      <c r="C1890" s="48">
        <v>44963</v>
      </c>
      <c r="D1890">
        <v>2870</v>
      </c>
      <c r="E1890">
        <v>5</v>
      </c>
      <c r="F1890">
        <v>-20</v>
      </c>
      <c r="G1890">
        <v>-20</v>
      </c>
      <c r="H1890">
        <v>132384</v>
      </c>
      <c r="I1890">
        <v>377</v>
      </c>
      <c r="J1890">
        <v>-36557</v>
      </c>
      <c r="K1890">
        <v>18250</v>
      </c>
      <c r="L1890">
        <v>17034</v>
      </c>
      <c r="M1890">
        <v>13882</v>
      </c>
      <c r="N1890">
        <v>0</v>
      </c>
      <c r="O1890">
        <v>1643</v>
      </c>
      <c r="P1890">
        <v>0</v>
      </c>
      <c r="Q1890">
        <v>0</v>
      </c>
      <c r="R1890">
        <v>0</v>
      </c>
      <c r="S1890">
        <v>1509</v>
      </c>
      <c r="T1890">
        <v>0</v>
      </c>
      <c r="U1890">
        <v>1596</v>
      </c>
      <c r="V1890">
        <v>-323</v>
      </c>
    </row>
    <row r="1891" spans="1:22" x14ac:dyDescent="0.3">
      <c r="A1891" t="s">
        <v>153</v>
      </c>
      <c r="B1891">
        <v>1360</v>
      </c>
      <c r="C1891" s="48">
        <v>44960</v>
      </c>
      <c r="D1891">
        <v>2890</v>
      </c>
      <c r="E1891">
        <v>2</v>
      </c>
      <c r="F1891">
        <v>15</v>
      </c>
      <c r="G1891">
        <v>15</v>
      </c>
      <c r="H1891">
        <v>176672</v>
      </c>
      <c r="I1891">
        <v>511</v>
      </c>
      <c r="J1891">
        <v>18436</v>
      </c>
      <c r="K1891">
        <v>-20365</v>
      </c>
      <c r="L1891">
        <v>2957</v>
      </c>
      <c r="M1891">
        <v>3778</v>
      </c>
      <c r="N1891">
        <v>0</v>
      </c>
      <c r="O1891">
        <v>0</v>
      </c>
      <c r="P1891">
        <v>0</v>
      </c>
      <c r="Q1891">
        <v>0</v>
      </c>
      <c r="R1891">
        <v>-109</v>
      </c>
      <c r="S1891">
        <v>-712</v>
      </c>
      <c r="T1891">
        <v>0</v>
      </c>
      <c r="U1891">
        <v>0</v>
      </c>
      <c r="V1891">
        <v>-1028</v>
      </c>
    </row>
    <row r="1892" spans="1:22" x14ac:dyDescent="0.3">
      <c r="A1892" t="s">
        <v>153</v>
      </c>
      <c r="B1892">
        <v>1360</v>
      </c>
      <c r="C1892" s="48">
        <v>44959</v>
      </c>
      <c r="D1892">
        <v>2875</v>
      </c>
      <c r="E1892">
        <v>2</v>
      </c>
      <c r="F1892">
        <v>45</v>
      </c>
      <c r="G1892">
        <v>45</v>
      </c>
      <c r="H1892">
        <v>146913</v>
      </c>
      <c r="I1892">
        <v>420</v>
      </c>
      <c r="J1892">
        <v>-32872</v>
      </c>
      <c r="K1892">
        <v>35972</v>
      </c>
      <c r="L1892">
        <v>-14</v>
      </c>
      <c r="M1892">
        <v>-14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-3086</v>
      </c>
    </row>
    <row r="1893" spans="1:22" x14ac:dyDescent="0.3">
      <c r="A1893" t="s">
        <v>153</v>
      </c>
      <c r="B1893">
        <v>1360</v>
      </c>
      <c r="C1893" s="48">
        <v>44958</v>
      </c>
      <c r="D1893">
        <v>2830</v>
      </c>
      <c r="E1893">
        <v>2</v>
      </c>
      <c r="F1893">
        <v>40</v>
      </c>
      <c r="G1893">
        <v>40</v>
      </c>
      <c r="H1893">
        <v>115668</v>
      </c>
      <c r="I1893">
        <v>325</v>
      </c>
      <c r="J1893">
        <v>-33750</v>
      </c>
      <c r="K1893">
        <v>32411</v>
      </c>
      <c r="L1893">
        <v>839</v>
      </c>
      <c r="M1893">
        <v>852</v>
      </c>
      <c r="N1893">
        <v>-13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500</v>
      </c>
    </row>
    <row r="1894" spans="1:22" x14ac:dyDescent="0.3">
      <c r="A1894" t="s">
        <v>153</v>
      </c>
      <c r="B1894">
        <v>1360</v>
      </c>
      <c r="C1894" s="48">
        <v>44957</v>
      </c>
      <c r="D1894">
        <v>2790</v>
      </c>
      <c r="E1894">
        <v>3</v>
      </c>
      <c r="F1894">
        <v>0</v>
      </c>
      <c r="G1894">
        <v>0</v>
      </c>
      <c r="H1894">
        <v>134819</v>
      </c>
      <c r="I1894">
        <v>375</v>
      </c>
      <c r="J1894">
        <v>18632</v>
      </c>
      <c r="K1894">
        <v>-398</v>
      </c>
      <c r="L1894">
        <v>-14</v>
      </c>
      <c r="M1894">
        <v>-14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-18220</v>
      </c>
      <c r="V1894">
        <v>0</v>
      </c>
    </row>
    <row r="1895" spans="1:22" x14ac:dyDescent="0.3">
      <c r="A1895" t="s">
        <v>153</v>
      </c>
      <c r="B1895">
        <v>1360</v>
      </c>
      <c r="C1895" s="48">
        <v>44956</v>
      </c>
      <c r="D1895">
        <v>2790</v>
      </c>
      <c r="E1895">
        <v>3</v>
      </c>
      <c r="F1895">
        <v>0</v>
      </c>
      <c r="G1895">
        <v>0</v>
      </c>
      <c r="H1895">
        <v>119578</v>
      </c>
      <c r="I1895">
        <v>335</v>
      </c>
      <c r="J1895">
        <v>2310</v>
      </c>
      <c r="K1895">
        <v>-2202</v>
      </c>
      <c r="L1895">
        <v>-113</v>
      </c>
      <c r="M1895">
        <v>-27</v>
      </c>
      <c r="N1895">
        <v>0</v>
      </c>
      <c r="O1895">
        <v>46</v>
      </c>
      <c r="P1895">
        <v>0</v>
      </c>
      <c r="Q1895">
        <v>0</v>
      </c>
      <c r="R1895">
        <v>0</v>
      </c>
      <c r="S1895">
        <v>-132</v>
      </c>
      <c r="T1895">
        <v>0</v>
      </c>
      <c r="U1895">
        <v>0</v>
      </c>
      <c r="V1895">
        <v>5</v>
      </c>
    </row>
    <row r="1896" spans="1:22" x14ac:dyDescent="0.3">
      <c r="A1896" t="s">
        <v>153</v>
      </c>
      <c r="B1896">
        <v>1360</v>
      </c>
      <c r="C1896" s="48">
        <v>44953</v>
      </c>
      <c r="D1896">
        <v>2790</v>
      </c>
      <c r="E1896">
        <v>5</v>
      </c>
      <c r="F1896">
        <v>-5</v>
      </c>
      <c r="G1896">
        <v>-5</v>
      </c>
      <c r="H1896">
        <v>107843</v>
      </c>
      <c r="I1896">
        <v>301</v>
      </c>
      <c r="J1896">
        <v>6644</v>
      </c>
      <c r="K1896">
        <v>-7334</v>
      </c>
      <c r="L1896">
        <v>-25</v>
      </c>
      <c r="M1896">
        <v>-20</v>
      </c>
      <c r="N1896">
        <v>-5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715</v>
      </c>
    </row>
    <row r="1897" spans="1:22" x14ac:dyDescent="0.3">
      <c r="A1897" t="s">
        <v>153</v>
      </c>
      <c r="B1897">
        <v>1360</v>
      </c>
      <c r="C1897" s="48">
        <v>44952</v>
      </c>
      <c r="D1897">
        <v>2795</v>
      </c>
      <c r="E1897">
        <v>2</v>
      </c>
      <c r="F1897">
        <v>50</v>
      </c>
      <c r="G1897">
        <v>50</v>
      </c>
      <c r="H1897">
        <v>193561</v>
      </c>
      <c r="I1897">
        <v>537</v>
      </c>
      <c r="J1897">
        <v>-44457</v>
      </c>
      <c r="K1897">
        <v>28763</v>
      </c>
      <c r="L1897">
        <v>-22</v>
      </c>
      <c r="M1897">
        <v>-22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15326</v>
      </c>
      <c r="V1897">
        <v>390</v>
      </c>
    </row>
    <row r="1898" spans="1:22" x14ac:dyDescent="0.3">
      <c r="A1898" t="s">
        <v>153</v>
      </c>
      <c r="B1898">
        <v>1360</v>
      </c>
      <c r="C1898" s="48">
        <v>44951</v>
      </c>
      <c r="D1898">
        <v>2745</v>
      </c>
      <c r="E1898">
        <v>2</v>
      </c>
      <c r="F1898">
        <v>30</v>
      </c>
      <c r="G1898">
        <v>30</v>
      </c>
      <c r="H1898">
        <v>108588</v>
      </c>
      <c r="I1898">
        <v>297</v>
      </c>
      <c r="J1898">
        <v>-32573</v>
      </c>
      <c r="K1898">
        <v>32993</v>
      </c>
      <c r="L1898">
        <v>-25</v>
      </c>
      <c r="M1898">
        <v>-25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-395</v>
      </c>
    </row>
    <row r="1899" spans="1:22" x14ac:dyDescent="0.3">
      <c r="A1899" t="s">
        <v>153</v>
      </c>
      <c r="B1899">
        <v>1360</v>
      </c>
      <c r="C1899" s="48">
        <v>44946</v>
      </c>
      <c r="D1899">
        <v>2715</v>
      </c>
      <c r="E1899">
        <v>2</v>
      </c>
      <c r="F1899">
        <v>5</v>
      </c>
      <c r="G1899">
        <v>5</v>
      </c>
      <c r="H1899">
        <v>74483</v>
      </c>
      <c r="I1899">
        <v>202</v>
      </c>
      <c r="J1899">
        <v>-23278</v>
      </c>
      <c r="K1899">
        <v>22368</v>
      </c>
      <c r="L1899">
        <v>-90</v>
      </c>
      <c r="M1899">
        <v>-34</v>
      </c>
      <c r="N1899">
        <v>0</v>
      </c>
      <c r="O1899">
        <v>0</v>
      </c>
      <c r="P1899">
        <v>0</v>
      </c>
      <c r="Q1899">
        <v>0</v>
      </c>
      <c r="R1899">
        <v>-56</v>
      </c>
      <c r="S1899">
        <v>0</v>
      </c>
      <c r="T1899">
        <v>0</v>
      </c>
      <c r="U1899">
        <v>0</v>
      </c>
      <c r="V1899">
        <v>1000</v>
      </c>
    </row>
    <row r="1900" spans="1:22" x14ac:dyDescent="0.3">
      <c r="A1900" t="s">
        <v>153</v>
      </c>
      <c r="B1900">
        <v>1360</v>
      </c>
      <c r="C1900" s="48">
        <v>44945</v>
      </c>
      <c r="D1900">
        <v>2710</v>
      </c>
      <c r="E1900">
        <v>3</v>
      </c>
      <c r="F1900">
        <v>0</v>
      </c>
      <c r="G1900">
        <v>0</v>
      </c>
      <c r="H1900">
        <v>78153</v>
      </c>
      <c r="I1900">
        <v>211</v>
      </c>
      <c r="J1900">
        <v>530</v>
      </c>
      <c r="K1900">
        <v>-64</v>
      </c>
      <c r="L1900">
        <v>-26</v>
      </c>
      <c r="M1900">
        <v>-26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-440</v>
      </c>
    </row>
    <row r="1901" spans="1:22" x14ac:dyDescent="0.3">
      <c r="A1901" t="s">
        <v>153</v>
      </c>
      <c r="B1901">
        <v>1360</v>
      </c>
      <c r="C1901" s="48">
        <v>44944</v>
      </c>
      <c r="D1901">
        <v>2710</v>
      </c>
      <c r="E1901">
        <v>5</v>
      </c>
      <c r="F1901">
        <v>-25</v>
      </c>
      <c r="G1901">
        <v>-25</v>
      </c>
      <c r="H1901">
        <v>81280</v>
      </c>
      <c r="I1901">
        <v>221</v>
      </c>
      <c r="J1901">
        <v>11778</v>
      </c>
      <c r="K1901">
        <v>-11576</v>
      </c>
      <c r="L1901">
        <v>-252</v>
      </c>
      <c r="M1901">
        <v>-70</v>
      </c>
      <c r="N1901">
        <v>-71</v>
      </c>
      <c r="O1901">
        <v>-19</v>
      </c>
      <c r="P1901">
        <v>0</v>
      </c>
      <c r="Q1901">
        <v>0</v>
      </c>
      <c r="R1901">
        <v>0</v>
      </c>
      <c r="S1901">
        <v>-92</v>
      </c>
      <c r="T1901">
        <v>0</v>
      </c>
      <c r="U1901">
        <v>0</v>
      </c>
      <c r="V1901">
        <v>50</v>
      </c>
    </row>
    <row r="1902" spans="1:22" x14ac:dyDescent="0.3">
      <c r="A1902" t="s">
        <v>160</v>
      </c>
      <c r="B1902">
        <v>10140</v>
      </c>
      <c r="C1902" s="48">
        <v>45092</v>
      </c>
      <c r="D1902">
        <v>6770</v>
      </c>
      <c r="E1902">
        <v>2</v>
      </c>
      <c r="F1902">
        <v>200</v>
      </c>
      <c r="G1902">
        <v>200</v>
      </c>
      <c r="H1902">
        <v>12362310</v>
      </c>
      <c r="I1902">
        <v>83058</v>
      </c>
      <c r="J1902">
        <v>-2863958</v>
      </c>
      <c r="K1902">
        <v>1506149</v>
      </c>
      <c r="L1902">
        <v>1337703</v>
      </c>
      <c r="M1902">
        <v>374315</v>
      </c>
      <c r="N1902">
        <v>61114</v>
      </c>
      <c r="O1902">
        <v>279293</v>
      </c>
      <c r="P1902">
        <v>0</v>
      </c>
      <c r="Q1902">
        <v>1000</v>
      </c>
      <c r="R1902">
        <v>486232</v>
      </c>
      <c r="S1902">
        <v>135749</v>
      </c>
      <c r="T1902">
        <v>0</v>
      </c>
      <c r="U1902">
        <v>24863</v>
      </c>
      <c r="V1902">
        <v>-4757</v>
      </c>
    </row>
    <row r="1903" spans="1:22" x14ac:dyDescent="0.3">
      <c r="A1903" t="s">
        <v>160</v>
      </c>
      <c r="B1903">
        <v>10140</v>
      </c>
      <c r="C1903" s="48">
        <v>45091</v>
      </c>
      <c r="D1903">
        <v>6570</v>
      </c>
      <c r="E1903">
        <v>2</v>
      </c>
      <c r="F1903">
        <v>70</v>
      </c>
      <c r="G1903">
        <v>70</v>
      </c>
      <c r="H1903">
        <v>6038543</v>
      </c>
      <c r="I1903">
        <v>39738</v>
      </c>
      <c r="J1903">
        <v>-534432</v>
      </c>
      <c r="K1903">
        <v>-86026</v>
      </c>
      <c r="L1903">
        <v>604132</v>
      </c>
      <c r="M1903">
        <v>23370</v>
      </c>
      <c r="N1903">
        <v>112491</v>
      </c>
      <c r="O1903">
        <v>-59046</v>
      </c>
      <c r="P1903">
        <v>865</v>
      </c>
      <c r="Q1903">
        <v>0</v>
      </c>
      <c r="R1903">
        <v>148636</v>
      </c>
      <c r="S1903">
        <v>377816</v>
      </c>
      <c r="T1903">
        <v>0</v>
      </c>
      <c r="U1903">
        <v>33403</v>
      </c>
      <c r="V1903">
        <v>-17077</v>
      </c>
    </row>
    <row r="1904" spans="1:22" x14ac:dyDescent="0.3">
      <c r="A1904" t="s">
        <v>160</v>
      </c>
      <c r="B1904">
        <v>10140</v>
      </c>
      <c r="C1904" s="48">
        <v>45090</v>
      </c>
      <c r="D1904">
        <v>6500</v>
      </c>
      <c r="E1904">
        <v>5</v>
      </c>
      <c r="F1904">
        <v>-30</v>
      </c>
      <c r="G1904">
        <v>-30</v>
      </c>
      <c r="H1904">
        <v>6070226</v>
      </c>
      <c r="I1904">
        <v>39654</v>
      </c>
      <c r="J1904">
        <v>-134352</v>
      </c>
      <c r="K1904">
        <v>164979</v>
      </c>
      <c r="L1904">
        <v>18018</v>
      </c>
      <c r="M1904">
        <v>250921</v>
      </c>
      <c r="N1904">
        <v>32651</v>
      </c>
      <c r="O1904">
        <v>22953</v>
      </c>
      <c r="P1904">
        <v>0</v>
      </c>
      <c r="Q1904">
        <v>0</v>
      </c>
      <c r="R1904">
        <v>40279</v>
      </c>
      <c r="S1904">
        <v>-328786</v>
      </c>
      <c r="T1904">
        <v>0</v>
      </c>
      <c r="U1904">
        <v>-46518</v>
      </c>
      <c r="V1904">
        <v>-2127</v>
      </c>
    </row>
    <row r="1905" spans="1:22" x14ac:dyDescent="0.3">
      <c r="A1905" t="s">
        <v>160</v>
      </c>
      <c r="B1905">
        <v>10140</v>
      </c>
      <c r="C1905" s="48">
        <v>45089</v>
      </c>
      <c r="D1905">
        <v>6530</v>
      </c>
      <c r="E1905">
        <v>2</v>
      </c>
      <c r="F1905">
        <v>60</v>
      </c>
      <c r="G1905">
        <v>60</v>
      </c>
      <c r="H1905">
        <v>4743100</v>
      </c>
      <c r="I1905">
        <v>30774</v>
      </c>
      <c r="J1905">
        <v>-574617</v>
      </c>
      <c r="K1905">
        <v>439822</v>
      </c>
      <c r="L1905">
        <v>124526</v>
      </c>
      <c r="M1905">
        <v>-17311</v>
      </c>
      <c r="N1905">
        <v>119389</v>
      </c>
      <c r="O1905">
        <v>-70035</v>
      </c>
      <c r="P1905">
        <v>0</v>
      </c>
      <c r="Q1905">
        <v>-1200</v>
      </c>
      <c r="R1905">
        <v>127349</v>
      </c>
      <c r="S1905">
        <v>-33666</v>
      </c>
      <c r="T1905">
        <v>0</v>
      </c>
      <c r="U1905">
        <v>10018</v>
      </c>
      <c r="V1905">
        <v>251</v>
      </c>
    </row>
    <row r="1906" spans="1:22" x14ac:dyDescent="0.3">
      <c r="A1906" t="s">
        <v>160</v>
      </c>
      <c r="B1906">
        <v>10140</v>
      </c>
      <c r="C1906" s="48">
        <v>45086</v>
      </c>
      <c r="D1906">
        <v>6470</v>
      </c>
      <c r="E1906">
        <v>5</v>
      </c>
      <c r="F1906">
        <v>-100</v>
      </c>
      <c r="G1906">
        <v>-100</v>
      </c>
      <c r="H1906">
        <v>5129417</v>
      </c>
      <c r="I1906">
        <v>33319</v>
      </c>
      <c r="J1906">
        <v>634866</v>
      </c>
      <c r="K1906">
        <v>-145464</v>
      </c>
      <c r="L1906">
        <v>-462204</v>
      </c>
      <c r="M1906">
        <v>106784</v>
      </c>
      <c r="N1906">
        <v>2214</v>
      </c>
      <c r="O1906">
        <v>-174918</v>
      </c>
      <c r="P1906">
        <v>1</v>
      </c>
      <c r="Q1906">
        <v>0</v>
      </c>
      <c r="R1906">
        <v>-363717</v>
      </c>
      <c r="S1906">
        <v>-32568</v>
      </c>
      <c r="T1906">
        <v>0</v>
      </c>
      <c r="U1906">
        <v>-19573</v>
      </c>
      <c r="V1906">
        <v>-7625</v>
      </c>
    </row>
    <row r="1907" spans="1:22" x14ac:dyDescent="0.3">
      <c r="A1907" t="s">
        <v>160</v>
      </c>
      <c r="B1907">
        <v>10140</v>
      </c>
      <c r="C1907" s="48">
        <v>45085</v>
      </c>
      <c r="D1907">
        <v>6570</v>
      </c>
      <c r="E1907">
        <v>2</v>
      </c>
      <c r="F1907">
        <v>80</v>
      </c>
      <c r="G1907">
        <v>80</v>
      </c>
      <c r="H1907">
        <v>10427281</v>
      </c>
      <c r="I1907">
        <v>68288</v>
      </c>
      <c r="J1907">
        <v>-998873</v>
      </c>
      <c r="K1907">
        <v>-598240</v>
      </c>
      <c r="L1907">
        <v>1574953</v>
      </c>
      <c r="M1907">
        <v>-504314</v>
      </c>
      <c r="N1907">
        <v>239252</v>
      </c>
      <c r="O1907">
        <v>1045877</v>
      </c>
      <c r="P1907">
        <v>-13373</v>
      </c>
      <c r="Q1907">
        <v>2600</v>
      </c>
      <c r="R1907">
        <v>399007</v>
      </c>
      <c r="S1907">
        <v>405904</v>
      </c>
      <c r="T1907">
        <v>0</v>
      </c>
      <c r="U1907">
        <v>5941</v>
      </c>
      <c r="V1907">
        <v>16219</v>
      </c>
    </row>
    <row r="1908" spans="1:22" x14ac:dyDescent="0.3">
      <c r="A1908" t="s">
        <v>160</v>
      </c>
      <c r="B1908">
        <v>10140</v>
      </c>
      <c r="C1908" s="48">
        <v>45084</v>
      </c>
      <c r="D1908">
        <v>6490</v>
      </c>
      <c r="E1908">
        <v>2</v>
      </c>
      <c r="F1908">
        <v>40</v>
      </c>
      <c r="G1908">
        <v>40</v>
      </c>
      <c r="H1908">
        <v>7328892</v>
      </c>
      <c r="I1908">
        <v>47487</v>
      </c>
      <c r="J1908">
        <v>-852964</v>
      </c>
      <c r="K1908">
        <v>75616</v>
      </c>
      <c r="L1908">
        <v>785426</v>
      </c>
      <c r="M1908">
        <v>134050</v>
      </c>
      <c r="N1908">
        <v>-2396</v>
      </c>
      <c r="O1908">
        <v>167379</v>
      </c>
      <c r="P1908">
        <v>0</v>
      </c>
      <c r="Q1908">
        <v>0</v>
      </c>
      <c r="R1908">
        <v>-29741</v>
      </c>
      <c r="S1908">
        <v>516134</v>
      </c>
      <c r="T1908">
        <v>0</v>
      </c>
      <c r="U1908">
        <v>-8968</v>
      </c>
      <c r="V1908">
        <v>890</v>
      </c>
    </row>
    <row r="1909" spans="1:22" x14ac:dyDescent="0.3">
      <c r="A1909" t="s">
        <v>160</v>
      </c>
      <c r="B1909">
        <v>10140</v>
      </c>
      <c r="C1909" s="48">
        <v>45082</v>
      </c>
      <c r="D1909">
        <v>6450</v>
      </c>
      <c r="E1909">
        <v>2</v>
      </c>
      <c r="F1909">
        <v>270</v>
      </c>
      <c r="G1909">
        <v>270</v>
      </c>
      <c r="H1909">
        <v>14693270</v>
      </c>
      <c r="I1909">
        <v>93962</v>
      </c>
      <c r="J1909">
        <v>-5208388</v>
      </c>
      <c r="K1909">
        <v>2481481</v>
      </c>
      <c r="L1909">
        <v>2830111</v>
      </c>
      <c r="M1909">
        <v>351851</v>
      </c>
      <c r="N1909">
        <v>182492</v>
      </c>
      <c r="O1909">
        <v>516740</v>
      </c>
      <c r="P1909">
        <v>68203</v>
      </c>
      <c r="Q1909">
        <v>2420</v>
      </c>
      <c r="R1909">
        <v>1088249</v>
      </c>
      <c r="S1909">
        <v>620156</v>
      </c>
      <c r="T1909">
        <v>0</v>
      </c>
      <c r="U1909">
        <v>-86285</v>
      </c>
      <c r="V1909">
        <v>-16919</v>
      </c>
    </row>
    <row r="1910" spans="1:22" x14ac:dyDescent="0.3">
      <c r="A1910" t="s">
        <v>160</v>
      </c>
      <c r="B1910">
        <v>10140</v>
      </c>
      <c r="C1910" s="48">
        <v>45079</v>
      </c>
      <c r="D1910">
        <v>6180</v>
      </c>
      <c r="E1910">
        <v>2</v>
      </c>
      <c r="F1910">
        <v>130</v>
      </c>
      <c r="G1910">
        <v>130</v>
      </c>
      <c r="H1910">
        <v>3991873</v>
      </c>
      <c r="I1910">
        <v>24451</v>
      </c>
      <c r="J1910">
        <v>-1055890</v>
      </c>
      <c r="K1910">
        <v>419428</v>
      </c>
      <c r="L1910">
        <v>726416</v>
      </c>
      <c r="M1910">
        <v>54632</v>
      </c>
      <c r="N1910">
        <v>124892</v>
      </c>
      <c r="O1910">
        <v>218050</v>
      </c>
      <c r="P1910">
        <v>0</v>
      </c>
      <c r="Q1910">
        <v>0</v>
      </c>
      <c r="R1910">
        <v>312255</v>
      </c>
      <c r="S1910">
        <v>16587</v>
      </c>
      <c r="T1910">
        <v>0</v>
      </c>
      <c r="U1910">
        <v>-89256</v>
      </c>
      <c r="V1910">
        <v>-698</v>
      </c>
    </row>
    <row r="1911" spans="1:22" x14ac:dyDescent="0.3">
      <c r="A1911" t="s">
        <v>160</v>
      </c>
      <c r="B1911">
        <v>10140</v>
      </c>
      <c r="C1911" s="48">
        <v>45078</v>
      </c>
      <c r="D1911">
        <v>6050</v>
      </c>
      <c r="E1911">
        <v>5</v>
      </c>
      <c r="F1911">
        <v>-70</v>
      </c>
      <c r="G1911">
        <v>-70</v>
      </c>
      <c r="H1911">
        <v>4124593</v>
      </c>
      <c r="I1911">
        <v>25030</v>
      </c>
      <c r="J1911">
        <v>-142586</v>
      </c>
      <c r="K1911">
        <v>497088</v>
      </c>
      <c r="L1911">
        <v>-349323</v>
      </c>
      <c r="M1911">
        <v>-109777</v>
      </c>
      <c r="N1911">
        <v>-23045</v>
      </c>
      <c r="O1911">
        <v>-24460</v>
      </c>
      <c r="P1911">
        <v>252</v>
      </c>
      <c r="Q1911">
        <v>0</v>
      </c>
      <c r="R1911">
        <v>-107194</v>
      </c>
      <c r="S1911">
        <v>-85099</v>
      </c>
      <c r="T1911">
        <v>0</v>
      </c>
      <c r="U1911">
        <v>-6484</v>
      </c>
      <c r="V1911">
        <v>1305</v>
      </c>
    </row>
    <row r="1912" spans="1:22" x14ac:dyDescent="0.3">
      <c r="A1912" t="s">
        <v>160</v>
      </c>
      <c r="B1912">
        <v>10140</v>
      </c>
      <c r="C1912" s="48">
        <v>45077</v>
      </c>
      <c r="D1912">
        <v>6120</v>
      </c>
      <c r="E1912">
        <v>5</v>
      </c>
      <c r="F1912">
        <v>-60</v>
      </c>
      <c r="G1912">
        <v>-60</v>
      </c>
      <c r="H1912">
        <v>4437213</v>
      </c>
      <c r="I1912">
        <v>27181</v>
      </c>
      <c r="J1912">
        <v>26141</v>
      </c>
      <c r="K1912">
        <v>-1371</v>
      </c>
      <c r="L1912">
        <v>46625</v>
      </c>
      <c r="M1912">
        <v>-59198</v>
      </c>
      <c r="N1912">
        <v>7706</v>
      </c>
      <c r="O1912">
        <v>5094</v>
      </c>
      <c r="P1912">
        <v>6211</v>
      </c>
      <c r="Q1912">
        <v>0</v>
      </c>
      <c r="R1912">
        <v>104645</v>
      </c>
      <c r="S1912">
        <v>-17833</v>
      </c>
      <c r="T1912">
        <v>0</v>
      </c>
      <c r="U1912">
        <v>-72318</v>
      </c>
      <c r="V1912">
        <v>923</v>
      </c>
    </row>
    <row r="1913" spans="1:22" x14ac:dyDescent="0.3">
      <c r="A1913" t="s">
        <v>160</v>
      </c>
      <c r="B1913">
        <v>10140</v>
      </c>
      <c r="C1913" s="48">
        <v>45076</v>
      </c>
      <c r="D1913">
        <v>6180</v>
      </c>
      <c r="E1913">
        <v>2</v>
      </c>
      <c r="F1913">
        <v>80</v>
      </c>
      <c r="G1913">
        <v>80</v>
      </c>
      <c r="H1913">
        <v>7092032</v>
      </c>
      <c r="I1913">
        <v>43938</v>
      </c>
      <c r="J1913">
        <v>-276534</v>
      </c>
      <c r="K1913">
        <v>14609</v>
      </c>
      <c r="L1913">
        <v>265603</v>
      </c>
      <c r="M1913">
        <v>22961</v>
      </c>
      <c r="N1913">
        <v>104876</v>
      </c>
      <c r="O1913">
        <v>-4456</v>
      </c>
      <c r="P1913">
        <v>1799</v>
      </c>
      <c r="Q1913">
        <v>0</v>
      </c>
      <c r="R1913">
        <v>141467</v>
      </c>
      <c r="S1913">
        <v>-1044</v>
      </c>
      <c r="T1913">
        <v>0</v>
      </c>
      <c r="U1913">
        <v>-9074</v>
      </c>
      <c r="V1913">
        <v>5396</v>
      </c>
    </row>
    <row r="1914" spans="1:22" x14ac:dyDescent="0.3">
      <c r="A1914" t="s">
        <v>160</v>
      </c>
      <c r="B1914">
        <v>10140</v>
      </c>
      <c r="C1914" s="48">
        <v>45072</v>
      </c>
      <c r="D1914">
        <v>6100</v>
      </c>
      <c r="E1914">
        <v>5</v>
      </c>
      <c r="F1914">
        <v>-40</v>
      </c>
      <c r="G1914">
        <v>-40</v>
      </c>
      <c r="H1914">
        <v>7592226</v>
      </c>
      <c r="I1914">
        <v>46092</v>
      </c>
      <c r="J1914">
        <v>-428108</v>
      </c>
      <c r="K1914">
        <v>-340794</v>
      </c>
      <c r="L1914">
        <v>757227</v>
      </c>
      <c r="M1914">
        <v>-80298</v>
      </c>
      <c r="N1914">
        <v>60926</v>
      </c>
      <c r="O1914">
        <v>166343</v>
      </c>
      <c r="P1914">
        <v>1778</v>
      </c>
      <c r="Q1914">
        <v>-1160</v>
      </c>
      <c r="R1914">
        <v>526716</v>
      </c>
      <c r="S1914">
        <v>82922</v>
      </c>
      <c r="T1914">
        <v>0</v>
      </c>
      <c r="U1914">
        <v>17000</v>
      </c>
      <c r="V1914">
        <v>-5325</v>
      </c>
    </row>
    <row r="1915" spans="1:22" x14ac:dyDescent="0.3">
      <c r="A1915" t="s">
        <v>160</v>
      </c>
      <c r="B1915">
        <v>10140</v>
      </c>
      <c r="C1915" s="48">
        <v>45071</v>
      </c>
      <c r="D1915">
        <v>6140</v>
      </c>
      <c r="E1915">
        <v>5</v>
      </c>
      <c r="F1915">
        <v>-70</v>
      </c>
      <c r="G1915">
        <v>-70</v>
      </c>
      <c r="H1915">
        <v>6321557</v>
      </c>
      <c r="I1915">
        <v>38907</v>
      </c>
      <c r="J1915">
        <v>-329063</v>
      </c>
      <c r="K1915">
        <v>455728</v>
      </c>
      <c r="L1915">
        <v>-150765</v>
      </c>
      <c r="M1915">
        <v>-286476</v>
      </c>
      <c r="N1915">
        <v>-6833</v>
      </c>
      <c r="O1915">
        <v>-13253</v>
      </c>
      <c r="P1915">
        <v>0</v>
      </c>
      <c r="Q1915">
        <v>0</v>
      </c>
      <c r="R1915">
        <v>-14355</v>
      </c>
      <c r="S1915">
        <v>170152</v>
      </c>
      <c r="T1915">
        <v>0</v>
      </c>
      <c r="U1915">
        <v>22306</v>
      </c>
      <c r="V1915">
        <v>1794</v>
      </c>
    </row>
    <row r="1916" spans="1:22" x14ac:dyDescent="0.3">
      <c r="A1916" t="s">
        <v>160</v>
      </c>
      <c r="B1916">
        <v>10140</v>
      </c>
      <c r="C1916" s="48">
        <v>45070</v>
      </c>
      <c r="D1916">
        <v>6210</v>
      </c>
      <c r="E1916">
        <v>2</v>
      </c>
      <c r="F1916">
        <v>170</v>
      </c>
      <c r="G1916">
        <v>170</v>
      </c>
      <c r="H1916">
        <v>18347230</v>
      </c>
      <c r="I1916">
        <v>113676</v>
      </c>
      <c r="J1916">
        <v>-3726075</v>
      </c>
      <c r="K1916">
        <v>3180928</v>
      </c>
      <c r="L1916">
        <v>579127</v>
      </c>
      <c r="M1916">
        <v>-557393</v>
      </c>
      <c r="N1916">
        <v>129641</v>
      </c>
      <c r="O1916">
        <v>45200</v>
      </c>
      <c r="P1916">
        <v>-6371</v>
      </c>
      <c r="Q1916">
        <v>2000</v>
      </c>
      <c r="R1916">
        <v>834199</v>
      </c>
      <c r="S1916">
        <v>131851</v>
      </c>
      <c r="T1916">
        <v>0</v>
      </c>
      <c r="U1916">
        <v>-38395</v>
      </c>
      <c r="V1916">
        <v>4415</v>
      </c>
    </row>
    <row r="1917" spans="1:22" x14ac:dyDescent="0.3">
      <c r="A1917" t="s">
        <v>160</v>
      </c>
      <c r="B1917">
        <v>10140</v>
      </c>
      <c r="C1917" s="48">
        <v>45069</v>
      </c>
      <c r="D1917">
        <v>6040</v>
      </c>
      <c r="E1917">
        <v>2</v>
      </c>
      <c r="F1917">
        <v>100</v>
      </c>
      <c r="G1917">
        <v>100</v>
      </c>
      <c r="H1917">
        <v>10837813</v>
      </c>
      <c r="I1917">
        <v>64894</v>
      </c>
      <c r="J1917">
        <v>-4527657</v>
      </c>
      <c r="K1917">
        <v>3465279</v>
      </c>
      <c r="L1917">
        <v>1071425</v>
      </c>
      <c r="M1917">
        <v>-110690</v>
      </c>
      <c r="N1917">
        <v>169100</v>
      </c>
      <c r="O1917">
        <v>4077</v>
      </c>
      <c r="P1917">
        <v>0</v>
      </c>
      <c r="Q1917">
        <v>0</v>
      </c>
      <c r="R1917">
        <v>561408</v>
      </c>
      <c r="S1917">
        <v>447530</v>
      </c>
      <c r="T1917">
        <v>0</v>
      </c>
      <c r="U1917">
        <v>8681</v>
      </c>
      <c r="V1917">
        <v>-17728</v>
      </c>
    </row>
    <row r="1918" spans="1:22" x14ac:dyDescent="0.3">
      <c r="A1918" t="s">
        <v>160</v>
      </c>
      <c r="B1918">
        <v>10140</v>
      </c>
      <c r="C1918" s="48">
        <v>45068</v>
      </c>
      <c r="D1918">
        <v>5940</v>
      </c>
      <c r="E1918">
        <v>2</v>
      </c>
      <c r="F1918">
        <v>260</v>
      </c>
      <c r="G1918">
        <v>260</v>
      </c>
      <c r="H1918">
        <v>13930463</v>
      </c>
      <c r="I1918">
        <v>82241</v>
      </c>
      <c r="J1918">
        <v>-6095403</v>
      </c>
      <c r="K1918">
        <v>4681360</v>
      </c>
      <c r="L1918">
        <v>1465029</v>
      </c>
      <c r="M1918">
        <v>191131</v>
      </c>
      <c r="N1918">
        <v>173032</v>
      </c>
      <c r="O1918">
        <v>180673</v>
      </c>
      <c r="P1918">
        <v>50002</v>
      </c>
      <c r="Q1918">
        <v>0</v>
      </c>
      <c r="R1918">
        <v>690749</v>
      </c>
      <c r="S1918">
        <v>179442</v>
      </c>
      <c r="T1918">
        <v>0</v>
      </c>
      <c r="U1918">
        <v>-23512</v>
      </c>
      <c r="V1918">
        <v>-27474</v>
      </c>
    </row>
    <row r="1919" spans="1:22" x14ac:dyDescent="0.3">
      <c r="A1919" t="s">
        <v>160</v>
      </c>
      <c r="B1919">
        <v>10140</v>
      </c>
      <c r="C1919" s="48">
        <v>45065</v>
      </c>
      <c r="D1919">
        <v>5680</v>
      </c>
      <c r="E1919">
        <v>2</v>
      </c>
      <c r="F1919">
        <v>110</v>
      </c>
      <c r="G1919">
        <v>110</v>
      </c>
      <c r="H1919">
        <v>3731494</v>
      </c>
      <c r="I1919">
        <v>21152</v>
      </c>
      <c r="J1919">
        <v>-983154</v>
      </c>
      <c r="K1919">
        <v>441755</v>
      </c>
      <c r="L1919">
        <v>430554</v>
      </c>
      <c r="M1919">
        <v>341722</v>
      </c>
      <c r="N1919">
        <v>2534</v>
      </c>
      <c r="O1919">
        <v>18939</v>
      </c>
      <c r="P1919">
        <v>0</v>
      </c>
      <c r="Q1919">
        <v>0</v>
      </c>
      <c r="R1919">
        <v>50928</v>
      </c>
      <c r="S1919">
        <v>16431</v>
      </c>
      <c r="T1919">
        <v>0</v>
      </c>
      <c r="U1919">
        <v>119524</v>
      </c>
      <c r="V1919">
        <v>-8679</v>
      </c>
    </row>
    <row r="1920" spans="1:22" x14ac:dyDescent="0.3">
      <c r="A1920" t="s">
        <v>160</v>
      </c>
      <c r="B1920">
        <v>10140</v>
      </c>
      <c r="C1920" s="48">
        <v>45064</v>
      </c>
      <c r="D1920">
        <v>5570</v>
      </c>
      <c r="E1920">
        <v>2</v>
      </c>
      <c r="F1920">
        <v>80</v>
      </c>
      <c r="G1920">
        <v>80</v>
      </c>
      <c r="H1920">
        <v>2417850</v>
      </c>
      <c r="I1920">
        <v>13410</v>
      </c>
      <c r="J1920">
        <v>-467113</v>
      </c>
      <c r="K1920">
        <v>375075</v>
      </c>
      <c r="L1920">
        <v>73659</v>
      </c>
      <c r="M1920">
        <v>-69459</v>
      </c>
      <c r="N1920">
        <v>-27435</v>
      </c>
      <c r="O1920">
        <v>67513</v>
      </c>
      <c r="P1920">
        <v>0</v>
      </c>
      <c r="Q1920">
        <v>0</v>
      </c>
      <c r="R1920">
        <v>104866</v>
      </c>
      <c r="S1920">
        <v>-1826</v>
      </c>
      <c r="T1920">
        <v>0</v>
      </c>
      <c r="U1920">
        <v>32669</v>
      </c>
      <c r="V1920">
        <v>-14290</v>
      </c>
    </row>
    <row r="1921" spans="1:22" x14ac:dyDescent="0.3">
      <c r="A1921" t="s">
        <v>160</v>
      </c>
      <c r="B1921">
        <v>10140</v>
      </c>
      <c r="C1921" s="48">
        <v>45063</v>
      </c>
      <c r="D1921">
        <v>5490</v>
      </c>
      <c r="E1921">
        <v>2</v>
      </c>
      <c r="F1921">
        <v>10</v>
      </c>
      <c r="G1921">
        <v>10</v>
      </c>
      <c r="H1921">
        <v>1983153</v>
      </c>
      <c r="I1921">
        <v>10853</v>
      </c>
      <c r="J1921">
        <v>-70651</v>
      </c>
      <c r="K1921">
        <v>18125</v>
      </c>
      <c r="L1921">
        <v>17938</v>
      </c>
      <c r="M1921">
        <v>-85645</v>
      </c>
      <c r="N1921">
        <v>122623</v>
      </c>
      <c r="O1921">
        <v>26008</v>
      </c>
      <c r="P1921">
        <v>0</v>
      </c>
      <c r="Q1921">
        <v>0</v>
      </c>
      <c r="R1921">
        <v>-25436</v>
      </c>
      <c r="S1921">
        <v>-19612</v>
      </c>
      <c r="T1921">
        <v>0</v>
      </c>
      <c r="U1921">
        <v>35173</v>
      </c>
      <c r="V1921">
        <v>-585</v>
      </c>
    </row>
    <row r="1922" spans="1:22" x14ac:dyDescent="0.3">
      <c r="A1922" t="s">
        <v>160</v>
      </c>
      <c r="B1922">
        <v>10140</v>
      </c>
      <c r="C1922" s="48">
        <v>45062</v>
      </c>
      <c r="D1922">
        <v>5480</v>
      </c>
      <c r="E1922">
        <v>5</v>
      </c>
      <c r="F1922">
        <v>-50</v>
      </c>
      <c r="G1922">
        <v>-50</v>
      </c>
      <c r="H1922">
        <v>1979941</v>
      </c>
      <c r="I1922">
        <v>10858</v>
      </c>
      <c r="J1922">
        <v>278022</v>
      </c>
      <c r="K1922">
        <v>-203633</v>
      </c>
      <c r="L1922">
        <v>-94319</v>
      </c>
      <c r="M1922">
        <v>72192</v>
      </c>
      <c r="N1922">
        <v>-10626</v>
      </c>
      <c r="O1922">
        <v>-35946</v>
      </c>
      <c r="P1922">
        <v>0</v>
      </c>
      <c r="Q1922">
        <v>0</v>
      </c>
      <c r="R1922">
        <v>-104558</v>
      </c>
      <c r="S1922">
        <v>-15381</v>
      </c>
      <c r="T1922">
        <v>0</v>
      </c>
      <c r="U1922">
        <v>10757</v>
      </c>
      <c r="V1922">
        <v>9173</v>
      </c>
    </row>
    <row r="1923" spans="1:22" x14ac:dyDescent="0.3">
      <c r="A1923" t="s">
        <v>160</v>
      </c>
      <c r="B1923">
        <v>10140</v>
      </c>
      <c r="C1923" s="48">
        <v>45061</v>
      </c>
      <c r="D1923">
        <v>5530</v>
      </c>
      <c r="E1923">
        <v>2</v>
      </c>
      <c r="F1923">
        <v>60</v>
      </c>
      <c r="G1923">
        <v>60</v>
      </c>
      <c r="H1923">
        <v>2229958</v>
      </c>
      <c r="I1923">
        <v>12321</v>
      </c>
      <c r="J1923">
        <v>-280230</v>
      </c>
      <c r="K1923">
        <v>-171127</v>
      </c>
      <c r="L1923">
        <v>461894</v>
      </c>
      <c r="M1923">
        <v>105615</v>
      </c>
      <c r="N1923">
        <v>41295</v>
      </c>
      <c r="O1923">
        <v>117950</v>
      </c>
      <c r="P1923">
        <v>-1</v>
      </c>
      <c r="Q1923">
        <v>0</v>
      </c>
      <c r="R1923">
        <v>152457</v>
      </c>
      <c r="S1923">
        <v>44578</v>
      </c>
      <c r="T1923">
        <v>0</v>
      </c>
      <c r="U1923">
        <v>-6702</v>
      </c>
      <c r="V1923">
        <v>-3835</v>
      </c>
    </row>
    <row r="1924" spans="1:22" x14ac:dyDescent="0.3">
      <c r="A1924" t="s">
        <v>160</v>
      </c>
      <c r="B1924">
        <v>10140</v>
      </c>
      <c r="C1924" s="48">
        <v>45058</v>
      </c>
      <c r="D1924">
        <v>5470</v>
      </c>
      <c r="E1924">
        <v>5</v>
      </c>
      <c r="F1924">
        <v>-130</v>
      </c>
      <c r="G1924">
        <v>-130</v>
      </c>
      <c r="H1924">
        <v>3407581</v>
      </c>
      <c r="I1924">
        <v>18672</v>
      </c>
      <c r="J1924">
        <v>986017</v>
      </c>
      <c r="K1924">
        <v>-779096</v>
      </c>
      <c r="L1924">
        <v>-218679</v>
      </c>
      <c r="M1924">
        <v>-47664</v>
      </c>
      <c r="N1924">
        <v>-258781</v>
      </c>
      <c r="O1924">
        <v>-159402</v>
      </c>
      <c r="P1924">
        <v>1</v>
      </c>
      <c r="Q1924">
        <v>0</v>
      </c>
      <c r="R1924">
        <v>250079</v>
      </c>
      <c r="S1924">
        <v>-2912</v>
      </c>
      <c r="T1924">
        <v>0</v>
      </c>
      <c r="U1924">
        <v>3529</v>
      </c>
      <c r="V1924">
        <v>8229</v>
      </c>
    </row>
    <row r="1925" spans="1:22" x14ac:dyDescent="0.3">
      <c r="A1925" t="s">
        <v>160</v>
      </c>
      <c r="B1925">
        <v>10140</v>
      </c>
      <c r="C1925" s="48">
        <v>45057</v>
      </c>
      <c r="D1925">
        <v>5600</v>
      </c>
      <c r="E1925">
        <v>5</v>
      </c>
      <c r="F1925">
        <v>-30</v>
      </c>
      <c r="G1925">
        <v>-30</v>
      </c>
      <c r="H1925">
        <v>2755988</v>
      </c>
      <c r="I1925">
        <v>15545</v>
      </c>
      <c r="J1925">
        <v>134396</v>
      </c>
      <c r="K1925">
        <v>-281106</v>
      </c>
      <c r="L1925">
        <v>147145</v>
      </c>
      <c r="M1925">
        <v>194253</v>
      </c>
      <c r="N1925">
        <v>-1843</v>
      </c>
      <c r="O1925">
        <v>-1045</v>
      </c>
      <c r="P1925">
        <v>0</v>
      </c>
      <c r="Q1925">
        <v>1240</v>
      </c>
      <c r="R1925">
        <v>-25085</v>
      </c>
      <c r="S1925">
        <v>-20375</v>
      </c>
      <c r="T1925">
        <v>0</v>
      </c>
      <c r="U1925">
        <v>-609</v>
      </c>
      <c r="V1925">
        <v>174</v>
      </c>
    </row>
    <row r="1926" spans="1:22" x14ac:dyDescent="0.3">
      <c r="A1926" t="s">
        <v>160</v>
      </c>
      <c r="B1926">
        <v>10140</v>
      </c>
      <c r="C1926" s="48">
        <v>45056</v>
      </c>
      <c r="D1926">
        <v>5630</v>
      </c>
      <c r="E1926">
        <v>2</v>
      </c>
      <c r="F1926">
        <v>20</v>
      </c>
      <c r="G1926">
        <v>20</v>
      </c>
      <c r="H1926">
        <v>3183827</v>
      </c>
      <c r="I1926">
        <v>17942</v>
      </c>
      <c r="J1926">
        <v>-426614</v>
      </c>
      <c r="K1926">
        <v>-27930</v>
      </c>
      <c r="L1926">
        <v>425583</v>
      </c>
      <c r="M1926">
        <v>-102184</v>
      </c>
      <c r="N1926">
        <v>7253</v>
      </c>
      <c r="O1926">
        <v>23152</v>
      </c>
      <c r="P1926">
        <v>-1</v>
      </c>
      <c r="Q1926">
        <v>0</v>
      </c>
      <c r="R1926">
        <v>501272</v>
      </c>
      <c r="S1926">
        <v>-3909</v>
      </c>
      <c r="T1926">
        <v>0</v>
      </c>
      <c r="U1926">
        <v>24056</v>
      </c>
      <c r="V1926">
        <v>4905</v>
      </c>
    </row>
    <row r="1927" spans="1:22" x14ac:dyDescent="0.3">
      <c r="A1927" t="s">
        <v>160</v>
      </c>
      <c r="B1927">
        <v>10140</v>
      </c>
      <c r="C1927" s="48">
        <v>45055</v>
      </c>
      <c r="D1927">
        <v>5610</v>
      </c>
      <c r="E1927">
        <v>2</v>
      </c>
      <c r="F1927">
        <v>180</v>
      </c>
      <c r="G1927">
        <v>180</v>
      </c>
      <c r="H1927">
        <v>6775294</v>
      </c>
      <c r="I1927">
        <v>38093</v>
      </c>
      <c r="J1927">
        <v>-2055275</v>
      </c>
      <c r="K1927">
        <v>1453043</v>
      </c>
      <c r="L1927">
        <v>630742</v>
      </c>
      <c r="M1927">
        <v>56405</v>
      </c>
      <c r="N1927">
        <v>-10900</v>
      </c>
      <c r="O1927">
        <v>97333</v>
      </c>
      <c r="P1927">
        <v>-1</v>
      </c>
      <c r="Q1927">
        <v>1978</v>
      </c>
      <c r="R1927">
        <v>466143</v>
      </c>
      <c r="S1927">
        <v>19784</v>
      </c>
      <c r="T1927">
        <v>0</v>
      </c>
      <c r="U1927">
        <v>-23389</v>
      </c>
      <c r="V1927">
        <v>-5121</v>
      </c>
    </row>
    <row r="1928" spans="1:22" x14ac:dyDescent="0.3">
      <c r="A1928" t="s">
        <v>160</v>
      </c>
      <c r="B1928">
        <v>10140</v>
      </c>
      <c r="C1928" s="48">
        <v>45054</v>
      </c>
      <c r="D1928">
        <v>5430</v>
      </c>
      <c r="E1928">
        <v>2</v>
      </c>
      <c r="F1928">
        <v>80</v>
      </c>
      <c r="G1928">
        <v>80</v>
      </c>
      <c r="H1928">
        <v>2899789</v>
      </c>
      <c r="I1928">
        <v>15757</v>
      </c>
      <c r="J1928">
        <v>-73670</v>
      </c>
      <c r="K1928">
        <v>-130896</v>
      </c>
      <c r="L1928">
        <v>222654</v>
      </c>
      <c r="M1928">
        <v>149604</v>
      </c>
      <c r="N1928">
        <v>-4965</v>
      </c>
      <c r="O1928">
        <v>65242</v>
      </c>
      <c r="P1928">
        <v>2249</v>
      </c>
      <c r="Q1928">
        <v>0</v>
      </c>
      <c r="R1928">
        <v>-1314</v>
      </c>
      <c r="S1928">
        <v>11838</v>
      </c>
      <c r="T1928">
        <v>0</v>
      </c>
      <c r="U1928">
        <v>-14545</v>
      </c>
      <c r="V1928">
        <v>-3543</v>
      </c>
    </row>
    <row r="1929" spans="1:22" x14ac:dyDescent="0.3">
      <c r="A1929" t="s">
        <v>160</v>
      </c>
      <c r="B1929">
        <v>10140</v>
      </c>
      <c r="C1929" s="48">
        <v>45050</v>
      </c>
      <c r="D1929">
        <v>5350</v>
      </c>
      <c r="E1929">
        <v>5</v>
      </c>
      <c r="F1929">
        <v>-30</v>
      </c>
      <c r="G1929">
        <v>-30</v>
      </c>
      <c r="H1929">
        <v>2969413</v>
      </c>
      <c r="I1929">
        <v>15983</v>
      </c>
      <c r="J1929">
        <v>790062</v>
      </c>
      <c r="K1929">
        <v>-405506</v>
      </c>
      <c r="L1929">
        <v>-384704</v>
      </c>
      <c r="M1929">
        <v>-199883</v>
      </c>
      <c r="N1929">
        <v>-84905</v>
      </c>
      <c r="O1929">
        <v>-17464</v>
      </c>
      <c r="P1929">
        <v>0</v>
      </c>
      <c r="Q1929">
        <v>0</v>
      </c>
      <c r="R1929">
        <v>-73130</v>
      </c>
      <c r="S1929">
        <v>-9322</v>
      </c>
      <c r="T1929">
        <v>0</v>
      </c>
      <c r="U1929">
        <v>-1388</v>
      </c>
      <c r="V1929">
        <v>1536</v>
      </c>
    </row>
    <row r="1930" spans="1:22" x14ac:dyDescent="0.3">
      <c r="A1930" t="s">
        <v>160</v>
      </c>
      <c r="B1930">
        <v>10140</v>
      </c>
      <c r="C1930" s="48">
        <v>45049</v>
      </c>
      <c r="D1930">
        <v>5380</v>
      </c>
      <c r="E1930">
        <v>5</v>
      </c>
      <c r="F1930">
        <v>-150</v>
      </c>
      <c r="G1930">
        <v>-150</v>
      </c>
      <c r="H1930">
        <v>5077133</v>
      </c>
      <c r="I1930">
        <v>27544</v>
      </c>
      <c r="J1930">
        <v>1256751</v>
      </c>
      <c r="K1930">
        <v>-371779</v>
      </c>
      <c r="L1930">
        <v>-874810</v>
      </c>
      <c r="M1930">
        <v>-212316</v>
      </c>
      <c r="N1930">
        <v>-31294</v>
      </c>
      <c r="O1930">
        <v>-246410</v>
      </c>
      <c r="P1930">
        <v>-2000</v>
      </c>
      <c r="Q1930">
        <v>0</v>
      </c>
      <c r="R1930">
        <v>-33561</v>
      </c>
      <c r="S1930">
        <v>-349229</v>
      </c>
      <c r="T1930">
        <v>0</v>
      </c>
      <c r="U1930">
        <v>-19968</v>
      </c>
      <c r="V1930">
        <v>9806</v>
      </c>
    </row>
    <row r="1931" spans="1:22" x14ac:dyDescent="0.3">
      <c r="A1931" t="s">
        <v>160</v>
      </c>
      <c r="B1931">
        <v>10140</v>
      </c>
      <c r="C1931" s="48">
        <v>45048</v>
      </c>
      <c r="D1931">
        <v>5530</v>
      </c>
      <c r="E1931">
        <v>5</v>
      </c>
      <c r="F1931">
        <v>-150</v>
      </c>
      <c r="G1931">
        <v>-150</v>
      </c>
      <c r="H1931">
        <v>6680564</v>
      </c>
      <c r="I1931">
        <v>36970</v>
      </c>
      <c r="J1931">
        <v>1863343</v>
      </c>
      <c r="K1931">
        <v>-1029849</v>
      </c>
      <c r="L1931">
        <v>-887330</v>
      </c>
      <c r="M1931">
        <v>9067</v>
      </c>
      <c r="N1931">
        <v>-117987</v>
      </c>
      <c r="O1931">
        <v>-284103</v>
      </c>
      <c r="P1931">
        <v>0</v>
      </c>
      <c r="Q1931">
        <v>950</v>
      </c>
      <c r="R1931">
        <v>-273111</v>
      </c>
      <c r="S1931">
        <v>-222146</v>
      </c>
      <c r="T1931">
        <v>0</v>
      </c>
      <c r="U1931">
        <v>52561</v>
      </c>
      <c r="V1931">
        <v>1275</v>
      </c>
    </row>
    <row r="1932" spans="1:22" x14ac:dyDescent="0.3">
      <c r="A1932" t="s">
        <v>160</v>
      </c>
      <c r="B1932">
        <v>10140</v>
      </c>
      <c r="C1932" s="48">
        <v>45044</v>
      </c>
      <c r="D1932">
        <v>5680</v>
      </c>
      <c r="E1932">
        <v>5</v>
      </c>
      <c r="F1932">
        <v>-20</v>
      </c>
      <c r="G1932">
        <v>-20</v>
      </c>
      <c r="H1932">
        <v>14219155</v>
      </c>
      <c r="I1932">
        <v>82643</v>
      </c>
      <c r="J1932">
        <v>48984</v>
      </c>
      <c r="K1932">
        <v>357273</v>
      </c>
      <c r="L1932">
        <v>-267690</v>
      </c>
      <c r="M1932">
        <v>-372700</v>
      </c>
      <c r="N1932">
        <v>80028</v>
      </c>
      <c r="O1932">
        <v>-96979</v>
      </c>
      <c r="P1932">
        <v>-273</v>
      </c>
      <c r="Q1932">
        <v>4172</v>
      </c>
      <c r="R1932">
        <v>438467</v>
      </c>
      <c r="S1932">
        <v>-320405</v>
      </c>
      <c r="T1932">
        <v>0</v>
      </c>
      <c r="U1932">
        <v>-140285</v>
      </c>
      <c r="V1932">
        <v>1718</v>
      </c>
    </row>
    <row r="1933" spans="1:22" x14ac:dyDescent="0.3">
      <c r="A1933" t="s">
        <v>160</v>
      </c>
      <c r="B1933">
        <v>10140</v>
      </c>
      <c r="C1933" s="48">
        <v>45043</v>
      </c>
      <c r="D1933">
        <v>5700</v>
      </c>
      <c r="E1933">
        <v>2</v>
      </c>
      <c r="F1933">
        <v>60</v>
      </c>
      <c r="G1933">
        <v>60</v>
      </c>
      <c r="H1933">
        <v>4912882</v>
      </c>
      <c r="I1933">
        <v>27805</v>
      </c>
      <c r="J1933">
        <v>-893498</v>
      </c>
      <c r="K1933">
        <v>184855</v>
      </c>
      <c r="L1933">
        <v>696851</v>
      </c>
      <c r="M1933">
        <v>-284073</v>
      </c>
      <c r="N1933">
        <v>-29225</v>
      </c>
      <c r="O1933">
        <v>103571</v>
      </c>
      <c r="P1933">
        <v>0</v>
      </c>
      <c r="Q1933">
        <v>0</v>
      </c>
      <c r="R1933">
        <v>696167</v>
      </c>
      <c r="S1933">
        <v>210411</v>
      </c>
      <c r="T1933">
        <v>0</v>
      </c>
      <c r="U1933">
        <v>14917</v>
      </c>
      <c r="V1933">
        <v>-3125</v>
      </c>
    </row>
    <row r="1934" spans="1:22" x14ac:dyDescent="0.3">
      <c r="A1934" t="s">
        <v>160</v>
      </c>
      <c r="B1934">
        <v>10140</v>
      </c>
      <c r="C1934" s="48">
        <v>45042</v>
      </c>
      <c r="D1934">
        <v>5640</v>
      </c>
      <c r="E1934">
        <v>5</v>
      </c>
      <c r="F1934">
        <v>-40</v>
      </c>
      <c r="G1934">
        <v>-40</v>
      </c>
      <c r="H1934">
        <v>3286854</v>
      </c>
      <c r="I1934">
        <v>18599</v>
      </c>
      <c r="J1934">
        <v>-267791</v>
      </c>
      <c r="K1934">
        <v>154515</v>
      </c>
      <c r="L1934">
        <v>100861</v>
      </c>
      <c r="M1934">
        <v>-78124</v>
      </c>
      <c r="N1934">
        <v>-61403</v>
      </c>
      <c r="O1934">
        <v>-5547</v>
      </c>
      <c r="P1934">
        <v>0</v>
      </c>
      <c r="Q1934">
        <v>0</v>
      </c>
      <c r="R1934">
        <v>97366</v>
      </c>
      <c r="S1934">
        <v>148569</v>
      </c>
      <c r="T1934">
        <v>0</v>
      </c>
      <c r="U1934">
        <v>11556</v>
      </c>
      <c r="V1934">
        <v>859</v>
      </c>
    </row>
    <row r="1935" spans="1:22" x14ac:dyDescent="0.3">
      <c r="A1935" t="s">
        <v>160</v>
      </c>
      <c r="B1935">
        <v>10140</v>
      </c>
      <c r="C1935" s="48">
        <v>45041</v>
      </c>
      <c r="D1935">
        <v>5680</v>
      </c>
      <c r="E1935">
        <v>5</v>
      </c>
      <c r="F1935">
        <v>-30</v>
      </c>
      <c r="G1935">
        <v>-30</v>
      </c>
      <c r="H1935">
        <v>4080030</v>
      </c>
      <c r="I1935">
        <v>23242</v>
      </c>
      <c r="J1935">
        <v>-326335</v>
      </c>
      <c r="K1935">
        <v>841852</v>
      </c>
      <c r="L1935">
        <v>-517813</v>
      </c>
      <c r="M1935">
        <v>-54912</v>
      </c>
      <c r="N1935">
        <v>-149236</v>
      </c>
      <c r="O1935">
        <v>-89003</v>
      </c>
      <c r="P1935">
        <v>0</v>
      </c>
      <c r="Q1935">
        <v>0</v>
      </c>
      <c r="R1935">
        <v>30181</v>
      </c>
      <c r="S1935">
        <v>-254843</v>
      </c>
      <c r="T1935">
        <v>0</v>
      </c>
      <c r="U1935">
        <v>4222</v>
      </c>
      <c r="V1935">
        <v>-1926</v>
      </c>
    </row>
    <row r="1936" spans="1:22" x14ac:dyDescent="0.3">
      <c r="A1936" t="s">
        <v>160</v>
      </c>
      <c r="B1936">
        <v>10140</v>
      </c>
      <c r="C1936" s="48">
        <v>45040</v>
      </c>
      <c r="D1936">
        <v>5710</v>
      </c>
      <c r="E1936">
        <v>3</v>
      </c>
      <c r="F1936">
        <v>0</v>
      </c>
      <c r="G1936">
        <v>0</v>
      </c>
      <c r="H1936">
        <v>3219107</v>
      </c>
      <c r="I1936">
        <v>18452</v>
      </c>
      <c r="J1936">
        <v>-202500</v>
      </c>
      <c r="K1936">
        <v>-65406</v>
      </c>
      <c r="L1936">
        <v>243213</v>
      </c>
      <c r="M1936">
        <v>118539</v>
      </c>
      <c r="N1936">
        <v>1763</v>
      </c>
      <c r="O1936">
        <v>50990</v>
      </c>
      <c r="P1936">
        <v>0</v>
      </c>
      <c r="Q1936">
        <v>0</v>
      </c>
      <c r="R1936">
        <v>78225</v>
      </c>
      <c r="S1936">
        <v>-6304</v>
      </c>
      <c r="T1936">
        <v>0</v>
      </c>
      <c r="U1936">
        <v>29139</v>
      </c>
      <c r="V1936">
        <v>-4446</v>
      </c>
    </row>
    <row r="1937" spans="1:22" x14ac:dyDescent="0.3">
      <c r="A1937" t="s">
        <v>160</v>
      </c>
      <c r="B1937">
        <v>10140</v>
      </c>
      <c r="C1937" s="48">
        <v>45037</v>
      </c>
      <c r="D1937">
        <v>5710</v>
      </c>
      <c r="E1937">
        <v>5</v>
      </c>
      <c r="F1937">
        <v>-40</v>
      </c>
      <c r="G1937">
        <v>-40</v>
      </c>
      <c r="H1937">
        <v>5023455</v>
      </c>
      <c r="I1937">
        <v>28514</v>
      </c>
      <c r="J1937">
        <v>-1529116</v>
      </c>
      <c r="K1937">
        <v>1608288</v>
      </c>
      <c r="L1937">
        <v>-291556</v>
      </c>
      <c r="M1937">
        <v>-25549</v>
      </c>
      <c r="N1937">
        <v>-24680</v>
      </c>
      <c r="O1937">
        <v>-41493</v>
      </c>
      <c r="P1937">
        <v>147</v>
      </c>
      <c r="Q1937">
        <v>0</v>
      </c>
      <c r="R1937">
        <v>-5987</v>
      </c>
      <c r="S1937">
        <v>-193994</v>
      </c>
      <c r="T1937">
        <v>0</v>
      </c>
      <c r="U1937">
        <v>215948</v>
      </c>
      <c r="V1937">
        <v>-3564</v>
      </c>
    </row>
    <row r="1938" spans="1:22" x14ac:dyDescent="0.3">
      <c r="A1938" t="s">
        <v>160</v>
      </c>
      <c r="B1938">
        <v>10140</v>
      </c>
      <c r="C1938" s="48">
        <v>45036</v>
      </c>
      <c r="D1938">
        <v>5750</v>
      </c>
      <c r="E1938">
        <v>5</v>
      </c>
      <c r="F1938">
        <v>-10</v>
      </c>
      <c r="G1938">
        <v>-10</v>
      </c>
      <c r="H1938">
        <v>5169990</v>
      </c>
      <c r="I1938">
        <v>29802</v>
      </c>
      <c r="J1938">
        <v>-929445</v>
      </c>
      <c r="K1938">
        <v>1066842</v>
      </c>
      <c r="L1938">
        <v>-159735</v>
      </c>
      <c r="M1938">
        <v>-37969</v>
      </c>
      <c r="N1938">
        <v>-1150</v>
      </c>
      <c r="O1938">
        <v>-63611</v>
      </c>
      <c r="P1938">
        <v>-1027</v>
      </c>
      <c r="Q1938">
        <v>0</v>
      </c>
      <c r="R1938">
        <v>103434</v>
      </c>
      <c r="S1938">
        <v>-159412</v>
      </c>
      <c r="T1938">
        <v>0</v>
      </c>
      <c r="U1938">
        <v>21692</v>
      </c>
      <c r="V1938">
        <v>646</v>
      </c>
    </row>
    <row r="1939" spans="1:22" x14ac:dyDescent="0.3">
      <c r="A1939" t="s">
        <v>160</v>
      </c>
      <c r="B1939">
        <v>10140</v>
      </c>
      <c r="C1939" s="48">
        <v>45035</v>
      </c>
      <c r="D1939">
        <v>5760</v>
      </c>
      <c r="E1939">
        <v>2</v>
      </c>
      <c r="F1939">
        <v>80</v>
      </c>
      <c r="G1939">
        <v>80</v>
      </c>
      <c r="H1939">
        <v>7565270</v>
      </c>
      <c r="I1939">
        <v>43627</v>
      </c>
      <c r="J1939">
        <v>-1386802</v>
      </c>
      <c r="K1939">
        <v>492055</v>
      </c>
      <c r="L1939">
        <v>850540</v>
      </c>
      <c r="M1939">
        <v>64220</v>
      </c>
      <c r="N1939">
        <v>163601</v>
      </c>
      <c r="O1939">
        <v>237825</v>
      </c>
      <c r="P1939">
        <v>65185</v>
      </c>
      <c r="Q1939">
        <v>3371</v>
      </c>
      <c r="R1939">
        <v>78480</v>
      </c>
      <c r="S1939">
        <v>237858</v>
      </c>
      <c r="T1939">
        <v>0</v>
      </c>
      <c r="U1939">
        <v>45373</v>
      </c>
      <c r="V1939">
        <v>-1166</v>
      </c>
    </row>
    <row r="1940" spans="1:22" x14ac:dyDescent="0.3">
      <c r="A1940" t="s">
        <v>160</v>
      </c>
      <c r="B1940">
        <v>10140</v>
      </c>
      <c r="C1940" s="48">
        <v>45034</v>
      </c>
      <c r="D1940">
        <v>5680</v>
      </c>
      <c r="E1940">
        <v>2</v>
      </c>
      <c r="F1940">
        <v>20</v>
      </c>
      <c r="G1940">
        <v>20</v>
      </c>
      <c r="H1940">
        <v>4655691</v>
      </c>
      <c r="I1940">
        <v>26433</v>
      </c>
      <c r="J1940">
        <v>-666198</v>
      </c>
      <c r="K1940">
        <v>933144</v>
      </c>
      <c r="L1940">
        <v>-250832</v>
      </c>
      <c r="M1940">
        <v>-306408</v>
      </c>
      <c r="N1940">
        <v>-16444</v>
      </c>
      <c r="O1940">
        <v>5059</v>
      </c>
      <c r="P1940">
        <v>3031</v>
      </c>
      <c r="Q1940">
        <v>0</v>
      </c>
      <c r="R1940">
        <v>55653</v>
      </c>
      <c r="S1940">
        <v>8277</v>
      </c>
      <c r="T1940">
        <v>0</v>
      </c>
      <c r="U1940">
        <v>-17217</v>
      </c>
      <c r="V1940">
        <v>1103</v>
      </c>
    </row>
    <row r="1941" spans="1:22" x14ac:dyDescent="0.3">
      <c r="A1941" t="s">
        <v>160</v>
      </c>
      <c r="B1941">
        <v>10140</v>
      </c>
      <c r="C1941" s="48">
        <v>45033</v>
      </c>
      <c r="D1941">
        <v>5660</v>
      </c>
      <c r="E1941">
        <v>3</v>
      </c>
      <c r="F1941">
        <v>0</v>
      </c>
      <c r="G1941">
        <v>0</v>
      </c>
      <c r="H1941">
        <v>6142330</v>
      </c>
      <c r="I1941">
        <v>35018</v>
      </c>
      <c r="J1941">
        <v>-606954</v>
      </c>
      <c r="K1941">
        <v>73242</v>
      </c>
      <c r="L1941">
        <v>252981</v>
      </c>
      <c r="M1941">
        <v>-55587</v>
      </c>
      <c r="N1941">
        <v>86831</v>
      </c>
      <c r="O1941">
        <v>136768</v>
      </c>
      <c r="P1941">
        <v>0</v>
      </c>
      <c r="Q1941">
        <v>0</v>
      </c>
      <c r="R1941">
        <v>-12774</v>
      </c>
      <c r="S1941">
        <v>97743</v>
      </c>
      <c r="T1941">
        <v>0</v>
      </c>
      <c r="U1941">
        <v>270249</v>
      </c>
      <c r="V1941">
        <v>10482</v>
      </c>
    </row>
    <row r="1942" spans="1:22" x14ac:dyDescent="0.3">
      <c r="A1942" t="s">
        <v>160</v>
      </c>
      <c r="B1942">
        <v>10140</v>
      </c>
      <c r="C1942" s="48">
        <v>45030</v>
      </c>
      <c r="D1942">
        <v>5660</v>
      </c>
      <c r="E1942">
        <v>2</v>
      </c>
      <c r="F1942">
        <v>190</v>
      </c>
      <c r="G1942">
        <v>190</v>
      </c>
      <c r="H1942">
        <v>11186235</v>
      </c>
      <c r="I1942">
        <v>62987</v>
      </c>
      <c r="J1942">
        <v>-2475197</v>
      </c>
      <c r="K1942">
        <v>1374466</v>
      </c>
      <c r="L1942">
        <v>1124957</v>
      </c>
      <c r="M1942">
        <v>92812</v>
      </c>
      <c r="N1942">
        <v>93699</v>
      </c>
      <c r="O1942">
        <v>117444</v>
      </c>
      <c r="P1942">
        <v>10000</v>
      </c>
      <c r="Q1942">
        <v>0</v>
      </c>
      <c r="R1942">
        <v>802074</v>
      </c>
      <c r="S1942">
        <v>8928</v>
      </c>
      <c r="T1942">
        <v>0</v>
      </c>
      <c r="U1942">
        <v>-8340</v>
      </c>
      <c r="V1942">
        <v>-15886</v>
      </c>
    </row>
    <row r="1943" spans="1:22" x14ac:dyDescent="0.3">
      <c r="A1943" t="s">
        <v>160</v>
      </c>
      <c r="B1943">
        <v>10140</v>
      </c>
      <c r="C1943" s="48">
        <v>45029</v>
      </c>
      <c r="D1943">
        <v>5470</v>
      </c>
      <c r="E1943">
        <v>2</v>
      </c>
      <c r="F1943">
        <v>100</v>
      </c>
      <c r="G1943">
        <v>100</v>
      </c>
      <c r="H1943">
        <v>5743060</v>
      </c>
      <c r="I1943">
        <v>31214</v>
      </c>
      <c r="J1943">
        <v>-1427653</v>
      </c>
      <c r="K1943">
        <v>688941</v>
      </c>
      <c r="L1943">
        <v>735610</v>
      </c>
      <c r="M1943">
        <v>322105</v>
      </c>
      <c r="N1943">
        <v>8995</v>
      </c>
      <c r="O1943">
        <v>56556</v>
      </c>
      <c r="P1943">
        <v>0</v>
      </c>
      <c r="Q1943">
        <v>0</v>
      </c>
      <c r="R1943">
        <v>91003</v>
      </c>
      <c r="S1943">
        <v>256951</v>
      </c>
      <c r="T1943">
        <v>0</v>
      </c>
      <c r="U1943">
        <v>10906</v>
      </c>
      <c r="V1943">
        <v>-7804</v>
      </c>
    </row>
    <row r="1944" spans="1:22" x14ac:dyDescent="0.3">
      <c r="A1944" t="s">
        <v>160</v>
      </c>
      <c r="B1944">
        <v>10140</v>
      </c>
      <c r="C1944" s="48">
        <v>45028</v>
      </c>
      <c r="D1944">
        <v>5370</v>
      </c>
      <c r="E1944">
        <v>2</v>
      </c>
      <c r="F1944">
        <v>120</v>
      </c>
      <c r="G1944">
        <v>120</v>
      </c>
      <c r="H1944">
        <v>6530417</v>
      </c>
      <c r="I1944">
        <v>35220</v>
      </c>
      <c r="J1944">
        <v>-1689685</v>
      </c>
      <c r="K1944">
        <v>436655</v>
      </c>
      <c r="L1944">
        <v>1242356</v>
      </c>
      <c r="M1944">
        <v>-142777</v>
      </c>
      <c r="N1944">
        <v>34645</v>
      </c>
      <c r="O1944">
        <v>333526</v>
      </c>
      <c r="P1944">
        <v>0</v>
      </c>
      <c r="Q1944">
        <v>3280</v>
      </c>
      <c r="R1944">
        <v>753023</v>
      </c>
      <c r="S1944">
        <v>260659</v>
      </c>
      <c r="T1944">
        <v>0</v>
      </c>
      <c r="U1944">
        <v>17172</v>
      </c>
      <c r="V1944">
        <v>-6498</v>
      </c>
    </row>
    <row r="1945" spans="1:22" x14ac:dyDescent="0.3">
      <c r="A1945" t="s">
        <v>160</v>
      </c>
      <c r="B1945">
        <v>10140</v>
      </c>
      <c r="C1945" s="48">
        <v>45027</v>
      </c>
      <c r="D1945">
        <v>5250</v>
      </c>
      <c r="E1945">
        <v>2</v>
      </c>
      <c r="F1945">
        <v>60</v>
      </c>
      <c r="G1945">
        <v>60</v>
      </c>
      <c r="H1945">
        <v>3487763</v>
      </c>
      <c r="I1945">
        <v>18184</v>
      </c>
      <c r="J1945">
        <v>-380064</v>
      </c>
      <c r="K1945">
        <v>-192676</v>
      </c>
      <c r="L1945">
        <v>505837</v>
      </c>
      <c r="M1945">
        <v>82539</v>
      </c>
      <c r="N1945">
        <v>11187</v>
      </c>
      <c r="O1945">
        <v>11939</v>
      </c>
      <c r="P1945">
        <v>-5751</v>
      </c>
      <c r="Q1945">
        <v>0</v>
      </c>
      <c r="R1945">
        <v>185771</v>
      </c>
      <c r="S1945">
        <v>220152</v>
      </c>
      <c r="T1945">
        <v>0</v>
      </c>
      <c r="U1945">
        <v>73030</v>
      </c>
      <c r="V1945">
        <v>-6127</v>
      </c>
    </row>
    <row r="1946" spans="1:22" x14ac:dyDescent="0.3">
      <c r="A1946" t="s">
        <v>160</v>
      </c>
      <c r="B1946">
        <v>10140</v>
      </c>
      <c r="C1946" s="48">
        <v>45026</v>
      </c>
      <c r="D1946">
        <v>5190</v>
      </c>
      <c r="E1946">
        <v>5</v>
      </c>
      <c r="F1946">
        <v>-50</v>
      </c>
      <c r="G1946">
        <v>-50</v>
      </c>
      <c r="H1946">
        <v>3720511</v>
      </c>
      <c r="I1946">
        <v>19322</v>
      </c>
      <c r="J1946">
        <v>-472001</v>
      </c>
      <c r="K1946">
        <v>1110016</v>
      </c>
      <c r="L1946">
        <v>-620510</v>
      </c>
      <c r="M1946">
        <v>-134564</v>
      </c>
      <c r="N1946">
        <v>-22503</v>
      </c>
      <c r="O1946">
        <v>-88966</v>
      </c>
      <c r="P1946">
        <v>-3327</v>
      </c>
      <c r="Q1946">
        <v>0</v>
      </c>
      <c r="R1946">
        <v>11981</v>
      </c>
      <c r="S1946">
        <v>-383131</v>
      </c>
      <c r="T1946">
        <v>0</v>
      </c>
      <c r="U1946">
        <v>-16124</v>
      </c>
      <c r="V1946">
        <v>-1381</v>
      </c>
    </row>
    <row r="1947" spans="1:22" x14ac:dyDescent="0.3">
      <c r="A1947" t="s">
        <v>160</v>
      </c>
      <c r="B1947">
        <v>10140</v>
      </c>
      <c r="C1947" s="48">
        <v>45023</v>
      </c>
      <c r="D1947">
        <v>5240</v>
      </c>
      <c r="E1947">
        <v>3</v>
      </c>
      <c r="F1947">
        <v>0</v>
      </c>
      <c r="G1947">
        <v>0</v>
      </c>
      <c r="H1947">
        <v>2538048</v>
      </c>
      <c r="I1947">
        <v>13328</v>
      </c>
      <c r="J1947">
        <v>57178</v>
      </c>
      <c r="K1947">
        <v>345702</v>
      </c>
      <c r="L1947">
        <v>-402436</v>
      </c>
      <c r="M1947">
        <v>-41522</v>
      </c>
      <c r="N1947">
        <v>-4501</v>
      </c>
      <c r="O1947">
        <v>-96519</v>
      </c>
      <c r="P1947">
        <v>0</v>
      </c>
      <c r="Q1947">
        <v>0</v>
      </c>
      <c r="R1947">
        <v>42250</v>
      </c>
      <c r="S1947">
        <v>-302144</v>
      </c>
      <c r="T1947">
        <v>0</v>
      </c>
      <c r="U1947">
        <v>-526</v>
      </c>
      <c r="V1947">
        <v>82</v>
      </c>
    </row>
    <row r="1948" spans="1:22" x14ac:dyDescent="0.3">
      <c r="A1948" t="s">
        <v>160</v>
      </c>
      <c r="B1948">
        <v>10140</v>
      </c>
      <c r="C1948" s="48">
        <v>45022</v>
      </c>
      <c r="D1948">
        <v>5240</v>
      </c>
      <c r="E1948">
        <v>5</v>
      </c>
      <c r="F1948">
        <v>-40</v>
      </c>
      <c r="G1948">
        <v>-40</v>
      </c>
      <c r="H1948">
        <v>3405532</v>
      </c>
      <c r="I1948">
        <v>17951</v>
      </c>
      <c r="J1948">
        <v>-113004</v>
      </c>
      <c r="K1948">
        <v>548348</v>
      </c>
      <c r="L1948">
        <v>-444294</v>
      </c>
      <c r="M1948">
        <v>-322779</v>
      </c>
      <c r="N1948">
        <v>25790</v>
      </c>
      <c r="O1948">
        <v>-19401</v>
      </c>
      <c r="P1948">
        <v>1408</v>
      </c>
      <c r="Q1948">
        <v>810</v>
      </c>
      <c r="R1948">
        <v>223514</v>
      </c>
      <c r="S1948">
        <v>-353636</v>
      </c>
      <c r="T1948">
        <v>0</v>
      </c>
      <c r="U1948">
        <v>7537</v>
      </c>
      <c r="V1948">
        <v>1413</v>
      </c>
    </row>
    <row r="1949" spans="1:22" x14ac:dyDescent="0.3">
      <c r="A1949" t="s">
        <v>160</v>
      </c>
      <c r="B1949">
        <v>10140</v>
      </c>
      <c r="C1949" s="48">
        <v>45021</v>
      </c>
      <c r="D1949">
        <v>5280</v>
      </c>
      <c r="E1949">
        <v>5</v>
      </c>
      <c r="F1949">
        <v>-100</v>
      </c>
      <c r="G1949">
        <v>-100</v>
      </c>
      <c r="H1949">
        <v>4008586</v>
      </c>
      <c r="I1949">
        <v>21303</v>
      </c>
      <c r="J1949">
        <v>326278</v>
      </c>
      <c r="K1949">
        <v>-968372</v>
      </c>
      <c r="L1949">
        <v>619838</v>
      </c>
      <c r="M1949">
        <v>179580</v>
      </c>
      <c r="N1949">
        <v>22984</v>
      </c>
      <c r="O1949">
        <v>61637</v>
      </c>
      <c r="P1949">
        <v>0</v>
      </c>
      <c r="Q1949">
        <v>0</v>
      </c>
      <c r="R1949">
        <v>328079</v>
      </c>
      <c r="S1949">
        <v>27558</v>
      </c>
      <c r="T1949">
        <v>0</v>
      </c>
      <c r="U1949">
        <v>17797</v>
      </c>
      <c r="V1949">
        <v>4459</v>
      </c>
    </row>
    <row r="1950" spans="1:22" x14ac:dyDescent="0.3">
      <c r="A1950" t="s">
        <v>160</v>
      </c>
      <c r="B1950">
        <v>10140</v>
      </c>
      <c r="C1950" s="48">
        <v>45020</v>
      </c>
      <c r="D1950">
        <v>5380</v>
      </c>
      <c r="E1950">
        <v>2</v>
      </c>
      <c r="F1950">
        <v>200</v>
      </c>
      <c r="G1950">
        <v>200</v>
      </c>
      <c r="H1950">
        <v>7078155</v>
      </c>
      <c r="I1950">
        <v>37607</v>
      </c>
      <c r="J1950">
        <v>-2454417</v>
      </c>
      <c r="K1950">
        <v>1094339</v>
      </c>
      <c r="L1950">
        <v>1384060</v>
      </c>
      <c r="M1950">
        <v>118137</v>
      </c>
      <c r="N1950">
        <v>98956</v>
      </c>
      <c r="O1950">
        <v>571279</v>
      </c>
      <c r="P1950">
        <v>1853</v>
      </c>
      <c r="Q1950">
        <v>0</v>
      </c>
      <c r="R1950">
        <v>1000507</v>
      </c>
      <c r="S1950">
        <v>-406672</v>
      </c>
      <c r="T1950">
        <v>0</v>
      </c>
      <c r="U1950">
        <v>-2262</v>
      </c>
      <c r="V1950">
        <v>-21720</v>
      </c>
    </row>
    <row r="1951" spans="1:22" x14ac:dyDescent="0.3">
      <c r="A1951" t="s">
        <v>160</v>
      </c>
      <c r="B1951">
        <v>10140</v>
      </c>
      <c r="C1951" s="48">
        <v>45019</v>
      </c>
      <c r="D1951">
        <v>5180</v>
      </c>
      <c r="E1951">
        <v>2</v>
      </c>
      <c r="F1951">
        <v>10</v>
      </c>
      <c r="G1951">
        <v>10</v>
      </c>
      <c r="H1951">
        <v>4074994</v>
      </c>
      <c r="I1951">
        <v>21225</v>
      </c>
      <c r="J1951">
        <v>269349</v>
      </c>
      <c r="K1951">
        <v>-382463</v>
      </c>
      <c r="L1951">
        <v>112317</v>
      </c>
      <c r="M1951">
        <v>-129124</v>
      </c>
      <c r="N1951">
        <v>1052</v>
      </c>
      <c r="O1951">
        <v>27235</v>
      </c>
      <c r="P1951">
        <v>0</v>
      </c>
      <c r="Q1951">
        <v>0</v>
      </c>
      <c r="R1951">
        <v>77288</v>
      </c>
      <c r="S1951">
        <v>135866</v>
      </c>
      <c r="T1951">
        <v>0</v>
      </c>
      <c r="U1951">
        <v>-7170</v>
      </c>
      <c r="V1951">
        <v>7967</v>
      </c>
    </row>
    <row r="1952" spans="1:22" x14ac:dyDescent="0.3">
      <c r="A1952" t="s">
        <v>160</v>
      </c>
      <c r="B1952">
        <v>10140</v>
      </c>
      <c r="C1952" s="48">
        <v>45016</v>
      </c>
      <c r="D1952">
        <v>5170</v>
      </c>
      <c r="E1952">
        <v>2</v>
      </c>
      <c r="F1952">
        <v>80</v>
      </c>
      <c r="G1952">
        <v>80</v>
      </c>
      <c r="H1952">
        <v>5042101</v>
      </c>
      <c r="I1952">
        <v>26090</v>
      </c>
      <c r="J1952">
        <v>-63159</v>
      </c>
      <c r="K1952">
        <v>319035</v>
      </c>
      <c r="L1952">
        <v>-191862</v>
      </c>
      <c r="M1952">
        <v>14511</v>
      </c>
      <c r="N1952">
        <v>1241</v>
      </c>
      <c r="O1952">
        <v>-97196</v>
      </c>
      <c r="P1952">
        <v>0</v>
      </c>
      <c r="Q1952">
        <v>0</v>
      </c>
      <c r="R1952">
        <v>308600</v>
      </c>
      <c r="S1952">
        <v>-419018</v>
      </c>
      <c r="T1952">
        <v>0</v>
      </c>
      <c r="U1952">
        <v>-61677</v>
      </c>
      <c r="V1952">
        <v>-2337</v>
      </c>
    </row>
    <row r="1953" spans="1:22" x14ac:dyDescent="0.3">
      <c r="A1953" t="s">
        <v>160</v>
      </c>
      <c r="B1953">
        <v>10140</v>
      </c>
      <c r="C1953" s="48">
        <v>45015</v>
      </c>
      <c r="D1953">
        <v>5090</v>
      </c>
      <c r="E1953">
        <v>2</v>
      </c>
      <c r="F1953">
        <v>50</v>
      </c>
      <c r="G1953">
        <v>50</v>
      </c>
      <c r="H1953">
        <v>3287156</v>
      </c>
      <c r="I1953">
        <v>16705</v>
      </c>
      <c r="J1953">
        <v>-273309</v>
      </c>
      <c r="K1953">
        <v>260038</v>
      </c>
      <c r="L1953">
        <v>11563</v>
      </c>
      <c r="M1953">
        <v>-53088</v>
      </c>
      <c r="N1953">
        <v>114752</v>
      </c>
      <c r="O1953">
        <v>2723</v>
      </c>
      <c r="P1953">
        <v>0</v>
      </c>
      <c r="Q1953">
        <v>0</v>
      </c>
      <c r="R1953">
        <v>-15500</v>
      </c>
      <c r="S1953">
        <v>-37324</v>
      </c>
      <c r="T1953">
        <v>0</v>
      </c>
      <c r="U1953">
        <v>6249</v>
      </c>
      <c r="V1953">
        <v>-4541</v>
      </c>
    </row>
    <row r="1954" spans="1:22" x14ac:dyDescent="0.3">
      <c r="A1954" t="s">
        <v>160</v>
      </c>
      <c r="B1954">
        <v>10140</v>
      </c>
      <c r="C1954" s="48">
        <v>45014</v>
      </c>
      <c r="D1954">
        <v>5040</v>
      </c>
      <c r="E1954">
        <v>5</v>
      </c>
      <c r="F1954">
        <v>-10</v>
      </c>
      <c r="G1954">
        <v>-10</v>
      </c>
      <c r="H1954">
        <v>5114457</v>
      </c>
      <c r="I1954">
        <v>25991</v>
      </c>
      <c r="J1954">
        <v>250875</v>
      </c>
      <c r="K1954">
        <v>-281490</v>
      </c>
      <c r="L1954">
        <v>33492</v>
      </c>
      <c r="M1954">
        <v>114238</v>
      </c>
      <c r="N1954">
        <v>-147092</v>
      </c>
      <c r="O1954">
        <v>4556</v>
      </c>
      <c r="P1954">
        <v>0</v>
      </c>
      <c r="Q1954">
        <v>0</v>
      </c>
      <c r="R1954">
        <v>-72946</v>
      </c>
      <c r="S1954">
        <v>134736</v>
      </c>
      <c r="T1954">
        <v>0</v>
      </c>
      <c r="U1954">
        <v>-743</v>
      </c>
      <c r="V1954">
        <v>-2134</v>
      </c>
    </row>
    <row r="1955" spans="1:22" x14ac:dyDescent="0.3">
      <c r="A1955" t="s">
        <v>160</v>
      </c>
      <c r="B1955">
        <v>10140</v>
      </c>
      <c r="C1955" s="48">
        <v>45013</v>
      </c>
      <c r="D1955">
        <v>5050</v>
      </c>
      <c r="E1955">
        <v>2</v>
      </c>
      <c r="F1955">
        <v>165</v>
      </c>
      <c r="G1955">
        <v>165</v>
      </c>
      <c r="H1955">
        <v>5677095</v>
      </c>
      <c r="I1955">
        <v>28503</v>
      </c>
      <c r="J1955">
        <v>-1094612</v>
      </c>
      <c r="K1955">
        <v>717129</v>
      </c>
      <c r="L1955">
        <v>434500</v>
      </c>
      <c r="M1955">
        <v>163482</v>
      </c>
      <c r="N1955">
        <v>-3953</v>
      </c>
      <c r="O1955">
        <v>122871</v>
      </c>
      <c r="P1955">
        <v>-1</v>
      </c>
      <c r="Q1955">
        <v>0</v>
      </c>
      <c r="R1955">
        <v>2000</v>
      </c>
      <c r="S1955">
        <v>150101</v>
      </c>
      <c r="T1955">
        <v>0</v>
      </c>
      <c r="U1955">
        <v>-62332</v>
      </c>
      <c r="V1955">
        <v>5315</v>
      </c>
    </row>
    <row r="1956" spans="1:22" x14ac:dyDescent="0.3">
      <c r="A1956" t="s">
        <v>160</v>
      </c>
      <c r="B1956">
        <v>10140</v>
      </c>
      <c r="C1956" s="48">
        <v>45012</v>
      </c>
      <c r="D1956">
        <v>4885</v>
      </c>
      <c r="E1956">
        <v>5</v>
      </c>
      <c r="F1956">
        <v>-50</v>
      </c>
      <c r="G1956">
        <v>-50</v>
      </c>
      <c r="H1956">
        <v>3555486</v>
      </c>
      <c r="I1956">
        <v>17410</v>
      </c>
      <c r="J1956">
        <v>1302734</v>
      </c>
      <c r="K1956">
        <v>-856037</v>
      </c>
      <c r="L1956">
        <v>-548094</v>
      </c>
      <c r="M1956">
        <v>-28734</v>
      </c>
      <c r="N1956">
        <v>-6887</v>
      </c>
      <c r="O1956">
        <v>-302398</v>
      </c>
      <c r="P1956">
        <v>0</v>
      </c>
      <c r="Q1956">
        <v>0</v>
      </c>
      <c r="R1956">
        <v>-27819</v>
      </c>
      <c r="S1956">
        <v>-182256</v>
      </c>
      <c r="T1956">
        <v>0</v>
      </c>
      <c r="U1956">
        <v>99353</v>
      </c>
      <c r="V1956">
        <v>2044</v>
      </c>
    </row>
    <row r="1957" spans="1:22" x14ac:dyDescent="0.3">
      <c r="A1957" t="s">
        <v>160</v>
      </c>
      <c r="B1957">
        <v>10140</v>
      </c>
      <c r="C1957" s="48">
        <v>45009</v>
      </c>
      <c r="D1957">
        <v>4935</v>
      </c>
      <c r="E1957">
        <v>5</v>
      </c>
      <c r="F1957">
        <v>-5</v>
      </c>
      <c r="G1957">
        <v>-5</v>
      </c>
      <c r="H1957">
        <v>2612524</v>
      </c>
      <c r="I1957">
        <v>12869</v>
      </c>
      <c r="J1957">
        <v>945813</v>
      </c>
      <c r="K1957">
        <v>-594778</v>
      </c>
      <c r="L1957">
        <v>-346748</v>
      </c>
      <c r="M1957">
        <v>-168009</v>
      </c>
      <c r="N1957">
        <v>940</v>
      </c>
      <c r="O1957">
        <v>-75136</v>
      </c>
      <c r="P1957">
        <v>3</v>
      </c>
      <c r="Q1957">
        <v>0</v>
      </c>
      <c r="R1957">
        <v>-10240</v>
      </c>
      <c r="S1957">
        <v>-94306</v>
      </c>
      <c r="T1957">
        <v>0</v>
      </c>
      <c r="U1957">
        <v>-1243</v>
      </c>
      <c r="V1957">
        <v>-3044</v>
      </c>
    </row>
    <row r="1958" spans="1:22" x14ac:dyDescent="0.3">
      <c r="A1958" t="s">
        <v>160</v>
      </c>
      <c r="B1958">
        <v>10140</v>
      </c>
      <c r="C1958" s="48">
        <v>45008</v>
      </c>
      <c r="D1958">
        <v>4940</v>
      </c>
      <c r="E1958">
        <v>5</v>
      </c>
      <c r="F1958">
        <v>-50</v>
      </c>
      <c r="G1958">
        <v>-50</v>
      </c>
      <c r="H1958">
        <v>3499676</v>
      </c>
      <c r="I1958">
        <v>17324</v>
      </c>
      <c r="J1958">
        <v>985406</v>
      </c>
      <c r="K1958">
        <v>-888326</v>
      </c>
      <c r="L1958">
        <v>-172848</v>
      </c>
      <c r="M1958">
        <v>96504</v>
      </c>
      <c r="N1958">
        <v>-11053</v>
      </c>
      <c r="O1958">
        <v>-137453</v>
      </c>
      <c r="P1958">
        <v>0</v>
      </c>
      <c r="Q1958">
        <v>0</v>
      </c>
      <c r="R1958">
        <v>-24447</v>
      </c>
      <c r="S1958">
        <v>-96399</v>
      </c>
      <c r="T1958">
        <v>0</v>
      </c>
      <c r="U1958">
        <v>70334</v>
      </c>
      <c r="V1958">
        <v>5434</v>
      </c>
    </row>
    <row r="1959" spans="1:22" x14ac:dyDescent="0.3">
      <c r="A1959" t="s">
        <v>160</v>
      </c>
      <c r="B1959">
        <v>10140</v>
      </c>
      <c r="C1959" s="48">
        <v>45007</v>
      </c>
      <c r="D1959">
        <v>4990</v>
      </c>
      <c r="E1959">
        <v>5</v>
      </c>
      <c r="F1959">
        <v>-30</v>
      </c>
      <c r="G1959">
        <v>-30</v>
      </c>
      <c r="H1959">
        <v>3278858</v>
      </c>
      <c r="I1959">
        <v>16424</v>
      </c>
      <c r="J1959">
        <v>1038738</v>
      </c>
      <c r="K1959">
        <v>-1053435</v>
      </c>
      <c r="L1959">
        <v>-15994</v>
      </c>
      <c r="M1959">
        <v>78495</v>
      </c>
      <c r="N1959">
        <v>6453</v>
      </c>
      <c r="O1959">
        <v>-42408</v>
      </c>
      <c r="P1959">
        <v>0</v>
      </c>
      <c r="Q1959">
        <v>0</v>
      </c>
      <c r="R1959">
        <v>-15274</v>
      </c>
      <c r="S1959">
        <v>-43260</v>
      </c>
      <c r="T1959">
        <v>0</v>
      </c>
      <c r="U1959">
        <v>31586</v>
      </c>
      <c r="V1959">
        <v>-895</v>
      </c>
    </row>
    <row r="1960" spans="1:22" x14ac:dyDescent="0.3">
      <c r="A1960" t="s">
        <v>160</v>
      </c>
      <c r="B1960">
        <v>10140</v>
      </c>
      <c r="C1960" s="48">
        <v>45006</v>
      </c>
      <c r="D1960">
        <v>5020</v>
      </c>
      <c r="E1960">
        <v>2</v>
      </c>
      <c r="F1960">
        <v>100</v>
      </c>
      <c r="G1960">
        <v>100</v>
      </c>
      <c r="H1960">
        <v>3318454</v>
      </c>
      <c r="I1960">
        <v>16541</v>
      </c>
      <c r="J1960">
        <v>836</v>
      </c>
      <c r="K1960">
        <v>12436</v>
      </c>
      <c r="L1960">
        <v>-21842</v>
      </c>
      <c r="M1960">
        <v>56232</v>
      </c>
      <c r="N1960">
        <v>5083</v>
      </c>
      <c r="O1960">
        <v>-15769</v>
      </c>
      <c r="P1960">
        <v>0</v>
      </c>
      <c r="Q1960">
        <v>-1800</v>
      </c>
      <c r="R1960">
        <v>-11547</v>
      </c>
      <c r="S1960">
        <v>-54041</v>
      </c>
      <c r="T1960">
        <v>0</v>
      </c>
      <c r="U1960">
        <v>5101</v>
      </c>
      <c r="V1960">
        <v>3469</v>
      </c>
    </row>
    <row r="1961" spans="1:22" x14ac:dyDescent="0.3">
      <c r="A1961" t="s">
        <v>160</v>
      </c>
      <c r="B1961">
        <v>10140</v>
      </c>
      <c r="C1961" s="48">
        <v>45005</v>
      </c>
      <c r="D1961">
        <v>4920</v>
      </c>
      <c r="E1961">
        <v>2</v>
      </c>
      <c r="F1961">
        <v>10</v>
      </c>
      <c r="G1961">
        <v>10</v>
      </c>
      <c r="H1961">
        <v>4253862</v>
      </c>
      <c r="I1961">
        <v>21151</v>
      </c>
      <c r="J1961">
        <v>1344890</v>
      </c>
      <c r="K1961">
        <v>-1023983</v>
      </c>
      <c r="L1961">
        <v>-327156</v>
      </c>
      <c r="M1961">
        <v>30610</v>
      </c>
      <c r="N1961">
        <v>-25317</v>
      </c>
      <c r="O1961">
        <v>71409</v>
      </c>
      <c r="P1961">
        <v>2266</v>
      </c>
      <c r="Q1961">
        <v>-1810</v>
      </c>
      <c r="R1961">
        <v>-196693</v>
      </c>
      <c r="S1961">
        <v>-207621</v>
      </c>
      <c r="T1961">
        <v>0</v>
      </c>
      <c r="U1961">
        <v>-1165</v>
      </c>
      <c r="V1961">
        <v>7414</v>
      </c>
    </row>
    <row r="1962" spans="1:22" x14ac:dyDescent="0.3">
      <c r="A1962" t="s">
        <v>160</v>
      </c>
      <c r="B1962">
        <v>10140</v>
      </c>
      <c r="C1962" s="48">
        <v>45002</v>
      </c>
      <c r="D1962">
        <v>4910</v>
      </c>
      <c r="E1962">
        <v>2</v>
      </c>
      <c r="F1962">
        <v>15</v>
      </c>
      <c r="G1962">
        <v>15</v>
      </c>
      <c r="H1962">
        <v>3559382</v>
      </c>
      <c r="I1962">
        <v>17598</v>
      </c>
      <c r="J1962">
        <v>802436</v>
      </c>
      <c r="K1962">
        <v>-1032932</v>
      </c>
      <c r="L1962">
        <v>194534</v>
      </c>
      <c r="M1962">
        <v>125446</v>
      </c>
      <c r="N1962">
        <v>1999</v>
      </c>
      <c r="O1962">
        <v>15216</v>
      </c>
      <c r="P1962">
        <v>0</v>
      </c>
      <c r="Q1962">
        <v>-1750</v>
      </c>
      <c r="R1962">
        <v>13580</v>
      </c>
      <c r="S1962">
        <v>40043</v>
      </c>
      <c r="T1962">
        <v>0</v>
      </c>
      <c r="U1962">
        <v>32978</v>
      </c>
      <c r="V1962">
        <v>2984</v>
      </c>
    </row>
    <row r="1963" spans="1:22" x14ac:dyDescent="0.3">
      <c r="A1963" t="s">
        <v>160</v>
      </c>
      <c r="B1963">
        <v>10140</v>
      </c>
      <c r="C1963" s="48">
        <v>45001</v>
      </c>
      <c r="D1963">
        <v>4895</v>
      </c>
      <c r="E1963">
        <v>5</v>
      </c>
      <c r="F1963">
        <v>-115</v>
      </c>
      <c r="G1963">
        <v>-115</v>
      </c>
      <c r="H1963">
        <v>5349026</v>
      </c>
      <c r="I1963">
        <v>26230</v>
      </c>
      <c r="J1963">
        <v>3204148</v>
      </c>
      <c r="K1963">
        <v>-2606535</v>
      </c>
      <c r="L1963">
        <v>-579169</v>
      </c>
      <c r="M1963">
        <v>-78182</v>
      </c>
      <c r="N1963">
        <v>-39589</v>
      </c>
      <c r="O1963">
        <v>-294675</v>
      </c>
      <c r="P1963">
        <v>0</v>
      </c>
      <c r="Q1963">
        <v>0</v>
      </c>
      <c r="R1963">
        <v>24078</v>
      </c>
      <c r="S1963">
        <v>-190801</v>
      </c>
      <c r="T1963">
        <v>0</v>
      </c>
      <c r="U1963">
        <v>-30225</v>
      </c>
      <c r="V1963">
        <v>11781</v>
      </c>
    </row>
    <row r="1964" spans="1:22" x14ac:dyDescent="0.3">
      <c r="A1964" t="s">
        <v>160</v>
      </c>
      <c r="B1964">
        <v>10140</v>
      </c>
      <c r="C1964" s="48">
        <v>45000</v>
      </c>
      <c r="D1964">
        <v>5010</v>
      </c>
      <c r="E1964">
        <v>2</v>
      </c>
      <c r="F1964">
        <v>95</v>
      </c>
      <c r="G1964">
        <v>95</v>
      </c>
      <c r="H1964">
        <v>4289293</v>
      </c>
      <c r="I1964">
        <v>21470</v>
      </c>
      <c r="J1964">
        <v>1106455</v>
      </c>
      <c r="K1964">
        <v>-1386072</v>
      </c>
      <c r="L1964">
        <v>269152</v>
      </c>
      <c r="M1964">
        <v>128500</v>
      </c>
      <c r="N1964">
        <v>66577</v>
      </c>
      <c r="O1964">
        <v>56735</v>
      </c>
      <c r="P1964">
        <v>3742</v>
      </c>
      <c r="Q1964">
        <v>0</v>
      </c>
      <c r="R1964">
        <v>63401</v>
      </c>
      <c r="S1964">
        <v>-49803</v>
      </c>
      <c r="T1964">
        <v>0</v>
      </c>
      <c r="U1964">
        <v>-1441</v>
      </c>
      <c r="V1964">
        <v>11906</v>
      </c>
    </row>
    <row r="1965" spans="1:22" x14ac:dyDescent="0.3">
      <c r="A1965" t="s">
        <v>160</v>
      </c>
      <c r="B1965">
        <v>10140</v>
      </c>
      <c r="C1965" s="48">
        <v>44999</v>
      </c>
      <c r="D1965">
        <v>4915</v>
      </c>
      <c r="E1965">
        <v>5</v>
      </c>
      <c r="F1965">
        <v>-135</v>
      </c>
      <c r="G1965">
        <v>-135</v>
      </c>
      <c r="H1965">
        <v>5258767</v>
      </c>
      <c r="I1965">
        <v>25965</v>
      </c>
      <c r="J1965">
        <v>2125310</v>
      </c>
      <c r="K1965">
        <v>-2167713</v>
      </c>
      <c r="L1965">
        <v>984</v>
      </c>
      <c r="M1965">
        <v>-49604</v>
      </c>
      <c r="N1965">
        <v>-70028</v>
      </c>
      <c r="O1965">
        <v>54217</v>
      </c>
      <c r="P1965">
        <v>0</v>
      </c>
      <c r="Q1965">
        <v>0</v>
      </c>
      <c r="R1965">
        <v>3988</v>
      </c>
      <c r="S1965">
        <v>62411</v>
      </c>
      <c r="T1965">
        <v>0</v>
      </c>
      <c r="U1965">
        <v>23342</v>
      </c>
      <c r="V1965">
        <v>18077</v>
      </c>
    </row>
    <row r="1966" spans="1:22" x14ac:dyDescent="0.3">
      <c r="A1966" t="s">
        <v>160</v>
      </c>
      <c r="B1966">
        <v>10140</v>
      </c>
      <c r="C1966" s="48">
        <v>44998</v>
      </c>
      <c r="D1966">
        <v>5050</v>
      </c>
      <c r="E1966">
        <v>2</v>
      </c>
      <c r="F1966">
        <v>10</v>
      </c>
      <c r="G1966">
        <v>10</v>
      </c>
      <c r="H1966">
        <v>4588996</v>
      </c>
      <c r="I1966">
        <v>22976</v>
      </c>
      <c r="J1966">
        <v>1668892</v>
      </c>
      <c r="K1966">
        <v>-1839558</v>
      </c>
      <c r="L1966">
        <v>161100</v>
      </c>
      <c r="M1966">
        <v>237650</v>
      </c>
      <c r="N1966">
        <v>-5799</v>
      </c>
      <c r="O1966">
        <v>24519</v>
      </c>
      <c r="P1966">
        <v>0</v>
      </c>
      <c r="Q1966">
        <v>0</v>
      </c>
      <c r="R1966">
        <v>-115059</v>
      </c>
      <c r="S1966">
        <v>19789</v>
      </c>
      <c r="T1966">
        <v>0</v>
      </c>
      <c r="U1966">
        <v>8322</v>
      </c>
      <c r="V1966">
        <v>1244</v>
      </c>
    </row>
    <row r="1967" spans="1:22" x14ac:dyDescent="0.3">
      <c r="A1967" t="s">
        <v>160</v>
      </c>
      <c r="B1967">
        <v>10140</v>
      </c>
      <c r="C1967" s="48">
        <v>44995</v>
      </c>
      <c r="D1967">
        <v>5040</v>
      </c>
      <c r="E1967">
        <v>5</v>
      </c>
      <c r="F1967">
        <v>-70</v>
      </c>
      <c r="G1967">
        <v>-70</v>
      </c>
      <c r="H1967">
        <v>4183314</v>
      </c>
      <c r="I1967">
        <v>21131</v>
      </c>
      <c r="J1967">
        <v>1991462</v>
      </c>
      <c r="K1967">
        <v>-1421722</v>
      </c>
      <c r="L1967">
        <v>-619568</v>
      </c>
      <c r="M1967">
        <v>-158756</v>
      </c>
      <c r="N1967">
        <v>-8298</v>
      </c>
      <c r="O1967">
        <v>-42118</v>
      </c>
      <c r="P1967">
        <v>0</v>
      </c>
      <c r="Q1967">
        <v>0</v>
      </c>
      <c r="R1967">
        <v>-428127</v>
      </c>
      <c r="S1967">
        <v>17731</v>
      </c>
      <c r="T1967">
        <v>0</v>
      </c>
      <c r="U1967">
        <v>44788</v>
      </c>
      <c r="V1967">
        <v>5040</v>
      </c>
    </row>
    <row r="1968" spans="1:22" x14ac:dyDescent="0.3">
      <c r="A1968" t="s">
        <v>160</v>
      </c>
      <c r="B1968">
        <v>10140</v>
      </c>
      <c r="C1968" s="48">
        <v>44994</v>
      </c>
      <c r="D1968">
        <v>5110</v>
      </c>
      <c r="E1968">
        <v>5</v>
      </c>
      <c r="F1968">
        <v>-30</v>
      </c>
      <c r="G1968">
        <v>-30</v>
      </c>
      <c r="H1968">
        <v>5177174</v>
      </c>
      <c r="I1968">
        <v>26624</v>
      </c>
      <c r="J1968">
        <v>2128434</v>
      </c>
      <c r="K1968">
        <v>-2045727</v>
      </c>
      <c r="L1968">
        <v>-95657</v>
      </c>
      <c r="M1968">
        <v>27904</v>
      </c>
      <c r="N1968">
        <v>-3129</v>
      </c>
      <c r="O1968">
        <v>-63704</v>
      </c>
      <c r="P1968">
        <v>0</v>
      </c>
      <c r="Q1968">
        <v>0</v>
      </c>
      <c r="R1968">
        <v>-66616</v>
      </c>
      <c r="S1968">
        <v>9888</v>
      </c>
      <c r="T1968">
        <v>0</v>
      </c>
      <c r="U1968">
        <v>14941</v>
      </c>
      <c r="V1968">
        <v>-1991</v>
      </c>
    </row>
    <row r="1969" spans="1:22" x14ac:dyDescent="0.3">
      <c r="A1969" t="s">
        <v>160</v>
      </c>
      <c r="B1969">
        <v>10140</v>
      </c>
      <c r="C1969" s="48">
        <v>44993</v>
      </c>
      <c r="D1969">
        <v>5140</v>
      </c>
      <c r="E1969">
        <v>5</v>
      </c>
      <c r="F1969">
        <v>-150</v>
      </c>
      <c r="G1969">
        <v>-150</v>
      </c>
      <c r="H1969">
        <v>7153009</v>
      </c>
      <c r="I1969">
        <v>36905</v>
      </c>
      <c r="J1969">
        <v>3129683</v>
      </c>
      <c r="K1969">
        <v>-1689580</v>
      </c>
      <c r="L1969">
        <v>-1463193</v>
      </c>
      <c r="M1969">
        <v>-718316</v>
      </c>
      <c r="N1969">
        <v>-13899</v>
      </c>
      <c r="O1969">
        <v>-23092</v>
      </c>
      <c r="P1969">
        <v>210</v>
      </c>
      <c r="Q1969">
        <v>0</v>
      </c>
      <c r="R1969">
        <v>-541485</v>
      </c>
      <c r="S1969">
        <v>-166611</v>
      </c>
      <c r="T1969">
        <v>0</v>
      </c>
      <c r="U1969">
        <v>16421</v>
      </c>
      <c r="V1969">
        <v>6669</v>
      </c>
    </row>
    <row r="1970" spans="1:22" x14ac:dyDescent="0.3">
      <c r="A1970" t="s">
        <v>160</v>
      </c>
      <c r="B1970">
        <v>10140</v>
      </c>
      <c r="C1970" s="48">
        <v>44992</v>
      </c>
      <c r="D1970">
        <v>5290</v>
      </c>
      <c r="E1970">
        <v>5</v>
      </c>
      <c r="F1970">
        <v>-90</v>
      </c>
      <c r="G1970">
        <v>-90</v>
      </c>
      <c r="H1970">
        <v>4260246</v>
      </c>
      <c r="I1970">
        <v>22779</v>
      </c>
      <c r="J1970">
        <v>1417746</v>
      </c>
      <c r="K1970">
        <v>-681158</v>
      </c>
      <c r="L1970">
        <v>-761805</v>
      </c>
      <c r="M1970">
        <v>-51964</v>
      </c>
      <c r="N1970">
        <v>-97444</v>
      </c>
      <c r="O1970">
        <v>-413394</v>
      </c>
      <c r="P1970">
        <v>374</v>
      </c>
      <c r="Q1970">
        <v>0</v>
      </c>
      <c r="R1970">
        <v>-142195</v>
      </c>
      <c r="S1970">
        <v>-57182</v>
      </c>
      <c r="T1970">
        <v>0</v>
      </c>
      <c r="U1970">
        <v>13589</v>
      </c>
      <c r="V1970">
        <v>11628</v>
      </c>
    </row>
    <row r="1971" spans="1:22" x14ac:dyDescent="0.3">
      <c r="A1971" t="s">
        <v>160</v>
      </c>
      <c r="B1971">
        <v>10140</v>
      </c>
      <c r="C1971" s="48">
        <v>44991</v>
      </c>
      <c r="D1971">
        <v>5380</v>
      </c>
      <c r="E1971">
        <v>5</v>
      </c>
      <c r="F1971">
        <v>-20</v>
      </c>
      <c r="G1971">
        <v>-20</v>
      </c>
      <c r="H1971">
        <v>4331704</v>
      </c>
      <c r="I1971">
        <v>23300</v>
      </c>
      <c r="J1971">
        <v>1159935</v>
      </c>
      <c r="K1971">
        <v>-442467</v>
      </c>
      <c r="L1971">
        <v>-650683</v>
      </c>
      <c r="M1971">
        <v>2384</v>
      </c>
      <c r="N1971">
        <v>-3863</v>
      </c>
      <c r="O1971">
        <v>-228220</v>
      </c>
      <c r="P1971">
        <v>0</v>
      </c>
      <c r="Q1971">
        <v>0</v>
      </c>
      <c r="R1971">
        <v>-148201</v>
      </c>
      <c r="S1971">
        <v>-272783</v>
      </c>
      <c r="T1971">
        <v>0</v>
      </c>
      <c r="U1971">
        <v>-69058</v>
      </c>
      <c r="V1971">
        <v>2273</v>
      </c>
    </row>
    <row r="1972" spans="1:22" x14ac:dyDescent="0.3">
      <c r="A1972" t="s">
        <v>160</v>
      </c>
      <c r="B1972">
        <v>10140</v>
      </c>
      <c r="C1972" s="48">
        <v>44988</v>
      </c>
      <c r="D1972">
        <v>5400</v>
      </c>
      <c r="E1972">
        <v>5</v>
      </c>
      <c r="F1972">
        <v>-150</v>
      </c>
      <c r="G1972">
        <v>-150</v>
      </c>
      <c r="H1972">
        <v>5156151</v>
      </c>
      <c r="I1972">
        <v>27985</v>
      </c>
      <c r="J1972">
        <v>1887183</v>
      </c>
      <c r="K1972">
        <v>-398617</v>
      </c>
      <c r="L1972">
        <v>-1481565</v>
      </c>
      <c r="M1972">
        <v>-284216</v>
      </c>
      <c r="N1972">
        <v>-44605</v>
      </c>
      <c r="O1972">
        <v>-158993</v>
      </c>
      <c r="P1972">
        <v>186</v>
      </c>
      <c r="Q1972">
        <v>0</v>
      </c>
      <c r="R1972">
        <v>-620624</v>
      </c>
      <c r="S1972">
        <v>-373313</v>
      </c>
      <c r="T1972">
        <v>0</v>
      </c>
      <c r="U1972">
        <v>-12413</v>
      </c>
      <c r="V1972">
        <v>5412</v>
      </c>
    </row>
    <row r="1973" spans="1:22" x14ac:dyDescent="0.3">
      <c r="A1973" t="s">
        <v>160</v>
      </c>
      <c r="B1973">
        <v>10140</v>
      </c>
      <c r="C1973" s="48">
        <v>44987</v>
      </c>
      <c r="D1973">
        <v>5550</v>
      </c>
      <c r="E1973">
        <v>2</v>
      </c>
      <c r="F1973">
        <v>50</v>
      </c>
      <c r="G1973">
        <v>50</v>
      </c>
      <c r="H1973">
        <v>3297057</v>
      </c>
      <c r="I1973">
        <v>18305</v>
      </c>
      <c r="J1973">
        <v>-182098</v>
      </c>
      <c r="K1973">
        <v>145715</v>
      </c>
      <c r="L1973">
        <v>50048</v>
      </c>
      <c r="M1973">
        <v>-175296</v>
      </c>
      <c r="N1973">
        <v>20474</v>
      </c>
      <c r="O1973">
        <v>27958</v>
      </c>
      <c r="P1973">
        <v>0</v>
      </c>
      <c r="Q1973">
        <v>2419</v>
      </c>
      <c r="R1973">
        <v>-23579</v>
      </c>
      <c r="S1973">
        <v>198072</v>
      </c>
      <c r="T1973">
        <v>0</v>
      </c>
      <c r="U1973">
        <v>-14606</v>
      </c>
      <c r="V1973">
        <v>941</v>
      </c>
    </row>
    <row r="1974" spans="1:22" x14ac:dyDescent="0.3">
      <c r="A1974" t="s">
        <v>160</v>
      </c>
      <c r="B1974">
        <v>10140</v>
      </c>
      <c r="C1974" s="48">
        <v>44985</v>
      </c>
      <c r="D1974">
        <v>5500</v>
      </c>
      <c r="E1974">
        <v>5</v>
      </c>
      <c r="F1974">
        <v>-150</v>
      </c>
      <c r="G1974">
        <v>-150</v>
      </c>
      <c r="H1974">
        <v>5409392</v>
      </c>
      <c r="I1974">
        <v>30015</v>
      </c>
      <c r="J1974">
        <v>1329963</v>
      </c>
      <c r="K1974">
        <v>-1116172</v>
      </c>
      <c r="L1974">
        <v>-195353</v>
      </c>
      <c r="M1974">
        <v>10391</v>
      </c>
      <c r="N1974">
        <v>-15411</v>
      </c>
      <c r="O1974">
        <v>-93403</v>
      </c>
      <c r="P1974">
        <v>0</v>
      </c>
      <c r="Q1974">
        <v>0</v>
      </c>
      <c r="R1974">
        <v>212221</v>
      </c>
      <c r="S1974">
        <v>-309151</v>
      </c>
      <c r="T1974">
        <v>0</v>
      </c>
      <c r="U1974">
        <v>-18825</v>
      </c>
      <c r="V1974">
        <v>387</v>
      </c>
    </row>
    <row r="1975" spans="1:22" x14ac:dyDescent="0.3">
      <c r="A1975" t="s">
        <v>160</v>
      </c>
      <c r="B1975">
        <v>10140</v>
      </c>
      <c r="C1975" s="48">
        <v>44984</v>
      </c>
      <c r="D1975">
        <v>5650</v>
      </c>
      <c r="E1975">
        <v>5</v>
      </c>
      <c r="F1975">
        <v>-120</v>
      </c>
      <c r="G1975">
        <v>-120</v>
      </c>
      <c r="H1975">
        <v>4133235</v>
      </c>
      <c r="I1975">
        <v>23297</v>
      </c>
      <c r="J1975">
        <v>697142</v>
      </c>
      <c r="K1975">
        <v>141382</v>
      </c>
      <c r="L1975">
        <v>-822245</v>
      </c>
      <c r="M1975">
        <v>-456990</v>
      </c>
      <c r="N1975">
        <v>-3599</v>
      </c>
      <c r="O1975">
        <v>-73249</v>
      </c>
      <c r="P1975">
        <v>2298</v>
      </c>
      <c r="Q1975">
        <v>0</v>
      </c>
      <c r="R1975">
        <v>-10531</v>
      </c>
      <c r="S1975">
        <v>-280174</v>
      </c>
      <c r="T1975">
        <v>0</v>
      </c>
      <c r="U1975">
        <v>-15018</v>
      </c>
      <c r="V1975">
        <v>-1261</v>
      </c>
    </row>
    <row r="1976" spans="1:22" x14ac:dyDescent="0.3">
      <c r="A1976" t="s">
        <v>160</v>
      </c>
      <c r="B1976">
        <v>10140</v>
      </c>
      <c r="C1976" s="48">
        <v>44981</v>
      </c>
      <c r="D1976">
        <v>5770</v>
      </c>
      <c r="E1976">
        <v>2</v>
      </c>
      <c r="F1976">
        <v>20</v>
      </c>
      <c r="G1976">
        <v>20</v>
      </c>
      <c r="H1976">
        <v>3570223</v>
      </c>
      <c r="I1976">
        <v>20624</v>
      </c>
      <c r="J1976">
        <v>-203534</v>
      </c>
      <c r="K1976">
        <v>1000013</v>
      </c>
      <c r="L1976">
        <v>-671794</v>
      </c>
      <c r="M1976">
        <v>-203365</v>
      </c>
      <c r="N1976">
        <v>-9247</v>
      </c>
      <c r="O1976">
        <v>-430571</v>
      </c>
      <c r="P1976">
        <v>0</v>
      </c>
      <c r="Q1976">
        <v>0</v>
      </c>
      <c r="R1976">
        <v>-5151</v>
      </c>
      <c r="S1976">
        <v>-23460</v>
      </c>
      <c r="T1976">
        <v>0</v>
      </c>
      <c r="U1976">
        <v>-122874</v>
      </c>
      <c r="V1976">
        <v>-1811</v>
      </c>
    </row>
    <row r="1977" spans="1:22" x14ac:dyDescent="0.3">
      <c r="A1977" t="s">
        <v>160</v>
      </c>
      <c r="B1977">
        <v>10140</v>
      </c>
      <c r="C1977" s="48">
        <v>44980</v>
      </c>
      <c r="D1977">
        <v>5750</v>
      </c>
      <c r="E1977">
        <v>5</v>
      </c>
      <c r="F1977">
        <v>-80</v>
      </c>
      <c r="G1977">
        <v>-80</v>
      </c>
      <c r="H1977">
        <v>4229140</v>
      </c>
      <c r="I1977">
        <v>24306</v>
      </c>
      <c r="J1977">
        <v>853141</v>
      </c>
      <c r="K1977">
        <v>-867461</v>
      </c>
      <c r="L1977">
        <v>31139</v>
      </c>
      <c r="M1977">
        <v>64785</v>
      </c>
      <c r="N1977">
        <v>17247</v>
      </c>
      <c r="O1977">
        <v>18533</v>
      </c>
      <c r="P1977">
        <v>0</v>
      </c>
      <c r="Q1977">
        <v>0</v>
      </c>
      <c r="R1977">
        <v>34386</v>
      </c>
      <c r="S1977">
        <v>-103812</v>
      </c>
      <c r="T1977">
        <v>0</v>
      </c>
      <c r="U1977">
        <v>-21342</v>
      </c>
      <c r="V1977">
        <v>4523</v>
      </c>
    </row>
    <row r="1978" spans="1:22" x14ac:dyDescent="0.3">
      <c r="A1978" t="s">
        <v>160</v>
      </c>
      <c r="B1978">
        <v>10140</v>
      </c>
      <c r="C1978" s="48">
        <v>44979</v>
      </c>
      <c r="D1978">
        <v>5830</v>
      </c>
      <c r="E1978">
        <v>5</v>
      </c>
      <c r="F1978">
        <v>-10</v>
      </c>
      <c r="G1978">
        <v>-10</v>
      </c>
      <c r="H1978">
        <v>4178842</v>
      </c>
      <c r="I1978">
        <v>24352</v>
      </c>
      <c r="J1978">
        <v>-63782</v>
      </c>
      <c r="K1978">
        <v>625874</v>
      </c>
      <c r="L1978">
        <v>-597094</v>
      </c>
      <c r="M1978">
        <v>-424947</v>
      </c>
      <c r="N1978">
        <v>-23300</v>
      </c>
      <c r="O1978">
        <v>-95808</v>
      </c>
      <c r="P1978">
        <v>-1478</v>
      </c>
      <c r="Q1978">
        <v>0</v>
      </c>
      <c r="R1978">
        <v>5245</v>
      </c>
      <c r="S1978">
        <v>-56806</v>
      </c>
      <c r="T1978">
        <v>0</v>
      </c>
      <c r="U1978">
        <v>30514</v>
      </c>
      <c r="V1978">
        <v>4488</v>
      </c>
    </row>
    <row r="1979" spans="1:22" x14ac:dyDescent="0.3">
      <c r="A1979" t="s">
        <v>160</v>
      </c>
      <c r="B1979">
        <v>10140</v>
      </c>
      <c r="C1979" s="48">
        <v>44978</v>
      </c>
      <c r="D1979">
        <v>5840</v>
      </c>
      <c r="E1979">
        <v>2</v>
      </c>
      <c r="F1979">
        <v>130</v>
      </c>
      <c r="G1979">
        <v>130</v>
      </c>
      <c r="H1979">
        <v>4869502</v>
      </c>
      <c r="I1979">
        <v>28324</v>
      </c>
      <c r="J1979">
        <v>-1085762</v>
      </c>
      <c r="K1979">
        <v>941798</v>
      </c>
      <c r="L1979">
        <v>107441</v>
      </c>
      <c r="M1979">
        <v>-212124</v>
      </c>
      <c r="N1979">
        <v>17520</v>
      </c>
      <c r="O1979">
        <v>240966</v>
      </c>
      <c r="P1979">
        <v>1</v>
      </c>
      <c r="Q1979">
        <v>2807</v>
      </c>
      <c r="R1979">
        <v>27265</v>
      </c>
      <c r="S1979">
        <v>31006</v>
      </c>
      <c r="T1979">
        <v>0</v>
      </c>
      <c r="U1979">
        <v>46020</v>
      </c>
      <c r="V1979">
        <v>-9497</v>
      </c>
    </row>
    <row r="1980" spans="1:22" x14ac:dyDescent="0.3">
      <c r="A1980" t="s">
        <v>160</v>
      </c>
      <c r="B1980">
        <v>10140</v>
      </c>
      <c r="C1980" s="48">
        <v>44977</v>
      </c>
      <c r="D1980">
        <v>5710</v>
      </c>
      <c r="E1980">
        <v>5</v>
      </c>
      <c r="F1980">
        <v>-50</v>
      </c>
      <c r="G1980">
        <v>-50</v>
      </c>
      <c r="H1980">
        <v>2326704</v>
      </c>
      <c r="I1980">
        <v>13266</v>
      </c>
      <c r="J1980">
        <v>21373</v>
      </c>
      <c r="K1980">
        <v>-231260</v>
      </c>
      <c r="L1980">
        <v>231121</v>
      </c>
      <c r="M1980">
        <v>67329</v>
      </c>
      <c r="N1980">
        <v>-275</v>
      </c>
      <c r="O1980">
        <v>-6137</v>
      </c>
      <c r="P1980">
        <v>1</v>
      </c>
      <c r="Q1980">
        <v>0</v>
      </c>
      <c r="R1980">
        <v>184525</v>
      </c>
      <c r="S1980">
        <v>-14322</v>
      </c>
      <c r="T1980">
        <v>0</v>
      </c>
      <c r="U1980">
        <v>-4936</v>
      </c>
      <c r="V1980">
        <v>-16298</v>
      </c>
    </row>
    <row r="1981" spans="1:22" x14ac:dyDescent="0.3">
      <c r="A1981" t="s">
        <v>160</v>
      </c>
      <c r="B1981">
        <v>10140</v>
      </c>
      <c r="C1981" s="48">
        <v>44974</v>
      </c>
      <c r="D1981">
        <v>5760</v>
      </c>
      <c r="E1981">
        <v>2</v>
      </c>
      <c r="F1981">
        <v>20</v>
      </c>
      <c r="G1981">
        <v>20</v>
      </c>
      <c r="H1981">
        <v>3977870</v>
      </c>
      <c r="I1981">
        <v>22870</v>
      </c>
      <c r="J1981">
        <v>-296115</v>
      </c>
      <c r="K1981">
        <v>298524</v>
      </c>
      <c r="L1981">
        <v>1106</v>
      </c>
      <c r="M1981">
        <v>-152325</v>
      </c>
      <c r="N1981">
        <v>44547</v>
      </c>
      <c r="O1981">
        <v>70943</v>
      </c>
      <c r="P1981">
        <v>1</v>
      </c>
      <c r="Q1981">
        <v>0</v>
      </c>
      <c r="R1981">
        <v>27775</v>
      </c>
      <c r="S1981">
        <v>10165</v>
      </c>
      <c r="T1981">
        <v>0</v>
      </c>
      <c r="U1981">
        <v>3461</v>
      </c>
      <c r="V1981">
        <v>-6976</v>
      </c>
    </row>
    <row r="1982" spans="1:22" x14ac:dyDescent="0.3">
      <c r="A1982" t="s">
        <v>160</v>
      </c>
      <c r="B1982">
        <v>10140</v>
      </c>
      <c r="C1982" s="48">
        <v>44973</v>
      </c>
      <c r="D1982">
        <v>5740</v>
      </c>
      <c r="E1982">
        <v>2</v>
      </c>
      <c r="F1982">
        <v>30</v>
      </c>
      <c r="G1982">
        <v>30</v>
      </c>
      <c r="H1982">
        <v>3465542</v>
      </c>
      <c r="I1982">
        <v>19877</v>
      </c>
      <c r="J1982">
        <v>-45915</v>
      </c>
      <c r="K1982">
        <v>-938344</v>
      </c>
      <c r="L1982">
        <v>988526</v>
      </c>
      <c r="M1982">
        <v>555957</v>
      </c>
      <c r="N1982">
        <v>29914</v>
      </c>
      <c r="O1982">
        <v>121643</v>
      </c>
      <c r="P1982">
        <v>1</v>
      </c>
      <c r="Q1982">
        <v>0</v>
      </c>
      <c r="R1982">
        <v>266079</v>
      </c>
      <c r="S1982">
        <v>14932</v>
      </c>
      <c r="T1982">
        <v>0</v>
      </c>
      <c r="U1982">
        <v>-2121</v>
      </c>
      <c r="V1982">
        <v>-2146</v>
      </c>
    </row>
    <row r="1983" spans="1:22" x14ac:dyDescent="0.3">
      <c r="A1983" t="s">
        <v>160</v>
      </c>
      <c r="B1983">
        <v>10140</v>
      </c>
      <c r="C1983" s="48">
        <v>44972</v>
      </c>
      <c r="D1983">
        <v>5710</v>
      </c>
      <c r="E1983">
        <v>5</v>
      </c>
      <c r="F1983">
        <v>-80</v>
      </c>
      <c r="G1983">
        <v>-80</v>
      </c>
      <c r="H1983">
        <v>4993463</v>
      </c>
      <c r="I1983">
        <v>28715</v>
      </c>
      <c r="J1983">
        <v>320</v>
      </c>
      <c r="K1983">
        <v>116656</v>
      </c>
      <c r="L1983">
        <v>-101895</v>
      </c>
      <c r="M1983">
        <v>-236528</v>
      </c>
      <c r="N1983">
        <v>40543</v>
      </c>
      <c r="O1983">
        <v>36782</v>
      </c>
      <c r="P1983">
        <v>0</v>
      </c>
      <c r="Q1983">
        <v>0</v>
      </c>
      <c r="R1983">
        <v>3965</v>
      </c>
      <c r="S1983">
        <v>53343</v>
      </c>
      <c r="T1983">
        <v>0</v>
      </c>
      <c r="U1983">
        <v>-16445</v>
      </c>
      <c r="V1983">
        <v>1364</v>
      </c>
    </row>
    <row r="1984" spans="1:22" x14ac:dyDescent="0.3">
      <c r="A1984" t="s">
        <v>160</v>
      </c>
      <c r="B1984">
        <v>10140</v>
      </c>
      <c r="C1984" s="48">
        <v>44971</v>
      </c>
      <c r="D1984">
        <v>5790</v>
      </c>
      <c r="E1984">
        <v>5</v>
      </c>
      <c r="F1984">
        <v>-50</v>
      </c>
      <c r="G1984">
        <v>-50</v>
      </c>
      <c r="H1984">
        <v>3778003</v>
      </c>
      <c r="I1984">
        <v>21965</v>
      </c>
      <c r="J1984">
        <v>-75298</v>
      </c>
      <c r="K1984">
        <v>14701</v>
      </c>
      <c r="L1984">
        <v>108192</v>
      </c>
      <c r="M1984">
        <v>125907</v>
      </c>
      <c r="N1984">
        <v>32644</v>
      </c>
      <c r="O1984">
        <v>90217</v>
      </c>
      <c r="P1984">
        <v>1</v>
      </c>
      <c r="Q1984">
        <v>0</v>
      </c>
      <c r="R1984">
        <v>-11674</v>
      </c>
      <c r="S1984">
        <v>-128903</v>
      </c>
      <c r="T1984">
        <v>0</v>
      </c>
      <c r="U1984">
        <v>-40903</v>
      </c>
      <c r="V1984">
        <v>-6692</v>
      </c>
    </row>
    <row r="1985" spans="1:22" x14ac:dyDescent="0.3">
      <c r="A1985" t="s">
        <v>160</v>
      </c>
      <c r="B1985">
        <v>10140</v>
      </c>
      <c r="C1985" s="48">
        <v>44970</v>
      </c>
      <c r="D1985">
        <v>5840</v>
      </c>
      <c r="E1985">
        <v>2</v>
      </c>
      <c r="F1985">
        <v>160</v>
      </c>
      <c r="G1985">
        <v>160</v>
      </c>
      <c r="H1985">
        <v>10121828</v>
      </c>
      <c r="I1985">
        <v>58894</v>
      </c>
      <c r="J1985">
        <v>-2665630</v>
      </c>
      <c r="K1985">
        <v>-205090</v>
      </c>
      <c r="L1985">
        <v>2826505</v>
      </c>
      <c r="M1985">
        <v>146765</v>
      </c>
      <c r="N1985">
        <v>122886</v>
      </c>
      <c r="O1985">
        <v>647002</v>
      </c>
      <c r="P1985">
        <v>0</v>
      </c>
      <c r="Q1985">
        <v>6905</v>
      </c>
      <c r="R1985">
        <v>986387</v>
      </c>
      <c r="S1985">
        <v>916560</v>
      </c>
      <c r="T1985">
        <v>0</v>
      </c>
      <c r="U1985">
        <v>59192</v>
      </c>
      <c r="V1985">
        <v>-14977</v>
      </c>
    </row>
    <row r="1986" spans="1:22" x14ac:dyDescent="0.3">
      <c r="A1986" t="s">
        <v>160</v>
      </c>
      <c r="B1986">
        <v>10140</v>
      </c>
      <c r="C1986" s="48">
        <v>44967</v>
      </c>
      <c r="D1986">
        <v>5680</v>
      </c>
      <c r="E1986">
        <v>2</v>
      </c>
      <c r="F1986">
        <v>110</v>
      </c>
      <c r="G1986">
        <v>110</v>
      </c>
      <c r="H1986">
        <v>7903015</v>
      </c>
      <c r="I1986">
        <v>44406</v>
      </c>
      <c r="J1986">
        <v>-799756</v>
      </c>
      <c r="K1986">
        <v>-1208706</v>
      </c>
      <c r="L1986">
        <v>2020874</v>
      </c>
      <c r="M1986">
        <v>-220118</v>
      </c>
      <c r="N1986">
        <v>142618</v>
      </c>
      <c r="O1986">
        <v>604322</v>
      </c>
      <c r="P1986">
        <v>-1</v>
      </c>
      <c r="Q1986">
        <v>0</v>
      </c>
      <c r="R1986">
        <v>360655</v>
      </c>
      <c r="S1986">
        <v>1133398</v>
      </c>
      <c r="T1986">
        <v>0</v>
      </c>
      <c r="U1986">
        <v>5662</v>
      </c>
      <c r="V1986">
        <v>-18074</v>
      </c>
    </row>
    <row r="1987" spans="1:22" x14ac:dyDescent="0.3">
      <c r="A1987" t="s">
        <v>160</v>
      </c>
      <c r="B1987">
        <v>10140</v>
      </c>
      <c r="C1987" s="48">
        <v>44966</v>
      </c>
      <c r="D1987">
        <v>5570</v>
      </c>
      <c r="E1987">
        <v>2</v>
      </c>
      <c r="F1987">
        <v>70</v>
      </c>
      <c r="G1987">
        <v>70</v>
      </c>
      <c r="H1987">
        <v>5239573</v>
      </c>
      <c r="I1987">
        <v>29022</v>
      </c>
      <c r="J1987">
        <v>86989</v>
      </c>
      <c r="K1987">
        <v>-504324</v>
      </c>
      <c r="L1987">
        <v>399240</v>
      </c>
      <c r="M1987">
        <v>-152538</v>
      </c>
      <c r="N1987">
        <v>116619</v>
      </c>
      <c r="O1987">
        <v>-18459</v>
      </c>
      <c r="P1987">
        <v>0</v>
      </c>
      <c r="Q1987">
        <v>0</v>
      </c>
      <c r="R1987">
        <v>542364</v>
      </c>
      <c r="S1987">
        <v>-88746</v>
      </c>
      <c r="T1987">
        <v>0</v>
      </c>
      <c r="U1987">
        <v>1776</v>
      </c>
      <c r="V1987">
        <v>16319</v>
      </c>
    </row>
    <row r="1988" spans="1:22" x14ac:dyDescent="0.3">
      <c r="A1988" t="s">
        <v>160</v>
      </c>
      <c r="B1988">
        <v>10140</v>
      </c>
      <c r="C1988" s="48">
        <v>44965</v>
      </c>
      <c r="D1988">
        <v>5500</v>
      </c>
      <c r="E1988">
        <v>5</v>
      </c>
      <c r="F1988">
        <v>-130</v>
      </c>
      <c r="G1988">
        <v>-130</v>
      </c>
      <c r="H1988">
        <v>7994022</v>
      </c>
      <c r="I1988">
        <v>44377</v>
      </c>
      <c r="J1988">
        <v>2196551</v>
      </c>
      <c r="K1988">
        <v>-1534084</v>
      </c>
      <c r="L1988">
        <v>-679976</v>
      </c>
      <c r="M1988">
        <v>-315165</v>
      </c>
      <c r="N1988">
        <v>26938</v>
      </c>
      <c r="O1988">
        <v>35013</v>
      </c>
      <c r="P1988">
        <v>2</v>
      </c>
      <c r="Q1988">
        <v>6600</v>
      </c>
      <c r="R1988">
        <v>312109</v>
      </c>
      <c r="S1988">
        <v>-745473</v>
      </c>
      <c r="T1988">
        <v>0</v>
      </c>
      <c r="U1988">
        <v>15634</v>
      </c>
      <c r="V1988">
        <v>1875</v>
      </c>
    </row>
    <row r="1989" spans="1:22" x14ac:dyDescent="0.3">
      <c r="A1989" t="s">
        <v>160</v>
      </c>
      <c r="B1989">
        <v>10140</v>
      </c>
      <c r="C1989" s="48">
        <v>44964</v>
      </c>
      <c r="D1989">
        <v>5630</v>
      </c>
      <c r="E1989">
        <v>5</v>
      </c>
      <c r="F1989">
        <v>-130</v>
      </c>
      <c r="G1989">
        <v>-130</v>
      </c>
      <c r="H1989">
        <v>6062804</v>
      </c>
      <c r="I1989">
        <v>34451</v>
      </c>
      <c r="J1989">
        <v>242674</v>
      </c>
      <c r="K1989">
        <v>218315</v>
      </c>
      <c r="L1989">
        <v>-428450</v>
      </c>
      <c r="M1989">
        <v>-323541</v>
      </c>
      <c r="N1989">
        <v>153976</v>
      </c>
      <c r="O1989">
        <v>-77928</v>
      </c>
      <c r="P1989">
        <v>1</v>
      </c>
      <c r="Q1989">
        <v>3270</v>
      </c>
      <c r="R1989">
        <v>-8029</v>
      </c>
      <c r="S1989">
        <v>-176199</v>
      </c>
      <c r="T1989">
        <v>0</v>
      </c>
      <c r="U1989">
        <v>-42941</v>
      </c>
      <c r="V1989">
        <v>10402</v>
      </c>
    </row>
    <row r="1990" spans="1:22" x14ac:dyDescent="0.3">
      <c r="A1990" t="s">
        <v>160</v>
      </c>
      <c r="B1990">
        <v>10140</v>
      </c>
      <c r="C1990" s="48">
        <v>44963</v>
      </c>
      <c r="D1990">
        <v>5760</v>
      </c>
      <c r="E1990">
        <v>5</v>
      </c>
      <c r="F1990">
        <v>-80</v>
      </c>
      <c r="G1990">
        <v>-80</v>
      </c>
      <c r="H1990">
        <v>5094250</v>
      </c>
      <c r="I1990">
        <v>29391</v>
      </c>
      <c r="J1990">
        <v>-155250</v>
      </c>
      <c r="K1990">
        <v>-248853</v>
      </c>
      <c r="L1990">
        <v>400968</v>
      </c>
      <c r="M1990">
        <v>-388406</v>
      </c>
      <c r="N1990">
        <v>80291</v>
      </c>
      <c r="O1990">
        <v>205853</v>
      </c>
      <c r="P1990">
        <v>0</v>
      </c>
      <c r="Q1990">
        <v>9377</v>
      </c>
      <c r="R1990">
        <v>395171</v>
      </c>
      <c r="S1990">
        <v>98682</v>
      </c>
      <c r="T1990">
        <v>0</v>
      </c>
      <c r="U1990">
        <v>-3128</v>
      </c>
      <c r="V1990">
        <v>6263</v>
      </c>
    </row>
    <row r="1991" spans="1:22" x14ac:dyDescent="0.3">
      <c r="A1991" t="s">
        <v>160</v>
      </c>
      <c r="B1991">
        <v>10140</v>
      </c>
      <c r="C1991" s="48">
        <v>44960</v>
      </c>
      <c r="D1991">
        <v>5840</v>
      </c>
      <c r="E1991">
        <v>2</v>
      </c>
      <c r="F1991">
        <v>10</v>
      </c>
      <c r="G1991">
        <v>10</v>
      </c>
      <c r="H1991">
        <v>4095674</v>
      </c>
      <c r="I1991">
        <v>23815</v>
      </c>
      <c r="J1991">
        <v>-351041</v>
      </c>
      <c r="K1991">
        <v>416390</v>
      </c>
      <c r="L1991">
        <v>-29731</v>
      </c>
      <c r="M1991">
        <v>-51930</v>
      </c>
      <c r="N1991">
        <v>15586</v>
      </c>
      <c r="O1991">
        <v>-28961</v>
      </c>
      <c r="P1991">
        <v>0</v>
      </c>
      <c r="Q1991">
        <v>3704</v>
      </c>
      <c r="R1991">
        <v>68761</v>
      </c>
      <c r="S1991">
        <v>-36891</v>
      </c>
      <c r="T1991">
        <v>0</v>
      </c>
      <c r="U1991">
        <v>-37569</v>
      </c>
      <c r="V1991">
        <v>1951</v>
      </c>
    </row>
    <row r="1992" spans="1:22" x14ac:dyDescent="0.3">
      <c r="A1992" t="s">
        <v>160</v>
      </c>
      <c r="B1992">
        <v>10140</v>
      </c>
      <c r="C1992" s="48">
        <v>44959</v>
      </c>
      <c r="D1992">
        <v>5830</v>
      </c>
      <c r="E1992">
        <v>5</v>
      </c>
      <c r="F1992">
        <v>-40</v>
      </c>
      <c r="G1992">
        <v>-40</v>
      </c>
      <c r="H1992">
        <v>10818073</v>
      </c>
      <c r="I1992">
        <v>63145</v>
      </c>
      <c r="J1992">
        <v>62726</v>
      </c>
      <c r="K1992">
        <v>147545</v>
      </c>
      <c r="L1992">
        <v>-187397</v>
      </c>
      <c r="M1992">
        <v>-261061</v>
      </c>
      <c r="N1992">
        <v>50053</v>
      </c>
      <c r="O1992">
        <v>166194</v>
      </c>
      <c r="P1992">
        <v>1</v>
      </c>
      <c r="Q1992">
        <v>0</v>
      </c>
      <c r="R1992">
        <v>-207604</v>
      </c>
      <c r="S1992">
        <v>65020</v>
      </c>
      <c r="T1992">
        <v>0</v>
      </c>
      <c r="U1992">
        <v>-19228</v>
      </c>
      <c r="V1992">
        <v>-3646</v>
      </c>
    </row>
    <row r="1993" spans="1:22" x14ac:dyDescent="0.3">
      <c r="A1993" t="s">
        <v>160</v>
      </c>
      <c r="B1993">
        <v>10140</v>
      </c>
      <c r="C1993" s="48">
        <v>44958</v>
      </c>
      <c r="D1993">
        <v>5870</v>
      </c>
      <c r="E1993">
        <v>2</v>
      </c>
      <c r="F1993">
        <v>80</v>
      </c>
      <c r="G1993">
        <v>80</v>
      </c>
      <c r="H1993">
        <v>16577365</v>
      </c>
      <c r="I1993">
        <v>96683</v>
      </c>
      <c r="J1993">
        <v>-3159897</v>
      </c>
      <c r="K1993">
        <v>1232167</v>
      </c>
      <c r="L1993">
        <v>1945359</v>
      </c>
      <c r="M1993">
        <v>-661334</v>
      </c>
      <c r="N1993">
        <v>236959</v>
      </c>
      <c r="O1993">
        <v>747395</v>
      </c>
      <c r="P1993">
        <v>0</v>
      </c>
      <c r="Q1993">
        <v>0</v>
      </c>
      <c r="R1993">
        <v>867611</v>
      </c>
      <c r="S1993">
        <v>754728</v>
      </c>
      <c r="T1993">
        <v>0</v>
      </c>
      <c r="U1993">
        <v>-1179</v>
      </c>
      <c r="V1993">
        <v>-16450</v>
      </c>
    </row>
    <row r="1994" spans="1:22" x14ac:dyDescent="0.3">
      <c r="A1994" t="s">
        <v>160</v>
      </c>
      <c r="B1994">
        <v>10140</v>
      </c>
      <c r="C1994" s="48">
        <v>44957</v>
      </c>
      <c r="D1994">
        <v>5790</v>
      </c>
      <c r="E1994">
        <v>2</v>
      </c>
      <c r="F1994">
        <v>550</v>
      </c>
      <c r="G1994">
        <v>550</v>
      </c>
      <c r="H1994">
        <v>45725875</v>
      </c>
      <c r="I1994">
        <v>258041</v>
      </c>
      <c r="J1994">
        <v>-10420840</v>
      </c>
      <c r="K1994">
        <v>8674144</v>
      </c>
      <c r="L1994">
        <v>1702792</v>
      </c>
      <c r="M1994">
        <v>-4542428</v>
      </c>
      <c r="N1994">
        <v>397076</v>
      </c>
      <c r="O1994">
        <v>1353617</v>
      </c>
      <c r="P1994">
        <v>47576</v>
      </c>
      <c r="Q1994">
        <v>7759</v>
      </c>
      <c r="R1994">
        <v>1790703</v>
      </c>
      <c r="S1994">
        <v>2648489</v>
      </c>
      <c r="T1994">
        <v>0</v>
      </c>
      <c r="U1994">
        <v>66310</v>
      </c>
      <c r="V1994">
        <v>-22406</v>
      </c>
    </row>
    <row r="1995" spans="1:22" x14ac:dyDescent="0.3">
      <c r="A1995" t="s">
        <v>160</v>
      </c>
      <c r="B1995">
        <v>10140</v>
      </c>
      <c r="C1995" s="48">
        <v>44956</v>
      </c>
      <c r="D1995">
        <v>5240</v>
      </c>
      <c r="E1995">
        <v>5</v>
      </c>
      <c r="F1995">
        <v>-20</v>
      </c>
      <c r="G1995">
        <v>-20</v>
      </c>
      <c r="H1995">
        <v>4474591</v>
      </c>
      <c r="I1995">
        <v>23575</v>
      </c>
      <c r="J1995">
        <v>262513</v>
      </c>
      <c r="K1995">
        <v>-188918</v>
      </c>
      <c r="L1995">
        <v>-97699</v>
      </c>
      <c r="M1995">
        <v>-279809</v>
      </c>
      <c r="N1995">
        <v>-21592</v>
      </c>
      <c r="O1995">
        <v>-74345</v>
      </c>
      <c r="P1995">
        <v>0</v>
      </c>
      <c r="Q1995">
        <v>0</v>
      </c>
      <c r="R1995">
        <v>283788</v>
      </c>
      <c r="S1995">
        <v>-5741</v>
      </c>
      <c r="T1995">
        <v>0</v>
      </c>
      <c r="U1995">
        <v>12348</v>
      </c>
      <c r="V1995">
        <v>11756</v>
      </c>
    </row>
    <row r="1996" spans="1:22" x14ac:dyDescent="0.3">
      <c r="A1996" t="s">
        <v>160</v>
      </c>
      <c r="B1996">
        <v>10140</v>
      </c>
      <c r="C1996" s="48">
        <v>44953</v>
      </c>
      <c r="D1996">
        <v>5260</v>
      </c>
      <c r="E1996">
        <v>2</v>
      </c>
      <c r="F1996">
        <v>90</v>
      </c>
      <c r="G1996">
        <v>90</v>
      </c>
      <c r="H1996">
        <v>7217088</v>
      </c>
      <c r="I1996">
        <v>37958</v>
      </c>
      <c r="J1996">
        <v>-1561849</v>
      </c>
      <c r="K1996">
        <v>2190801</v>
      </c>
      <c r="L1996">
        <v>-643832</v>
      </c>
      <c r="M1996">
        <v>-874318</v>
      </c>
      <c r="N1996">
        <v>-1318</v>
      </c>
      <c r="O1996">
        <v>252424</v>
      </c>
      <c r="P1996">
        <v>0</v>
      </c>
      <c r="Q1996">
        <v>0</v>
      </c>
      <c r="R1996">
        <v>2079</v>
      </c>
      <c r="S1996">
        <v>-22699</v>
      </c>
      <c r="T1996">
        <v>0</v>
      </c>
      <c r="U1996">
        <v>21655</v>
      </c>
      <c r="V1996">
        <v>-6775</v>
      </c>
    </row>
    <row r="1997" spans="1:22" x14ac:dyDescent="0.3">
      <c r="A1997" t="s">
        <v>160</v>
      </c>
      <c r="B1997">
        <v>10140</v>
      </c>
      <c r="C1997" s="48">
        <v>44952</v>
      </c>
      <c r="D1997">
        <v>5170</v>
      </c>
      <c r="E1997">
        <v>5</v>
      </c>
      <c r="F1997">
        <v>-10</v>
      </c>
      <c r="G1997">
        <v>-10</v>
      </c>
      <c r="H1997">
        <v>1851224</v>
      </c>
      <c r="I1997">
        <v>9546</v>
      </c>
      <c r="J1997">
        <v>213854</v>
      </c>
      <c r="K1997">
        <v>-145553</v>
      </c>
      <c r="L1997">
        <v>-53533</v>
      </c>
      <c r="M1997">
        <v>-10109</v>
      </c>
      <c r="N1997">
        <v>1891</v>
      </c>
      <c r="O1997">
        <v>24658</v>
      </c>
      <c r="P1997">
        <v>-1</v>
      </c>
      <c r="Q1997">
        <v>0</v>
      </c>
      <c r="R1997">
        <v>-47261</v>
      </c>
      <c r="S1997">
        <v>-22711</v>
      </c>
      <c r="T1997">
        <v>0</v>
      </c>
      <c r="U1997">
        <v>-14957</v>
      </c>
      <c r="V1997">
        <v>189</v>
      </c>
    </row>
    <row r="1998" spans="1:22" x14ac:dyDescent="0.3">
      <c r="A1998" t="s">
        <v>160</v>
      </c>
      <c r="B1998">
        <v>10140</v>
      </c>
      <c r="C1998" s="48">
        <v>44951</v>
      </c>
      <c r="D1998">
        <v>5180</v>
      </c>
      <c r="E1998">
        <v>2</v>
      </c>
      <c r="F1998">
        <v>50</v>
      </c>
      <c r="G1998">
        <v>50</v>
      </c>
      <c r="H1998">
        <v>2858773</v>
      </c>
      <c r="I1998">
        <v>14774</v>
      </c>
      <c r="J1998">
        <v>-1145185</v>
      </c>
      <c r="K1998">
        <v>1009329</v>
      </c>
      <c r="L1998">
        <v>146003</v>
      </c>
      <c r="M1998">
        <v>-117981</v>
      </c>
      <c r="N1998">
        <v>3968</v>
      </c>
      <c r="O1998">
        <v>35914</v>
      </c>
      <c r="P1998">
        <v>0</v>
      </c>
      <c r="Q1998">
        <v>0</v>
      </c>
      <c r="R1998">
        <v>235333</v>
      </c>
      <c r="S1998">
        <v>-11231</v>
      </c>
      <c r="T1998">
        <v>0</v>
      </c>
      <c r="U1998">
        <v>-10138</v>
      </c>
      <c r="V1998">
        <v>-9</v>
      </c>
    </row>
    <row r="1999" spans="1:22" x14ac:dyDescent="0.3">
      <c r="A1999" t="s">
        <v>160</v>
      </c>
      <c r="B1999">
        <v>10140</v>
      </c>
      <c r="C1999" s="48">
        <v>44946</v>
      </c>
      <c r="D1999">
        <v>5130</v>
      </c>
      <c r="E1999">
        <v>2</v>
      </c>
      <c r="F1999">
        <v>40</v>
      </c>
      <c r="G1999">
        <v>40</v>
      </c>
      <c r="H1999">
        <v>1591799</v>
      </c>
      <c r="I1999">
        <v>8152</v>
      </c>
      <c r="J1999">
        <v>-559282</v>
      </c>
      <c r="K1999">
        <v>752667</v>
      </c>
      <c r="L1999">
        <v>-191087</v>
      </c>
      <c r="M1999">
        <v>-34027</v>
      </c>
      <c r="N1999">
        <v>-2632</v>
      </c>
      <c r="O1999">
        <v>26735</v>
      </c>
      <c r="P1999">
        <v>0</v>
      </c>
      <c r="Q1999">
        <v>0</v>
      </c>
      <c r="R1999">
        <v>-179264</v>
      </c>
      <c r="S1999">
        <v>-1899</v>
      </c>
      <c r="T1999">
        <v>0</v>
      </c>
      <c r="U1999">
        <v>1590</v>
      </c>
      <c r="V1999">
        <v>-3888</v>
      </c>
    </row>
    <row r="2000" spans="1:22" x14ac:dyDescent="0.3">
      <c r="A2000" t="s">
        <v>160</v>
      </c>
      <c r="B2000">
        <v>10140</v>
      </c>
      <c r="C2000" s="48">
        <v>44945</v>
      </c>
      <c r="D2000">
        <v>5090</v>
      </c>
      <c r="E2000">
        <v>5</v>
      </c>
      <c r="F2000">
        <v>-20</v>
      </c>
      <c r="G2000">
        <v>-20</v>
      </c>
      <c r="H2000">
        <v>1252176</v>
      </c>
      <c r="I2000">
        <v>6380</v>
      </c>
      <c r="J2000">
        <v>-8360</v>
      </c>
      <c r="K2000">
        <v>66578</v>
      </c>
      <c r="L2000">
        <v>-62901</v>
      </c>
      <c r="M2000">
        <v>-64901</v>
      </c>
      <c r="N2000">
        <v>-10055</v>
      </c>
      <c r="O2000">
        <v>35673</v>
      </c>
      <c r="P2000">
        <v>2</v>
      </c>
      <c r="Q2000">
        <v>0</v>
      </c>
      <c r="R2000">
        <v>-28949</v>
      </c>
      <c r="S2000">
        <v>5329</v>
      </c>
      <c r="T2000">
        <v>0</v>
      </c>
      <c r="U2000">
        <v>3081</v>
      </c>
      <c r="V2000">
        <v>1602</v>
      </c>
    </row>
    <row r="2001" spans="1:22" x14ac:dyDescent="0.3">
      <c r="A2001" t="s">
        <v>160</v>
      </c>
      <c r="B2001">
        <v>10140</v>
      </c>
      <c r="C2001" s="48">
        <v>44944</v>
      </c>
      <c r="D2001">
        <v>5110</v>
      </c>
      <c r="E2001">
        <v>5</v>
      </c>
      <c r="F2001">
        <v>-10</v>
      </c>
      <c r="G2001">
        <v>-10</v>
      </c>
      <c r="H2001">
        <v>1995870</v>
      </c>
      <c r="I2001">
        <v>10142</v>
      </c>
      <c r="J2001">
        <v>90983</v>
      </c>
      <c r="K2001">
        <v>-464604</v>
      </c>
      <c r="L2001">
        <v>367613</v>
      </c>
      <c r="M2001">
        <v>-53681</v>
      </c>
      <c r="N2001">
        <v>3229</v>
      </c>
      <c r="O2001">
        <v>68959</v>
      </c>
      <c r="P2001">
        <v>0</v>
      </c>
      <c r="Q2001">
        <v>0</v>
      </c>
      <c r="R2001">
        <v>338075</v>
      </c>
      <c r="S2001">
        <v>11031</v>
      </c>
      <c r="T2001">
        <v>0</v>
      </c>
      <c r="U2001">
        <v>3111</v>
      </c>
      <c r="V2001">
        <v>2897</v>
      </c>
    </row>
    <row r="2002" spans="1:22" x14ac:dyDescent="0.3">
      <c r="A2002" t="s">
        <v>136</v>
      </c>
      <c r="B2002">
        <v>253450</v>
      </c>
      <c r="C2002" s="48">
        <v>45092</v>
      </c>
      <c r="D2002">
        <v>61200</v>
      </c>
      <c r="E2002">
        <v>5</v>
      </c>
      <c r="F2002">
        <v>-1700</v>
      </c>
      <c r="G2002">
        <v>-1700</v>
      </c>
      <c r="H2002">
        <v>247441</v>
      </c>
      <c r="I2002">
        <v>15178</v>
      </c>
      <c r="J2002">
        <v>70594</v>
      </c>
      <c r="K2002">
        <v>-848</v>
      </c>
      <c r="L2002">
        <v>-69088</v>
      </c>
      <c r="M2002">
        <v>-1027</v>
      </c>
      <c r="N2002">
        <v>-11248</v>
      </c>
      <c r="O2002">
        <v>-3405</v>
      </c>
      <c r="P2002">
        <v>-12651</v>
      </c>
      <c r="Q2002">
        <v>0</v>
      </c>
      <c r="R2002">
        <v>-40253</v>
      </c>
      <c r="S2002">
        <v>-504</v>
      </c>
      <c r="T2002">
        <v>0</v>
      </c>
      <c r="U2002">
        <v>-1077</v>
      </c>
      <c r="V2002">
        <v>419</v>
      </c>
    </row>
    <row r="2003" spans="1:22" x14ac:dyDescent="0.3">
      <c r="A2003" t="s">
        <v>136</v>
      </c>
      <c r="B2003">
        <v>253450</v>
      </c>
      <c r="C2003" s="48">
        <v>45091</v>
      </c>
      <c r="D2003">
        <v>62900</v>
      </c>
      <c r="E2003">
        <v>5</v>
      </c>
      <c r="F2003">
        <v>-1700</v>
      </c>
      <c r="G2003">
        <v>-1700</v>
      </c>
      <c r="H2003">
        <v>190450</v>
      </c>
      <c r="I2003">
        <v>12024</v>
      </c>
      <c r="J2003">
        <v>93508</v>
      </c>
      <c r="K2003">
        <v>-67405</v>
      </c>
      <c r="L2003">
        <v>-27678</v>
      </c>
      <c r="M2003">
        <v>-13047</v>
      </c>
      <c r="N2003">
        <v>-3056</v>
      </c>
      <c r="O2003">
        <v>-5775</v>
      </c>
      <c r="P2003">
        <v>0</v>
      </c>
      <c r="Q2003">
        <v>0</v>
      </c>
      <c r="R2003">
        <v>-3282</v>
      </c>
      <c r="S2003">
        <v>-2518</v>
      </c>
      <c r="T2003">
        <v>0</v>
      </c>
      <c r="U2003">
        <v>1347</v>
      </c>
      <c r="V2003">
        <v>228</v>
      </c>
    </row>
    <row r="2004" spans="1:22" x14ac:dyDescent="0.3">
      <c r="A2004" t="s">
        <v>136</v>
      </c>
      <c r="B2004">
        <v>253450</v>
      </c>
      <c r="C2004" s="48">
        <v>45090</v>
      </c>
      <c r="D2004">
        <v>64600</v>
      </c>
      <c r="E2004">
        <v>5</v>
      </c>
      <c r="F2004">
        <v>-300</v>
      </c>
      <c r="G2004">
        <v>-300</v>
      </c>
      <c r="H2004">
        <v>120336</v>
      </c>
      <c r="I2004">
        <v>7793</v>
      </c>
      <c r="J2004">
        <v>26669</v>
      </c>
      <c r="K2004">
        <v>-12966</v>
      </c>
      <c r="L2004">
        <v>-13739</v>
      </c>
      <c r="M2004">
        <v>80</v>
      </c>
      <c r="N2004">
        <v>-5641</v>
      </c>
      <c r="O2004">
        <v>-9507</v>
      </c>
      <c r="P2004">
        <v>1</v>
      </c>
      <c r="Q2004">
        <v>0</v>
      </c>
      <c r="R2004">
        <v>0</v>
      </c>
      <c r="S2004">
        <v>1328</v>
      </c>
      <c r="T2004">
        <v>0</v>
      </c>
      <c r="U2004">
        <v>1</v>
      </c>
      <c r="V2004">
        <v>35</v>
      </c>
    </row>
    <row r="2005" spans="1:22" x14ac:dyDescent="0.3">
      <c r="A2005" t="s">
        <v>136</v>
      </c>
      <c r="B2005">
        <v>253450</v>
      </c>
      <c r="C2005" s="48">
        <v>45089</v>
      </c>
      <c r="D2005">
        <v>64900</v>
      </c>
      <c r="E2005">
        <v>2</v>
      </c>
      <c r="F2005">
        <v>1100</v>
      </c>
      <c r="G2005">
        <v>1100</v>
      </c>
      <c r="H2005">
        <v>142195</v>
      </c>
      <c r="I2005">
        <v>9149</v>
      </c>
      <c r="J2005">
        <v>12000</v>
      </c>
      <c r="K2005">
        <v>3191</v>
      </c>
      <c r="L2005">
        <v>-16680</v>
      </c>
      <c r="M2005">
        <v>2000</v>
      </c>
      <c r="N2005">
        <v>-1027</v>
      </c>
      <c r="O2005">
        <v>-4449</v>
      </c>
      <c r="P2005">
        <v>0</v>
      </c>
      <c r="Q2005">
        <v>0</v>
      </c>
      <c r="R2005">
        <v>-646</v>
      </c>
      <c r="S2005">
        <v>-12558</v>
      </c>
      <c r="T2005">
        <v>0</v>
      </c>
      <c r="U2005">
        <v>1475</v>
      </c>
      <c r="V2005">
        <v>14</v>
      </c>
    </row>
    <row r="2006" spans="1:22" x14ac:dyDescent="0.3">
      <c r="A2006" t="s">
        <v>136</v>
      </c>
      <c r="B2006">
        <v>253450</v>
      </c>
      <c r="C2006" s="48">
        <v>45086</v>
      </c>
      <c r="D2006">
        <v>63800</v>
      </c>
      <c r="E2006">
        <v>2</v>
      </c>
      <c r="F2006">
        <v>100</v>
      </c>
      <c r="G2006">
        <v>100</v>
      </c>
      <c r="H2006">
        <v>153586</v>
      </c>
      <c r="I2006">
        <v>9816</v>
      </c>
      <c r="J2006">
        <v>38274</v>
      </c>
      <c r="K2006">
        <v>5155</v>
      </c>
      <c r="L2006">
        <v>-44117</v>
      </c>
      <c r="M2006">
        <v>5318</v>
      </c>
      <c r="N2006">
        <v>-19111</v>
      </c>
      <c r="O2006">
        <v>-13034</v>
      </c>
      <c r="P2006">
        <v>1</v>
      </c>
      <c r="Q2006">
        <v>0</v>
      </c>
      <c r="R2006">
        <v>-10829</v>
      </c>
      <c r="S2006">
        <v>-6462</v>
      </c>
      <c r="T2006">
        <v>0</v>
      </c>
      <c r="U2006">
        <v>624</v>
      </c>
      <c r="V2006">
        <v>64</v>
      </c>
    </row>
    <row r="2007" spans="1:22" x14ac:dyDescent="0.3">
      <c r="A2007" t="s">
        <v>136</v>
      </c>
      <c r="B2007">
        <v>253450</v>
      </c>
      <c r="C2007" s="48">
        <v>45085</v>
      </c>
      <c r="D2007">
        <v>63700</v>
      </c>
      <c r="E2007">
        <v>5</v>
      </c>
      <c r="F2007">
        <v>-800</v>
      </c>
      <c r="G2007">
        <v>-800</v>
      </c>
      <c r="H2007">
        <v>140188</v>
      </c>
      <c r="I2007">
        <v>8932</v>
      </c>
      <c r="J2007">
        <v>59059</v>
      </c>
      <c r="K2007">
        <v>-15220</v>
      </c>
      <c r="L2007">
        <v>-44329</v>
      </c>
      <c r="M2007">
        <v>3800</v>
      </c>
      <c r="N2007">
        <v>-4615</v>
      </c>
      <c r="O2007">
        <v>-16563</v>
      </c>
      <c r="P2007">
        <v>0</v>
      </c>
      <c r="Q2007">
        <v>0</v>
      </c>
      <c r="R2007">
        <v>-24330</v>
      </c>
      <c r="S2007">
        <v>-2621</v>
      </c>
      <c r="T2007">
        <v>0</v>
      </c>
      <c r="U2007">
        <v>341</v>
      </c>
      <c r="V2007">
        <v>149</v>
      </c>
    </row>
    <row r="2008" spans="1:22" x14ac:dyDescent="0.3">
      <c r="A2008" t="s">
        <v>136</v>
      </c>
      <c r="B2008">
        <v>253450</v>
      </c>
      <c r="C2008" s="48">
        <v>45084</v>
      </c>
      <c r="D2008">
        <v>64500</v>
      </c>
      <c r="E2008">
        <v>3</v>
      </c>
      <c r="F2008">
        <v>0</v>
      </c>
      <c r="G2008">
        <v>0</v>
      </c>
      <c r="H2008">
        <v>97684</v>
      </c>
      <c r="I2008">
        <v>6321</v>
      </c>
      <c r="J2008">
        <v>5798</v>
      </c>
      <c r="K2008">
        <v>32939</v>
      </c>
      <c r="L2008">
        <v>-38845</v>
      </c>
      <c r="M2008">
        <v>7497</v>
      </c>
      <c r="N2008">
        <v>-111</v>
      </c>
      <c r="O2008">
        <v>-22489</v>
      </c>
      <c r="P2008">
        <v>0</v>
      </c>
      <c r="Q2008">
        <v>0</v>
      </c>
      <c r="R2008">
        <v>-23500</v>
      </c>
      <c r="S2008">
        <v>-242</v>
      </c>
      <c r="T2008">
        <v>0</v>
      </c>
      <c r="U2008">
        <v>1</v>
      </c>
      <c r="V2008">
        <v>107</v>
      </c>
    </row>
    <row r="2009" spans="1:22" x14ac:dyDescent="0.3">
      <c r="A2009" t="s">
        <v>136</v>
      </c>
      <c r="B2009">
        <v>253450</v>
      </c>
      <c r="C2009" s="48">
        <v>45082</v>
      </c>
      <c r="D2009">
        <v>64500</v>
      </c>
      <c r="E2009">
        <v>5</v>
      </c>
      <c r="F2009">
        <v>-100</v>
      </c>
      <c r="G2009">
        <v>-100</v>
      </c>
      <c r="H2009">
        <v>99704</v>
      </c>
      <c r="I2009">
        <v>6420</v>
      </c>
      <c r="J2009">
        <v>32026</v>
      </c>
      <c r="K2009">
        <v>14807</v>
      </c>
      <c r="L2009">
        <v>-47198</v>
      </c>
      <c r="M2009">
        <v>-13173</v>
      </c>
      <c r="N2009">
        <v>-1917</v>
      </c>
      <c r="O2009">
        <v>770</v>
      </c>
      <c r="P2009">
        <v>0</v>
      </c>
      <c r="Q2009">
        <v>0</v>
      </c>
      <c r="R2009">
        <v>-27412</v>
      </c>
      <c r="S2009">
        <v>-5466</v>
      </c>
      <c r="T2009">
        <v>0</v>
      </c>
      <c r="U2009">
        <v>-22</v>
      </c>
      <c r="V2009">
        <v>387</v>
      </c>
    </row>
    <row r="2010" spans="1:22" x14ac:dyDescent="0.3">
      <c r="A2010" t="s">
        <v>136</v>
      </c>
      <c r="B2010">
        <v>253450</v>
      </c>
      <c r="C2010" s="48">
        <v>45079</v>
      </c>
      <c r="D2010">
        <v>64600</v>
      </c>
      <c r="E2010">
        <v>5</v>
      </c>
      <c r="F2010">
        <v>-600</v>
      </c>
      <c r="G2010">
        <v>-600</v>
      </c>
      <c r="H2010">
        <v>96298</v>
      </c>
      <c r="I2010">
        <v>6221</v>
      </c>
      <c r="J2010">
        <v>41029</v>
      </c>
      <c r="K2010">
        <v>-3338</v>
      </c>
      <c r="L2010">
        <v>-38477</v>
      </c>
      <c r="M2010">
        <v>-5936</v>
      </c>
      <c r="N2010">
        <v>-9934</v>
      </c>
      <c r="O2010">
        <v>-3236</v>
      </c>
      <c r="P2010">
        <v>0</v>
      </c>
      <c r="Q2010">
        <v>0</v>
      </c>
      <c r="R2010">
        <v>304</v>
      </c>
      <c r="S2010">
        <v>-19675</v>
      </c>
      <c r="T2010">
        <v>0</v>
      </c>
      <c r="U2010">
        <v>851</v>
      </c>
      <c r="V2010">
        <v>-65</v>
      </c>
    </row>
    <row r="2011" spans="1:22" x14ac:dyDescent="0.3">
      <c r="A2011" t="s">
        <v>136</v>
      </c>
      <c r="B2011">
        <v>253450</v>
      </c>
      <c r="C2011" s="48">
        <v>45078</v>
      </c>
      <c r="D2011">
        <v>65200</v>
      </c>
      <c r="E2011">
        <v>2</v>
      </c>
      <c r="F2011">
        <v>400</v>
      </c>
      <c r="G2011">
        <v>400</v>
      </c>
      <c r="H2011">
        <v>76137</v>
      </c>
      <c r="I2011">
        <v>4952</v>
      </c>
      <c r="J2011">
        <v>-2632</v>
      </c>
      <c r="K2011">
        <v>14580</v>
      </c>
      <c r="L2011">
        <v>-11954</v>
      </c>
      <c r="M2011">
        <v>1924</v>
      </c>
      <c r="N2011">
        <v>7231</v>
      </c>
      <c r="O2011">
        <v>-21902</v>
      </c>
      <c r="P2011">
        <v>5</v>
      </c>
      <c r="Q2011">
        <v>0</v>
      </c>
      <c r="R2011">
        <v>76</v>
      </c>
      <c r="S2011">
        <v>712</v>
      </c>
      <c r="T2011">
        <v>0</v>
      </c>
      <c r="U2011">
        <v>6</v>
      </c>
      <c r="V2011">
        <v>0</v>
      </c>
    </row>
    <row r="2012" spans="1:22" x14ac:dyDescent="0.3">
      <c r="A2012" t="s">
        <v>136</v>
      </c>
      <c r="B2012">
        <v>253450</v>
      </c>
      <c r="C2012" s="48">
        <v>45077</v>
      </c>
      <c r="D2012">
        <v>64800</v>
      </c>
      <c r="E2012">
        <v>5</v>
      </c>
      <c r="F2012">
        <v>-600</v>
      </c>
      <c r="G2012">
        <v>-600</v>
      </c>
      <c r="H2012">
        <v>93130</v>
      </c>
      <c r="I2012">
        <v>6079</v>
      </c>
      <c r="J2012">
        <v>21143</v>
      </c>
      <c r="K2012">
        <v>9652</v>
      </c>
      <c r="L2012">
        <v>-30775</v>
      </c>
      <c r="M2012">
        <v>-12856</v>
      </c>
      <c r="N2012">
        <v>-2083</v>
      </c>
      <c r="O2012">
        <v>-13441</v>
      </c>
      <c r="P2012">
        <v>129</v>
      </c>
      <c r="Q2012">
        <v>0</v>
      </c>
      <c r="R2012">
        <v>0</v>
      </c>
      <c r="S2012">
        <v>-2524</v>
      </c>
      <c r="T2012">
        <v>0</v>
      </c>
      <c r="U2012">
        <v>-121</v>
      </c>
      <c r="V2012">
        <v>101</v>
      </c>
    </row>
    <row r="2013" spans="1:22" x14ac:dyDescent="0.3">
      <c r="A2013" t="s">
        <v>136</v>
      </c>
      <c r="B2013">
        <v>253450</v>
      </c>
      <c r="C2013" s="48">
        <v>45076</v>
      </c>
      <c r="D2013">
        <v>65400</v>
      </c>
      <c r="E2013">
        <v>2</v>
      </c>
      <c r="F2013">
        <v>1400</v>
      </c>
      <c r="G2013">
        <v>1400</v>
      </c>
      <c r="H2013">
        <v>103883</v>
      </c>
      <c r="I2013">
        <v>6770</v>
      </c>
      <c r="J2013">
        <v>-24001</v>
      </c>
      <c r="K2013">
        <v>44351</v>
      </c>
      <c r="L2013">
        <v>-20412</v>
      </c>
      <c r="M2013">
        <v>5888</v>
      </c>
      <c r="N2013">
        <v>-160</v>
      </c>
      <c r="O2013">
        <v>-26508</v>
      </c>
      <c r="P2013">
        <v>0</v>
      </c>
      <c r="Q2013">
        <v>0</v>
      </c>
      <c r="R2013">
        <v>0</v>
      </c>
      <c r="S2013">
        <v>368</v>
      </c>
      <c r="T2013">
        <v>0</v>
      </c>
      <c r="U2013">
        <v>24</v>
      </c>
      <c r="V2013">
        <v>38</v>
      </c>
    </row>
    <row r="2014" spans="1:22" x14ac:dyDescent="0.3">
      <c r="A2014" t="s">
        <v>136</v>
      </c>
      <c r="B2014">
        <v>253450</v>
      </c>
      <c r="C2014" s="48">
        <v>45072</v>
      </c>
      <c r="D2014">
        <v>64000</v>
      </c>
      <c r="E2014">
        <v>5</v>
      </c>
      <c r="F2014">
        <v>-700</v>
      </c>
      <c r="G2014">
        <v>-700</v>
      </c>
      <c r="H2014">
        <v>147730</v>
      </c>
      <c r="I2014">
        <v>9495</v>
      </c>
      <c r="J2014">
        <v>26281</v>
      </c>
      <c r="K2014">
        <v>11701</v>
      </c>
      <c r="L2014">
        <v>-38385</v>
      </c>
      <c r="M2014">
        <v>1506</v>
      </c>
      <c r="N2014">
        <v>-113</v>
      </c>
      <c r="O2014">
        <v>-31020</v>
      </c>
      <c r="P2014">
        <v>0</v>
      </c>
      <c r="Q2014">
        <v>0</v>
      </c>
      <c r="R2014">
        <v>-13535</v>
      </c>
      <c r="S2014">
        <v>4777</v>
      </c>
      <c r="T2014">
        <v>0</v>
      </c>
      <c r="U2014">
        <v>383</v>
      </c>
      <c r="V2014">
        <v>20</v>
      </c>
    </row>
    <row r="2015" spans="1:22" x14ac:dyDescent="0.3">
      <c r="A2015" t="s">
        <v>136</v>
      </c>
      <c r="B2015">
        <v>253450</v>
      </c>
      <c r="C2015" s="48">
        <v>45071</v>
      </c>
      <c r="D2015">
        <v>64700</v>
      </c>
      <c r="E2015">
        <v>5</v>
      </c>
      <c r="F2015">
        <v>-1300</v>
      </c>
      <c r="G2015">
        <v>-1300</v>
      </c>
      <c r="H2015">
        <v>139656</v>
      </c>
      <c r="I2015">
        <v>9100</v>
      </c>
      <c r="J2015">
        <v>42058</v>
      </c>
      <c r="K2015">
        <v>7141</v>
      </c>
      <c r="L2015">
        <v>-44789</v>
      </c>
      <c r="M2015">
        <v>-3203</v>
      </c>
      <c r="N2015">
        <v>0</v>
      </c>
      <c r="O2015">
        <v>-40750</v>
      </c>
      <c r="P2015">
        <v>0</v>
      </c>
      <c r="Q2015">
        <v>0</v>
      </c>
      <c r="R2015">
        <v>-836</v>
      </c>
      <c r="S2015">
        <v>0</v>
      </c>
      <c r="T2015">
        <v>0</v>
      </c>
      <c r="U2015">
        <v>-4777</v>
      </c>
      <c r="V2015">
        <v>367</v>
      </c>
    </row>
    <row r="2016" spans="1:22" x14ac:dyDescent="0.3">
      <c r="A2016" t="s">
        <v>136</v>
      </c>
      <c r="B2016">
        <v>253450</v>
      </c>
      <c r="C2016" s="48">
        <v>45070</v>
      </c>
      <c r="D2016">
        <v>66000</v>
      </c>
      <c r="E2016">
        <v>5</v>
      </c>
      <c r="F2016">
        <v>-600</v>
      </c>
      <c r="G2016">
        <v>-600</v>
      </c>
      <c r="H2016">
        <v>84580</v>
      </c>
      <c r="I2016">
        <v>5582</v>
      </c>
      <c r="J2016">
        <v>18088</v>
      </c>
      <c r="K2016">
        <v>-11181</v>
      </c>
      <c r="L2016">
        <v>-6714</v>
      </c>
      <c r="M2016">
        <v>-6166</v>
      </c>
      <c r="N2016">
        <v>-33</v>
      </c>
      <c r="O2016">
        <v>328</v>
      </c>
      <c r="P2016">
        <v>0</v>
      </c>
      <c r="Q2016">
        <v>0</v>
      </c>
      <c r="R2016">
        <v>-2561</v>
      </c>
      <c r="S2016">
        <v>1718</v>
      </c>
      <c r="T2016">
        <v>0</v>
      </c>
      <c r="U2016">
        <v>-164</v>
      </c>
      <c r="V2016">
        <v>-29</v>
      </c>
    </row>
    <row r="2017" spans="1:22" x14ac:dyDescent="0.3">
      <c r="A2017" t="s">
        <v>136</v>
      </c>
      <c r="B2017">
        <v>253450</v>
      </c>
      <c r="C2017" s="48">
        <v>45069</v>
      </c>
      <c r="D2017">
        <v>66600</v>
      </c>
      <c r="E2017">
        <v>2</v>
      </c>
      <c r="F2017">
        <v>900</v>
      </c>
      <c r="G2017">
        <v>900</v>
      </c>
      <c r="H2017">
        <v>117219</v>
      </c>
      <c r="I2017">
        <v>7756</v>
      </c>
      <c r="J2017">
        <v>-32873</v>
      </c>
      <c r="K2017">
        <v>27047</v>
      </c>
      <c r="L2017">
        <v>167</v>
      </c>
      <c r="M2017">
        <v>4181</v>
      </c>
      <c r="N2017">
        <v>549</v>
      </c>
      <c r="O2017">
        <v>-1763</v>
      </c>
      <c r="P2017">
        <v>257</v>
      </c>
      <c r="Q2017">
        <v>0</v>
      </c>
      <c r="R2017">
        <v>-3151</v>
      </c>
      <c r="S2017">
        <v>94</v>
      </c>
      <c r="T2017">
        <v>0</v>
      </c>
      <c r="U2017">
        <v>5657</v>
      </c>
      <c r="V2017">
        <v>2</v>
      </c>
    </row>
    <row r="2018" spans="1:22" x14ac:dyDescent="0.3">
      <c r="A2018" t="s">
        <v>136</v>
      </c>
      <c r="B2018">
        <v>253450</v>
      </c>
      <c r="C2018" s="48">
        <v>45068</v>
      </c>
      <c r="D2018">
        <v>65700</v>
      </c>
      <c r="E2018">
        <v>5</v>
      </c>
      <c r="F2018">
        <v>-300</v>
      </c>
      <c r="G2018">
        <v>-300</v>
      </c>
      <c r="H2018">
        <v>91920</v>
      </c>
      <c r="I2018">
        <v>6028</v>
      </c>
      <c r="J2018">
        <v>3270</v>
      </c>
      <c r="K2018">
        <v>5769</v>
      </c>
      <c r="L2018">
        <v>-7419</v>
      </c>
      <c r="M2018">
        <v>-4134</v>
      </c>
      <c r="N2018">
        <v>1108</v>
      </c>
      <c r="O2018">
        <v>-979</v>
      </c>
      <c r="P2018">
        <v>-314</v>
      </c>
      <c r="Q2018">
        <v>0</v>
      </c>
      <c r="R2018">
        <v>1056</v>
      </c>
      <c r="S2018">
        <v>-4156</v>
      </c>
      <c r="T2018">
        <v>0</v>
      </c>
      <c r="U2018">
        <v>-1391</v>
      </c>
      <c r="V2018">
        <v>-229</v>
      </c>
    </row>
    <row r="2019" spans="1:22" x14ac:dyDescent="0.3">
      <c r="A2019" t="s">
        <v>136</v>
      </c>
      <c r="B2019">
        <v>253450</v>
      </c>
      <c r="C2019" s="48">
        <v>45065</v>
      </c>
      <c r="D2019">
        <v>66000</v>
      </c>
      <c r="E2019">
        <v>2</v>
      </c>
      <c r="F2019">
        <v>1200</v>
      </c>
      <c r="G2019">
        <v>1200</v>
      </c>
      <c r="H2019">
        <v>145131</v>
      </c>
      <c r="I2019">
        <v>9517</v>
      </c>
      <c r="J2019">
        <v>-36755</v>
      </c>
      <c r="K2019">
        <v>25155</v>
      </c>
      <c r="L2019">
        <v>12516</v>
      </c>
      <c r="M2019">
        <v>11903</v>
      </c>
      <c r="N2019">
        <v>-3608</v>
      </c>
      <c r="O2019">
        <v>2860</v>
      </c>
      <c r="P2019">
        <v>-53</v>
      </c>
      <c r="Q2019">
        <v>0</v>
      </c>
      <c r="R2019">
        <v>-4131</v>
      </c>
      <c r="S2019">
        <v>5545</v>
      </c>
      <c r="T2019">
        <v>0</v>
      </c>
      <c r="U2019">
        <v>-909</v>
      </c>
      <c r="V2019">
        <v>-7</v>
      </c>
    </row>
    <row r="2020" spans="1:22" x14ac:dyDescent="0.3">
      <c r="A2020" t="s">
        <v>136</v>
      </c>
      <c r="B2020">
        <v>253450</v>
      </c>
      <c r="C2020" s="48">
        <v>45064</v>
      </c>
      <c r="D2020">
        <v>64800</v>
      </c>
      <c r="E2020">
        <v>3</v>
      </c>
      <c r="F2020">
        <v>0</v>
      </c>
      <c r="G2020">
        <v>0</v>
      </c>
      <c r="H2020">
        <v>74257</v>
      </c>
      <c r="I2020">
        <v>4798</v>
      </c>
      <c r="J2020">
        <v>17434</v>
      </c>
      <c r="K2020">
        <v>3275</v>
      </c>
      <c r="L2020">
        <v>-21159</v>
      </c>
      <c r="M2020">
        <v>-3998</v>
      </c>
      <c r="N2020">
        <v>-6102</v>
      </c>
      <c r="O2020">
        <v>-1542</v>
      </c>
      <c r="P2020">
        <v>17</v>
      </c>
      <c r="Q2020">
        <v>0</v>
      </c>
      <c r="R2020">
        <v>-140</v>
      </c>
      <c r="S2020">
        <v>-9394</v>
      </c>
      <c r="T2020">
        <v>0</v>
      </c>
      <c r="U2020">
        <v>299</v>
      </c>
      <c r="V2020">
        <v>151</v>
      </c>
    </row>
    <row r="2021" spans="1:22" x14ac:dyDescent="0.3">
      <c r="A2021" t="s">
        <v>136</v>
      </c>
      <c r="B2021">
        <v>253450</v>
      </c>
      <c r="C2021" s="48">
        <v>45063</v>
      </c>
      <c r="D2021">
        <v>64800</v>
      </c>
      <c r="E2021">
        <v>2</v>
      </c>
      <c r="F2021">
        <v>1300</v>
      </c>
      <c r="G2021">
        <v>1300</v>
      </c>
      <c r="H2021">
        <v>100911</v>
      </c>
      <c r="I2021">
        <v>6512</v>
      </c>
      <c r="J2021">
        <v>-31053</v>
      </c>
      <c r="K2021">
        <v>23347</v>
      </c>
      <c r="L2021">
        <v>9442</v>
      </c>
      <c r="M2021">
        <v>7948</v>
      </c>
      <c r="N2021">
        <v>-3626</v>
      </c>
      <c r="O2021">
        <v>-818</v>
      </c>
      <c r="P2021">
        <v>1</v>
      </c>
      <c r="Q2021">
        <v>0</v>
      </c>
      <c r="R2021">
        <v>383</v>
      </c>
      <c r="S2021">
        <v>5554</v>
      </c>
      <c r="T2021">
        <v>0</v>
      </c>
      <c r="U2021">
        <v>-1770</v>
      </c>
      <c r="V2021">
        <v>34</v>
      </c>
    </row>
    <row r="2022" spans="1:22" x14ac:dyDescent="0.3">
      <c r="A2022" t="s">
        <v>136</v>
      </c>
      <c r="B2022">
        <v>253450</v>
      </c>
      <c r="C2022" s="48">
        <v>45062</v>
      </c>
      <c r="D2022">
        <v>63500</v>
      </c>
      <c r="E2022">
        <v>5</v>
      </c>
      <c r="F2022">
        <v>-200</v>
      </c>
      <c r="G2022">
        <v>-200</v>
      </c>
      <c r="H2022">
        <v>92411</v>
      </c>
      <c r="I2022">
        <v>5899</v>
      </c>
      <c r="J2022">
        <v>16943</v>
      </c>
      <c r="K2022">
        <v>7930</v>
      </c>
      <c r="L2022">
        <v>-26495</v>
      </c>
      <c r="M2022">
        <v>-16621</v>
      </c>
      <c r="N2022">
        <v>18</v>
      </c>
      <c r="O2022">
        <v>-385</v>
      </c>
      <c r="P2022">
        <v>512</v>
      </c>
      <c r="Q2022">
        <v>0</v>
      </c>
      <c r="R2022">
        <v>0</v>
      </c>
      <c r="S2022">
        <v>-10019</v>
      </c>
      <c r="T2022">
        <v>0</v>
      </c>
      <c r="U2022">
        <v>1614</v>
      </c>
      <c r="V2022">
        <v>8</v>
      </c>
    </row>
    <row r="2023" spans="1:22" x14ac:dyDescent="0.3">
      <c r="A2023" t="s">
        <v>136</v>
      </c>
      <c r="B2023">
        <v>253450</v>
      </c>
      <c r="C2023" s="48">
        <v>45061</v>
      </c>
      <c r="D2023">
        <v>63700</v>
      </c>
      <c r="E2023">
        <v>3</v>
      </c>
      <c r="F2023">
        <v>0</v>
      </c>
      <c r="G2023">
        <v>0</v>
      </c>
      <c r="H2023">
        <v>65470</v>
      </c>
      <c r="I2023">
        <v>4154</v>
      </c>
      <c r="J2023">
        <v>9043</v>
      </c>
      <c r="K2023">
        <v>-8892</v>
      </c>
      <c r="L2023">
        <v>-1489</v>
      </c>
      <c r="M2023">
        <v>3543</v>
      </c>
      <c r="N2023">
        <v>2</v>
      </c>
      <c r="O2023">
        <v>140</v>
      </c>
      <c r="P2023">
        <v>16</v>
      </c>
      <c r="Q2023">
        <v>0</v>
      </c>
      <c r="R2023">
        <v>-901</v>
      </c>
      <c r="S2023">
        <v>-4289</v>
      </c>
      <c r="T2023">
        <v>0</v>
      </c>
      <c r="U2023">
        <v>1243</v>
      </c>
      <c r="V2023">
        <v>95</v>
      </c>
    </row>
    <row r="2024" spans="1:22" x14ac:dyDescent="0.3">
      <c r="A2024" t="s">
        <v>136</v>
      </c>
      <c r="B2024">
        <v>253450</v>
      </c>
      <c r="C2024" s="48">
        <v>45058</v>
      </c>
      <c r="D2024">
        <v>63700</v>
      </c>
      <c r="E2024">
        <v>5</v>
      </c>
      <c r="F2024">
        <v>-200</v>
      </c>
      <c r="G2024">
        <v>-200</v>
      </c>
      <c r="H2024">
        <v>100146</v>
      </c>
      <c r="I2024">
        <v>6391</v>
      </c>
      <c r="J2024">
        <v>10502</v>
      </c>
      <c r="K2024">
        <v>-1018</v>
      </c>
      <c r="L2024">
        <v>-10628</v>
      </c>
      <c r="M2024">
        <v>-7135</v>
      </c>
      <c r="N2024">
        <v>324</v>
      </c>
      <c r="O2024">
        <v>3778</v>
      </c>
      <c r="P2024">
        <v>7</v>
      </c>
      <c r="Q2024">
        <v>0</v>
      </c>
      <c r="R2024">
        <v>-8031</v>
      </c>
      <c r="S2024">
        <v>429</v>
      </c>
      <c r="T2024">
        <v>0</v>
      </c>
      <c r="U2024">
        <v>1085</v>
      </c>
      <c r="V2024">
        <v>59</v>
      </c>
    </row>
    <row r="2025" spans="1:22" x14ac:dyDescent="0.3">
      <c r="A2025" t="s">
        <v>136</v>
      </c>
      <c r="B2025">
        <v>253450</v>
      </c>
      <c r="C2025" s="48">
        <v>45057</v>
      </c>
      <c r="D2025">
        <v>63900</v>
      </c>
      <c r="E2025">
        <v>2</v>
      </c>
      <c r="F2025">
        <v>700</v>
      </c>
      <c r="G2025">
        <v>700</v>
      </c>
      <c r="H2025">
        <v>92962</v>
      </c>
      <c r="I2025">
        <v>5934</v>
      </c>
      <c r="J2025">
        <v>-23287</v>
      </c>
      <c r="K2025">
        <v>13447</v>
      </c>
      <c r="L2025">
        <v>7258</v>
      </c>
      <c r="M2025">
        <v>9035</v>
      </c>
      <c r="N2025">
        <v>0</v>
      </c>
      <c r="O2025">
        <v>-1652</v>
      </c>
      <c r="P2025">
        <v>0</v>
      </c>
      <c r="Q2025">
        <v>0</v>
      </c>
      <c r="R2025">
        <v>118</v>
      </c>
      <c r="S2025">
        <v>-243</v>
      </c>
      <c r="T2025">
        <v>0</v>
      </c>
      <c r="U2025">
        <v>1840</v>
      </c>
      <c r="V2025">
        <v>742</v>
      </c>
    </row>
    <row r="2026" spans="1:22" x14ac:dyDescent="0.3">
      <c r="A2026" t="s">
        <v>136</v>
      </c>
      <c r="B2026">
        <v>253450</v>
      </c>
      <c r="C2026" s="48">
        <v>45056</v>
      </c>
      <c r="D2026">
        <v>63200</v>
      </c>
      <c r="E2026">
        <v>5</v>
      </c>
      <c r="F2026">
        <v>-300</v>
      </c>
      <c r="G2026">
        <v>-300</v>
      </c>
      <c r="H2026">
        <v>117978</v>
      </c>
      <c r="I2026">
        <v>7483</v>
      </c>
      <c r="J2026">
        <v>26491</v>
      </c>
      <c r="K2026">
        <v>-1846</v>
      </c>
      <c r="L2026">
        <v>-25798</v>
      </c>
      <c r="M2026">
        <v>883</v>
      </c>
      <c r="N2026">
        <v>-4285</v>
      </c>
      <c r="O2026">
        <v>-3591</v>
      </c>
      <c r="P2026">
        <v>3001</v>
      </c>
      <c r="Q2026">
        <v>0</v>
      </c>
      <c r="R2026">
        <v>-20895</v>
      </c>
      <c r="S2026">
        <v>-911</v>
      </c>
      <c r="T2026">
        <v>0</v>
      </c>
      <c r="U2026">
        <v>1000</v>
      </c>
      <c r="V2026">
        <v>153</v>
      </c>
    </row>
    <row r="2027" spans="1:22" x14ac:dyDescent="0.3">
      <c r="A2027" t="s">
        <v>136</v>
      </c>
      <c r="B2027">
        <v>253450</v>
      </c>
      <c r="C2027" s="48">
        <v>45055</v>
      </c>
      <c r="D2027">
        <v>63500</v>
      </c>
      <c r="E2027">
        <v>5</v>
      </c>
      <c r="F2027">
        <v>-1400</v>
      </c>
      <c r="G2027">
        <v>-1400</v>
      </c>
      <c r="H2027">
        <v>200798</v>
      </c>
      <c r="I2027">
        <v>12792</v>
      </c>
      <c r="J2027">
        <v>45094</v>
      </c>
      <c r="K2027">
        <v>3851</v>
      </c>
      <c r="L2027">
        <v>-53846</v>
      </c>
      <c r="M2027">
        <v>-3518</v>
      </c>
      <c r="N2027">
        <v>-9552</v>
      </c>
      <c r="O2027">
        <v>-16583</v>
      </c>
      <c r="P2027">
        <v>-538</v>
      </c>
      <c r="Q2027">
        <v>0</v>
      </c>
      <c r="R2027">
        <v>-23112</v>
      </c>
      <c r="S2027">
        <v>-543</v>
      </c>
      <c r="T2027">
        <v>0</v>
      </c>
      <c r="U2027">
        <v>4743</v>
      </c>
      <c r="V2027">
        <v>158</v>
      </c>
    </row>
    <row r="2028" spans="1:22" x14ac:dyDescent="0.3">
      <c r="A2028" t="s">
        <v>136</v>
      </c>
      <c r="B2028">
        <v>253450</v>
      </c>
      <c r="C2028" s="48">
        <v>45054</v>
      </c>
      <c r="D2028">
        <v>64900</v>
      </c>
      <c r="E2028">
        <v>5</v>
      </c>
      <c r="F2028">
        <v>-3100</v>
      </c>
      <c r="G2028">
        <v>-3100</v>
      </c>
      <c r="H2028">
        <v>471424</v>
      </c>
      <c r="I2028">
        <v>30874</v>
      </c>
      <c r="J2028">
        <v>280353</v>
      </c>
      <c r="K2028">
        <v>-192728</v>
      </c>
      <c r="L2028">
        <v>-93377</v>
      </c>
      <c r="M2028">
        <v>1610</v>
      </c>
      <c r="N2028">
        <v>-19640</v>
      </c>
      <c r="O2028">
        <v>-29804</v>
      </c>
      <c r="P2028">
        <v>-987</v>
      </c>
      <c r="Q2028">
        <v>-599</v>
      </c>
      <c r="R2028">
        <v>-36773</v>
      </c>
      <c r="S2028">
        <v>-7184</v>
      </c>
      <c r="T2028">
        <v>0</v>
      </c>
      <c r="U2028">
        <v>5489</v>
      </c>
      <c r="V2028">
        <v>263</v>
      </c>
    </row>
    <row r="2029" spans="1:22" x14ac:dyDescent="0.3">
      <c r="A2029" t="s">
        <v>136</v>
      </c>
      <c r="B2029">
        <v>253450</v>
      </c>
      <c r="C2029" s="48">
        <v>45050</v>
      </c>
      <c r="D2029">
        <v>68000</v>
      </c>
      <c r="E2029">
        <v>2</v>
      </c>
      <c r="F2029">
        <v>900</v>
      </c>
      <c r="G2029">
        <v>900</v>
      </c>
      <c r="H2029">
        <v>119952</v>
      </c>
      <c r="I2029">
        <v>8139</v>
      </c>
      <c r="J2029">
        <v>-9344</v>
      </c>
      <c r="K2029">
        <v>-4619</v>
      </c>
      <c r="L2029">
        <v>14575</v>
      </c>
      <c r="M2029">
        <v>-2794</v>
      </c>
      <c r="N2029">
        <v>1044</v>
      </c>
      <c r="O2029">
        <v>9609</v>
      </c>
      <c r="P2029">
        <v>-2</v>
      </c>
      <c r="Q2029">
        <v>0</v>
      </c>
      <c r="R2029">
        <v>3714</v>
      </c>
      <c r="S2029">
        <v>3004</v>
      </c>
      <c r="T2029">
        <v>0</v>
      </c>
      <c r="U2029">
        <v>-867</v>
      </c>
      <c r="V2029">
        <v>255</v>
      </c>
    </row>
    <row r="2030" spans="1:22" x14ac:dyDescent="0.3">
      <c r="A2030" t="s">
        <v>136</v>
      </c>
      <c r="B2030">
        <v>253450</v>
      </c>
      <c r="C2030" s="48">
        <v>45049</v>
      </c>
      <c r="D2030">
        <v>67100</v>
      </c>
      <c r="E2030">
        <v>5</v>
      </c>
      <c r="F2030">
        <v>-100</v>
      </c>
      <c r="G2030">
        <v>-100</v>
      </c>
      <c r="H2030">
        <v>84044</v>
      </c>
      <c r="I2030">
        <v>5654</v>
      </c>
      <c r="J2030">
        <v>16480</v>
      </c>
      <c r="K2030">
        <v>-7416</v>
      </c>
      <c r="L2030">
        <v>-11768</v>
      </c>
      <c r="M2030">
        <v>-15628</v>
      </c>
      <c r="N2030">
        <v>1928</v>
      </c>
      <c r="O2030">
        <v>0</v>
      </c>
      <c r="P2030">
        <v>2</v>
      </c>
      <c r="Q2030">
        <v>0</v>
      </c>
      <c r="R2030">
        <v>0</v>
      </c>
      <c r="S2030">
        <v>1930</v>
      </c>
      <c r="T2030">
        <v>0</v>
      </c>
      <c r="U2030">
        <v>2710</v>
      </c>
      <c r="V2030">
        <v>-6</v>
      </c>
    </row>
    <row r="2031" spans="1:22" x14ac:dyDescent="0.3">
      <c r="A2031" t="s">
        <v>136</v>
      </c>
      <c r="B2031">
        <v>253450</v>
      </c>
      <c r="C2031" s="48">
        <v>45048</v>
      </c>
      <c r="D2031">
        <v>67200</v>
      </c>
      <c r="E2031">
        <v>2</v>
      </c>
      <c r="F2031">
        <v>1100</v>
      </c>
      <c r="G2031">
        <v>1100</v>
      </c>
      <c r="H2031">
        <v>92173</v>
      </c>
      <c r="I2031">
        <v>6181</v>
      </c>
      <c r="J2031">
        <v>-20598</v>
      </c>
      <c r="K2031">
        <v>22072</v>
      </c>
      <c r="L2031">
        <v>-2010</v>
      </c>
      <c r="M2031">
        <v>197</v>
      </c>
      <c r="N2031">
        <v>-81</v>
      </c>
      <c r="O2031">
        <v>-477</v>
      </c>
      <c r="P2031">
        <v>1</v>
      </c>
      <c r="Q2031">
        <v>0</v>
      </c>
      <c r="R2031">
        <v>78</v>
      </c>
      <c r="S2031">
        <v>-1728</v>
      </c>
      <c r="T2031">
        <v>0</v>
      </c>
      <c r="U2031">
        <v>607</v>
      </c>
      <c r="V2031">
        <v>-71</v>
      </c>
    </row>
    <row r="2032" spans="1:22" x14ac:dyDescent="0.3">
      <c r="A2032" t="s">
        <v>136</v>
      </c>
      <c r="B2032">
        <v>253450</v>
      </c>
      <c r="C2032" s="48">
        <v>45044</v>
      </c>
      <c r="D2032">
        <v>66100</v>
      </c>
      <c r="E2032">
        <v>5</v>
      </c>
      <c r="F2032">
        <v>-200</v>
      </c>
      <c r="G2032">
        <v>-200</v>
      </c>
      <c r="H2032">
        <v>133625</v>
      </c>
      <c r="I2032">
        <v>8852</v>
      </c>
      <c r="J2032">
        <v>9564</v>
      </c>
      <c r="K2032">
        <v>-3131</v>
      </c>
      <c r="L2032">
        <v>-7524</v>
      </c>
      <c r="M2032">
        <v>-4753</v>
      </c>
      <c r="N2032">
        <v>-1160</v>
      </c>
      <c r="O2032">
        <v>63</v>
      </c>
      <c r="P2032">
        <v>0</v>
      </c>
      <c r="Q2032">
        <v>0</v>
      </c>
      <c r="R2032">
        <v>0</v>
      </c>
      <c r="S2032">
        <v>-1674</v>
      </c>
      <c r="T2032">
        <v>0</v>
      </c>
      <c r="U2032">
        <v>998</v>
      </c>
      <c r="V2032">
        <v>93</v>
      </c>
    </row>
    <row r="2033" spans="1:22" x14ac:dyDescent="0.3">
      <c r="A2033" t="s">
        <v>136</v>
      </c>
      <c r="B2033">
        <v>253450</v>
      </c>
      <c r="C2033" s="48">
        <v>45043</v>
      </c>
      <c r="D2033">
        <v>66300</v>
      </c>
      <c r="E2033">
        <v>3</v>
      </c>
      <c r="F2033">
        <v>0</v>
      </c>
      <c r="G2033">
        <v>0</v>
      </c>
      <c r="H2033">
        <v>128984</v>
      </c>
      <c r="I2033">
        <v>8542</v>
      </c>
      <c r="J2033">
        <v>25416</v>
      </c>
      <c r="K2033">
        <v>-8879</v>
      </c>
      <c r="L2033">
        <v>-19361</v>
      </c>
      <c r="M2033">
        <v>8878</v>
      </c>
      <c r="N2033">
        <v>668</v>
      </c>
      <c r="O2033">
        <v>-27967</v>
      </c>
      <c r="P2033">
        <v>-387</v>
      </c>
      <c r="Q2033">
        <v>-412</v>
      </c>
      <c r="R2033">
        <v>0</v>
      </c>
      <c r="S2033">
        <v>-141</v>
      </c>
      <c r="T2033">
        <v>0</v>
      </c>
      <c r="U2033">
        <v>2803</v>
      </c>
      <c r="V2033">
        <v>21</v>
      </c>
    </row>
    <row r="2034" spans="1:22" x14ac:dyDescent="0.3">
      <c r="A2034" t="s">
        <v>136</v>
      </c>
      <c r="B2034">
        <v>253450</v>
      </c>
      <c r="C2034" s="48">
        <v>45042</v>
      </c>
      <c r="D2034">
        <v>66300</v>
      </c>
      <c r="E2034">
        <v>5</v>
      </c>
      <c r="F2034">
        <v>-1000</v>
      </c>
      <c r="G2034">
        <v>-1000</v>
      </c>
      <c r="H2034">
        <v>203772</v>
      </c>
      <c r="I2034">
        <v>13523</v>
      </c>
      <c r="J2034">
        <v>34877</v>
      </c>
      <c r="K2034">
        <v>-4269</v>
      </c>
      <c r="L2034">
        <v>-30311</v>
      </c>
      <c r="M2034">
        <v>-21678</v>
      </c>
      <c r="N2034">
        <v>-2100</v>
      </c>
      <c r="O2034">
        <v>-6515</v>
      </c>
      <c r="P2034">
        <v>0</v>
      </c>
      <c r="Q2034">
        <v>0</v>
      </c>
      <c r="R2034">
        <v>311</v>
      </c>
      <c r="S2034">
        <v>-329</v>
      </c>
      <c r="T2034">
        <v>0</v>
      </c>
      <c r="U2034">
        <v>-282</v>
      </c>
      <c r="V2034">
        <v>-15</v>
      </c>
    </row>
    <row r="2035" spans="1:22" x14ac:dyDescent="0.3">
      <c r="A2035" t="s">
        <v>136</v>
      </c>
      <c r="B2035">
        <v>253450</v>
      </c>
      <c r="C2035" s="48">
        <v>45041</v>
      </c>
      <c r="D2035">
        <v>67300</v>
      </c>
      <c r="E2035">
        <v>2</v>
      </c>
      <c r="F2035">
        <v>1000</v>
      </c>
      <c r="G2035">
        <v>1000</v>
      </c>
      <c r="H2035">
        <v>664561</v>
      </c>
      <c r="I2035">
        <v>45967</v>
      </c>
      <c r="J2035">
        <v>81758</v>
      </c>
      <c r="K2035">
        <v>-69614</v>
      </c>
      <c r="L2035">
        <v>-23492</v>
      </c>
      <c r="M2035">
        <v>6955</v>
      </c>
      <c r="N2035">
        <v>4639</v>
      </c>
      <c r="O2035">
        <v>-9312</v>
      </c>
      <c r="P2035">
        <v>197</v>
      </c>
      <c r="Q2035">
        <v>-1562</v>
      </c>
      <c r="R2035">
        <v>-25399</v>
      </c>
      <c r="S2035">
        <v>990</v>
      </c>
      <c r="T2035">
        <v>0</v>
      </c>
      <c r="U2035">
        <v>12609</v>
      </c>
      <c r="V2035">
        <v>-1261</v>
      </c>
    </row>
    <row r="2036" spans="1:22" x14ac:dyDescent="0.3">
      <c r="A2036" t="s">
        <v>136</v>
      </c>
      <c r="B2036">
        <v>253450</v>
      </c>
      <c r="C2036" s="48">
        <v>45040</v>
      </c>
      <c r="D2036">
        <v>66300</v>
      </c>
      <c r="E2036">
        <v>5</v>
      </c>
      <c r="F2036">
        <v>-1300</v>
      </c>
      <c r="G2036">
        <v>-1300</v>
      </c>
      <c r="H2036">
        <v>139705</v>
      </c>
      <c r="I2036">
        <v>9330</v>
      </c>
      <c r="J2036">
        <v>42541</v>
      </c>
      <c r="K2036">
        <v>-17628</v>
      </c>
      <c r="L2036">
        <v>-23833</v>
      </c>
      <c r="M2036">
        <v>-2595</v>
      </c>
      <c r="N2036">
        <v>-1647</v>
      </c>
      <c r="O2036">
        <v>-6824</v>
      </c>
      <c r="P2036">
        <v>-8087</v>
      </c>
      <c r="Q2036">
        <v>0</v>
      </c>
      <c r="R2036">
        <v>-2521</v>
      </c>
      <c r="S2036">
        <v>-2159</v>
      </c>
      <c r="T2036">
        <v>0</v>
      </c>
      <c r="U2036">
        <v>-1109</v>
      </c>
      <c r="V2036">
        <v>29</v>
      </c>
    </row>
    <row r="2037" spans="1:22" x14ac:dyDescent="0.3">
      <c r="A2037" t="s">
        <v>136</v>
      </c>
      <c r="B2037">
        <v>253450</v>
      </c>
      <c r="C2037" s="48">
        <v>45037</v>
      </c>
      <c r="D2037">
        <v>67600</v>
      </c>
      <c r="E2037">
        <v>5</v>
      </c>
      <c r="F2037">
        <v>-1100</v>
      </c>
      <c r="G2037">
        <v>-1100</v>
      </c>
      <c r="H2037">
        <v>135400</v>
      </c>
      <c r="I2037">
        <v>9175</v>
      </c>
      <c r="J2037">
        <v>64672</v>
      </c>
      <c r="K2037">
        <v>-13340</v>
      </c>
      <c r="L2037">
        <v>-51434</v>
      </c>
      <c r="M2037">
        <v>-5236</v>
      </c>
      <c r="N2037">
        <v>-3800</v>
      </c>
      <c r="O2037">
        <v>-26830</v>
      </c>
      <c r="P2037">
        <v>1</v>
      </c>
      <c r="Q2037">
        <v>0</v>
      </c>
      <c r="R2037">
        <v>-6746</v>
      </c>
      <c r="S2037">
        <v>-8823</v>
      </c>
      <c r="T2037">
        <v>0</v>
      </c>
      <c r="U2037">
        <v>-177</v>
      </c>
      <c r="V2037">
        <v>279</v>
      </c>
    </row>
    <row r="2038" spans="1:22" x14ac:dyDescent="0.3">
      <c r="A2038" t="s">
        <v>136</v>
      </c>
      <c r="B2038">
        <v>253450</v>
      </c>
      <c r="C2038" s="48">
        <v>45036</v>
      </c>
      <c r="D2038">
        <v>68700</v>
      </c>
      <c r="E2038">
        <v>5</v>
      </c>
      <c r="F2038">
        <v>-1400</v>
      </c>
      <c r="G2038">
        <v>-1400</v>
      </c>
      <c r="H2038">
        <v>167740</v>
      </c>
      <c r="I2038">
        <v>11566</v>
      </c>
      <c r="J2038">
        <v>58917</v>
      </c>
      <c r="K2038">
        <v>-21957</v>
      </c>
      <c r="L2038">
        <v>-37023</v>
      </c>
      <c r="M2038">
        <v>-10728</v>
      </c>
      <c r="N2038">
        <v>-235</v>
      </c>
      <c r="O2038">
        <v>-19513</v>
      </c>
      <c r="P2038">
        <v>0</v>
      </c>
      <c r="Q2038">
        <v>0</v>
      </c>
      <c r="R2038">
        <v>-1461</v>
      </c>
      <c r="S2038">
        <v>-5086</v>
      </c>
      <c r="T2038">
        <v>0</v>
      </c>
      <c r="U2038">
        <v>-277</v>
      </c>
      <c r="V2038">
        <v>340</v>
      </c>
    </row>
    <row r="2039" spans="1:22" x14ac:dyDescent="0.3">
      <c r="A2039" t="s">
        <v>136</v>
      </c>
      <c r="B2039">
        <v>253450</v>
      </c>
      <c r="C2039" s="48">
        <v>45035</v>
      </c>
      <c r="D2039">
        <v>70100</v>
      </c>
      <c r="E2039">
        <v>5</v>
      </c>
      <c r="F2039">
        <v>-500</v>
      </c>
      <c r="G2039">
        <v>-500</v>
      </c>
      <c r="H2039">
        <v>96943</v>
      </c>
      <c r="I2039">
        <v>6786</v>
      </c>
      <c r="J2039">
        <v>21858</v>
      </c>
      <c r="K2039">
        <v>-12993</v>
      </c>
      <c r="L2039">
        <v>-7606</v>
      </c>
      <c r="M2039">
        <v>-1895</v>
      </c>
      <c r="N2039">
        <v>-2896</v>
      </c>
      <c r="O2039">
        <v>-333</v>
      </c>
      <c r="P2039">
        <v>-117</v>
      </c>
      <c r="Q2039">
        <v>230</v>
      </c>
      <c r="R2039">
        <v>-137</v>
      </c>
      <c r="S2039">
        <v>-2458</v>
      </c>
      <c r="T2039">
        <v>0</v>
      </c>
      <c r="U2039">
        <v>-1394</v>
      </c>
      <c r="V2039">
        <v>135</v>
      </c>
    </row>
    <row r="2040" spans="1:22" x14ac:dyDescent="0.3">
      <c r="A2040" t="s">
        <v>136</v>
      </c>
      <c r="B2040">
        <v>253450</v>
      </c>
      <c r="C2040" s="48">
        <v>45034</v>
      </c>
      <c r="D2040">
        <v>70600</v>
      </c>
      <c r="E2040">
        <v>2</v>
      </c>
      <c r="F2040">
        <v>400</v>
      </c>
      <c r="G2040">
        <v>400</v>
      </c>
      <c r="H2040">
        <v>145640</v>
      </c>
      <c r="I2040">
        <v>10297</v>
      </c>
      <c r="J2040">
        <v>14195</v>
      </c>
      <c r="K2040">
        <v>-25094</v>
      </c>
      <c r="L2040">
        <v>9000</v>
      </c>
      <c r="M2040">
        <v>-2024</v>
      </c>
      <c r="N2040">
        <v>4651</v>
      </c>
      <c r="O2040">
        <v>4051</v>
      </c>
      <c r="P2040">
        <v>106</v>
      </c>
      <c r="Q2040">
        <v>-388</v>
      </c>
      <c r="R2040">
        <v>4241</v>
      </c>
      <c r="S2040">
        <v>-1637</v>
      </c>
      <c r="T2040">
        <v>0</v>
      </c>
      <c r="U2040">
        <v>1661</v>
      </c>
      <c r="V2040">
        <v>238</v>
      </c>
    </row>
    <row r="2041" spans="1:22" x14ac:dyDescent="0.3">
      <c r="A2041" t="s">
        <v>136</v>
      </c>
      <c r="B2041">
        <v>253450</v>
      </c>
      <c r="C2041" s="48">
        <v>45033</v>
      </c>
      <c r="D2041">
        <v>70200</v>
      </c>
      <c r="E2041">
        <v>5</v>
      </c>
      <c r="F2041">
        <v>-400</v>
      </c>
      <c r="G2041">
        <v>-400</v>
      </c>
      <c r="H2041">
        <v>86383</v>
      </c>
      <c r="I2041">
        <v>6073</v>
      </c>
      <c r="J2041">
        <v>23590</v>
      </c>
      <c r="K2041">
        <v>-13160</v>
      </c>
      <c r="L2041">
        <v>-10329</v>
      </c>
      <c r="M2041">
        <v>-10477</v>
      </c>
      <c r="N2041">
        <v>-817</v>
      </c>
      <c r="O2041">
        <v>520</v>
      </c>
      <c r="P2041">
        <v>2</v>
      </c>
      <c r="Q2041">
        <v>-444</v>
      </c>
      <c r="R2041">
        <v>991</v>
      </c>
      <c r="S2041">
        <v>-104</v>
      </c>
      <c r="T2041">
        <v>0</v>
      </c>
      <c r="U2041">
        <v>-117</v>
      </c>
      <c r="V2041">
        <v>16</v>
      </c>
    </row>
    <row r="2042" spans="1:22" x14ac:dyDescent="0.3">
      <c r="A2042" t="s">
        <v>136</v>
      </c>
      <c r="B2042">
        <v>253450</v>
      </c>
      <c r="C2042" s="48">
        <v>45030</v>
      </c>
      <c r="D2042">
        <v>70600</v>
      </c>
      <c r="E2042">
        <v>5</v>
      </c>
      <c r="F2042">
        <v>-100</v>
      </c>
      <c r="G2042">
        <v>-100</v>
      </c>
      <c r="H2042">
        <v>236146</v>
      </c>
      <c r="I2042">
        <v>16814</v>
      </c>
      <c r="J2042">
        <v>43315</v>
      </c>
      <c r="K2042">
        <v>-45948</v>
      </c>
      <c r="L2042">
        <v>4490</v>
      </c>
      <c r="M2042">
        <v>11734</v>
      </c>
      <c r="N2042">
        <v>2170</v>
      </c>
      <c r="O2042">
        <v>-17254</v>
      </c>
      <c r="P2042">
        <v>-938</v>
      </c>
      <c r="Q2042">
        <v>-298</v>
      </c>
      <c r="R2042">
        <v>9339</v>
      </c>
      <c r="S2042">
        <v>-263</v>
      </c>
      <c r="T2042">
        <v>0</v>
      </c>
      <c r="U2042">
        <v>-2150</v>
      </c>
      <c r="V2042">
        <v>293</v>
      </c>
    </row>
    <row r="2043" spans="1:22" x14ac:dyDescent="0.3">
      <c r="A2043" t="s">
        <v>136</v>
      </c>
      <c r="B2043">
        <v>253450</v>
      </c>
      <c r="C2043" s="48">
        <v>45029</v>
      </c>
      <c r="D2043">
        <v>70700</v>
      </c>
      <c r="E2043">
        <v>2</v>
      </c>
      <c r="F2043">
        <v>1300</v>
      </c>
      <c r="G2043">
        <v>1300</v>
      </c>
      <c r="H2043">
        <v>193361</v>
      </c>
      <c r="I2043">
        <v>13536</v>
      </c>
      <c r="J2043">
        <v>-48802</v>
      </c>
      <c r="K2043">
        <v>10501</v>
      </c>
      <c r="L2043">
        <v>36621</v>
      </c>
      <c r="M2043">
        <v>16431</v>
      </c>
      <c r="N2043">
        <v>629</v>
      </c>
      <c r="O2043">
        <v>24636</v>
      </c>
      <c r="P2043">
        <v>-439</v>
      </c>
      <c r="Q2043">
        <v>0</v>
      </c>
      <c r="R2043">
        <v>-289</v>
      </c>
      <c r="S2043">
        <v>-4347</v>
      </c>
      <c r="T2043">
        <v>0</v>
      </c>
      <c r="U2043">
        <v>1479</v>
      </c>
      <c r="V2043">
        <v>201</v>
      </c>
    </row>
    <row r="2044" spans="1:22" x14ac:dyDescent="0.3">
      <c r="A2044" t="s">
        <v>136</v>
      </c>
      <c r="B2044">
        <v>253450</v>
      </c>
      <c r="C2044" s="48">
        <v>45028</v>
      </c>
      <c r="D2044">
        <v>69400</v>
      </c>
      <c r="E2044">
        <v>2</v>
      </c>
      <c r="F2044">
        <v>800</v>
      </c>
      <c r="G2044">
        <v>800</v>
      </c>
      <c r="H2044">
        <v>127589</v>
      </c>
      <c r="I2044">
        <v>8802</v>
      </c>
      <c r="J2044">
        <v>-24161</v>
      </c>
      <c r="K2044">
        <v>16795</v>
      </c>
      <c r="L2044">
        <v>6326</v>
      </c>
      <c r="M2044">
        <v>-3867</v>
      </c>
      <c r="N2044">
        <v>336</v>
      </c>
      <c r="O2044">
        <v>5798</v>
      </c>
      <c r="P2044">
        <v>1</v>
      </c>
      <c r="Q2044">
        <v>0</v>
      </c>
      <c r="R2044">
        <v>4180</v>
      </c>
      <c r="S2044">
        <v>-122</v>
      </c>
      <c r="T2044">
        <v>0</v>
      </c>
      <c r="U2044">
        <v>1074</v>
      </c>
      <c r="V2044">
        <v>-34</v>
      </c>
    </row>
    <row r="2045" spans="1:22" x14ac:dyDescent="0.3">
      <c r="A2045" t="s">
        <v>136</v>
      </c>
      <c r="B2045">
        <v>253450</v>
      </c>
      <c r="C2045" s="48">
        <v>45027</v>
      </c>
      <c r="D2045">
        <v>68600</v>
      </c>
      <c r="E2045">
        <v>2</v>
      </c>
      <c r="F2045">
        <v>400</v>
      </c>
      <c r="G2045">
        <v>400</v>
      </c>
      <c r="H2045">
        <v>124171</v>
      </c>
      <c r="I2045">
        <v>8481</v>
      </c>
      <c r="J2045">
        <v>5853</v>
      </c>
      <c r="K2045">
        <v>27044</v>
      </c>
      <c r="L2045">
        <v>-33752</v>
      </c>
      <c r="M2045">
        <v>1010</v>
      </c>
      <c r="N2045">
        <v>-5482</v>
      </c>
      <c r="O2045">
        <v>-12840</v>
      </c>
      <c r="P2045">
        <v>-187</v>
      </c>
      <c r="Q2045">
        <v>703</v>
      </c>
      <c r="R2045">
        <v>-13931</v>
      </c>
      <c r="S2045">
        <v>-3025</v>
      </c>
      <c r="T2045">
        <v>0</v>
      </c>
      <c r="U2045">
        <v>850</v>
      </c>
      <c r="V2045">
        <v>5</v>
      </c>
    </row>
    <row r="2046" spans="1:22" x14ac:dyDescent="0.3">
      <c r="A2046" t="s">
        <v>136</v>
      </c>
      <c r="B2046">
        <v>253450</v>
      </c>
      <c r="C2046" s="48">
        <v>45026</v>
      </c>
      <c r="D2046">
        <v>68200</v>
      </c>
      <c r="E2046">
        <v>5</v>
      </c>
      <c r="F2046">
        <v>-1500</v>
      </c>
      <c r="G2046">
        <v>-1500</v>
      </c>
      <c r="H2046">
        <v>186479</v>
      </c>
      <c r="I2046">
        <v>12722</v>
      </c>
      <c r="J2046">
        <v>114300</v>
      </c>
      <c r="K2046">
        <v>-58155</v>
      </c>
      <c r="L2046">
        <v>-55773</v>
      </c>
      <c r="M2046">
        <v>-16454</v>
      </c>
      <c r="N2046">
        <v>-11394</v>
      </c>
      <c r="O2046">
        <v>-9819</v>
      </c>
      <c r="P2046">
        <v>-108</v>
      </c>
      <c r="Q2046">
        <v>0</v>
      </c>
      <c r="R2046">
        <v>-984</v>
      </c>
      <c r="S2046">
        <v>-17014</v>
      </c>
      <c r="T2046">
        <v>0</v>
      </c>
      <c r="U2046">
        <v>-630</v>
      </c>
      <c r="V2046">
        <v>258</v>
      </c>
    </row>
    <row r="2047" spans="1:22" x14ac:dyDescent="0.3">
      <c r="A2047" t="s">
        <v>136</v>
      </c>
      <c r="B2047">
        <v>253450</v>
      </c>
      <c r="C2047" s="48">
        <v>45023</v>
      </c>
      <c r="D2047">
        <v>69700</v>
      </c>
      <c r="E2047">
        <v>2</v>
      </c>
      <c r="F2047">
        <v>600</v>
      </c>
      <c r="G2047">
        <v>600</v>
      </c>
      <c r="H2047">
        <v>84587</v>
      </c>
      <c r="I2047">
        <v>5859</v>
      </c>
      <c r="J2047">
        <v>31748</v>
      </c>
      <c r="K2047">
        <v>-18703</v>
      </c>
      <c r="L2047">
        <v>-10966</v>
      </c>
      <c r="M2047">
        <v>-9275</v>
      </c>
      <c r="N2047">
        <v>-1339</v>
      </c>
      <c r="O2047">
        <v>-268</v>
      </c>
      <c r="P2047">
        <v>0</v>
      </c>
      <c r="Q2047">
        <v>0</v>
      </c>
      <c r="R2047">
        <v>-89</v>
      </c>
      <c r="S2047">
        <v>5</v>
      </c>
      <c r="T2047">
        <v>0</v>
      </c>
      <c r="U2047">
        <v>-2092</v>
      </c>
      <c r="V2047">
        <v>13</v>
      </c>
    </row>
    <row r="2048" spans="1:22" x14ac:dyDescent="0.3">
      <c r="A2048" t="s">
        <v>136</v>
      </c>
      <c r="B2048">
        <v>253450</v>
      </c>
      <c r="C2048" s="48">
        <v>45022</v>
      </c>
      <c r="D2048">
        <v>69100</v>
      </c>
      <c r="E2048">
        <v>5</v>
      </c>
      <c r="F2048">
        <v>-1200</v>
      </c>
      <c r="G2048">
        <v>-1200</v>
      </c>
      <c r="H2048">
        <v>122122</v>
      </c>
      <c r="I2048">
        <v>8489</v>
      </c>
      <c r="J2048">
        <v>48460</v>
      </c>
      <c r="K2048">
        <v>-5871</v>
      </c>
      <c r="L2048">
        <v>-42605</v>
      </c>
      <c r="M2048">
        <v>-9312</v>
      </c>
      <c r="N2048">
        <v>-6410</v>
      </c>
      <c r="O2048">
        <v>-4788</v>
      </c>
      <c r="P2048">
        <v>1</v>
      </c>
      <c r="Q2048">
        <v>0</v>
      </c>
      <c r="R2048">
        <v>-17264</v>
      </c>
      <c r="S2048">
        <v>-4832</v>
      </c>
      <c r="T2048">
        <v>0</v>
      </c>
      <c r="U2048">
        <v>-9</v>
      </c>
      <c r="V2048">
        <v>25</v>
      </c>
    </row>
    <row r="2049" spans="1:22" x14ac:dyDescent="0.3">
      <c r="A2049" t="s">
        <v>136</v>
      </c>
      <c r="B2049">
        <v>253450</v>
      </c>
      <c r="C2049" s="48">
        <v>45021</v>
      </c>
      <c r="D2049">
        <v>70300</v>
      </c>
      <c r="E2049">
        <v>5</v>
      </c>
      <c r="F2049">
        <v>-500</v>
      </c>
      <c r="G2049">
        <v>-500</v>
      </c>
      <c r="H2049">
        <v>103444</v>
      </c>
      <c r="I2049">
        <v>7265</v>
      </c>
      <c r="J2049">
        <v>24134</v>
      </c>
      <c r="K2049">
        <v>6913</v>
      </c>
      <c r="L2049">
        <v>-30709</v>
      </c>
      <c r="M2049">
        <v>-3490</v>
      </c>
      <c r="N2049">
        <v>-2712</v>
      </c>
      <c r="O2049">
        <v>-4647</v>
      </c>
      <c r="P2049">
        <v>-799</v>
      </c>
      <c r="Q2049">
        <v>-1750</v>
      </c>
      <c r="R2049">
        <v>-8211</v>
      </c>
      <c r="S2049">
        <v>-9100</v>
      </c>
      <c r="T2049">
        <v>0</v>
      </c>
      <c r="U2049">
        <v>-465</v>
      </c>
      <c r="V2049">
        <v>127</v>
      </c>
    </row>
    <row r="2050" spans="1:22" x14ac:dyDescent="0.3">
      <c r="A2050" t="s">
        <v>136</v>
      </c>
      <c r="B2050">
        <v>253450</v>
      </c>
      <c r="C2050" s="48">
        <v>45020</v>
      </c>
      <c r="D2050">
        <v>70800</v>
      </c>
      <c r="E2050">
        <v>2</v>
      </c>
      <c r="F2050">
        <v>1500</v>
      </c>
      <c r="G2050">
        <v>1500</v>
      </c>
      <c r="H2050">
        <v>154601</v>
      </c>
      <c r="I2050">
        <v>10841</v>
      </c>
      <c r="J2050">
        <v>-62661</v>
      </c>
      <c r="K2050">
        <v>49669</v>
      </c>
      <c r="L2050">
        <v>12031</v>
      </c>
      <c r="M2050">
        <v>5072</v>
      </c>
      <c r="N2050">
        <v>-3279</v>
      </c>
      <c r="O2050">
        <v>3648</v>
      </c>
      <c r="P2050">
        <v>0</v>
      </c>
      <c r="Q2050">
        <v>0</v>
      </c>
      <c r="R2050">
        <v>1003</v>
      </c>
      <c r="S2050">
        <v>5587</v>
      </c>
      <c r="T2050">
        <v>0</v>
      </c>
      <c r="U2050">
        <v>496</v>
      </c>
      <c r="V2050">
        <v>465</v>
      </c>
    </row>
    <row r="2051" spans="1:22" x14ac:dyDescent="0.3">
      <c r="A2051" t="s">
        <v>136</v>
      </c>
      <c r="B2051">
        <v>253450</v>
      </c>
      <c r="C2051" s="48">
        <v>45019</v>
      </c>
      <c r="D2051">
        <v>69300</v>
      </c>
      <c r="E2051">
        <v>5</v>
      </c>
      <c r="F2051">
        <v>-1000</v>
      </c>
      <c r="G2051">
        <v>-1000</v>
      </c>
      <c r="H2051">
        <v>181254</v>
      </c>
      <c r="I2051">
        <v>12585</v>
      </c>
      <c r="J2051">
        <v>64651</v>
      </c>
      <c r="K2051">
        <v>-16302</v>
      </c>
      <c r="L2051">
        <v>-49866</v>
      </c>
      <c r="M2051">
        <v>-10461</v>
      </c>
      <c r="N2051">
        <v>-479</v>
      </c>
      <c r="O2051">
        <v>-13733</v>
      </c>
      <c r="P2051">
        <v>0</v>
      </c>
      <c r="Q2051">
        <v>460</v>
      </c>
      <c r="R2051">
        <v>-21608</v>
      </c>
      <c r="S2051">
        <v>-4045</v>
      </c>
      <c r="T2051">
        <v>0</v>
      </c>
      <c r="U2051">
        <v>536</v>
      </c>
      <c r="V2051">
        <v>981</v>
      </c>
    </row>
    <row r="2052" spans="1:22" x14ac:dyDescent="0.3">
      <c r="A2052" t="s">
        <v>136</v>
      </c>
      <c r="B2052">
        <v>253450</v>
      </c>
      <c r="C2052" s="48">
        <v>45016</v>
      </c>
      <c r="D2052">
        <v>70300</v>
      </c>
      <c r="E2052">
        <v>2</v>
      </c>
      <c r="F2052">
        <v>200</v>
      </c>
      <c r="G2052">
        <v>200</v>
      </c>
      <c r="H2052">
        <v>104886</v>
      </c>
      <c r="I2052">
        <v>7327</v>
      </c>
      <c r="J2052">
        <v>3768</v>
      </c>
      <c r="K2052">
        <v>19682</v>
      </c>
      <c r="L2052">
        <v>-23710</v>
      </c>
      <c r="M2052">
        <v>-1691</v>
      </c>
      <c r="N2052">
        <v>-6414</v>
      </c>
      <c r="O2052">
        <v>-884</v>
      </c>
      <c r="P2052">
        <v>1</v>
      </c>
      <c r="Q2052">
        <v>0</v>
      </c>
      <c r="R2052">
        <v>-14288</v>
      </c>
      <c r="S2052">
        <v>-434</v>
      </c>
      <c r="T2052">
        <v>0</v>
      </c>
      <c r="U2052">
        <v>248</v>
      </c>
      <c r="V2052">
        <v>12</v>
      </c>
    </row>
    <row r="2053" spans="1:22" x14ac:dyDescent="0.3">
      <c r="A2053" t="s">
        <v>136</v>
      </c>
      <c r="B2053">
        <v>253450</v>
      </c>
      <c r="C2053" s="48">
        <v>45015</v>
      </c>
      <c r="D2053">
        <v>70100</v>
      </c>
      <c r="E2053">
        <v>5</v>
      </c>
      <c r="F2053">
        <v>-1100</v>
      </c>
      <c r="G2053">
        <v>-1100</v>
      </c>
      <c r="H2053">
        <v>179509</v>
      </c>
      <c r="I2053">
        <v>12603</v>
      </c>
      <c r="J2053">
        <v>88649</v>
      </c>
      <c r="K2053">
        <v>-22627</v>
      </c>
      <c r="L2053">
        <v>-68119</v>
      </c>
      <c r="M2053">
        <v>-136</v>
      </c>
      <c r="N2053">
        <v>-12711</v>
      </c>
      <c r="O2053">
        <v>-38510</v>
      </c>
      <c r="P2053">
        <v>0</v>
      </c>
      <c r="Q2053">
        <v>-635</v>
      </c>
      <c r="R2053">
        <v>-9622</v>
      </c>
      <c r="S2053">
        <v>-6505</v>
      </c>
      <c r="T2053">
        <v>0</v>
      </c>
      <c r="U2053">
        <v>1035</v>
      </c>
      <c r="V2053">
        <v>1062</v>
      </c>
    </row>
    <row r="2054" spans="1:22" x14ac:dyDescent="0.3">
      <c r="A2054" t="s">
        <v>136</v>
      </c>
      <c r="B2054">
        <v>253450</v>
      </c>
      <c r="C2054" s="48">
        <v>45014</v>
      </c>
      <c r="D2054">
        <v>71200</v>
      </c>
      <c r="E2054">
        <v>5</v>
      </c>
      <c r="F2054">
        <v>-100</v>
      </c>
      <c r="G2054">
        <v>-100</v>
      </c>
      <c r="H2054">
        <v>92972</v>
      </c>
      <c r="I2054">
        <v>6604</v>
      </c>
      <c r="J2054">
        <v>22300</v>
      </c>
      <c r="K2054">
        <v>-14853</v>
      </c>
      <c r="L2054">
        <v>-7713</v>
      </c>
      <c r="M2054">
        <v>-6729</v>
      </c>
      <c r="N2054">
        <v>2190</v>
      </c>
      <c r="O2054">
        <v>400</v>
      </c>
      <c r="P2054">
        <v>0</v>
      </c>
      <c r="Q2054">
        <v>-72</v>
      </c>
      <c r="R2054">
        <v>-3443</v>
      </c>
      <c r="S2054">
        <v>-59</v>
      </c>
      <c r="T2054">
        <v>0</v>
      </c>
      <c r="U2054">
        <v>305</v>
      </c>
      <c r="V2054">
        <v>-39</v>
      </c>
    </row>
    <row r="2055" spans="1:22" x14ac:dyDescent="0.3">
      <c r="A2055" t="s">
        <v>136</v>
      </c>
      <c r="B2055">
        <v>253450</v>
      </c>
      <c r="C2055" s="48">
        <v>45013</v>
      </c>
      <c r="D2055">
        <v>71300</v>
      </c>
      <c r="E2055">
        <v>2</v>
      </c>
      <c r="F2055">
        <v>300</v>
      </c>
      <c r="G2055">
        <v>300</v>
      </c>
      <c r="H2055">
        <v>88768</v>
      </c>
      <c r="I2055">
        <v>6321</v>
      </c>
      <c r="J2055">
        <v>-1085</v>
      </c>
      <c r="K2055">
        <v>7673</v>
      </c>
      <c r="L2055">
        <v>-6311</v>
      </c>
      <c r="M2055">
        <v>-168</v>
      </c>
      <c r="N2055">
        <v>126</v>
      </c>
      <c r="O2055">
        <v>-527</v>
      </c>
      <c r="P2055">
        <v>0</v>
      </c>
      <c r="Q2055">
        <v>-384</v>
      </c>
      <c r="R2055">
        <v>-4610</v>
      </c>
      <c r="S2055">
        <v>-748</v>
      </c>
      <c r="T2055">
        <v>0</v>
      </c>
      <c r="U2055">
        <v>-283</v>
      </c>
      <c r="V2055">
        <v>6</v>
      </c>
    </row>
    <row r="2056" spans="1:22" x14ac:dyDescent="0.3">
      <c r="A2056" t="s">
        <v>136</v>
      </c>
      <c r="B2056">
        <v>253450</v>
      </c>
      <c r="C2056" s="48">
        <v>45012</v>
      </c>
      <c r="D2056">
        <v>71000</v>
      </c>
      <c r="E2056">
        <v>5</v>
      </c>
      <c r="F2056">
        <v>-1900</v>
      </c>
      <c r="G2056">
        <v>-1900</v>
      </c>
      <c r="H2056">
        <v>124004</v>
      </c>
      <c r="I2056">
        <v>8834</v>
      </c>
      <c r="J2056">
        <v>38662</v>
      </c>
      <c r="K2056">
        <v>-25224</v>
      </c>
      <c r="L2056">
        <v>-13910</v>
      </c>
      <c r="M2056">
        <v>-3346</v>
      </c>
      <c r="N2056">
        <v>1816</v>
      </c>
      <c r="O2056">
        <v>1198</v>
      </c>
      <c r="P2056">
        <v>731</v>
      </c>
      <c r="Q2056">
        <v>461</v>
      </c>
      <c r="R2056">
        <v>-15113</v>
      </c>
      <c r="S2056">
        <v>343</v>
      </c>
      <c r="T2056">
        <v>0</v>
      </c>
      <c r="U2056">
        <v>544</v>
      </c>
      <c r="V2056">
        <v>-72</v>
      </c>
    </row>
    <row r="2057" spans="1:22" x14ac:dyDescent="0.3">
      <c r="A2057" t="s">
        <v>136</v>
      </c>
      <c r="B2057">
        <v>253450</v>
      </c>
      <c r="C2057" s="48">
        <v>45009</v>
      </c>
      <c r="D2057">
        <v>72900</v>
      </c>
      <c r="E2057">
        <v>2</v>
      </c>
      <c r="F2057">
        <v>1200</v>
      </c>
      <c r="G2057">
        <v>1200</v>
      </c>
      <c r="H2057">
        <v>262749</v>
      </c>
      <c r="I2057">
        <v>19147</v>
      </c>
      <c r="J2057">
        <v>-21258</v>
      </c>
      <c r="K2057">
        <v>-26424</v>
      </c>
      <c r="L2057">
        <v>46189</v>
      </c>
      <c r="M2057">
        <v>-20760</v>
      </c>
      <c r="N2057">
        <v>1821</v>
      </c>
      <c r="O2057">
        <v>27158</v>
      </c>
      <c r="P2057">
        <v>1238</v>
      </c>
      <c r="Q2057">
        <v>669</v>
      </c>
      <c r="R2057">
        <v>26771</v>
      </c>
      <c r="S2057">
        <v>9292</v>
      </c>
      <c r="T2057">
        <v>0</v>
      </c>
      <c r="U2057">
        <v>1488</v>
      </c>
      <c r="V2057">
        <v>5</v>
      </c>
    </row>
    <row r="2058" spans="1:22" x14ac:dyDescent="0.3">
      <c r="A2058" t="s">
        <v>136</v>
      </c>
      <c r="B2058">
        <v>253450</v>
      </c>
      <c r="C2058" s="48">
        <v>45008</v>
      </c>
      <c r="D2058">
        <v>71700</v>
      </c>
      <c r="E2058">
        <v>3</v>
      </c>
      <c r="F2058">
        <v>0</v>
      </c>
      <c r="G2058">
        <v>0</v>
      </c>
      <c r="H2058">
        <v>157400</v>
      </c>
      <c r="I2058">
        <v>11235</v>
      </c>
      <c r="J2058">
        <v>-16168</v>
      </c>
      <c r="K2058">
        <v>-28477</v>
      </c>
      <c r="L2058">
        <v>43828</v>
      </c>
      <c r="M2058">
        <v>3111</v>
      </c>
      <c r="N2058">
        <v>6519</v>
      </c>
      <c r="O2058">
        <v>13200</v>
      </c>
      <c r="P2058">
        <v>1633</v>
      </c>
      <c r="Q2058">
        <v>400</v>
      </c>
      <c r="R2058">
        <v>9779</v>
      </c>
      <c r="S2058">
        <v>9186</v>
      </c>
      <c r="T2058">
        <v>0</v>
      </c>
      <c r="U2058">
        <v>1034</v>
      </c>
      <c r="V2058">
        <v>-217</v>
      </c>
    </row>
    <row r="2059" spans="1:22" x14ac:dyDescent="0.3">
      <c r="A2059" t="s">
        <v>136</v>
      </c>
      <c r="B2059">
        <v>253450</v>
      </c>
      <c r="C2059" s="48">
        <v>45007</v>
      </c>
      <c r="D2059">
        <v>71700</v>
      </c>
      <c r="E2059">
        <v>5</v>
      </c>
      <c r="F2059">
        <v>-100</v>
      </c>
      <c r="G2059">
        <v>-100</v>
      </c>
      <c r="H2059">
        <v>97522</v>
      </c>
      <c r="I2059">
        <v>6988</v>
      </c>
      <c r="J2059">
        <v>19439</v>
      </c>
      <c r="K2059">
        <v>-22563</v>
      </c>
      <c r="L2059">
        <v>1938</v>
      </c>
      <c r="M2059">
        <v>-5399</v>
      </c>
      <c r="N2059">
        <v>-2579</v>
      </c>
      <c r="O2059">
        <v>1618</v>
      </c>
      <c r="P2059">
        <v>89</v>
      </c>
      <c r="Q2059">
        <v>176</v>
      </c>
      <c r="R2059">
        <v>6860</v>
      </c>
      <c r="S2059">
        <v>1173</v>
      </c>
      <c r="T2059">
        <v>0</v>
      </c>
      <c r="U2059">
        <v>554</v>
      </c>
      <c r="V2059">
        <v>632</v>
      </c>
    </row>
    <row r="2060" spans="1:22" x14ac:dyDescent="0.3">
      <c r="A2060" t="s">
        <v>136</v>
      </c>
      <c r="B2060">
        <v>253450</v>
      </c>
      <c r="C2060" s="48">
        <v>45006</v>
      </c>
      <c r="D2060">
        <v>71800</v>
      </c>
      <c r="E2060">
        <v>2</v>
      </c>
      <c r="F2060">
        <v>1100</v>
      </c>
      <c r="G2060">
        <v>1100</v>
      </c>
      <c r="H2060">
        <v>127497</v>
      </c>
      <c r="I2060">
        <v>9152</v>
      </c>
      <c r="J2060">
        <v>-24850</v>
      </c>
      <c r="K2060">
        <v>2560</v>
      </c>
      <c r="L2060">
        <v>22385</v>
      </c>
      <c r="M2060">
        <v>1799</v>
      </c>
      <c r="N2060">
        <v>7823</v>
      </c>
      <c r="O2060">
        <v>370</v>
      </c>
      <c r="P2060">
        <v>0</v>
      </c>
      <c r="Q2060">
        <v>218</v>
      </c>
      <c r="R2060">
        <v>11623</v>
      </c>
      <c r="S2060">
        <v>552</v>
      </c>
      <c r="T2060">
        <v>0</v>
      </c>
      <c r="U2060">
        <v>-60</v>
      </c>
      <c r="V2060">
        <v>-35</v>
      </c>
    </row>
    <row r="2061" spans="1:22" x14ac:dyDescent="0.3">
      <c r="A2061" t="s">
        <v>136</v>
      </c>
      <c r="B2061">
        <v>253450</v>
      </c>
      <c r="C2061" s="48">
        <v>45005</v>
      </c>
      <c r="D2061">
        <v>70700</v>
      </c>
      <c r="E2061">
        <v>5</v>
      </c>
      <c r="F2061">
        <v>-900</v>
      </c>
      <c r="G2061">
        <v>-900</v>
      </c>
      <c r="H2061">
        <v>149661</v>
      </c>
      <c r="I2061">
        <v>10624</v>
      </c>
      <c r="J2061">
        <v>37017</v>
      </c>
      <c r="K2061">
        <v>1650</v>
      </c>
      <c r="L2061">
        <v>-38673</v>
      </c>
      <c r="M2061">
        <v>-5483</v>
      </c>
      <c r="N2061">
        <v>-5087</v>
      </c>
      <c r="O2061">
        <v>-15414</v>
      </c>
      <c r="P2061">
        <v>0</v>
      </c>
      <c r="Q2061">
        <v>0</v>
      </c>
      <c r="R2061">
        <v>-4061</v>
      </c>
      <c r="S2061">
        <v>-8628</v>
      </c>
      <c r="T2061">
        <v>0</v>
      </c>
      <c r="U2061">
        <v>-109</v>
      </c>
      <c r="V2061">
        <v>115</v>
      </c>
    </row>
    <row r="2062" spans="1:22" x14ac:dyDescent="0.3">
      <c r="A2062" t="s">
        <v>136</v>
      </c>
      <c r="B2062">
        <v>253450</v>
      </c>
      <c r="C2062" s="48">
        <v>45002</v>
      </c>
      <c r="D2062">
        <v>71600</v>
      </c>
      <c r="E2062">
        <v>2</v>
      </c>
      <c r="F2062">
        <v>800</v>
      </c>
      <c r="G2062">
        <v>800</v>
      </c>
      <c r="H2062">
        <v>144369</v>
      </c>
      <c r="I2062">
        <v>10343</v>
      </c>
      <c r="J2062">
        <v>-7369</v>
      </c>
      <c r="K2062">
        <v>2201</v>
      </c>
      <c r="L2062">
        <v>5094</v>
      </c>
      <c r="M2062">
        <v>10419</v>
      </c>
      <c r="N2062">
        <v>-2811</v>
      </c>
      <c r="O2062">
        <v>-3507</v>
      </c>
      <c r="P2062">
        <v>396</v>
      </c>
      <c r="Q2062">
        <v>0</v>
      </c>
      <c r="R2062">
        <v>1978</v>
      </c>
      <c r="S2062">
        <v>-1381</v>
      </c>
      <c r="T2062">
        <v>0</v>
      </c>
      <c r="U2062">
        <v>31</v>
      </c>
      <c r="V2062">
        <v>43</v>
      </c>
    </row>
    <row r="2063" spans="1:22" x14ac:dyDescent="0.3">
      <c r="A2063" t="s">
        <v>136</v>
      </c>
      <c r="B2063">
        <v>253450</v>
      </c>
      <c r="C2063" s="48">
        <v>45001</v>
      </c>
      <c r="D2063">
        <v>70800</v>
      </c>
      <c r="E2063">
        <v>5</v>
      </c>
      <c r="F2063">
        <v>-1500</v>
      </c>
      <c r="G2063">
        <v>-1500</v>
      </c>
      <c r="H2063">
        <v>211486</v>
      </c>
      <c r="I2063">
        <v>14971</v>
      </c>
      <c r="J2063">
        <v>1205</v>
      </c>
      <c r="K2063">
        <v>32202</v>
      </c>
      <c r="L2063">
        <v>-33507</v>
      </c>
      <c r="M2063">
        <v>-13990</v>
      </c>
      <c r="N2063">
        <v>-51</v>
      </c>
      <c r="O2063">
        <v>-23804</v>
      </c>
      <c r="P2063">
        <v>1</v>
      </c>
      <c r="Q2063">
        <v>0</v>
      </c>
      <c r="R2063">
        <v>3719</v>
      </c>
      <c r="S2063">
        <v>618</v>
      </c>
      <c r="T2063">
        <v>0</v>
      </c>
      <c r="U2063">
        <v>54</v>
      </c>
      <c r="V2063">
        <v>46</v>
      </c>
    </row>
    <row r="2064" spans="1:22" x14ac:dyDescent="0.3">
      <c r="A2064" t="s">
        <v>136</v>
      </c>
      <c r="B2064">
        <v>253450</v>
      </c>
      <c r="C2064" s="48">
        <v>45000</v>
      </c>
      <c r="D2064">
        <v>72300</v>
      </c>
      <c r="E2064">
        <v>5</v>
      </c>
      <c r="F2064">
        <v>-900</v>
      </c>
      <c r="G2064">
        <v>-900</v>
      </c>
      <c r="H2064">
        <v>301370</v>
      </c>
      <c r="I2064">
        <v>21947</v>
      </c>
      <c r="J2064">
        <v>79771</v>
      </c>
      <c r="K2064">
        <v>9870</v>
      </c>
      <c r="L2064">
        <v>-88647</v>
      </c>
      <c r="M2064">
        <v>-29655</v>
      </c>
      <c r="N2064">
        <v>-3410</v>
      </c>
      <c r="O2064">
        <v>-1075</v>
      </c>
      <c r="P2064">
        <v>-1800</v>
      </c>
      <c r="Q2064">
        <v>-90</v>
      </c>
      <c r="R2064">
        <v>-43839</v>
      </c>
      <c r="S2064">
        <v>-8778</v>
      </c>
      <c r="T2064">
        <v>0</v>
      </c>
      <c r="U2064">
        <v>-928</v>
      </c>
      <c r="V2064">
        <v>-66</v>
      </c>
    </row>
    <row r="2065" spans="1:22" x14ac:dyDescent="0.3">
      <c r="A2065" t="s">
        <v>136</v>
      </c>
      <c r="B2065">
        <v>253450</v>
      </c>
      <c r="C2065" s="48">
        <v>44999</v>
      </c>
      <c r="D2065">
        <v>73200</v>
      </c>
      <c r="E2065">
        <v>5</v>
      </c>
      <c r="F2065">
        <v>-2800</v>
      </c>
      <c r="G2065">
        <v>-2800</v>
      </c>
      <c r="H2065">
        <v>268682</v>
      </c>
      <c r="I2065">
        <v>19912</v>
      </c>
      <c r="J2065">
        <v>-8105</v>
      </c>
      <c r="K2065">
        <v>1742</v>
      </c>
      <c r="L2065">
        <v>6225</v>
      </c>
      <c r="M2065">
        <v>-10776</v>
      </c>
      <c r="N2065">
        <v>11677</v>
      </c>
      <c r="O2065">
        <v>835</v>
      </c>
      <c r="P2065">
        <v>0</v>
      </c>
      <c r="Q2065">
        <v>0</v>
      </c>
      <c r="R2065">
        <v>3623</v>
      </c>
      <c r="S2065">
        <v>866</v>
      </c>
      <c r="T2065">
        <v>0</v>
      </c>
      <c r="U2065">
        <v>607</v>
      </c>
      <c r="V2065">
        <v>-469</v>
      </c>
    </row>
    <row r="2066" spans="1:22" x14ac:dyDescent="0.3">
      <c r="A2066" t="s">
        <v>136</v>
      </c>
      <c r="B2066">
        <v>253450</v>
      </c>
      <c r="C2066" s="48">
        <v>44998</v>
      </c>
      <c r="D2066">
        <v>76000</v>
      </c>
      <c r="E2066">
        <v>5</v>
      </c>
      <c r="F2066">
        <v>-4100</v>
      </c>
      <c r="G2066">
        <v>-4100</v>
      </c>
      <c r="H2066">
        <v>646149</v>
      </c>
      <c r="I2066">
        <v>48281</v>
      </c>
      <c r="J2066">
        <v>2345</v>
      </c>
      <c r="K2066">
        <v>-43734</v>
      </c>
      <c r="L2066">
        <v>40791</v>
      </c>
      <c r="M2066">
        <v>4493</v>
      </c>
      <c r="N2066">
        <v>4073</v>
      </c>
      <c r="O2066">
        <v>-1043</v>
      </c>
      <c r="P2066">
        <v>39</v>
      </c>
      <c r="Q2066">
        <v>0</v>
      </c>
      <c r="R2066">
        <v>18571</v>
      </c>
      <c r="S2066">
        <v>14658</v>
      </c>
      <c r="T2066">
        <v>0</v>
      </c>
      <c r="U2066">
        <v>898</v>
      </c>
      <c r="V2066">
        <v>-300</v>
      </c>
    </row>
    <row r="2067" spans="1:22" x14ac:dyDescent="0.3">
      <c r="A2067" t="s">
        <v>136</v>
      </c>
      <c r="B2067">
        <v>253450</v>
      </c>
      <c r="C2067" s="48">
        <v>44995</v>
      </c>
      <c r="D2067">
        <v>80100</v>
      </c>
      <c r="E2067">
        <v>2</v>
      </c>
      <c r="F2067">
        <v>200</v>
      </c>
      <c r="G2067">
        <v>200</v>
      </c>
      <c r="H2067">
        <v>359455</v>
      </c>
      <c r="I2067">
        <v>28548</v>
      </c>
      <c r="J2067">
        <v>62298</v>
      </c>
      <c r="K2067">
        <v>-56353</v>
      </c>
      <c r="L2067">
        <v>-8692</v>
      </c>
      <c r="M2067">
        <v>-10474</v>
      </c>
      <c r="N2067">
        <v>-1005</v>
      </c>
      <c r="O2067">
        <v>-5395</v>
      </c>
      <c r="P2067">
        <v>2502</v>
      </c>
      <c r="Q2067">
        <v>-483</v>
      </c>
      <c r="R2067">
        <v>1190</v>
      </c>
      <c r="S2067">
        <v>4973</v>
      </c>
      <c r="T2067">
        <v>0</v>
      </c>
      <c r="U2067">
        <v>2572</v>
      </c>
      <c r="V2067">
        <v>175</v>
      </c>
    </row>
    <row r="2068" spans="1:22" x14ac:dyDescent="0.3">
      <c r="A2068" t="s">
        <v>136</v>
      </c>
      <c r="B2068">
        <v>253450</v>
      </c>
      <c r="C2068" s="48">
        <v>44994</v>
      </c>
      <c r="D2068">
        <v>79900</v>
      </c>
      <c r="E2068">
        <v>2</v>
      </c>
      <c r="F2068">
        <v>1500</v>
      </c>
      <c r="G2068">
        <v>1500</v>
      </c>
      <c r="H2068">
        <v>296487</v>
      </c>
      <c r="I2068">
        <v>23517</v>
      </c>
      <c r="J2068">
        <v>13033</v>
      </c>
      <c r="K2068">
        <v>-22062</v>
      </c>
      <c r="L2068">
        <v>8838</v>
      </c>
      <c r="M2068">
        <v>686</v>
      </c>
      <c r="N2068">
        <v>-115</v>
      </c>
      <c r="O2068">
        <v>3506</v>
      </c>
      <c r="P2068">
        <v>0</v>
      </c>
      <c r="Q2068">
        <v>1583</v>
      </c>
      <c r="R2068">
        <v>0</v>
      </c>
      <c r="S2068">
        <v>3178</v>
      </c>
      <c r="T2068">
        <v>0</v>
      </c>
      <c r="U2068">
        <v>637</v>
      </c>
      <c r="V2068">
        <v>-446</v>
      </c>
    </row>
    <row r="2069" spans="1:22" x14ac:dyDescent="0.3">
      <c r="A2069" t="s">
        <v>136</v>
      </c>
      <c r="B2069">
        <v>253450</v>
      </c>
      <c r="C2069" s="48">
        <v>44993</v>
      </c>
      <c r="D2069">
        <v>78400</v>
      </c>
      <c r="E2069">
        <v>5</v>
      </c>
      <c r="F2069">
        <v>-200</v>
      </c>
      <c r="G2069">
        <v>-200</v>
      </c>
      <c r="H2069">
        <v>185808</v>
      </c>
      <c r="I2069">
        <v>14523</v>
      </c>
      <c r="J2069">
        <v>44411</v>
      </c>
      <c r="K2069">
        <v>-3498</v>
      </c>
      <c r="L2069">
        <v>-37541</v>
      </c>
      <c r="M2069">
        <v>-9846</v>
      </c>
      <c r="N2069">
        <v>-237</v>
      </c>
      <c r="O2069">
        <v>-4806</v>
      </c>
      <c r="P2069">
        <v>5</v>
      </c>
      <c r="Q2069">
        <v>-200</v>
      </c>
      <c r="R2069">
        <v>-24509</v>
      </c>
      <c r="S2069">
        <v>2052</v>
      </c>
      <c r="T2069">
        <v>0</v>
      </c>
      <c r="U2069">
        <v>-3585</v>
      </c>
      <c r="V2069">
        <v>213</v>
      </c>
    </row>
    <row r="2070" spans="1:22" x14ac:dyDescent="0.3">
      <c r="A2070" t="s">
        <v>136</v>
      </c>
      <c r="B2070">
        <v>253450</v>
      </c>
      <c r="C2070" s="48">
        <v>44992</v>
      </c>
      <c r="D2070">
        <v>78600</v>
      </c>
      <c r="E2070">
        <v>5</v>
      </c>
      <c r="F2070">
        <v>-1600</v>
      </c>
      <c r="G2070">
        <v>-1600</v>
      </c>
      <c r="H2070">
        <v>310869</v>
      </c>
      <c r="I2070">
        <v>24471</v>
      </c>
      <c r="J2070">
        <v>118147</v>
      </c>
      <c r="K2070">
        <v>-61198</v>
      </c>
      <c r="L2070">
        <v>-56553</v>
      </c>
      <c r="M2070">
        <v>-14316</v>
      </c>
      <c r="N2070">
        <v>4844</v>
      </c>
      <c r="O2070">
        <v>-5371</v>
      </c>
      <c r="P2070">
        <v>8</v>
      </c>
      <c r="Q2070">
        <v>0</v>
      </c>
      <c r="R2070">
        <v>-22661</v>
      </c>
      <c r="S2070">
        <v>-19057</v>
      </c>
      <c r="T2070">
        <v>0</v>
      </c>
      <c r="U2070">
        <v>-905</v>
      </c>
      <c r="V2070">
        <v>509</v>
      </c>
    </row>
    <row r="2071" spans="1:22" x14ac:dyDescent="0.3">
      <c r="A2071" t="s">
        <v>136</v>
      </c>
      <c r="B2071">
        <v>253450</v>
      </c>
      <c r="C2071" s="48">
        <v>44991</v>
      </c>
      <c r="D2071">
        <v>80200</v>
      </c>
      <c r="E2071">
        <v>5</v>
      </c>
      <c r="F2071">
        <v>-400</v>
      </c>
      <c r="G2071">
        <v>-400</v>
      </c>
      <c r="H2071">
        <v>351735</v>
      </c>
      <c r="I2071">
        <v>28329</v>
      </c>
      <c r="J2071">
        <v>117240</v>
      </c>
      <c r="K2071">
        <v>-85375</v>
      </c>
      <c r="L2071">
        <v>-31116</v>
      </c>
      <c r="M2071">
        <v>-1524</v>
      </c>
      <c r="N2071">
        <v>741</v>
      </c>
      <c r="O2071">
        <v>3420</v>
      </c>
      <c r="P2071">
        <v>115</v>
      </c>
      <c r="Q2071">
        <v>98</v>
      </c>
      <c r="R2071">
        <v>-43771</v>
      </c>
      <c r="S2071">
        <v>9805</v>
      </c>
      <c r="T2071">
        <v>0</v>
      </c>
      <c r="U2071">
        <v>-1046</v>
      </c>
      <c r="V2071">
        <v>297</v>
      </c>
    </row>
    <row r="2072" spans="1:22" x14ac:dyDescent="0.3">
      <c r="A2072" t="s">
        <v>136</v>
      </c>
      <c r="B2072">
        <v>253450</v>
      </c>
      <c r="C2072" s="48">
        <v>44988</v>
      </c>
      <c r="D2072">
        <v>80600</v>
      </c>
      <c r="E2072">
        <v>2</v>
      </c>
      <c r="F2072">
        <v>3800</v>
      </c>
      <c r="G2072">
        <v>3800</v>
      </c>
      <c r="H2072">
        <v>354569</v>
      </c>
      <c r="I2072">
        <v>28086</v>
      </c>
      <c r="J2072">
        <v>-36299</v>
      </c>
      <c r="K2072">
        <v>2966</v>
      </c>
      <c r="L2072">
        <v>36653</v>
      </c>
      <c r="M2072">
        <v>3263</v>
      </c>
      <c r="N2072">
        <v>-5184</v>
      </c>
      <c r="O2072">
        <v>32979</v>
      </c>
      <c r="P2072">
        <v>3</v>
      </c>
      <c r="Q2072">
        <v>-1282</v>
      </c>
      <c r="R2072">
        <v>2795</v>
      </c>
      <c r="S2072">
        <v>4079</v>
      </c>
      <c r="T2072">
        <v>0</v>
      </c>
      <c r="U2072">
        <v>-2685</v>
      </c>
      <c r="V2072">
        <v>-635</v>
      </c>
    </row>
    <row r="2073" spans="1:22" x14ac:dyDescent="0.3">
      <c r="A2073" t="s">
        <v>136</v>
      </c>
      <c r="B2073">
        <v>253450</v>
      </c>
      <c r="C2073" s="48">
        <v>44987</v>
      </c>
      <c r="D2073">
        <v>76800</v>
      </c>
      <c r="E2073">
        <v>2</v>
      </c>
      <c r="F2073">
        <v>400</v>
      </c>
      <c r="G2073">
        <v>400</v>
      </c>
      <c r="H2073">
        <v>200161</v>
      </c>
      <c r="I2073">
        <v>15445</v>
      </c>
      <c r="J2073">
        <v>40760</v>
      </c>
      <c r="K2073">
        <v>-61805</v>
      </c>
      <c r="L2073">
        <v>20819</v>
      </c>
      <c r="M2073">
        <v>3255</v>
      </c>
      <c r="N2073">
        <v>2319</v>
      </c>
      <c r="O2073">
        <v>-3633</v>
      </c>
      <c r="P2073">
        <v>19</v>
      </c>
      <c r="Q2073">
        <v>368</v>
      </c>
      <c r="R2073">
        <v>20217</v>
      </c>
      <c r="S2073">
        <v>-1726</v>
      </c>
      <c r="T2073">
        <v>0</v>
      </c>
      <c r="U2073">
        <v>342</v>
      </c>
      <c r="V2073">
        <v>-116</v>
      </c>
    </row>
    <row r="2074" spans="1:22" x14ac:dyDescent="0.3">
      <c r="A2074" t="s">
        <v>136</v>
      </c>
      <c r="B2074">
        <v>253450</v>
      </c>
      <c r="C2074" s="48">
        <v>44985</v>
      </c>
      <c r="D2074">
        <v>76400</v>
      </c>
      <c r="E2074">
        <v>2</v>
      </c>
      <c r="F2074">
        <v>200</v>
      </c>
      <c r="G2074">
        <v>200</v>
      </c>
      <c r="H2074">
        <v>150844</v>
      </c>
      <c r="I2074">
        <v>11566</v>
      </c>
      <c r="J2074">
        <v>33118</v>
      </c>
      <c r="K2074">
        <v>-35253</v>
      </c>
      <c r="L2074">
        <v>5259</v>
      </c>
      <c r="M2074">
        <v>17648</v>
      </c>
      <c r="N2074">
        <v>6841</v>
      </c>
      <c r="O2074">
        <v>-4501</v>
      </c>
      <c r="P2074">
        <v>18</v>
      </c>
      <c r="Q2074">
        <v>354</v>
      </c>
      <c r="R2074">
        <v>-14599</v>
      </c>
      <c r="S2074">
        <v>-502</v>
      </c>
      <c r="T2074">
        <v>0</v>
      </c>
      <c r="U2074">
        <v>-3172</v>
      </c>
      <c r="V2074">
        <v>48</v>
      </c>
    </row>
    <row r="2075" spans="1:22" x14ac:dyDescent="0.3">
      <c r="A2075" t="s">
        <v>136</v>
      </c>
      <c r="B2075">
        <v>253450</v>
      </c>
      <c r="C2075" s="48">
        <v>44984</v>
      </c>
      <c r="D2075">
        <v>76200</v>
      </c>
      <c r="E2075">
        <v>2</v>
      </c>
      <c r="F2075">
        <v>100</v>
      </c>
      <c r="G2075">
        <v>100</v>
      </c>
      <c r="H2075">
        <v>78579</v>
      </c>
      <c r="I2075">
        <v>5973</v>
      </c>
      <c r="J2075">
        <v>7594</v>
      </c>
      <c r="K2075">
        <v>-13015</v>
      </c>
      <c r="L2075">
        <v>5531</v>
      </c>
      <c r="M2075">
        <v>-7331</v>
      </c>
      <c r="N2075">
        <v>470</v>
      </c>
      <c r="O2075">
        <v>1172</v>
      </c>
      <c r="P2075">
        <v>13</v>
      </c>
      <c r="Q2075">
        <v>3143</v>
      </c>
      <c r="R2075">
        <v>8999</v>
      </c>
      <c r="S2075">
        <v>-935</v>
      </c>
      <c r="T2075">
        <v>0</v>
      </c>
      <c r="U2075">
        <v>-73</v>
      </c>
      <c r="V2075">
        <v>-37</v>
      </c>
    </row>
    <row r="2076" spans="1:22" x14ac:dyDescent="0.3">
      <c r="A2076" t="s">
        <v>136</v>
      </c>
      <c r="B2076">
        <v>253450</v>
      </c>
      <c r="C2076" s="48">
        <v>44981</v>
      </c>
      <c r="D2076">
        <v>76100</v>
      </c>
      <c r="E2076">
        <v>5</v>
      </c>
      <c r="F2076">
        <v>-100</v>
      </c>
      <c r="G2076">
        <v>-100</v>
      </c>
      <c r="H2076">
        <v>139245</v>
      </c>
      <c r="I2076">
        <v>10595</v>
      </c>
      <c r="J2076">
        <v>21586</v>
      </c>
      <c r="K2076">
        <v>-29915</v>
      </c>
      <c r="L2076">
        <v>8225</v>
      </c>
      <c r="M2076">
        <v>714</v>
      </c>
      <c r="N2076">
        <v>6798</v>
      </c>
      <c r="O2076">
        <v>1936</v>
      </c>
      <c r="P2076">
        <v>2341</v>
      </c>
      <c r="Q2076">
        <v>2384</v>
      </c>
      <c r="R2076">
        <v>109</v>
      </c>
      <c r="S2076">
        <v>-6057</v>
      </c>
      <c r="T2076">
        <v>0</v>
      </c>
      <c r="U2076">
        <v>104</v>
      </c>
      <c r="V2076">
        <v>0</v>
      </c>
    </row>
    <row r="2077" spans="1:22" x14ac:dyDescent="0.3">
      <c r="A2077" t="s">
        <v>136</v>
      </c>
      <c r="B2077">
        <v>253450</v>
      </c>
      <c r="C2077" s="48">
        <v>44980</v>
      </c>
      <c r="D2077">
        <v>76200</v>
      </c>
      <c r="E2077">
        <v>2</v>
      </c>
      <c r="F2077">
        <v>400</v>
      </c>
      <c r="G2077">
        <v>400</v>
      </c>
      <c r="H2077">
        <v>113789</v>
      </c>
      <c r="I2077">
        <v>8640</v>
      </c>
      <c r="J2077">
        <v>21667</v>
      </c>
      <c r="K2077">
        <v>-3802</v>
      </c>
      <c r="L2077">
        <v>-18599</v>
      </c>
      <c r="M2077">
        <v>7909</v>
      </c>
      <c r="N2077">
        <v>1952</v>
      </c>
      <c r="O2077">
        <v>-21118</v>
      </c>
      <c r="P2077">
        <v>8</v>
      </c>
      <c r="Q2077">
        <v>0</v>
      </c>
      <c r="R2077">
        <v>-8320</v>
      </c>
      <c r="S2077">
        <v>970</v>
      </c>
      <c r="T2077">
        <v>0</v>
      </c>
      <c r="U2077">
        <v>-62</v>
      </c>
      <c r="V2077">
        <v>796</v>
      </c>
    </row>
    <row r="2078" spans="1:22" x14ac:dyDescent="0.3">
      <c r="A2078" t="s">
        <v>136</v>
      </c>
      <c r="B2078">
        <v>253450</v>
      </c>
      <c r="C2078" s="48">
        <v>44979</v>
      </c>
      <c r="D2078">
        <v>75800</v>
      </c>
      <c r="E2078">
        <v>5</v>
      </c>
      <c r="F2078">
        <v>-1300</v>
      </c>
      <c r="G2078">
        <v>-1300</v>
      </c>
      <c r="H2078">
        <v>312683</v>
      </c>
      <c r="I2078">
        <v>23384</v>
      </c>
      <c r="J2078">
        <v>82261</v>
      </c>
      <c r="K2078">
        <v>6880</v>
      </c>
      <c r="L2078">
        <v>-91588</v>
      </c>
      <c r="M2078">
        <v>-51321</v>
      </c>
      <c r="N2078">
        <v>-3651</v>
      </c>
      <c r="O2078">
        <v>-11696</v>
      </c>
      <c r="P2078">
        <v>0</v>
      </c>
      <c r="Q2078">
        <v>340</v>
      </c>
      <c r="R2078">
        <v>-27610</v>
      </c>
      <c r="S2078">
        <v>2350</v>
      </c>
      <c r="T2078">
        <v>0</v>
      </c>
      <c r="U2078">
        <v>2128</v>
      </c>
      <c r="V2078">
        <v>319</v>
      </c>
    </row>
    <row r="2079" spans="1:22" x14ac:dyDescent="0.3">
      <c r="A2079" t="s">
        <v>136</v>
      </c>
      <c r="B2079">
        <v>253450</v>
      </c>
      <c r="C2079" s="48">
        <v>44978</v>
      </c>
      <c r="D2079">
        <v>77100</v>
      </c>
      <c r="E2079">
        <v>5</v>
      </c>
      <c r="F2079">
        <v>-1000</v>
      </c>
      <c r="G2079">
        <v>-1000</v>
      </c>
      <c r="H2079">
        <v>146812</v>
      </c>
      <c r="I2079">
        <v>11308</v>
      </c>
      <c r="J2079">
        <v>85998</v>
      </c>
      <c r="K2079">
        <v>-6406</v>
      </c>
      <c r="L2079">
        <v>-79766</v>
      </c>
      <c r="M2079">
        <v>-12571</v>
      </c>
      <c r="N2079">
        <v>-19970</v>
      </c>
      <c r="O2079">
        <v>-36469</v>
      </c>
      <c r="P2079">
        <v>2001</v>
      </c>
      <c r="Q2079">
        <v>0</v>
      </c>
      <c r="R2079">
        <v>-2302</v>
      </c>
      <c r="S2079">
        <v>-10455</v>
      </c>
      <c r="T2079">
        <v>0</v>
      </c>
      <c r="U2079">
        <v>75</v>
      </c>
      <c r="V2079">
        <v>99</v>
      </c>
    </row>
    <row r="2080" spans="1:22" x14ac:dyDescent="0.3">
      <c r="A2080" t="s">
        <v>136</v>
      </c>
      <c r="B2080">
        <v>253450</v>
      </c>
      <c r="C2080" s="48">
        <v>44977</v>
      </c>
      <c r="D2080">
        <v>78100</v>
      </c>
      <c r="E2080">
        <v>2</v>
      </c>
      <c r="F2080">
        <v>600</v>
      </c>
      <c r="G2080">
        <v>600</v>
      </c>
      <c r="H2080">
        <v>112108</v>
      </c>
      <c r="I2080">
        <v>8743</v>
      </c>
      <c r="J2080">
        <v>-10024</v>
      </c>
      <c r="K2080">
        <v>2049</v>
      </c>
      <c r="L2080">
        <v>10836</v>
      </c>
      <c r="M2080">
        <v>3586</v>
      </c>
      <c r="N2080">
        <v>2963</v>
      </c>
      <c r="O2080">
        <v>-1563</v>
      </c>
      <c r="P2080">
        <v>4618</v>
      </c>
      <c r="Q2080">
        <v>0</v>
      </c>
      <c r="R2080">
        <v>1253</v>
      </c>
      <c r="S2080">
        <v>-21</v>
      </c>
      <c r="T2080">
        <v>0</v>
      </c>
      <c r="U2080">
        <v>-2930</v>
      </c>
      <c r="V2080">
        <v>69</v>
      </c>
    </row>
    <row r="2081" spans="1:22" x14ac:dyDescent="0.3">
      <c r="A2081" t="s">
        <v>136</v>
      </c>
      <c r="B2081">
        <v>253450</v>
      </c>
      <c r="C2081" s="48">
        <v>44974</v>
      </c>
      <c r="D2081">
        <v>77500</v>
      </c>
      <c r="E2081">
        <v>2</v>
      </c>
      <c r="F2081">
        <v>200</v>
      </c>
      <c r="G2081">
        <v>200</v>
      </c>
      <c r="H2081">
        <v>122380</v>
      </c>
      <c r="I2081">
        <v>9399</v>
      </c>
      <c r="J2081">
        <v>5333</v>
      </c>
      <c r="K2081">
        <v>24395</v>
      </c>
      <c r="L2081">
        <v>-27922</v>
      </c>
      <c r="M2081">
        <v>-19525</v>
      </c>
      <c r="N2081">
        <v>8168</v>
      </c>
      <c r="O2081">
        <v>-8937</v>
      </c>
      <c r="P2081">
        <v>0</v>
      </c>
      <c r="Q2081">
        <v>51</v>
      </c>
      <c r="R2081">
        <v>-2291</v>
      </c>
      <c r="S2081">
        <v>-5388</v>
      </c>
      <c r="T2081">
        <v>0</v>
      </c>
      <c r="U2081">
        <v>-1481</v>
      </c>
      <c r="V2081">
        <v>-325</v>
      </c>
    </row>
    <row r="2082" spans="1:22" x14ac:dyDescent="0.3">
      <c r="A2082" t="s">
        <v>136</v>
      </c>
      <c r="B2082">
        <v>253450</v>
      </c>
      <c r="C2082" s="48">
        <v>44973</v>
      </c>
      <c r="D2082">
        <v>77300</v>
      </c>
      <c r="E2082">
        <v>2</v>
      </c>
      <c r="F2082">
        <v>700</v>
      </c>
      <c r="G2082">
        <v>700</v>
      </c>
      <c r="H2082">
        <v>161180</v>
      </c>
      <c r="I2082">
        <v>12453</v>
      </c>
      <c r="J2082">
        <v>3132</v>
      </c>
      <c r="K2082">
        <v>15065</v>
      </c>
      <c r="L2082">
        <v>-15679</v>
      </c>
      <c r="M2082">
        <v>12472</v>
      </c>
      <c r="N2082">
        <v>-4046</v>
      </c>
      <c r="O2082">
        <v>-2292</v>
      </c>
      <c r="P2082">
        <v>1</v>
      </c>
      <c r="Q2082">
        <v>0</v>
      </c>
      <c r="R2082">
        <v>-7950</v>
      </c>
      <c r="S2082">
        <v>-13864</v>
      </c>
      <c r="T2082">
        <v>0</v>
      </c>
      <c r="U2082">
        <v>-1556</v>
      </c>
      <c r="V2082">
        <v>-962</v>
      </c>
    </row>
    <row r="2083" spans="1:22" x14ac:dyDescent="0.3">
      <c r="A2083" t="s">
        <v>136</v>
      </c>
      <c r="B2083">
        <v>253450</v>
      </c>
      <c r="C2083" s="48">
        <v>44972</v>
      </c>
      <c r="D2083">
        <v>76600</v>
      </c>
      <c r="E2083">
        <v>5</v>
      </c>
      <c r="F2083">
        <v>-3200</v>
      </c>
      <c r="G2083">
        <v>-3200</v>
      </c>
      <c r="H2083">
        <v>268900</v>
      </c>
      <c r="I2083">
        <v>20780</v>
      </c>
      <c r="J2083">
        <v>126198</v>
      </c>
      <c r="K2083">
        <v>8473</v>
      </c>
      <c r="L2083">
        <v>-135736</v>
      </c>
      <c r="M2083">
        <v>-26723</v>
      </c>
      <c r="N2083">
        <v>-12152</v>
      </c>
      <c r="O2083">
        <v>-43335</v>
      </c>
      <c r="P2083">
        <v>0</v>
      </c>
      <c r="Q2083">
        <v>0</v>
      </c>
      <c r="R2083">
        <v>-23743</v>
      </c>
      <c r="S2083">
        <v>-29783</v>
      </c>
      <c r="T2083">
        <v>0</v>
      </c>
      <c r="U2083">
        <v>929</v>
      </c>
      <c r="V2083">
        <v>136</v>
      </c>
    </row>
    <row r="2084" spans="1:22" x14ac:dyDescent="0.3">
      <c r="A2084" t="s">
        <v>136</v>
      </c>
      <c r="B2084">
        <v>253450</v>
      </c>
      <c r="C2084" s="48">
        <v>44971</v>
      </c>
      <c r="D2084">
        <v>79800</v>
      </c>
      <c r="E2084">
        <v>2</v>
      </c>
      <c r="F2084">
        <v>400</v>
      </c>
      <c r="G2084">
        <v>400</v>
      </c>
      <c r="H2084">
        <v>165840</v>
      </c>
      <c r="I2084">
        <v>13097</v>
      </c>
      <c r="J2084">
        <v>39012</v>
      </c>
      <c r="K2084">
        <v>-8236</v>
      </c>
      <c r="L2084">
        <v>-34936</v>
      </c>
      <c r="M2084">
        <v>3207</v>
      </c>
      <c r="N2084">
        <v>-961</v>
      </c>
      <c r="O2084">
        <v>-5179</v>
      </c>
      <c r="P2084">
        <v>1</v>
      </c>
      <c r="Q2084">
        <v>0</v>
      </c>
      <c r="R2084">
        <v>-16169</v>
      </c>
      <c r="S2084">
        <v>-15835</v>
      </c>
      <c r="T2084">
        <v>0</v>
      </c>
      <c r="U2084">
        <v>4183</v>
      </c>
      <c r="V2084">
        <v>-23</v>
      </c>
    </row>
    <row r="2085" spans="1:22" x14ac:dyDescent="0.3">
      <c r="A2085" t="s">
        <v>136</v>
      </c>
      <c r="B2085">
        <v>253450</v>
      </c>
      <c r="C2085" s="48">
        <v>44970</v>
      </c>
      <c r="D2085">
        <v>79400</v>
      </c>
      <c r="E2085">
        <v>5</v>
      </c>
      <c r="F2085">
        <v>-2000</v>
      </c>
      <c r="G2085">
        <v>-2000</v>
      </c>
      <c r="H2085">
        <v>186976</v>
      </c>
      <c r="I2085">
        <v>14950</v>
      </c>
      <c r="J2085">
        <v>108706</v>
      </c>
      <c r="K2085">
        <v>-55212</v>
      </c>
      <c r="L2085">
        <v>-54023</v>
      </c>
      <c r="M2085">
        <v>67</v>
      </c>
      <c r="N2085">
        <v>-1987</v>
      </c>
      <c r="O2085">
        <v>-11677</v>
      </c>
      <c r="P2085">
        <v>0</v>
      </c>
      <c r="Q2085">
        <v>0</v>
      </c>
      <c r="R2085">
        <v>-8610</v>
      </c>
      <c r="S2085">
        <v>-31816</v>
      </c>
      <c r="T2085">
        <v>0</v>
      </c>
      <c r="U2085">
        <v>358</v>
      </c>
      <c r="V2085">
        <v>171</v>
      </c>
    </row>
    <row r="2086" spans="1:22" x14ac:dyDescent="0.3">
      <c r="A2086" t="s">
        <v>136</v>
      </c>
      <c r="B2086">
        <v>253450</v>
      </c>
      <c r="C2086" s="48">
        <v>44967</v>
      </c>
      <c r="D2086">
        <v>81400</v>
      </c>
      <c r="E2086">
        <v>5</v>
      </c>
      <c r="F2086">
        <v>-2000</v>
      </c>
      <c r="G2086">
        <v>-2000</v>
      </c>
      <c r="H2086">
        <v>211385</v>
      </c>
      <c r="I2086">
        <v>17270</v>
      </c>
      <c r="J2086">
        <v>74298</v>
      </c>
      <c r="K2086">
        <v>-55367</v>
      </c>
      <c r="L2086">
        <v>-19595</v>
      </c>
      <c r="M2086">
        <v>-10415</v>
      </c>
      <c r="N2086">
        <v>5258</v>
      </c>
      <c r="O2086">
        <v>-4964</v>
      </c>
      <c r="P2086">
        <v>1</v>
      </c>
      <c r="Q2086">
        <v>0</v>
      </c>
      <c r="R2086">
        <v>-2698</v>
      </c>
      <c r="S2086">
        <v>-6777</v>
      </c>
      <c r="T2086">
        <v>0</v>
      </c>
      <c r="U2086">
        <v>477</v>
      </c>
      <c r="V2086">
        <v>187</v>
      </c>
    </row>
    <row r="2087" spans="1:22" x14ac:dyDescent="0.3">
      <c r="A2087" t="s">
        <v>136</v>
      </c>
      <c r="B2087">
        <v>253450</v>
      </c>
      <c r="C2087" s="48">
        <v>44966</v>
      </c>
      <c r="D2087">
        <v>83400</v>
      </c>
      <c r="E2087">
        <v>2</v>
      </c>
      <c r="F2087">
        <v>1700</v>
      </c>
      <c r="G2087">
        <v>1700</v>
      </c>
      <c r="H2087">
        <v>302055</v>
      </c>
      <c r="I2087">
        <v>25156</v>
      </c>
      <c r="J2087">
        <v>-86814</v>
      </c>
      <c r="K2087">
        <v>-11266</v>
      </c>
      <c r="L2087">
        <v>99083</v>
      </c>
      <c r="M2087">
        <v>-4249</v>
      </c>
      <c r="N2087">
        <v>27585</v>
      </c>
      <c r="O2087">
        <v>44871</v>
      </c>
      <c r="P2087">
        <v>1006</v>
      </c>
      <c r="Q2087">
        <v>-121</v>
      </c>
      <c r="R2087">
        <v>29200</v>
      </c>
      <c r="S2087">
        <v>791</v>
      </c>
      <c r="T2087">
        <v>0</v>
      </c>
      <c r="U2087">
        <v>-186</v>
      </c>
      <c r="V2087">
        <v>-817</v>
      </c>
    </row>
    <row r="2088" spans="1:22" x14ac:dyDescent="0.3">
      <c r="A2088" t="s">
        <v>136</v>
      </c>
      <c r="B2088">
        <v>253450</v>
      </c>
      <c r="C2088" s="48">
        <v>44965</v>
      </c>
      <c r="D2088">
        <v>81700</v>
      </c>
      <c r="E2088">
        <v>5</v>
      </c>
      <c r="F2088">
        <v>-1400</v>
      </c>
      <c r="G2088">
        <v>-1400</v>
      </c>
      <c r="H2088">
        <v>184264</v>
      </c>
      <c r="I2088">
        <v>15196</v>
      </c>
      <c r="J2088">
        <v>17658</v>
      </c>
      <c r="K2088">
        <v>-26673</v>
      </c>
      <c r="L2088">
        <v>7486</v>
      </c>
      <c r="M2088">
        <v>-2105</v>
      </c>
      <c r="N2088">
        <v>1011</v>
      </c>
      <c r="O2088">
        <v>13914</v>
      </c>
      <c r="P2088">
        <v>0</v>
      </c>
      <c r="Q2088">
        <v>0</v>
      </c>
      <c r="R2088">
        <v>240</v>
      </c>
      <c r="S2088">
        <v>-5574</v>
      </c>
      <c r="T2088">
        <v>0</v>
      </c>
      <c r="U2088">
        <v>1610</v>
      </c>
      <c r="V2088">
        <v>-81</v>
      </c>
    </row>
    <row r="2089" spans="1:22" x14ac:dyDescent="0.3">
      <c r="A2089" t="s">
        <v>136</v>
      </c>
      <c r="B2089">
        <v>253450</v>
      </c>
      <c r="C2089" s="48">
        <v>44964</v>
      </c>
      <c r="D2089">
        <v>83100</v>
      </c>
      <c r="E2089">
        <v>2</v>
      </c>
      <c r="F2089">
        <v>2300</v>
      </c>
      <c r="G2089">
        <v>2300</v>
      </c>
      <c r="H2089">
        <v>210652</v>
      </c>
      <c r="I2089">
        <v>17330</v>
      </c>
      <c r="J2089">
        <v>-53819</v>
      </c>
      <c r="K2089">
        <v>6589</v>
      </c>
      <c r="L2089">
        <v>47009</v>
      </c>
      <c r="M2089">
        <v>9454</v>
      </c>
      <c r="N2089">
        <v>1531</v>
      </c>
      <c r="O2089">
        <v>26093</v>
      </c>
      <c r="P2089">
        <v>0</v>
      </c>
      <c r="Q2089">
        <v>-190</v>
      </c>
      <c r="R2089">
        <v>7800</v>
      </c>
      <c r="S2089">
        <v>2321</v>
      </c>
      <c r="T2089">
        <v>0</v>
      </c>
      <c r="U2089">
        <v>246</v>
      </c>
      <c r="V2089">
        <v>-25</v>
      </c>
    </row>
    <row r="2090" spans="1:22" x14ac:dyDescent="0.3">
      <c r="A2090" t="s">
        <v>136</v>
      </c>
      <c r="B2090">
        <v>253450</v>
      </c>
      <c r="C2090" s="48">
        <v>44963</v>
      </c>
      <c r="D2090">
        <v>80800</v>
      </c>
      <c r="E2090">
        <v>5</v>
      </c>
      <c r="F2090">
        <v>-700</v>
      </c>
      <c r="G2090">
        <v>-700</v>
      </c>
      <c r="H2090">
        <v>148706</v>
      </c>
      <c r="I2090">
        <v>11967</v>
      </c>
      <c r="J2090">
        <v>33876</v>
      </c>
      <c r="K2090">
        <v>-28820</v>
      </c>
      <c r="L2090">
        <v>-1653</v>
      </c>
      <c r="M2090">
        <v>-12453</v>
      </c>
      <c r="N2090">
        <v>1082</v>
      </c>
      <c r="O2090">
        <v>1319</v>
      </c>
      <c r="P2090">
        <v>0</v>
      </c>
      <c r="Q2090">
        <v>0</v>
      </c>
      <c r="R2090">
        <v>-2671</v>
      </c>
      <c r="S2090">
        <v>11070</v>
      </c>
      <c r="T2090">
        <v>0</v>
      </c>
      <c r="U2090">
        <v>-3482</v>
      </c>
      <c r="V2090">
        <v>79</v>
      </c>
    </row>
    <row r="2091" spans="1:22" x14ac:dyDescent="0.3">
      <c r="A2091" t="s">
        <v>136</v>
      </c>
      <c r="B2091">
        <v>253450</v>
      </c>
      <c r="C2091" s="48">
        <v>44960</v>
      </c>
      <c r="D2091">
        <v>81500</v>
      </c>
      <c r="E2091">
        <v>2</v>
      </c>
      <c r="F2091">
        <v>1100</v>
      </c>
      <c r="G2091">
        <v>1100</v>
      </c>
      <c r="H2091">
        <v>112582</v>
      </c>
      <c r="I2091">
        <v>9150</v>
      </c>
      <c r="J2091">
        <v>-26568</v>
      </c>
      <c r="K2091">
        <v>22072</v>
      </c>
      <c r="L2091">
        <v>4889</v>
      </c>
      <c r="M2091">
        <v>1741</v>
      </c>
      <c r="N2091">
        <v>220</v>
      </c>
      <c r="O2091">
        <v>-4283</v>
      </c>
      <c r="P2091">
        <v>1</v>
      </c>
      <c r="Q2091">
        <v>0</v>
      </c>
      <c r="R2091">
        <v>5062</v>
      </c>
      <c r="S2091">
        <v>2148</v>
      </c>
      <c r="T2091">
        <v>0</v>
      </c>
      <c r="U2091">
        <v>-347</v>
      </c>
      <c r="V2091">
        <v>-46</v>
      </c>
    </row>
    <row r="2092" spans="1:22" x14ac:dyDescent="0.3">
      <c r="A2092" t="s">
        <v>136</v>
      </c>
      <c r="B2092">
        <v>253450</v>
      </c>
      <c r="C2092" s="48">
        <v>44959</v>
      </c>
      <c r="D2092">
        <v>80400</v>
      </c>
      <c r="E2092">
        <v>5</v>
      </c>
      <c r="F2092">
        <v>-1100</v>
      </c>
      <c r="G2092">
        <v>-1100</v>
      </c>
      <c r="H2092">
        <v>134387</v>
      </c>
      <c r="I2092">
        <v>10899</v>
      </c>
      <c r="J2092">
        <v>37402</v>
      </c>
      <c r="K2092">
        <v>-46460</v>
      </c>
      <c r="L2092">
        <v>9918</v>
      </c>
      <c r="M2092">
        <v>3903</v>
      </c>
      <c r="N2092">
        <v>177</v>
      </c>
      <c r="O2092">
        <v>6493</v>
      </c>
      <c r="P2092">
        <v>2999</v>
      </c>
      <c r="Q2092">
        <v>0</v>
      </c>
      <c r="R2092">
        <v>-3775</v>
      </c>
      <c r="S2092">
        <v>121</v>
      </c>
      <c r="T2092">
        <v>0</v>
      </c>
      <c r="U2092">
        <v>-870</v>
      </c>
      <c r="V2092">
        <v>10</v>
      </c>
    </row>
    <row r="2093" spans="1:22" x14ac:dyDescent="0.3">
      <c r="A2093" t="s">
        <v>136</v>
      </c>
      <c r="B2093">
        <v>253450</v>
      </c>
      <c r="C2093" s="48">
        <v>44958</v>
      </c>
      <c r="D2093">
        <v>81500</v>
      </c>
      <c r="E2093">
        <v>2</v>
      </c>
      <c r="F2093">
        <v>1200</v>
      </c>
      <c r="G2093">
        <v>1200</v>
      </c>
      <c r="H2093">
        <v>168181</v>
      </c>
      <c r="I2093">
        <v>13598</v>
      </c>
      <c r="J2093">
        <v>-58410</v>
      </c>
      <c r="K2093">
        <v>25328</v>
      </c>
      <c r="L2093">
        <v>35417</v>
      </c>
      <c r="M2093">
        <v>2706</v>
      </c>
      <c r="N2093">
        <v>3505</v>
      </c>
      <c r="O2093">
        <v>5539</v>
      </c>
      <c r="P2093">
        <v>4704</v>
      </c>
      <c r="Q2093">
        <v>0</v>
      </c>
      <c r="R2093">
        <v>2810</v>
      </c>
      <c r="S2093">
        <v>16153</v>
      </c>
      <c r="T2093">
        <v>0</v>
      </c>
      <c r="U2093">
        <v>-2385</v>
      </c>
      <c r="V2093">
        <v>50</v>
      </c>
    </row>
    <row r="2094" spans="1:22" x14ac:dyDescent="0.3">
      <c r="A2094" t="s">
        <v>136</v>
      </c>
      <c r="B2094">
        <v>253450</v>
      </c>
      <c r="C2094" s="48">
        <v>44957</v>
      </c>
      <c r="D2094">
        <v>80300</v>
      </c>
      <c r="E2094">
        <v>2</v>
      </c>
      <c r="F2094">
        <v>700</v>
      </c>
      <c r="G2094">
        <v>700</v>
      </c>
      <c r="H2094">
        <v>157894</v>
      </c>
      <c r="I2094">
        <v>12548</v>
      </c>
      <c r="J2094">
        <v>-2966</v>
      </c>
      <c r="K2094">
        <v>45342</v>
      </c>
      <c r="L2094">
        <v>-40719</v>
      </c>
      <c r="M2094">
        <v>-9640</v>
      </c>
      <c r="N2094">
        <v>-629</v>
      </c>
      <c r="O2094">
        <v>-27054</v>
      </c>
      <c r="P2094">
        <v>0</v>
      </c>
      <c r="Q2094">
        <v>0</v>
      </c>
      <c r="R2094">
        <v>2795</v>
      </c>
      <c r="S2094">
        <v>-6191</v>
      </c>
      <c r="T2094">
        <v>0</v>
      </c>
      <c r="U2094">
        <v>-1764</v>
      </c>
      <c r="V2094">
        <v>107</v>
      </c>
    </row>
    <row r="2095" spans="1:22" x14ac:dyDescent="0.3">
      <c r="A2095" t="s">
        <v>136</v>
      </c>
      <c r="B2095">
        <v>253450</v>
      </c>
      <c r="C2095" s="48">
        <v>44956</v>
      </c>
      <c r="D2095">
        <v>79600</v>
      </c>
      <c r="E2095">
        <v>2</v>
      </c>
      <c r="F2095">
        <v>100</v>
      </c>
      <c r="G2095">
        <v>100</v>
      </c>
      <c r="H2095">
        <v>114259</v>
      </c>
      <c r="I2095">
        <v>9094</v>
      </c>
      <c r="J2095">
        <v>20516</v>
      </c>
      <c r="K2095">
        <v>29236</v>
      </c>
      <c r="L2095">
        <v>-49300</v>
      </c>
      <c r="M2095">
        <v>-3662</v>
      </c>
      <c r="N2095">
        <v>-930</v>
      </c>
      <c r="O2095">
        <v>-13308</v>
      </c>
      <c r="P2095">
        <v>0</v>
      </c>
      <c r="Q2095">
        <v>-1729</v>
      </c>
      <c r="R2095">
        <v>-29180</v>
      </c>
      <c r="S2095">
        <v>-491</v>
      </c>
      <c r="T2095">
        <v>0</v>
      </c>
      <c r="U2095">
        <v>-414</v>
      </c>
      <c r="V2095">
        <v>-38</v>
      </c>
    </row>
    <row r="2096" spans="1:22" x14ac:dyDescent="0.3">
      <c r="A2096" t="s">
        <v>136</v>
      </c>
      <c r="B2096">
        <v>253450</v>
      </c>
      <c r="C2096" s="48">
        <v>44953</v>
      </c>
      <c r="D2096">
        <v>79500</v>
      </c>
      <c r="E2096">
        <v>5</v>
      </c>
      <c r="F2096">
        <v>-1300</v>
      </c>
      <c r="G2096">
        <v>-1300</v>
      </c>
      <c r="H2096">
        <v>193248</v>
      </c>
      <c r="I2096">
        <v>15418</v>
      </c>
      <c r="J2096">
        <v>83172</v>
      </c>
      <c r="K2096">
        <v>6680</v>
      </c>
      <c r="L2096">
        <v>-87331</v>
      </c>
      <c r="M2096">
        <v>-15532</v>
      </c>
      <c r="N2096">
        <v>-555</v>
      </c>
      <c r="O2096">
        <v>-14454</v>
      </c>
      <c r="P2096">
        <v>1</v>
      </c>
      <c r="Q2096">
        <v>0</v>
      </c>
      <c r="R2096">
        <v>-21367</v>
      </c>
      <c r="S2096">
        <v>-35424</v>
      </c>
      <c r="T2096">
        <v>0</v>
      </c>
      <c r="U2096">
        <v>-3464</v>
      </c>
      <c r="V2096">
        <v>943</v>
      </c>
    </row>
    <row r="2097" spans="1:22" x14ac:dyDescent="0.3">
      <c r="A2097" t="s">
        <v>136</v>
      </c>
      <c r="B2097">
        <v>253450</v>
      </c>
      <c r="C2097" s="48">
        <v>44952</v>
      </c>
      <c r="D2097">
        <v>80800</v>
      </c>
      <c r="E2097">
        <v>5</v>
      </c>
      <c r="F2097">
        <v>-100</v>
      </c>
      <c r="G2097">
        <v>-100</v>
      </c>
      <c r="H2097">
        <v>136343</v>
      </c>
      <c r="I2097">
        <v>11020</v>
      </c>
      <c r="J2097">
        <v>19715</v>
      </c>
      <c r="K2097">
        <v>19135</v>
      </c>
      <c r="L2097">
        <v>-41206</v>
      </c>
      <c r="M2097">
        <v>4633</v>
      </c>
      <c r="N2097">
        <v>-147</v>
      </c>
      <c r="O2097">
        <v>-19604</v>
      </c>
      <c r="P2097">
        <v>-101</v>
      </c>
      <c r="Q2097">
        <v>-111</v>
      </c>
      <c r="R2097">
        <v>-24203</v>
      </c>
      <c r="S2097">
        <v>-1673</v>
      </c>
      <c r="T2097">
        <v>0</v>
      </c>
      <c r="U2097">
        <v>2335</v>
      </c>
      <c r="V2097">
        <v>21</v>
      </c>
    </row>
    <row r="2098" spans="1:22" x14ac:dyDescent="0.3">
      <c r="A2098" t="s">
        <v>136</v>
      </c>
      <c r="B2098">
        <v>253450</v>
      </c>
      <c r="C2098" s="48">
        <v>44951</v>
      </c>
      <c r="D2098">
        <v>80900</v>
      </c>
      <c r="E2098">
        <v>5</v>
      </c>
      <c r="F2098">
        <v>-1000</v>
      </c>
      <c r="G2098">
        <v>-1000</v>
      </c>
      <c r="H2098">
        <v>161647</v>
      </c>
      <c r="I2098">
        <v>13146</v>
      </c>
      <c r="J2098">
        <v>28865</v>
      </c>
      <c r="K2098">
        <v>1316</v>
      </c>
      <c r="L2098">
        <v>-29014</v>
      </c>
      <c r="M2098">
        <v>11540</v>
      </c>
      <c r="N2098">
        <v>-656</v>
      </c>
      <c r="O2098">
        <v>-163</v>
      </c>
      <c r="P2098">
        <v>-8</v>
      </c>
      <c r="Q2098">
        <v>0</v>
      </c>
      <c r="R2098">
        <v>-15808</v>
      </c>
      <c r="S2098">
        <v>-23919</v>
      </c>
      <c r="T2098">
        <v>0</v>
      </c>
      <c r="U2098">
        <v>-1098</v>
      </c>
      <c r="V2098">
        <v>-69</v>
      </c>
    </row>
    <row r="2099" spans="1:22" x14ac:dyDescent="0.3">
      <c r="A2099" t="s">
        <v>136</v>
      </c>
      <c r="B2099">
        <v>253450</v>
      </c>
      <c r="C2099" s="48">
        <v>44946</v>
      </c>
      <c r="D2099">
        <v>81900</v>
      </c>
      <c r="E2099">
        <v>2</v>
      </c>
      <c r="F2099">
        <v>1000</v>
      </c>
      <c r="G2099">
        <v>1000</v>
      </c>
      <c r="H2099">
        <v>249133</v>
      </c>
      <c r="I2099">
        <v>20471</v>
      </c>
      <c r="J2099">
        <v>-17535</v>
      </c>
      <c r="K2099">
        <v>-14566</v>
      </c>
      <c r="L2099">
        <v>29314</v>
      </c>
      <c r="M2099">
        <v>5357</v>
      </c>
      <c r="N2099">
        <v>7390</v>
      </c>
      <c r="O2099">
        <v>15593</v>
      </c>
      <c r="P2099">
        <v>0</v>
      </c>
      <c r="Q2099">
        <v>180</v>
      </c>
      <c r="R2099">
        <v>-10932</v>
      </c>
      <c r="S2099">
        <v>11726</v>
      </c>
      <c r="T2099">
        <v>0</v>
      </c>
      <c r="U2099">
        <v>2734</v>
      </c>
      <c r="V2099">
        <v>53</v>
      </c>
    </row>
    <row r="2100" spans="1:22" x14ac:dyDescent="0.3">
      <c r="A2100" t="s">
        <v>136</v>
      </c>
      <c r="B2100">
        <v>253450</v>
      </c>
      <c r="C2100" s="48">
        <v>44945</v>
      </c>
      <c r="D2100">
        <v>80900</v>
      </c>
      <c r="E2100">
        <v>2</v>
      </c>
      <c r="F2100">
        <v>600</v>
      </c>
      <c r="G2100">
        <v>600</v>
      </c>
      <c r="H2100">
        <v>148558</v>
      </c>
      <c r="I2100">
        <v>11886</v>
      </c>
      <c r="J2100">
        <v>-15179</v>
      </c>
      <c r="K2100">
        <v>2128</v>
      </c>
      <c r="L2100">
        <v>5306</v>
      </c>
      <c r="M2100">
        <v>2740</v>
      </c>
      <c r="N2100">
        <v>3245</v>
      </c>
      <c r="O2100">
        <v>-2124</v>
      </c>
      <c r="P2100">
        <v>-63</v>
      </c>
      <c r="Q2100">
        <v>0</v>
      </c>
      <c r="R2100">
        <v>7554</v>
      </c>
      <c r="S2100">
        <v>-6046</v>
      </c>
      <c r="T2100">
        <v>0</v>
      </c>
      <c r="U2100">
        <v>7758</v>
      </c>
      <c r="V2100">
        <v>-13</v>
      </c>
    </row>
    <row r="2101" spans="1:22" x14ac:dyDescent="0.3">
      <c r="A2101" t="s">
        <v>136</v>
      </c>
      <c r="B2101">
        <v>253450</v>
      </c>
      <c r="C2101" s="48">
        <v>44944</v>
      </c>
      <c r="D2101">
        <v>80300</v>
      </c>
      <c r="E2101">
        <v>2</v>
      </c>
      <c r="F2101">
        <v>2000</v>
      </c>
      <c r="G2101">
        <v>2000</v>
      </c>
      <c r="H2101">
        <v>162211</v>
      </c>
      <c r="I2101">
        <v>12973</v>
      </c>
      <c r="J2101">
        <v>-20760</v>
      </c>
      <c r="K2101">
        <v>-2282</v>
      </c>
      <c r="L2101">
        <v>20407</v>
      </c>
      <c r="M2101">
        <v>3646</v>
      </c>
      <c r="N2101">
        <v>3813</v>
      </c>
      <c r="O2101">
        <v>19781</v>
      </c>
      <c r="P2101">
        <v>0</v>
      </c>
      <c r="Q2101">
        <v>0</v>
      </c>
      <c r="R2101">
        <v>-6940</v>
      </c>
      <c r="S2101">
        <v>107</v>
      </c>
      <c r="T2101">
        <v>0</v>
      </c>
      <c r="U2101">
        <v>2821</v>
      </c>
      <c r="V2101">
        <v>-186</v>
      </c>
    </row>
    <row r="2102" spans="1:22" x14ac:dyDescent="0.3">
      <c r="A2102" t="s">
        <v>78</v>
      </c>
      <c r="B2102">
        <v>4170</v>
      </c>
      <c r="C2102" s="48">
        <v>45092</v>
      </c>
      <c r="D2102">
        <v>184300</v>
      </c>
      <c r="E2102">
        <v>5</v>
      </c>
      <c r="F2102">
        <v>-3700</v>
      </c>
      <c r="G2102">
        <v>-3700</v>
      </c>
      <c r="H2102">
        <v>97866</v>
      </c>
      <c r="I2102">
        <v>18150</v>
      </c>
      <c r="J2102">
        <v>30217</v>
      </c>
      <c r="K2102">
        <v>-11695</v>
      </c>
      <c r="L2102">
        <v>-18723</v>
      </c>
      <c r="M2102">
        <v>-270</v>
      </c>
      <c r="N2102">
        <v>690</v>
      </c>
      <c r="O2102">
        <v>-1251</v>
      </c>
      <c r="P2102">
        <v>0</v>
      </c>
      <c r="Q2102">
        <v>-242</v>
      </c>
      <c r="R2102">
        <v>-16092</v>
      </c>
      <c r="S2102">
        <v>-1558</v>
      </c>
      <c r="T2102">
        <v>0</v>
      </c>
      <c r="U2102">
        <v>178</v>
      </c>
      <c r="V2102">
        <v>23</v>
      </c>
    </row>
    <row r="2103" spans="1:22" x14ac:dyDescent="0.3">
      <c r="A2103" t="s">
        <v>78</v>
      </c>
      <c r="B2103">
        <v>4170</v>
      </c>
      <c r="C2103" s="48">
        <v>45091</v>
      </c>
      <c r="D2103">
        <v>188000</v>
      </c>
      <c r="E2103">
        <v>5</v>
      </c>
      <c r="F2103">
        <v>-2200</v>
      </c>
      <c r="G2103">
        <v>-2200</v>
      </c>
      <c r="H2103">
        <v>96836</v>
      </c>
      <c r="I2103">
        <v>18176</v>
      </c>
      <c r="J2103">
        <v>23722</v>
      </c>
      <c r="K2103">
        <v>-6320</v>
      </c>
      <c r="L2103">
        <v>-16895</v>
      </c>
      <c r="M2103">
        <v>4159</v>
      </c>
      <c r="N2103">
        <v>524</v>
      </c>
      <c r="O2103">
        <v>-397</v>
      </c>
      <c r="P2103">
        <v>-303</v>
      </c>
      <c r="Q2103">
        <v>-333</v>
      </c>
      <c r="R2103">
        <v>-18484</v>
      </c>
      <c r="S2103">
        <v>-2061</v>
      </c>
      <c r="T2103">
        <v>0</v>
      </c>
      <c r="U2103">
        <v>-483</v>
      </c>
      <c r="V2103">
        <v>-24</v>
      </c>
    </row>
    <row r="2104" spans="1:22" x14ac:dyDescent="0.3">
      <c r="A2104" t="s">
        <v>78</v>
      </c>
      <c r="B2104">
        <v>4170</v>
      </c>
      <c r="C2104" s="48">
        <v>45090</v>
      </c>
      <c r="D2104">
        <v>190200</v>
      </c>
      <c r="E2104">
        <v>5</v>
      </c>
      <c r="F2104">
        <v>-2500</v>
      </c>
      <c r="G2104">
        <v>-2500</v>
      </c>
      <c r="H2104">
        <v>90129</v>
      </c>
      <c r="I2104">
        <v>17225</v>
      </c>
      <c r="J2104">
        <v>39404</v>
      </c>
      <c r="K2104">
        <v>-19607</v>
      </c>
      <c r="L2104">
        <v>-19823</v>
      </c>
      <c r="M2104">
        <v>1127</v>
      </c>
      <c r="N2104">
        <v>-9244</v>
      </c>
      <c r="O2104">
        <v>-6306</v>
      </c>
      <c r="P2104">
        <v>0</v>
      </c>
      <c r="Q2104">
        <v>-262</v>
      </c>
      <c r="R2104">
        <v>-5477</v>
      </c>
      <c r="S2104">
        <v>339</v>
      </c>
      <c r="T2104">
        <v>0</v>
      </c>
      <c r="U2104">
        <v>-26</v>
      </c>
      <c r="V2104">
        <v>52</v>
      </c>
    </row>
    <row r="2105" spans="1:22" x14ac:dyDescent="0.3">
      <c r="A2105" t="s">
        <v>78</v>
      </c>
      <c r="B2105">
        <v>4170</v>
      </c>
      <c r="C2105" s="48">
        <v>45089</v>
      </c>
      <c r="D2105">
        <v>192700</v>
      </c>
      <c r="E2105">
        <v>5</v>
      </c>
      <c r="F2105">
        <v>-2500</v>
      </c>
      <c r="G2105">
        <v>-2500</v>
      </c>
      <c r="H2105">
        <v>75729</v>
      </c>
      <c r="I2105">
        <v>14642</v>
      </c>
      <c r="J2105">
        <v>27468</v>
      </c>
      <c r="K2105">
        <v>5357</v>
      </c>
      <c r="L2105">
        <v>-32950</v>
      </c>
      <c r="M2105">
        <v>-3819</v>
      </c>
      <c r="N2105">
        <v>-5618</v>
      </c>
      <c r="O2105">
        <v>-5529</v>
      </c>
      <c r="P2105">
        <v>-474</v>
      </c>
      <c r="Q2105">
        <v>-641</v>
      </c>
      <c r="R2105">
        <v>-16845</v>
      </c>
      <c r="S2105">
        <v>-24</v>
      </c>
      <c r="T2105">
        <v>0</v>
      </c>
      <c r="U2105">
        <v>1</v>
      </c>
      <c r="V2105">
        <v>124</v>
      </c>
    </row>
    <row r="2106" spans="1:22" x14ac:dyDescent="0.3">
      <c r="A2106" t="s">
        <v>78</v>
      </c>
      <c r="B2106">
        <v>4170</v>
      </c>
      <c r="C2106" s="48">
        <v>45086</v>
      </c>
      <c r="D2106">
        <v>195200</v>
      </c>
      <c r="E2106">
        <v>2</v>
      </c>
      <c r="F2106">
        <v>300</v>
      </c>
      <c r="G2106">
        <v>300</v>
      </c>
      <c r="H2106">
        <v>84503</v>
      </c>
      <c r="I2106">
        <v>16408</v>
      </c>
      <c r="J2106">
        <v>18188</v>
      </c>
      <c r="K2106">
        <v>-7473</v>
      </c>
      <c r="L2106">
        <v>-10845</v>
      </c>
      <c r="M2106">
        <v>3203</v>
      </c>
      <c r="N2106">
        <v>-1284</v>
      </c>
      <c r="O2106">
        <v>-6698</v>
      </c>
      <c r="P2106">
        <v>-295</v>
      </c>
      <c r="Q2106">
        <v>-800</v>
      </c>
      <c r="R2106">
        <v>-4854</v>
      </c>
      <c r="S2106">
        <v>-117</v>
      </c>
      <c r="T2106">
        <v>0</v>
      </c>
      <c r="U2106">
        <v>123</v>
      </c>
      <c r="V2106">
        <v>7</v>
      </c>
    </row>
    <row r="2107" spans="1:22" x14ac:dyDescent="0.3">
      <c r="A2107" t="s">
        <v>78</v>
      </c>
      <c r="B2107">
        <v>4170</v>
      </c>
      <c r="C2107" s="48">
        <v>45085</v>
      </c>
      <c r="D2107">
        <v>194900</v>
      </c>
      <c r="E2107">
        <v>5</v>
      </c>
      <c r="F2107">
        <v>-1600</v>
      </c>
      <c r="G2107">
        <v>-1600</v>
      </c>
      <c r="H2107">
        <v>96314</v>
      </c>
      <c r="I2107">
        <v>18698</v>
      </c>
      <c r="J2107">
        <v>26324</v>
      </c>
      <c r="K2107">
        <v>-26761</v>
      </c>
      <c r="L2107">
        <v>-610</v>
      </c>
      <c r="M2107">
        <v>6399</v>
      </c>
      <c r="N2107">
        <v>-2566</v>
      </c>
      <c r="O2107">
        <v>-4067</v>
      </c>
      <c r="P2107">
        <v>-4</v>
      </c>
      <c r="Q2107">
        <v>0</v>
      </c>
      <c r="R2107">
        <v>-504</v>
      </c>
      <c r="S2107">
        <v>132</v>
      </c>
      <c r="T2107">
        <v>0</v>
      </c>
      <c r="U2107">
        <v>961</v>
      </c>
      <c r="V2107">
        <v>86</v>
      </c>
    </row>
    <row r="2108" spans="1:22" x14ac:dyDescent="0.3">
      <c r="A2108" t="s">
        <v>78</v>
      </c>
      <c r="B2108">
        <v>4170</v>
      </c>
      <c r="C2108" s="48">
        <v>45084</v>
      </c>
      <c r="D2108">
        <v>196500</v>
      </c>
      <c r="E2108">
        <v>5</v>
      </c>
      <c r="F2108">
        <v>-1300</v>
      </c>
      <c r="G2108">
        <v>-1300</v>
      </c>
      <c r="H2108">
        <v>52147</v>
      </c>
      <c r="I2108">
        <v>10282</v>
      </c>
      <c r="J2108">
        <v>19107</v>
      </c>
      <c r="K2108">
        <v>-13201</v>
      </c>
      <c r="L2108">
        <v>-5777</v>
      </c>
      <c r="M2108">
        <v>1421</v>
      </c>
      <c r="N2108">
        <v>-1855</v>
      </c>
      <c r="O2108">
        <v>-356</v>
      </c>
      <c r="P2108">
        <v>0</v>
      </c>
      <c r="Q2108">
        <v>300</v>
      </c>
      <c r="R2108">
        <v>-5230</v>
      </c>
      <c r="S2108">
        <v>-57</v>
      </c>
      <c r="T2108">
        <v>0</v>
      </c>
      <c r="U2108">
        <v>-136</v>
      </c>
      <c r="V2108">
        <v>7</v>
      </c>
    </row>
    <row r="2109" spans="1:22" x14ac:dyDescent="0.3">
      <c r="A2109" t="s">
        <v>78</v>
      </c>
      <c r="B2109">
        <v>4170</v>
      </c>
      <c r="C2109" s="48">
        <v>45082</v>
      </c>
      <c r="D2109">
        <v>197800</v>
      </c>
      <c r="E2109">
        <v>2</v>
      </c>
      <c r="F2109">
        <v>2100</v>
      </c>
      <c r="G2109">
        <v>2100</v>
      </c>
      <c r="H2109">
        <v>48700</v>
      </c>
      <c r="I2109">
        <v>9592</v>
      </c>
      <c r="J2109">
        <v>4283</v>
      </c>
      <c r="K2109">
        <v>-952</v>
      </c>
      <c r="L2109">
        <v>-2893</v>
      </c>
      <c r="M2109">
        <v>4434</v>
      </c>
      <c r="N2109">
        <v>-2849</v>
      </c>
      <c r="O2109">
        <v>-2024</v>
      </c>
      <c r="P2109">
        <v>0</v>
      </c>
      <c r="Q2109">
        <v>0</v>
      </c>
      <c r="R2109">
        <v>-394</v>
      </c>
      <c r="S2109">
        <v>-2060</v>
      </c>
      <c r="T2109">
        <v>0</v>
      </c>
      <c r="U2109">
        <v>-469</v>
      </c>
      <c r="V2109">
        <v>31</v>
      </c>
    </row>
    <row r="2110" spans="1:22" x14ac:dyDescent="0.3">
      <c r="A2110" t="s">
        <v>78</v>
      </c>
      <c r="B2110">
        <v>4170</v>
      </c>
      <c r="C2110" s="48">
        <v>45079</v>
      </c>
      <c r="D2110">
        <v>195700</v>
      </c>
      <c r="E2110">
        <v>5</v>
      </c>
      <c r="F2110">
        <v>-400</v>
      </c>
      <c r="G2110">
        <v>-400</v>
      </c>
      <c r="H2110">
        <v>65835</v>
      </c>
      <c r="I2110">
        <v>12839</v>
      </c>
      <c r="J2110">
        <v>18143</v>
      </c>
      <c r="K2110">
        <v>-9874</v>
      </c>
      <c r="L2110">
        <v>-8951</v>
      </c>
      <c r="M2110">
        <v>3536</v>
      </c>
      <c r="N2110">
        <v>-304</v>
      </c>
      <c r="O2110">
        <v>-2751</v>
      </c>
      <c r="P2110">
        <v>-22</v>
      </c>
      <c r="Q2110">
        <v>0</v>
      </c>
      <c r="R2110">
        <v>-11175</v>
      </c>
      <c r="S2110">
        <v>1765</v>
      </c>
      <c r="T2110">
        <v>0</v>
      </c>
      <c r="U2110">
        <v>240</v>
      </c>
      <c r="V2110">
        <v>442</v>
      </c>
    </row>
    <row r="2111" spans="1:22" x14ac:dyDescent="0.3">
      <c r="A2111" t="s">
        <v>78</v>
      </c>
      <c r="B2111">
        <v>4170</v>
      </c>
      <c r="C2111" s="48">
        <v>45078</v>
      </c>
      <c r="D2111">
        <v>196100</v>
      </c>
      <c r="E2111">
        <v>5</v>
      </c>
      <c r="F2111">
        <v>-1600</v>
      </c>
      <c r="G2111">
        <v>-1600</v>
      </c>
      <c r="H2111">
        <v>89214</v>
      </c>
      <c r="I2111">
        <v>17579</v>
      </c>
      <c r="J2111">
        <v>36257</v>
      </c>
      <c r="K2111">
        <v>-29903</v>
      </c>
      <c r="L2111">
        <v>-6908</v>
      </c>
      <c r="M2111">
        <v>5035</v>
      </c>
      <c r="N2111">
        <v>-2376</v>
      </c>
      <c r="O2111">
        <v>-5799</v>
      </c>
      <c r="P2111">
        <v>-197</v>
      </c>
      <c r="Q2111">
        <v>-180</v>
      </c>
      <c r="R2111">
        <v>-8356</v>
      </c>
      <c r="S2111">
        <v>4965</v>
      </c>
      <c r="T2111">
        <v>0</v>
      </c>
      <c r="U2111">
        <v>239</v>
      </c>
      <c r="V2111">
        <v>315</v>
      </c>
    </row>
    <row r="2112" spans="1:22" x14ac:dyDescent="0.3">
      <c r="A2112" t="s">
        <v>78</v>
      </c>
      <c r="B2112">
        <v>4170</v>
      </c>
      <c r="C2112" s="48">
        <v>45077</v>
      </c>
      <c r="D2112">
        <v>197700</v>
      </c>
      <c r="E2112">
        <v>5</v>
      </c>
      <c r="F2112">
        <v>-5800</v>
      </c>
      <c r="G2112">
        <v>-5800</v>
      </c>
      <c r="H2112">
        <v>239977</v>
      </c>
      <c r="I2112">
        <v>47972</v>
      </c>
      <c r="J2112">
        <v>124613</v>
      </c>
      <c r="K2112">
        <v>-93303</v>
      </c>
      <c r="L2112">
        <v>-39816</v>
      </c>
      <c r="M2112">
        <v>-18038</v>
      </c>
      <c r="N2112">
        <v>-8862</v>
      </c>
      <c r="O2112">
        <v>-2531</v>
      </c>
      <c r="P2112">
        <v>-181</v>
      </c>
      <c r="Q2112">
        <v>2000</v>
      </c>
      <c r="R2112">
        <v>-9777</v>
      </c>
      <c r="S2112">
        <v>-2427</v>
      </c>
      <c r="T2112">
        <v>0</v>
      </c>
      <c r="U2112">
        <v>7759</v>
      </c>
      <c r="V2112">
        <v>747</v>
      </c>
    </row>
    <row r="2113" spans="1:22" x14ac:dyDescent="0.3">
      <c r="A2113" t="s">
        <v>78</v>
      </c>
      <c r="B2113">
        <v>4170</v>
      </c>
      <c r="C2113" s="48">
        <v>45076</v>
      </c>
      <c r="D2113">
        <v>203500</v>
      </c>
      <c r="E2113">
        <v>5</v>
      </c>
      <c r="F2113">
        <v>-2000</v>
      </c>
      <c r="G2113">
        <v>-2000</v>
      </c>
      <c r="H2113">
        <v>66588</v>
      </c>
      <c r="I2113">
        <v>13628</v>
      </c>
      <c r="J2113">
        <v>19687</v>
      </c>
      <c r="K2113">
        <v>-25228</v>
      </c>
      <c r="L2113">
        <v>-589</v>
      </c>
      <c r="M2113">
        <v>2028</v>
      </c>
      <c r="N2113">
        <v>-3284</v>
      </c>
      <c r="O2113">
        <v>-1719</v>
      </c>
      <c r="P2113">
        <v>0</v>
      </c>
      <c r="Q2113">
        <v>-40</v>
      </c>
      <c r="R2113">
        <v>884</v>
      </c>
      <c r="S2113">
        <v>1542</v>
      </c>
      <c r="T2113">
        <v>0</v>
      </c>
      <c r="U2113">
        <v>6074</v>
      </c>
      <c r="V2113">
        <v>56</v>
      </c>
    </row>
    <row r="2114" spans="1:22" x14ac:dyDescent="0.3">
      <c r="A2114" t="s">
        <v>78</v>
      </c>
      <c r="B2114">
        <v>4170</v>
      </c>
      <c r="C2114" s="48">
        <v>45072</v>
      </c>
      <c r="D2114">
        <v>205500</v>
      </c>
      <c r="E2114">
        <v>2</v>
      </c>
      <c r="F2114">
        <v>1000</v>
      </c>
      <c r="G2114">
        <v>1000</v>
      </c>
      <c r="H2114">
        <v>37094</v>
      </c>
      <c r="I2114">
        <v>7602</v>
      </c>
      <c r="J2114">
        <v>5902</v>
      </c>
      <c r="K2114">
        <v>-9832</v>
      </c>
      <c r="L2114">
        <v>-2008</v>
      </c>
      <c r="M2114">
        <v>-976</v>
      </c>
      <c r="N2114">
        <v>-1053</v>
      </c>
      <c r="O2114">
        <v>-74</v>
      </c>
      <c r="P2114">
        <v>0</v>
      </c>
      <c r="Q2114">
        <v>-230</v>
      </c>
      <c r="R2114">
        <v>1111</v>
      </c>
      <c r="S2114">
        <v>-786</v>
      </c>
      <c r="T2114">
        <v>0</v>
      </c>
      <c r="U2114">
        <v>5981</v>
      </c>
      <c r="V2114">
        <v>-43</v>
      </c>
    </row>
    <row r="2115" spans="1:22" x14ac:dyDescent="0.3">
      <c r="A2115" t="s">
        <v>78</v>
      </c>
      <c r="B2115">
        <v>4170</v>
      </c>
      <c r="C2115" s="48">
        <v>45071</v>
      </c>
      <c r="D2115">
        <v>204500</v>
      </c>
      <c r="E2115">
        <v>5</v>
      </c>
      <c r="F2115">
        <v>-1500</v>
      </c>
      <c r="G2115">
        <v>-1500</v>
      </c>
      <c r="H2115">
        <v>57922</v>
      </c>
      <c r="I2115">
        <v>11867</v>
      </c>
      <c r="J2115">
        <v>33073</v>
      </c>
      <c r="K2115">
        <v>-12389</v>
      </c>
      <c r="L2115">
        <v>-26766</v>
      </c>
      <c r="M2115">
        <v>-4083</v>
      </c>
      <c r="N2115">
        <v>422</v>
      </c>
      <c r="O2115">
        <v>-3794</v>
      </c>
      <c r="P2115">
        <v>0</v>
      </c>
      <c r="Q2115">
        <v>0</v>
      </c>
      <c r="R2115">
        <v>-21713</v>
      </c>
      <c r="S2115">
        <v>2402</v>
      </c>
      <c r="T2115">
        <v>0</v>
      </c>
      <c r="U2115">
        <v>6061</v>
      </c>
      <c r="V2115">
        <v>21</v>
      </c>
    </row>
    <row r="2116" spans="1:22" x14ac:dyDescent="0.3">
      <c r="A2116" t="s">
        <v>78</v>
      </c>
      <c r="B2116">
        <v>4170</v>
      </c>
      <c r="C2116" s="48">
        <v>45070</v>
      </c>
      <c r="D2116">
        <v>206000</v>
      </c>
      <c r="E2116">
        <v>5</v>
      </c>
      <c r="F2116">
        <v>-4000</v>
      </c>
      <c r="G2116">
        <v>-4000</v>
      </c>
      <c r="H2116">
        <v>59571</v>
      </c>
      <c r="I2116">
        <v>12298</v>
      </c>
      <c r="J2116">
        <v>31910</v>
      </c>
      <c r="K2116">
        <v>-22402</v>
      </c>
      <c r="L2116">
        <v>-15540</v>
      </c>
      <c r="M2116">
        <v>-6514</v>
      </c>
      <c r="N2116">
        <v>-637</v>
      </c>
      <c r="O2116">
        <v>-678</v>
      </c>
      <c r="P2116">
        <v>1</v>
      </c>
      <c r="Q2116">
        <v>-80</v>
      </c>
      <c r="R2116">
        <v>-7787</v>
      </c>
      <c r="S2116">
        <v>155</v>
      </c>
      <c r="T2116">
        <v>0</v>
      </c>
      <c r="U2116">
        <v>6027</v>
      </c>
      <c r="V2116">
        <v>5</v>
      </c>
    </row>
    <row r="2117" spans="1:22" x14ac:dyDescent="0.3">
      <c r="A2117" t="s">
        <v>78</v>
      </c>
      <c r="B2117">
        <v>4170</v>
      </c>
      <c r="C2117" s="48">
        <v>45069</v>
      </c>
      <c r="D2117">
        <v>210000</v>
      </c>
      <c r="E2117">
        <v>3</v>
      </c>
      <c r="F2117">
        <v>0</v>
      </c>
      <c r="G2117">
        <v>0</v>
      </c>
      <c r="H2117">
        <v>42713</v>
      </c>
      <c r="I2117">
        <v>8959</v>
      </c>
      <c r="J2117">
        <v>-3097</v>
      </c>
      <c r="K2117">
        <v>-7595</v>
      </c>
      <c r="L2117">
        <v>4797</v>
      </c>
      <c r="M2117">
        <v>1266</v>
      </c>
      <c r="N2117">
        <v>1890</v>
      </c>
      <c r="O2117">
        <v>-629</v>
      </c>
      <c r="P2117">
        <v>0</v>
      </c>
      <c r="Q2117">
        <v>-65</v>
      </c>
      <c r="R2117">
        <v>-4418</v>
      </c>
      <c r="S2117">
        <v>6753</v>
      </c>
      <c r="T2117">
        <v>0</v>
      </c>
      <c r="U2117">
        <v>5895</v>
      </c>
      <c r="V2117">
        <v>0</v>
      </c>
    </row>
    <row r="2118" spans="1:22" x14ac:dyDescent="0.3">
      <c r="A2118" t="s">
        <v>78</v>
      </c>
      <c r="B2118">
        <v>4170</v>
      </c>
      <c r="C2118" s="48">
        <v>45068</v>
      </c>
      <c r="D2118">
        <v>210000</v>
      </c>
      <c r="E2118">
        <v>2</v>
      </c>
      <c r="F2118">
        <v>500</v>
      </c>
      <c r="G2118">
        <v>500</v>
      </c>
      <c r="H2118">
        <v>54467</v>
      </c>
      <c r="I2118">
        <v>11469</v>
      </c>
      <c r="J2118">
        <v>-34807</v>
      </c>
      <c r="K2118">
        <v>20430</v>
      </c>
      <c r="L2118">
        <v>8305</v>
      </c>
      <c r="M2118">
        <v>2627</v>
      </c>
      <c r="N2118">
        <v>-1826</v>
      </c>
      <c r="O2118">
        <v>455</v>
      </c>
      <c r="P2118">
        <v>0</v>
      </c>
      <c r="Q2118">
        <v>0</v>
      </c>
      <c r="R2118">
        <v>3755</v>
      </c>
      <c r="S2118">
        <v>3294</v>
      </c>
      <c r="T2118">
        <v>0</v>
      </c>
      <c r="U2118">
        <v>6112</v>
      </c>
      <c r="V2118">
        <v>-40</v>
      </c>
    </row>
    <row r="2119" spans="1:22" x14ac:dyDescent="0.3">
      <c r="A2119" t="s">
        <v>78</v>
      </c>
      <c r="B2119">
        <v>4170</v>
      </c>
      <c r="C2119" s="48">
        <v>45065</v>
      </c>
      <c r="D2119">
        <v>209500</v>
      </c>
      <c r="E2119">
        <v>2</v>
      </c>
      <c r="F2119">
        <v>2000</v>
      </c>
      <c r="G2119">
        <v>2000</v>
      </c>
      <c r="H2119">
        <v>52065</v>
      </c>
      <c r="I2119">
        <v>10878</v>
      </c>
      <c r="J2119">
        <v>-22824</v>
      </c>
      <c r="K2119">
        <v>14238</v>
      </c>
      <c r="L2119">
        <v>3146</v>
      </c>
      <c r="M2119">
        <v>2868</v>
      </c>
      <c r="N2119">
        <v>-62</v>
      </c>
      <c r="O2119">
        <v>-757</v>
      </c>
      <c r="P2119">
        <v>0</v>
      </c>
      <c r="Q2119">
        <v>0</v>
      </c>
      <c r="R2119">
        <v>1797</v>
      </c>
      <c r="S2119">
        <v>-700</v>
      </c>
      <c r="T2119">
        <v>0</v>
      </c>
      <c r="U2119">
        <v>5485</v>
      </c>
      <c r="V2119">
        <v>-45</v>
      </c>
    </row>
    <row r="2120" spans="1:22" x14ac:dyDescent="0.3">
      <c r="A2120" t="s">
        <v>78</v>
      </c>
      <c r="B2120">
        <v>4170</v>
      </c>
      <c r="C2120" s="48">
        <v>45064</v>
      </c>
      <c r="D2120">
        <v>207500</v>
      </c>
      <c r="E2120">
        <v>2</v>
      </c>
      <c r="F2120">
        <v>2000</v>
      </c>
      <c r="G2120">
        <v>2000</v>
      </c>
      <c r="H2120">
        <v>33998</v>
      </c>
      <c r="I2120">
        <v>7042</v>
      </c>
      <c r="J2120">
        <v>-10377</v>
      </c>
      <c r="K2120">
        <v>11485</v>
      </c>
      <c r="L2120">
        <v>-5636</v>
      </c>
      <c r="M2120">
        <v>88</v>
      </c>
      <c r="N2120">
        <v>-146</v>
      </c>
      <c r="O2120">
        <v>-1223</v>
      </c>
      <c r="P2120">
        <v>-1</v>
      </c>
      <c r="Q2120">
        <v>0</v>
      </c>
      <c r="R2120">
        <v>-3026</v>
      </c>
      <c r="S2120">
        <v>-1328</v>
      </c>
      <c r="T2120">
        <v>0</v>
      </c>
      <c r="U2120">
        <v>4628</v>
      </c>
      <c r="V2120">
        <v>-100</v>
      </c>
    </row>
    <row r="2121" spans="1:22" x14ac:dyDescent="0.3">
      <c r="A2121" t="s">
        <v>78</v>
      </c>
      <c r="B2121">
        <v>4170</v>
      </c>
      <c r="C2121" s="48">
        <v>45063</v>
      </c>
      <c r="D2121">
        <v>205500</v>
      </c>
      <c r="E2121">
        <v>2</v>
      </c>
      <c r="F2121">
        <v>1500</v>
      </c>
      <c r="G2121">
        <v>1500</v>
      </c>
      <c r="H2121">
        <v>38941</v>
      </c>
      <c r="I2121">
        <v>7995</v>
      </c>
      <c r="J2121">
        <v>-4145</v>
      </c>
      <c r="K2121">
        <v>290</v>
      </c>
      <c r="L2121">
        <v>-1931</v>
      </c>
      <c r="M2121">
        <v>529</v>
      </c>
      <c r="N2121">
        <v>68</v>
      </c>
      <c r="O2121">
        <v>264</v>
      </c>
      <c r="P2121">
        <v>182</v>
      </c>
      <c r="Q2121">
        <v>0</v>
      </c>
      <c r="R2121">
        <v>-6066</v>
      </c>
      <c r="S2121">
        <v>3092</v>
      </c>
      <c r="T2121">
        <v>0</v>
      </c>
      <c r="U2121">
        <v>5702</v>
      </c>
      <c r="V2121">
        <v>84</v>
      </c>
    </row>
    <row r="2122" spans="1:22" x14ac:dyDescent="0.3">
      <c r="A2122" t="s">
        <v>78</v>
      </c>
      <c r="B2122">
        <v>4170</v>
      </c>
      <c r="C2122" s="48">
        <v>45062</v>
      </c>
      <c r="D2122">
        <v>204000</v>
      </c>
      <c r="E2122">
        <v>5</v>
      </c>
      <c r="F2122">
        <v>-1500</v>
      </c>
      <c r="G2122">
        <v>-1500</v>
      </c>
      <c r="H2122">
        <v>30888</v>
      </c>
      <c r="I2122">
        <v>6323</v>
      </c>
      <c r="J2122">
        <v>6859</v>
      </c>
      <c r="K2122">
        <v>-9693</v>
      </c>
      <c r="L2122">
        <v>-2057</v>
      </c>
      <c r="M2122">
        <v>-2158</v>
      </c>
      <c r="N2122">
        <v>126</v>
      </c>
      <c r="O2122">
        <v>684</v>
      </c>
      <c r="P2122">
        <v>4</v>
      </c>
      <c r="Q2122">
        <v>0</v>
      </c>
      <c r="R2122">
        <v>-468</v>
      </c>
      <c r="S2122">
        <v>-245</v>
      </c>
      <c r="T2122">
        <v>0</v>
      </c>
      <c r="U2122">
        <v>4962</v>
      </c>
      <c r="V2122">
        <v>-71</v>
      </c>
    </row>
    <row r="2123" spans="1:22" x14ac:dyDescent="0.3">
      <c r="A2123" t="s">
        <v>78</v>
      </c>
      <c r="B2123">
        <v>4170</v>
      </c>
      <c r="C2123" s="48">
        <v>45061</v>
      </c>
      <c r="D2123">
        <v>205500</v>
      </c>
      <c r="E2123">
        <v>2</v>
      </c>
      <c r="F2123">
        <v>500</v>
      </c>
      <c r="G2123">
        <v>500</v>
      </c>
      <c r="H2123">
        <v>47863</v>
      </c>
      <c r="I2123">
        <v>9756</v>
      </c>
      <c r="J2123">
        <v>16676</v>
      </c>
      <c r="K2123">
        <v>-12000</v>
      </c>
      <c r="L2123">
        <v>-10157</v>
      </c>
      <c r="M2123">
        <v>-288</v>
      </c>
      <c r="N2123">
        <v>1977</v>
      </c>
      <c r="O2123">
        <v>-564</v>
      </c>
      <c r="P2123">
        <v>0</v>
      </c>
      <c r="Q2123">
        <v>0</v>
      </c>
      <c r="R2123">
        <v>-5496</v>
      </c>
      <c r="S2123">
        <v>-5786</v>
      </c>
      <c r="T2123">
        <v>0</v>
      </c>
      <c r="U2123">
        <v>4643</v>
      </c>
      <c r="V2123">
        <v>838</v>
      </c>
    </row>
    <row r="2124" spans="1:22" x14ac:dyDescent="0.3">
      <c r="A2124" t="s">
        <v>78</v>
      </c>
      <c r="B2124">
        <v>4170</v>
      </c>
      <c r="C2124" s="48">
        <v>45058</v>
      </c>
      <c r="D2124">
        <v>205000</v>
      </c>
      <c r="E2124">
        <v>5</v>
      </c>
      <c r="F2124">
        <v>-3000</v>
      </c>
      <c r="G2124">
        <v>-3000</v>
      </c>
      <c r="H2124">
        <v>68504</v>
      </c>
      <c r="I2124">
        <v>14044</v>
      </c>
      <c r="J2124">
        <v>40480</v>
      </c>
      <c r="K2124">
        <v>-15047</v>
      </c>
      <c r="L2124">
        <v>-29486</v>
      </c>
      <c r="M2124">
        <v>-1571</v>
      </c>
      <c r="N2124">
        <v>-44</v>
      </c>
      <c r="O2124">
        <v>-8584</v>
      </c>
      <c r="P2124">
        <v>0</v>
      </c>
      <c r="Q2124">
        <v>0</v>
      </c>
      <c r="R2124">
        <v>-10347</v>
      </c>
      <c r="S2124">
        <v>-8940</v>
      </c>
      <c r="T2124">
        <v>0</v>
      </c>
      <c r="U2124">
        <v>5175</v>
      </c>
      <c r="V2124">
        <v>-1122</v>
      </c>
    </row>
    <row r="2125" spans="1:22" x14ac:dyDescent="0.3">
      <c r="A2125" t="s">
        <v>78</v>
      </c>
      <c r="B2125">
        <v>4170</v>
      </c>
      <c r="C2125" s="48">
        <v>45057</v>
      </c>
      <c r="D2125">
        <v>208000</v>
      </c>
      <c r="E2125">
        <v>5</v>
      </c>
      <c r="F2125">
        <v>-2000</v>
      </c>
      <c r="G2125">
        <v>-2000</v>
      </c>
      <c r="H2125">
        <v>62844</v>
      </c>
      <c r="I2125">
        <v>13119</v>
      </c>
      <c r="J2125">
        <v>26328</v>
      </c>
      <c r="K2125">
        <v>-19991</v>
      </c>
      <c r="L2125">
        <v>-11811</v>
      </c>
      <c r="M2125">
        <v>-6930</v>
      </c>
      <c r="N2125">
        <v>-958</v>
      </c>
      <c r="O2125">
        <v>3200</v>
      </c>
      <c r="P2125">
        <v>0</v>
      </c>
      <c r="Q2125">
        <v>0</v>
      </c>
      <c r="R2125">
        <v>-7542</v>
      </c>
      <c r="S2125">
        <v>419</v>
      </c>
      <c r="T2125">
        <v>0</v>
      </c>
      <c r="U2125">
        <v>5246</v>
      </c>
      <c r="V2125">
        <v>228</v>
      </c>
    </row>
    <row r="2126" spans="1:22" x14ac:dyDescent="0.3">
      <c r="A2126" t="s">
        <v>78</v>
      </c>
      <c r="B2126">
        <v>4170</v>
      </c>
      <c r="C2126" s="48">
        <v>45056</v>
      </c>
      <c r="D2126">
        <v>210000</v>
      </c>
      <c r="E2126">
        <v>2</v>
      </c>
      <c r="F2126">
        <v>1000</v>
      </c>
      <c r="G2126">
        <v>1000</v>
      </c>
      <c r="H2126">
        <v>48944</v>
      </c>
      <c r="I2126">
        <v>10342</v>
      </c>
      <c r="J2126">
        <v>-16446</v>
      </c>
      <c r="K2126">
        <v>-1413</v>
      </c>
      <c r="L2126">
        <v>13027</v>
      </c>
      <c r="M2126">
        <v>2384</v>
      </c>
      <c r="N2126">
        <v>868</v>
      </c>
      <c r="O2126">
        <v>-329</v>
      </c>
      <c r="P2126">
        <v>-1</v>
      </c>
      <c r="Q2126">
        <v>0</v>
      </c>
      <c r="R2126">
        <v>-3013</v>
      </c>
      <c r="S2126">
        <v>13118</v>
      </c>
      <c r="T2126">
        <v>0</v>
      </c>
      <c r="U2126">
        <v>4883</v>
      </c>
      <c r="V2126">
        <v>-51</v>
      </c>
    </row>
    <row r="2127" spans="1:22" x14ac:dyDescent="0.3">
      <c r="A2127" t="s">
        <v>78</v>
      </c>
      <c r="B2127">
        <v>4170</v>
      </c>
      <c r="C2127" s="48">
        <v>45055</v>
      </c>
      <c r="D2127">
        <v>209000</v>
      </c>
      <c r="E2127">
        <v>5</v>
      </c>
      <c r="F2127">
        <v>-500</v>
      </c>
      <c r="G2127">
        <v>-500</v>
      </c>
      <c r="H2127">
        <v>27646</v>
      </c>
      <c r="I2127">
        <v>5797</v>
      </c>
      <c r="J2127">
        <v>-2754</v>
      </c>
      <c r="K2127">
        <v>-2817</v>
      </c>
      <c r="L2127">
        <v>640</v>
      </c>
      <c r="M2127">
        <v>51</v>
      </c>
      <c r="N2127">
        <v>962</v>
      </c>
      <c r="O2127">
        <v>-907</v>
      </c>
      <c r="P2127">
        <v>0</v>
      </c>
      <c r="Q2127">
        <v>23</v>
      </c>
      <c r="R2127">
        <v>-1402</v>
      </c>
      <c r="S2127">
        <v>1913</v>
      </c>
      <c r="T2127">
        <v>0</v>
      </c>
      <c r="U2127">
        <v>4931</v>
      </c>
      <c r="V2127">
        <v>0</v>
      </c>
    </row>
    <row r="2128" spans="1:22" x14ac:dyDescent="0.3">
      <c r="A2128" t="s">
        <v>78</v>
      </c>
      <c r="B2128">
        <v>4170</v>
      </c>
      <c r="C2128" s="48">
        <v>45054</v>
      </c>
      <c r="D2128">
        <v>209500</v>
      </c>
      <c r="E2128">
        <v>2</v>
      </c>
      <c r="F2128">
        <v>1500</v>
      </c>
      <c r="G2128">
        <v>1500</v>
      </c>
      <c r="H2128">
        <v>33774</v>
      </c>
      <c r="I2128">
        <v>7069</v>
      </c>
      <c r="J2128">
        <v>655</v>
      </c>
      <c r="K2128">
        <v>-5566</v>
      </c>
      <c r="L2128">
        <v>19</v>
      </c>
      <c r="M2128">
        <v>3008</v>
      </c>
      <c r="N2128">
        <v>-614</v>
      </c>
      <c r="O2128">
        <v>-2720</v>
      </c>
      <c r="P2128">
        <v>14</v>
      </c>
      <c r="Q2128">
        <v>0</v>
      </c>
      <c r="R2128">
        <v>-2877</v>
      </c>
      <c r="S2128">
        <v>3208</v>
      </c>
      <c r="T2128">
        <v>0</v>
      </c>
      <c r="U2128">
        <v>4918</v>
      </c>
      <c r="V2128">
        <v>-26</v>
      </c>
    </row>
    <row r="2129" spans="1:22" x14ac:dyDescent="0.3">
      <c r="A2129" t="s">
        <v>78</v>
      </c>
      <c r="B2129">
        <v>4170</v>
      </c>
      <c r="C2129" s="48">
        <v>45050</v>
      </c>
      <c r="D2129">
        <v>208000</v>
      </c>
      <c r="E2129">
        <v>5</v>
      </c>
      <c r="F2129">
        <v>-1000</v>
      </c>
      <c r="G2129">
        <v>-1000</v>
      </c>
      <c r="H2129">
        <v>34386</v>
      </c>
      <c r="I2129">
        <v>7132</v>
      </c>
      <c r="J2129">
        <v>2578</v>
      </c>
      <c r="K2129">
        <v>-6777</v>
      </c>
      <c r="L2129">
        <v>-1297</v>
      </c>
      <c r="M2129">
        <v>-4511</v>
      </c>
      <c r="N2129">
        <v>2886</v>
      </c>
      <c r="O2129">
        <v>504</v>
      </c>
      <c r="P2129">
        <v>1</v>
      </c>
      <c r="Q2129">
        <v>0</v>
      </c>
      <c r="R2129">
        <v>100</v>
      </c>
      <c r="S2129">
        <v>-277</v>
      </c>
      <c r="T2129">
        <v>0</v>
      </c>
      <c r="U2129">
        <v>5486</v>
      </c>
      <c r="V2129">
        <v>10</v>
      </c>
    </row>
    <row r="2130" spans="1:22" x14ac:dyDescent="0.3">
      <c r="A2130" t="s">
        <v>78</v>
      </c>
      <c r="B2130">
        <v>4170</v>
      </c>
      <c r="C2130" s="48">
        <v>45049</v>
      </c>
      <c r="D2130">
        <v>209000</v>
      </c>
      <c r="E2130">
        <v>5</v>
      </c>
      <c r="F2130">
        <v>-4000</v>
      </c>
      <c r="G2130">
        <v>-4000</v>
      </c>
      <c r="H2130">
        <v>40980</v>
      </c>
      <c r="I2130">
        <v>8637</v>
      </c>
      <c r="J2130">
        <v>3318</v>
      </c>
      <c r="K2130">
        <v>2938</v>
      </c>
      <c r="L2130">
        <v>-11823</v>
      </c>
      <c r="M2130">
        <v>-7367</v>
      </c>
      <c r="N2130">
        <v>-1842</v>
      </c>
      <c r="O2130">
        <v>-600</v>
      </c>
      <c r="P2130">
        <v>475</v>
      </c>
      <c r="Q2130">
        <v>-540</v>
      </c>
      <c r="R2130">
        <v>-1371</v>
      </c>
      <c r="S2130">
        <v>-578</v>
      </c>
      <c r="T2130">
        <v>0</v>
      </c>
      <c r="U2130">
        <v>5568</v>
      </c>
      <c r="V2130">
        <v>-1</v>
      </c>
    </row>
    <row r="2131" spans="1:22" x14ac:dyDescent="0.3">
      <c r="A2131" t="s">
        <v>78</v>
      </c>
      <c r="B2131">
        <v>4170</v>
      </c>
      <c r="C2131" s="48">
        <v>45048</v>
      </c>
      <c r="D2131">
        <v>213000</v>
      </c>
      <c r="E2131">
        <v>2</v>
      </c>
      <c r="F2131">
        <v>7000</v>
      </c>
      <c r="G2131">
        <v>7000</v>
      </c>
      <c r="H2131">
        <v>130800</v>
      </c>
      <c r="I2131">
        <v>27739</v>
      </c>
      <c r="J2131">
        <v>-82199</v>
      </c>
      <c r="K2131">
        <v>51497</v>
      </c>
      <c r="L2131">
        <v>26815</v>
      </c>
      <c r="M2131">
        <v>9130</v>
      </c>
      <c r="N2131">
        <v>631</v>
      </c>
      <c r="O2131">
        <v>7172</v>
      </c>
      <c r="P2131">
        <v>0</v>
      </c>
      <c r="Q2131">
        <v>110</v>
      </c>
      <c r="R2131">
        <v>6300</v>
      </c>
      <c r="S2131">
        <v>3472</v>
      </c>
      <c r="T2131">
        <v>0</v>
      </c>
      <c r="U2131">
        <v>3978</v>
      </c>
      <c r="V2131">
        <v>-91</v>
      </c>
    </row>
    <row r="2132" spans="1:22" x14ac:dyDescent="0.3">
      <c r="A2132" t="s">
        <v>78</v>
      </c>
      <c r="B2132">
        <v>4170</v>
      </c>
      <c r="C2132" s="48">
        <v>45044</v>
      </c>
      <c r="D2132">
        <v>206000</v>
      </c>
      <c r="E2132">
        <v>2</v>
      </c>
      <c r="F2132">
        <v>1500</v>
      </c>
      <c r="G2132">
        <v>1500</v>
      </c>
      <c r="H2132">
        <v>77682</v>
      </c>
      <c r="I2132">
        <v>15961</v>
      </c>
      <c r="J2132">
        <v>-15151</v>
      </c>
      <c r="K2132">
        <v>8443</v>
      </c>
      <c r="L2132">
        <v>1551</v>
      </c>
      <c r="M2132">
        <v>-114</v>
      </c>
      <c r="N2132">
        <v>2506</v>
      </c>
      <c r="O2132">
        <v>1600</v>
      </c>
      <c r="P2132">
        <v>77</v>
      </c>
      <c r="Q2132">
        <v>40</v>
      </c>
      <c r="R2132">
        <v>-3310</v>
      </c>
      <c r="S2132">
        <v>752</v>
      </c>
      <c r="T2132">
        <v>0</v>
      </c>
      <c r="U2132">
        <v>5198</v>
      </c>
      <c r="V2132">
        <v>-41</v>
      </c>
    </row>
    <row r="2133" spans="1:22" x14ac:dyDescent="0.3">
      <c r="A2133" t="s">
        <v>78</v>
      </c>
      <c r="B2133">
        <v>4170</v>
      </c>
      <c r="C2133" s="48">
        <v>45043</v>
      </c>
      <c r="D2133">
        <v>204500</v>
      </c>
      <c r="E2133">
        <v>2</v>
      </c>
      <c r="F2133">
        <v>500</v>
      </c>
      <c r="G2133">
        <v>500</v>
      </c>
      <c r="H2133">
        <v>41667</v>
      </c>
      <c r="I2133">
        <v>8513</v>
      </c>
      <c r="J2133">
        <v>7061</v>
      </c>
      <c r="K2133">
        <v>-16715</v>
      </c>
      <c r="L2133">
        <v>4704</v>
      </c>
      <c r="M2133">
        <v>-4312</v>
      </c>
      <c r="N2133">
        <v>159</v>
      </c>
      <c r="O2133">
        <v>584</v>
      </c>
      <c r="P2133">
        <v>-2</v>
      </c>
      <c r="Q2133">
        <v>77</v>
      </c>
      <c r="R2133">
        <v>8089</v>
      </c>
      <c r="S2133">
        <v>109</v>
      </c>
      <c r="T2133">
        <v>0</v>
      </c>
      <c r="U2133">
        <v>4924</v>
      </c>
      <c r="V2133">
        <v>26</v>
      </c>
    </row>
    <row r="2134" spans="1:22" x14ac:dyDescent="0.3">
      <c r="A2134" t="s">
        <v>78</v>
      </c>
      <c r="B2134">
        <v>4170</v>
      </c>
      <c r="C2134" s="48">
        <v>45042</v>
      </c>
      <c r="D2134">
        <v>204000</v>
      </c>
      <c r="E2134">
        <v>2</v>
      </c>
      <c r="F2134">
        <v>1000</v>
      </c>
      <c r="G2134">
        <v>1000</v>
      </c>
      <c r="H2134">
        <v>47753</v>
      </c>
      <c r="I2134">
        <v>9737</v>
      </c>
      <c r="J2134">
        <v>647</v>
      </c>
      <c r="K2134">
        <v>-16483</v>
      </c>
      <c r="L2134">
        <v>10726</v>
      </c>
      <c r="M2134">
        <v>1173</v>
      </c>
      <c r="N2134">
        <v>573</v>
      </c>
      <c r="O2134">
        <v>-1247</v>
      </c>
      <c r="P2134">
        <v>96</v>
      </c>
      <c r="Q2134">
        <v>0</v>
      </c>
      <c r="R2134">
        <v>9966</v>
      </c>
      <c r="S2134">
        <v>165</v>
      </c>
      <c r="T2134">
        <v>0</v>
      </c>
      <c r="U2134">
        <v>5232</v>
      </c>
      <c r="V2134">
        <v>-122</v>
      </c>
    </row>
    <row r="2135" spans="1:22" x14ac:dyDescent="0.3">
      <c r="A2135" t="s">
        <v>78</v>
      </c>
      <c r="B2135">
        <v>4170</v>
      </c>
      <c r="C2135" s="48">
        <v>45041</v>
      </c>
      <c r="D2135">
        <v>203000</v>
      </c>
      <c r="E2135">
        <v>3</v>
      </c>
      <c r="F2135">
        <v>0</v>
      </c>
      <c r="G2135">
        <v>0</v>
      </c>
      <c r="H2135">
        <v>62830</v>
      </c>
      <c r="I2135">
        <v>12766</v>
      </c>
      <c r="J2135">
        <v>16873</v>
      </c>
      <c r="K2135">
        <v>-17429</v>
      </c>
      <c r="L2135">
        <v>-4535</v>
      </c>
      <c r="M2135">
        <v>1864</v>
      </c>
      <c r="N2135">
        <v>204</v>
      </c>
      <c r="O2135">
        <v>-2367</v>
      </c>
      <c r="P2135">
        <v>95</v>
      </c>
      <c r="Q2135">
        <v>77</v>
      </c>
      <c r="R2135">
        <v>-4011</v>
      </c>
      <c r="S2135">
        <v>-397</v>
      </c>
      <c r="T2135">
        <v>0</v>
      </c>
      <c r="U2135">
        <v>5121</v>
      </c>
      <c r="V2135">
        <v>-30</v>
      </c>
    </row>
    <row r="2136" spans="1:22" x14ac:dyDescent="0.3">
      <c r="A2136" t="s">
        <v>78</v>
      </c>
      <c r="B2136">
        <v>4170</v>
      </c>
      <c r="C2136" s="48">
        <v>45040</v>
      </c>
      <c r="D2136">
        <v>203000</v>
      </c>
      <c r="E2136">
        <v>5</v>
      </c>
      <c r="F2136">
        <v>-2500</v>
      </c>
      <c r="G2136">
        <v>-2500</v>
      </c>
      <c r="H2136">
        <v>68012</v>
      </c>
      <c r="I2136">
        <v>13892</v>
      </c>
      <c r="J2136">
        <v>31806</v>
      </c>
      <c r="K2136">
        <v>-32079</v>
      </c>
      <c r="L2136">
        <v>-5701</v>
      </c>
      <c r="M2136">
        <v>1851</v>
      </c>
      <c r="N2136">
        <v>-1962</v>
      </c>
      <c r="O2136">
        <v>-5746</v>
      </c>
      <c r="P2136">
        <v>501</v>
      </c>
      <c r="Q2136">
        <v>-475</v>
      </c>
      <c r="R2136">
        <v>194</v>
      </c>
      <c r="S2136">
        <v>-64</v>
      </c>
      <c r="T2136">
        <v>0</v>
      </c>
      <c r="U2136">
        <v>5785</v>
      </c>
      <c r="V2136">
        <v>189</v>
      </c>
    </row>
    <row r="2137" spans="1:22" x14ac:dyDescent="0.3">
      <c r="A2137" t="s">
        <v>78</v>
      </c>
      <c r="B2137">
        <v>4170</v>
      </c>
      <c r="C2137" s="48">
        <v>45037</v>
      </c>
      <c r="D2137">
        <v>205500</v>
      </c>
      <c r="E2137">
        <v>5</v>
      </c>
      <c r="F2137">
        <v>-8000</v>
      </c>
      <c r="G2137">
        <v>-8000</v>
      </c>
      <c r="H2137">
        <v>162058</v>
      </c>
      <c r="I2137">
        <v>33628</v>
      </c>
      <c r="J2137">
        <v>90326</v>
      </c>
      <c r="K2137">
        <v>-66240</v>
      </c>
      <c r="L2137">
        <v>-28109</v>
      </c>
      <c r="M2137">
        <v>-7431</v>
      </c>
      <c r="N2137">
        <v>-2545</v>
      </c>
      <c r="O2137">
        <v>-6306</v>
      </c>
      <c r="P2137">
        <v>0</v>
      </c>
      <c r="Q2137">
        <v>93</v>
      </c>
      <c r="R2137">
        <v>-674</v>
      </c>
      <c r="S2137">
        <v>-11246</v>
      </c>
      <c r="T2137">
        <v>0</v>
      </c>
      <c r="U2137">
        <v>3706</v>
      </c>
      <c r="V2137">
        <v>317</v>
      </c>
    </row>
    <row r="2138" spans="1:22" x14ac:dyDescent="0.3">
      <c r="A2138" t="s">
        <v>78</v>
      </c>
      <c r="B2138">
        <v>4170</v>
      </c>
      <c r="C2138" s="48">
        <v>45036</v>
      </c>
      <c r="D2138">
        <v>213500</v>
      </c>
      <c r="E2138">
        <v>5</v>
      </c>
      <c r="F2138">
        <v>-2500</v>
      </c>
      <c r="G2138">
        <v>-2500</v>
      </c>
      <c r="H2138">
        <v>67400</v>
      </c>
      <c r="I2138">
        <v>14479</v>
      </c>
      <c r="J2138">
        <v>-4793</v>
      </c>
      <c r="K2138">
        <v>-9306</v>
      </c>
      <c r="L2138">
        <v>9115</v>
      </c>
      <c r="M2138">
        <v>-8601</v>
      </c>
      <c r="N2138">
        <v>948</v>
      </c>
      <c r="O2138">
        <v>355</v>
      </c>
      <c r="P2138">
        <v>0</v>
      </c>
      <c r="Q2138">
        <v>40</v>
      </c>
      <c r="R2138">
        <v>16877</v>
      </c>
      <c r="S2138">
        <v>-504</v>
      </c>
      <c r="T2138">
        <v>0</v>
      </c>
      <c r="U2138">
        <v>4985</v>
      </c>
      <c r="V2138">
        <v>-1</v>
      </c>
    </row>
    <row r="2139" spans="1:22" x14ac:dyDescent="0.3">
      <c r="A2139" t="s">
        <v>78</v>
      </c>
      <c r="B2139">
        <v>4170</v>
      </c>
      <c r="C2139" s="48">
        <v>45035</v>
      </c>
      <c r="D2139">
        <v>216000</v>
      </c>
      <c r="E2139">
        <v>2</v>
      </c>
      <c r="F2139">
        <v>1000</v>
      </c>
      <c r="G2139">
        <v>1000</v>
      </c>
      <c r="H2139">
        <v>92522</v>
      </c>
      <c r="I2139">
        <v>20134</v>
      </c>
      <c r="J2139">
        <v>-31381</v>
      </c>
      <c r="K2139">
        <v>-10312</v>
      </c>
      <c r="L2139">
        <v>37474</v>
      </c>
      <c r="M2139">
        <v>4093</v>
      </c>
      <c r="N2139">
        <v>1045</v>
      </c>
      <c r="O2139">
        <v>8687</v>
      </c>
      <c r="P2139">
        <v>719</v>
      </c>
      <c r="Q2139">
        <v>1286</v>
      </c>
      <c r="R2139">
        <v>21643</v>
      </c>
      <c r="S2139">
        <v>1</v>
      </c>
      <c r="T2139">
        <v>0</v>
      </c>
      <c r="U2139">
        <v>4242</v>
      </c>
      <c r="V2139">
        <v>-23</v>
      </c>
    </row>
    <row r="2140" spans="1:22" x14ac:dyDescent="0.3">
      <c r="A2140" t="s">
        <v>78</v>
      </c>
      <c r="B2140">
        <v>4170</v>
      </c>
      <c r="C2140" s="48">
        <v>45034</v>
      </c>
      <c r="D2140">
        <v>215000</v>
      </c>
      <c r="E2140">
        <v>2</v>
      </c>
      <c r="F2140">
        <v>4500</v>
      </c>
      <c r="G2140">
        <v>4500</v>
      </c>
      <c r="H2140">
        <v>98440</v>
      </c>
      <c r="I2140">
        <v>21016</v>
      </c>
      <c r="J2140">
        <v>-27577</v>
      </c>
      <c r="K2140">
        <v>1865</v>
      </c>
      <c r="L2140">
        <v>21699</v>
      </c>
      <c r="M2140">
        <v>6495</v>
      </c>
      <c r="N2140">
        <v>10087</v>
      </c>
      <c r="O2140">
        <v>1144</v>
      </c>
      <c r="P2140">
        <v>342</v>
      </c>
      <c r="Q2140">
        <v>-852</v>
      </c>
      <c r="R2140">
        <v>3864</v>
      </c>
      <c r="S2140">
        <v>619</v>
      </c>
      <c r="T2140">
        <v>0</v>
      </c>
      <c r="U2140">
        <v>4059</v>
      </c>
      <c r="V2140">
        <v>-46</v>
      </c>
    </row>
    <row r="2141" spans="1:22" x14ac:dyDescent="0.3">
      <c r="A2141" t="s">
        <v>78</v>
      </c>
      <c r="B2141">
        <v>4170</v>
      </c>
      <c r="C2141" s="48">
        <v>45033</v>
      </c>
      <c r="D2141">
        <v>210500</v>
      </c>
      <c r="E2141">
        <v>5</v>
      </c>
      <c r="F2141">
        <v>-1500</v>
      </c>
      <c r="G2141">
        <v>-1500</v>
      </c>
      <c r="H2141">
        <v>36421</v>
      </c>
      <c r="I2141">
        <v>7698</v>
      </c>
      <c r="J2141">
        <v>7841</v>
      </c>
      <c r="K2141">
        <v>-15363</v>
      </c>
      <c r="L2141">
        <v>2636</v>
      </c>
      <c r="M2141">
        <v>-3727</v>
      </c>
      <c r="N2141">
        <v>-696</v>
      </c>
      <c r="O2141">
        <v>469</v>
      </c>
      <c r="P2141">
        <v>69</v>
      </c>
      <c r="Q2141">
        <v>-155</v>
      </c>
      <c r="R2141">
        <v>5812</v>
      </c>
      <c r="S2141">
        <v>864</v>
      </c>
      <c r="T2141">
        <v>0</v>
      </c>
      <c r="U2141">
        <v>4885</v>
      </c>
      <c r="V2141">
        <v>1</v>
      </c>
    </row>
    <row r="2142" spans="1:22" x14ac:dyDescent="0.3">
      <c r="A2142" t="s">
        <v>78</v>
      </c>
      <c r="B2142">
        <v>4170</v>
      </c>
      <c r="C2142" s="48">
        <v>45030</v>
      </c>
      <c r="D2142">
        <v>212000</v>
      </c>
      <c r="E2142">
        <v>2</v>
      </c>
      <c r="F2142">
        <v>4000</v>
      </c>
      <c r="G2142">
        <v>4000</v>
      </c>
      <c r="H2142">
        <v>109357</v>
      </c>
      <c r="I2142">
        <v>23247</v>
      </c>
      <c r="J2142">
        <v>-50214</v>
      </c>
      <c r="K2142">
        <v>15270</v>
      </c>
      <c r="L2142">
        <v>30022</v>
      </c>
      <c r="M2142">
        <v>3855</v>
      </c>
      <c r="N2142">
        <v>5723</v>
      </c>
      <c r="O2142">
        <v>7044</v>
      </c>
      <c r="P2142">
        <v>-552</v>
      </c>
      <c r="Q2142">
        <v>297</v>
      </c>
      <c r="R2142">
        <v>8487</v>
      </c>
      <c r="S2142">
        <v>5168</v>
      </c>
      <c r="T2142">
        <v>0</v>
      </c>
      <c r="U2142">
        <v>5023</v>
      </c>
      <c r="V2142">
        <v>-101</v>
      </c>
    </row>
    <row r="2143" spans="1:22" x14ac:dyDescent="0.3">
      <c r="A2143" t="s">
        <v>78</v>
      </c>
      <c r="B2143">
        <v>4170</v>
      </c>
      <c r="C2143" s="48">
        <v>45029</v>
      </c>
      <c r="D2143">
        <v>208000</v>
      </c>
      <c r="E2143">
        <v>5</v>
      </c>
      <c r="F2143">
        <v>-4000</v>
      </c>
      <c r="G2143">
        <v>-4000</v>
      </c>
      <c r="H2143">
        <v>79421</v>
      </c>
      <c r="I2143">
        <v>16595</v>
      </c>
      <c r="J2143">
        <v>44863</v>
      </c>
      <c r="K2143">
        <v>-31062</v>
      </c>
      <c r="L2143">
        <v>-19248</v>
      </c>
      <c r="M2143">
        <v>-9863</v>
      </c>
      <c r="N2143">
        <v>-1883</v>
      </c>
      <c r="O2143">
        <v>-1435</v>
      </c>
      <c r="P2143">
        <v>0</v>
      </c>
      <c r="Q2143">
        <v>-209</v>
      </c>
      <c r="R2143">
        <v>-4028</v>
      </c>
      <c r="S2143">
        <v>-1830</v>
      </c>
      <c r="T2143">
        <v>0</v>
      </c>
      <c r="U2143">
        <v>5431</v>
      </c>
      <c r="V2143">
        <v>16</v>
      </c>
    </row>
    <row r="2144" spans="1:22" x14ac:dyDescent="0.3">
      <c r="A2144" t="s">
        <v>78</v>
      </c>
      <c r="B2144">
        <v>4170</v>
      </c>
      <c r="C2144" s="48">
        <v>45028</v>
      </c>
      <c r="D2144">
        <v>212000</v>
      </c>
      <c r="E2144">
        <v>2</v>
      </c>
      <c r="F2144">
        <v>500</v>
      </c>
      <c r="G2144">
        <v>500</v>
      </c>
      <c r="H2144">
        <v>35282</v>
      </c>
      <c r="I2144">
        <v>7491</v>
      </c>
      <c r="J2144">
        <v>-4873</v>
      </c>
      <c r="K2144">
        <v>-1919</v>
      </c>
      <c r="L2144">
        <v>2032</v>
      </c>
      <c r="M2144">
        <v>-1262</v>
      </c>
      <c r="N2144">
        <v>1027</v>
      </c>
      <c r="O2144">
        <v>1409</v>
      </c>
      <c r="P2144">
        <v>-94</v>
      </c>
      <c r="Q2144">
        <v>77</v>
      </c>
      <c r="R2144">
        <v>1176</v>
      </c>
      <c r="S2144">
        <v>-301</v>
      </c>
      <c r="T2144">
        <v>0</v>
      </c>
      <c r="U2144">
        <v>4847</v>
      </c>
      <c r="V2144">
        <v>-87</v>
      </c>
    </row>
    <row r="2145" spans="1:22" x14ac:dyDescent="0.3">
      <c r="A2145" t="s">
        <v>78</v>
      </c>
      <c r="B2145">
        <v>4170</v>
      </c>
      <c r="C2145" s="48">
        <v>45027</v>
      </c>
      <c r="D2145">
        <v>211500</v>
      </c>
      <c r="E2145">
        <v>2</v>
      </c>
      <c r="F2145">
        <v>3500</v>
      </c>
      <c r="G2145">
        <v>3500</v>
      </c>
      <c r="H2145">
        <v>54477</v>
      </c>
      <c r="I2145">
        <v>11519</v>
      </c>
      <c r="J2145">
        <v>-26916</v>
      </c>
      <c r="K2145">
        <v>9238</v>
      </c>
      <c r="L2145">
        <v>13075</v>
      </c>
      <c r="M2145">
        <v>4298</v>
      </c>
      <c r="N2145">
        <v>802</v>
      </c>
      <c r="O2145">
        <v>3714</v>
      </c>
      <c r="P2145">
        <v>-63</v>
      </c>
      <c r="Q2145">
        <v>275</v>
      </c>
      <c r="R2145">
        <v>3101</v>
      </c>
      <c r="S2145">
        <v>948</v>
      </c>
      <c r="T2145">
        <v>0</v>
      </c>
      <c r="U2145">
        <v>4715</v>
      </c>
      <c r="V2145">
        <v>-112</v>
      </c>
    </row>
    <row r="2146" spans="1:22" x14ac:dyDescent="0.3">
      <c r="A2146" t="s">
        <v>78</v>
      </c>
      <c r="B2146">
        <v>4170</v>
      </c>
      <c r="C2146" s="48">
        <v>45026</v>
      </c>
      <c r="D2146">
        <v>208000</v>
      </c>
      <c r="E2146">
        <v>5</v>
      </c>
      <c r="F2146">
        <v>-1000</v>
      </c>
      <c r="G2146">
        <v>-1000</v>
      </c>
      <c r="H2146">
        <v>39117</v>
      </c>
      <c r="I2146">
        <v>8175</v>
      </c>
      <c r="J2146">
        <v>2226</v>
      </c>
      <c r="K2146">
        <v>-9808</v>
      </c>
      <c r="L2146">
        <v>2943</v>
      </c>
      <c r="M2146">
        <v>1113</v>
      </c>
      <c r="N2146">
        <v>2411</v>
      </c>
      <c r="O2146">
        <v>356</v>
      </c>
      <c r="P2146">
        <v>177</v>
      </c>
      <c r="Q2146">
        <v>-2628</v>
      </c>
      <c r="R2146">
        <v>1441</v>
      </c>
      <c r="S2146">
        <v>73</v>
      </c>
      <c r="T2146">
        <v>0</v>
      </c>
      <c r="U2146">
        <v>4801</v>
      </c>
      <c r="V2146">
        <v>-162</v>
      </c>
    </row>
    <row r="2147" spans="1:22" x14ac:dyDescent="0.3">
      <c r="A2147" t="s">
        <v>78</v>
      </c>
      <c r="B2147">
        <v>4170</v>
      </c>
      <c r="C2147" s="48">
        <v>45023</v>
      </c>
      <c r="D2147">
        <v>209000</v>
      </c>
      <c r="E2147">
        <v>5</v>
      </c>
      <c r="F2147">
        <v>-1000</v>
      </c>
      <c r="G2147">
        <v>-1000</v>
      </c>
      <c r="H2147">
        <v>77783</v>
      </c>
      <c r="I2147">
        <v>16261</v>
      </c>
      <c r="J2147">
        <v>29264</v>
      </c>
      <c r="K2147">
        <v>-19383</v>
      </c>
      <c r="L2147">
        <v>-15552</v>
      </c>
      <c r="M2147">
        <v>-2728</v>
      </c>
      <c r="N2147">
        <v>779</v>
      </c>
      <c r="O2147">
        <v>-14954</v>
      </c>
      <c r="P2147">
        <v>427</v>
      </c>
      <c r="Q2147">
        <v>266</v>
      </c>
      <c r="R2147">
        <v>10686</v>
      </c>
      <c r="S2147">
        <v>-10028</v>
      </c>
      <c r="T2147">
        <v>0</v>
      </c>
      <c r="U2147">
        <v>5063</v>
      </c>
      <c r="V2147">
        <v>608</v>
      </c>
    </row>
    <row r="2148" spans="1:22" x14ac:dyDescent="0.3">
      <c r="A2148" t="s">
        <v>78</v>
      </c>
      <c r="B2148">
        <v>4170</v>
      </c>
      <c r="C2148" s="48">
        <v>45022</v>
      </c>
      <c r="D2148">
        <v>210000</v>
      </c>
      <c r="E2148">
        <v>5</v>
      </c>
      <c r="F2148">
        <v>-500</v>
      </c>
      <c r="G2148">
        <v>-500</v>
      </c>
      <c r="H2148">
        <v>51050</v>
      </c>
      <c r="I2148">
        <v>10761</v>
      </c>
      <c r="J2148">
        <v>-474</v>
      </c>
      <c r="K2148">
        <v>-11816</v>
      </c>
      <c r="L2148">
        <v>7189</v>
      </c>
      <c r="M2148">
        <v>-2473</v>
      </c>
      <c r="N2148">
        <v>-708</v>
      </c>
      <c r="O2148">
        <v>262</v>
      </c>
      <c r="P2148">
        <v>0</v>
      </c>
      <c r="Q2148">
        <v>0</v>
      </c>
      <c r="R2148">
        <v>9517</v>
      </c>
      <c r="S2148">
        <v>591</v>
      </c>
      <c r="T2148">
        <v>0</v>
      </c>
      <c r="U2148">
        <v>5055</v>
      </c>
      <c r="V2148">
        <v>46</v>
      </c>
    </row>
    <row r="2149" spans="1:22" x14ac:dyDescent="0.3">
      <c r="A2149" t="s">
        <v>78</v>
      </c>
      <c r="B2149">
        <v>4170</v>
      </c>
      <c r="C2149" s="48">
        <v>45021</v>
      </c>
      <c r="D2149">
        <v>210500</v>
      </c>
      <c r="E2149">
        <v>5</v>
      </c>
      <c r="F2149">
        <v>-2500</v>
      </c>
      <c r="G2149">
        <v>-2500</v>
      </c>
      <c r="H2149">
        <v>54373</v>
      </c>
      <c r="I2149">
        <v>11509</v>
      </c>
      <c r="J2149">
        <v>19015</v>
      </c>
      <c r="K2149">
        <v>-22078</v>
      </c>
      <c r="L2149">
        <v>-2033</v>
      </c>
      <c r="M2149">
        <v>194</v>
      </c>
      <c r="N2149">
        <v>291</v>
      </c>
      <c r="O2149">
        <v>-1424</v>
      </c>
      <c r="P2149">
        <v>0</v>
      </c>
      <c r="Q2149">
        <v>0</v>
      </c>
      <c r="R2149">
        <v>-466</v>
      </c>
      <c r="S2149">
        <v>-628</v>
      </c>
      <c r="T2149">
        <v>0</v>
      </c>
      <c r="U2149">
        <v>5049</v>
      </c>
      <c r="V2149">
        <v>47</v>
      </c>
    </row>
    <row r="2150" spans="1:22" x14ac:dyDescent="0.3">
      <c r="A2150" t="s">
        <v>78</v>
      </c>
      <c r="B2150">
        <v>4170</v>
      </c>
      <c r="C2150" s="48">
        <v>45020</v>
      </c>
      <c r="D2150">
        <v>213000</v>
      </c>
      <c r="E2150">
        <v>5</v>
      </c>
      <c r="F2150">
        <v>-1000</v>
      </c>
      <c r="G2150">
        <v>-1000</v>
      </c>
      <c r="H2150">
        <v>37473</v>
      </c>
      <c r="I2150">
        <v>8001</v>
      </c>
      <c r="J2150">
        <v>-3028</v>
      </c>
      <c r="K2150">
        <v>-1357</v>
      </c>
      <c r="L2150">
        <v>-674</v>
      </c>
      <c r="M2150">
        <v>268</v>
      </c>
      <c r="N2150">
        <v>524</v>
      </c>
      <c r="O2150">
        <v>-2487</v>
      </c>
      <c r="P2150">
        <v>0</v>
      </c>
      <c r="Q2150">
        <v>0</v>
      </c>
      <c r="R2150">
        <v>2196</v>
      </c>
      <c r="S2150">
        <v>-1175</v>
      </c>
      <c r="T2150">
        <v>0</v>
      </c>
      <c r="U2150">
        <v>5041</v>
      </c>
      <c r="V2150">
        <v>18</v>
      </c>
    </row>
    <row r="2151" spans="1:22" x14ac:dyDescent="0.3">
      <c r="A2151" t="s">
        <v>78</v>
      </c>
      <c r="B2151">
        <v>4170</v>
      </c>
      <c r="C2151" s="48">
        <v>45019</v>
      </c>
      <c r="D2151">
        <v>214000</v>
      </c>
      <c r="E2151">
        <v>5</v>
      </c>
      <c r="F2151">
        <v>-1500</v>
      </c>
      <c r="G2151">
        <v>-1500</v>
      </c>
      <c r="H2151">
        <v>35317</v>
      </c>
      <c r="I2151">
        <v>7599</v>
      </c>
      <c r="J2151">
        <v>17</v>
      </c>
      <c r="K2151">
        <v>-1913</v>
      </c>
      <c r="L2151">
        <v>-3233</v>
      </c>
      <c r="M2151">
        <v>-2336</v>
      </c>
      <c r="N2151">
        <v>153</v>
      </c>
      <c r="O2151">
        <v>146</v>
      </c>
      <c r="P2151">
        <v>0</v>
      </c>
      <c r="Q2151">
        <v>0</v>
      </c>
      <c r="R2151">
        <v>2043</v>
      </c>
      <c r="S2151">
        <v>-3239</v>
      </c>
      <c r="T2151">
        <v>0</v>
      </c>
      <c r="U2151">
        <v>5121</v>
      </c>
      <c r="V2151">
        <v>8</v>
      </c>
    </row>
    <row r="2152" spans="1:22" x14ac:dyDescent="0.3">
      <c r="A2152" t="s">
        <v>78</v>
      </c>
      <c r="B2152">
        <v>4170</v>
      </c>
      <c r="C2152" s="48">
        <v>45016</v>
      </c>
      <c r="D2152">
        <v>215500</v>
      </c>
      <c r="E2152">
        <v>2</v>
      </c>
      <c r="F2152">
        <v>500</v>
      </c>
      <c r="G2152">
        <v>500</v>
      </c>
      <c r="H2152">
        <v>51285</v>
      </c>
      <c r="I2152">
        <v>11081</v>
      </c>
      <c r="J2152">
        <v>-10608</v>
      </c>
      <c r="K2152">
        <v>-8594</v>
      </c>
      <c r="L2152">
        <v>8715</v>
      </c>
      <c r="M2152">
        <v>-1311</v>
      </c>
      <c r="N2152">
        <v>427</v>
      </c>
      <c r="O2152">
        <v>1788</v>
      </c>
      <c r="P2152">
        <v>0</v>
      </c>
      <c r="Q2152">
        <v>240</v>
      </c>
      <c r="R2152">
        <v>2279</v>
      </c>
      <c r="S2152">
        <v>5292</v>
      </c>
      <c r="T2152">
        <v>0</v>
      </c>
      <c r="U2152">
        <v>10402</v>
      </c>
      <c r="V2152">
        <v>85</v>
      </c>
    </row>
    <row r="2153" spans="1:22" x14ac:dyDescent="0.3">
      <c r="A2153" t="s">
        <v>78</v>
      </c>
      <c r="B2153">
        <v>4170</v>
      </c>
      <c r="C2153" s="48">
        <v>45015</v>
      </c>
      <c r="D2153">
        <v>215000</v>
      </c>
      <c r="E2153">
        <v>2</v>
      </c>
      <c r="F2153">
        <v>3500</v>
      </c>
      <c r="G2153">
        <v>3500</v>
      </c>
      <c r="H2153">
        <v>82225</v>
      </c>
      <c r="I2153">
        <v>17641</v>
      </c>
      <c r="J2153">
        <v>-32674</v>
      </c>
      <c r="K2153">
        <v>4027</v>
      </c>
      <c r="L2153">
        <v>19163</v>
      </c>
      <c r="M2153">
        <v>-1800</v>
      </c>
      <c r="N2153">
        <v>4066</v>
      </c>
      <c r="O2153">
        <v>9173</v>
      </c>
      <c r="P2153">
        <v>0</v>
      </c>
      <c r="Q2153">
        <v>0</v>
      </c>
      <c r="R2153">
        <v>5629</v>
      </c>
      <c r="S2153">
        <v>2095</v>
      </c>
      <c r="T2153">
        <v>0</v>
      </c>
      <c r="U2153">
        <v>9407</v>
      </c>
      <c r="V2153">
        <v>77</v>
      </c>
    </row>
    <row r="2154" spans="1:22" x14ac:dyDescent="0.3">
      <c r="A2154" t="s">
        <v>78</v>
      </c>
      <c r="B2154">
        <v>4170</v>
      </c>
      <c r="C2154" s="48">
        <v>45014</v>
      </c>
      <c r="D2154">
        <v>211500</v>
      </c>
      <c r="E2154">
        <v>2</v>
      </c>
      <c r="F2154">
        <v>1500</v>
      </c>
      <c r="G2154">
        <v>1500</v>
      </c>
      <c r="H2154">
        <v>64891</v>
      </c>
      <c r="I2154">
        <v>13797</v>
      </c>
      <c r="J2154">
        <v>-22219</v>
      </c>
      <c r="K2154">
        <v>1723</v>
      </c>
      <c r="L2154">
        <v>11973</v>
      </c>
      <c r="M2154">
        <v>3323</v>
      </c>
      <c r="N2154">
        <v>1001</v>
      </c>
      <c r="O2154">
        <v>2836</v>
      </c>
      <c r="P2154">
        <v>94</v>
      </c>
      <c r="Q2154">
        <v>366</v>
      </c>
      <c r="R2154">
        <v>4281</v>
      </c>
      <c r="S2154">
        <v>72</v>
      </c>
      <c r="T2154">
        <v>0</v>
      </c>
      <c r="U2154">
        <v>8608</v>
      </c>
      <c r="V2154">
        <v>-85</v>
      </c>
    </row>
    <row r="2155" spans="1:22" x14ac:dyDescent="0.3">
      <c r="A2155" t="s">
        <v>78</v>
      </c>
      <c r="B2155">
        <v>4170</v>
      </c>
      <c r="C2155" s="48">
        <v>45013</v>
      </c>
      <c r="D2155">
        <v>210000</v>
      </c>
      <c r="E2155">
        <v>2</v>
      </c>
      <c r="F2155">
        <v>1000</v>
      </c>
      <c r="G2155">
        <v>1000</v>
      </c>
      <c r="H2155">
        <v>46451</v>
      </c>
      <c r="I2155">
        <v>9729</v>
      </c>
      <c r="J2155">
        <v>-7720</v>
      </c>
      <c r="K2155">
        <v>3047</v>
      </c>
      <c r="L2155">
        <v>-3037</v>
      </c>
      <c r="M2155">
        <v>-198</v>
      </c>
      <c r="N2155">
        <v>1915</v>
      </c>
      <c r="O2155">
        <v>2404</v>
      </c>
      <c r="P2155">
        <v>1</v>
      </c>
      <c r="Q2155">
        <v>-270</v>
      </c>
      <c r="R2155">
        <v>-5792</v>
      </c>
      <c r="S2155">
        <v>-1097</v>
      </c>
      <c r="T2155">
        <v>0</v>
      </c>
      <c r="U2155">
        <v>7877</v>
      </c>
      <c r="V2155">
        <v>-167</v>
      </c>
    </row>
    <row r="2156" spans="1:22" x14ac:dyDescent="0.3">
      <c r="A2156" t="s">
        <v>78</v>
      </c>
      <c r="B2156">
        <v>4170</v>
      </c>
      <c r="C2156" s="48">
        <v>45012</v>
      </c>
      <c r="D2156">
        <v>209000</v>
      </c>
      <c r="E2156">
        <v>5</v>
      </c>
      <c r="F2156">
        <v>-1000</v>
      </c>
      <c r="G2156">
        <v>-1000</v>
      </c>
      <c r="H2156">
        <v>56468</v>
      </c>
      <c r="I2156">
        <v>11760</v>
      </c>
      <c r="J2156">
        <v>9071</v>
      </c>
      <c r="K2156">
        <v>-4396</v>
      </c>
      <c r="L2156">
        <v>-14856</v>
      </c>
      <c r="M2156">
        <v>-2431</v>
      </c>
      <c r="N2156">
        <v>159</v>
      </c>
      <c r="O2156">
        <v>-772</v>
      </c>
      <c r="P2156">
        <v>-1</v>
      </c>
      <c r="Q2156">
        <v>0</v>
      </c>
      <c r="R2156">
        <v>-968</v>
      </c>
      <c r="S2156">
        <v>-10843</v>
      </c>
      <c r="T2156">
        <v>0</v>
      </c>
      <c r="U2156">
        <v>10115</v>
      </c>
      <c r="V2156">
        <v>66</v>
      </c>
    </row>
    <row r="2157" spans="1:22" x14ac:dyDescent="0.3">
      <c r="A2157" t="s">
        <v>78</v>
      </c>
      <c r="B2157">
        <v>4170</v>
      </c>
      <c r="C2157" s="48">
        <v>45009</v>
      </c>
      <c r="D2157">
        <v>210000</v>
      </c>
      <c r="E2157">
        <v>3</v>
      </c>
      <c r="F2157">
        <v>0</v>
      </c>
      <c r="G2157">
        <v>0</v>
      </c>
      <c r="H2157">
        <v>42826</v>
      </c>
      <c r="I2157">
        <v>9004</v>
      </c>
      <c r="J2157">
        <v>-9396</v>
      </c>
      <c r="K2157">
        <v>4097</v>
      </c>
      <c r="L2157">
        <v>-4304</v>
      </c>
      <c r="M2157">
        <v>-2714</v>
      </c>
      <c r="N2157">
        <v>-441</v>
      </c>
      <c r="O2157">
        <v>-169</v>
      </c>
      <c r="P2157">
        <v>0</v>
      </c>
      <c r="Q2157">
        <v>-90</v>
      </c>
      <c r="R2157">
        <v>-1057</v>
      </c>
      <c r="S2157">
        <v>167</v>
      </c>
      <c r="T2157">
        <v>0</v>
      </c>
      <c r="U2157">
        <v>9707</v>
      </c>
      <c r="V2157">
        <v>-104</v>
      </c>
    </row>
    <row r="2158" spans="1:22" x14ac:dyDescent="0.3">
      <c r="A2158" t="s">
        <v>78</v>
      </c>
      <c r="B2158">
        <v>4170</v>
      </c>
      <c r="C2158" s="48">
        <v>45008</v>
      </c>
      <c r="D2158">
        <v>210000</v>
      </c>
      <c r="E2158">
        <v>2</v>
      </c>
      <c r="F2158">
        <v>500</v>
      </c>
      <c r="G2158">
        <v>500</v>
      </c>
      <c r="H2158">
        <v>86313</v>
      </c>
      <c r="I2158">
        <v>18199</v>
      </c>
      <c r="J2158">
        <v>-14034</v>
      </c>
      <c r="K2158">
        <v>2</v>
      </c>
      <c r="L2158">
        <v>4015</v>
      </c>
      <c r="M2158">
        <v>9591</v>
      </c>
      <c r="N2158">
        <v>215</v>
      </c>
      <c r="O2158">
        <v>689</v>
      </c>
      <c r="P2158">
        <v>0</v>
      </c>
      <c r="Q2158">
        <v>133</v>
      </c>
      <c r="R2158">
        <v>9241</v>
      </c>
      <c r="S2158">
        <v>-15854</v>
      </c>
      <c r="T2158">
        <v>0</v>
      </c>
      <c r="U2158">
        <v>10003</v>
      </c>
      <c r="V2158">
        <v>14</v>
      </c>
    </row>
    <row r="2159" spans="1:22" x14ac:dyDescent="0.3">
      <c r="A2159" t="s">
        <v>78</v>
      </c>
      <c r="B2159">
        <v>4170</v>
      </c>
      <c r="C2159" s="48">
        <v>45007</v>
      </c>
      <c r="D2159">
        <v>209500</v>
      </c>
      <c r="E2159">
        <v>5</v>
      </c>
      <c r="F2159">
        <v>-1500</v>
      </c>
      <c r="G2159">
        <v>-1500</v>
      </c>
      <c r="H2159">
        <v>55511</v>
      </c>
      <c r="I2159">
        <v>11663</v>
      </c>
      <c r="J2159">
        <v>5035</v>
      </c>
      <c r="K2159">
        <v>-8987</v>
      </c>
      <c r="L2159">
        <v>-5852</v>
      </c>
      <c r="M2159">
        <v>-850</v>
      </c>
      <c r="N2159">
        <v>-1118</v>
      </c>
      <c r="O2159">
        <v>-3017</v>
      </c>
      <c r="P2159">
        <v>22</v>
      </c>
      <c r="Q2159">
        <v>147</v>
      </c>
      <c r="R2159">
        <v>-635</v>
      </c>
      <c r="S2159">
        <v>-401</v>
      </c>
      <c r="T2159">
        <v>0</v>
      </c>
      <c r="U2159">
        <v>9814</v>
      </c>
      <c r="V2159">
        <v>-10</v>
      </c>
    </row>
    <row r="2160" spans="1:22" x14ac:dyDescent="0.3">
      <c r="A2160" t="s">
        <v>78</v>
      </c>
      <c r="B2160">
        <v>4170</v>
      </c>
      <c r="C2160" s="48">
        <v>45006</v>
      </c>
      <c r="D2160">
        <v>211000</v>
      </c>
      <c r="E2160">
        <v>3</v>
      </c>
      <c r="F2160">
        <v>0</v>
      </c>
      <c r="G2160">
        <v>0</v>
      </c>
      <c r="H2160">
        <v>45537</v>
      </c>
      <c r="I2160">
        <v>9622</v>
      </c>
      <c r="J2160">
        <v>-13169</v>
      </c>
      <c r="K2160">
        <v>-4294</v>
      </c>
      <c r="L2160">
        <v>7660</v>
      </c>
      <c r="M2160">
        <v>514</v>
      </c>
      <c r="N2160">
        <v>485</v>
      </c>
      <c r="O2160">
        <v>480</v>
      </c>
      <c r="P2160">
        <v>0</v>
      </c>
      <c r="Q2160">
        <v>0</v>
      </c>
      <c r="R2160">
        <v>5418</v>
      </c>
      <c r="S2160">
        <v>763</v>
      </c>
      <c r="T2160">
        <v>0</v>
      </c>
      <c r="U2160">
        <v>9830</v>
      </c>
      <c r="V2160">
        <v>-27</v>
      </c>
    </row>
    <row r="2161" spans="1:22" x14ac:dyDescent="0.3">
      <c r="A2161" t="s">
        <v>78</v>
      </c>
      <c r="B2161">
        <v>4170</v>
      </c>
      <c r="C2161" s="48">
        <v>45005</v>
      </c>
      <c r="D2161">
        <v>211000</v>
      </c>
      <c r="E2161">
        <v>2</v>
      </c>
      <c r="F2161">
        <v>4500</v>
      </c>
      <c r="G2161">
        <v>4500</v>
      </c>
      <c r="H2161">
        <v>96866</v>
      </c>
      <c r="I2161">
        <v>20444</v>
      </c>
      <c r="J2161">
        <v>-30899</v>
      </c>
      <c r="K2161">
        <v>7641</v>
      </c>
      <c r="L2161">
        <v>13592</v>
      </c>
      <c r="M2161">
        <v>5494</v>
      </c>
      <c r="N2161">
        <v>-5967</v>
      </c>
      <c r="O2161">
        <v>-1584</v>
      </c>
      <c r="P2161">
        <v>0</v>
      </c>
      <c r="Q2161">
        <v>100</v>
      </c>
      <c r="R2161">
        <v>16017</v>
      </c>
      <c r="S2161">
        <v>-468</v>
      </c>
      <c r="T2161">
        <v>0</v>
      </c>
      <c r="U2161">
        <v>9875</v>
      </c>
      <c r="V2161">
        <v>-209</v>
      </c>
    </row>
    <row r="2162" spans="1:22" x14ac:dyDescent="0.3">
      <c r="A2162" t="s">
        <v>78</v>
      </c>
      <c r="B2162">
        <v>4170</v>
      </c>
      <c r="C2162" s="48">
        <v>45002</v>
      </c>
      <c r="D2162">
        <v>206500</v>
      </c>
      <c r="E2162">
        <v>5</v>
      </c>
      <c r="F2162">
        <v>-1000</v>
      </c>
      <c r="G2162">
        <v>-1000</v>
      </c>
      <c r="H2162">
        <v>85843</v>
      </c>
      <c r="I2162">
        <v>17744</v>
      </c>
      <c r="J2162">
        <v>25340</v>
      </c>
      <c r="K2162">
        <v>-27684</v>
      </c>
      <c r="L2162">
        <v>-7272</v>
      </c>
      <c r="M2162">
        <v>-1209</v>
      </c>
      <c r="N2162">
        <v>-1172</v>
      </c>
      <c r="O2162">
        <v>-3218</v>
      </c>
      <c r="P2162">
        <v>-45</v>
      </c>
      <c r="Q2162">
        <v>-358</v>
      </c>
      <c r="R2162">
        <v>-981</v>
      </c>
      <c r="S2162">
        <v>-289</v>
      </c>
      <c r="T2162">
        <v>0</v>
      </c>
      <c r="U2162">
        <v>9617</v>
      </c>
      <c r="V2162">
        <v>-1</v>
      </c>
    </row>
    <row r="2163" spans="1:22" x14ac:dyDescent="0.3">
      <c r="A2163" t="s">
        <v>78</v>
      </c>
      <c r="B2163">
        <v>4170</v>
      </c>
      <c r="C2163" s="48">
        <v>45001</v>
      </c>
      <c r="D2163">
        <v>207500</v>
      </c>
      <c r="E2163">
        <v>3</v>
      </c>
      <c r="F2163">
        <v>0</v>
      </c>
      <c r="G2163">
        <v>0</v>
      </c>
      <c r="H2163">
        <v>65394</v>
      </c>
      <c r="I2163">
        <v>13596</v>
      </c>
      <c r="J2163">
        <v>-6570</v>
      </c>
      <c r="K2163">
        <v>-1805</v>
      </c>
      <c r="L2163">
        <v>-1264</v>
      </c>
      <c r="M2163">
        <v>-3087</v>
      </c>
      <c r="N2163">
        <v>3989</v>
      </c>
      <c r="O2163">
        <v>-191</v>
      </c>
      <c r="P2163">
        <v>32</v>
      </c>
      <c r="Q2163">
        <v>219</v>
      </c>
      <c r="R2163">
        <v>444</v>
      </c>
      <c r="S2163">
        <v>-2670</v>
      </c>
      <c r="T2163">
        <v>0</v>
      </c>
      <c r="U2163">
        <v>9637</v>
      </c>
      <c r="V2163">
        <v>2</v>
      </c>
    </row>
    <row r="2164" spans="1:22" x14ac:dyDescent="0.3">
      <c r="A2164" t="s">
        <v>78</v>
      </c>
      <c r="B2164">
        <v>4170</v>
      </c>
      <c r="C2164" s="48">
        <v>45000</v>
      </c>
      <c r="D2164">
        <v>207500</v>
      </c>
      <c r="E2164">
        <v>2</v>
      </c>
      <c r="F2164">
        <v>2500</v>
      </c>
      <c r="G2164">
        <v>2500</v>
      </c>
      <c r="H2164">
        <v>83161</v>
      </c>
      <c r="I2164">
        <v>17375</v>
      </c>
      <c r="J2164">
        <v>-9261</v>
      </c>
      <c r="K2164">
        <v>-12020</v>
      </c>
      <c r="L2164">
        <v>9885</v>
      </c>
      <c r="M2164">
        <v>2833</v>
      </c>
      <c r="N2164">
        <v>-1003</v>
      </c>
      <c r="O2164">
        <v>3389</v>
      </c>
      <c r="P2164">
        <v>73</v>
      </c>
      <c r="Q2164">
        <v>0</v>
      </c>
      <c r="R2164">
        <v>87</v>
      </c>
      <c r="S2164">
        <v>4506</v>
      </c>
      <c r="T2164">
        <v>0</v>
      </c>
      <c r="U2164">
        <v>11367</v>
      </c>
      <c r="V2164">
        <v>29</v>
      </c>
    </row>
    <row r="2165" spans="1:22" x14ac:dyDescent="0.3">
      <c r="A2165" t="s">
        <v>78</v>
      </c>
      <c r="B2165">
        <v>4170</v>
      </c>
      <c r="C2165" s="48">
        <v>44999</v>
      </c>
      <c r="D2165">
        <v>205000</v>
      </c>
      <c r="E2165">
        <v>5</v>
      </c>
      <c r="F2165">
        <v>-4500</v>
      </c>
      <c r="G2165">
        <v>-4500</v>
      </c>
      <c r="H2165">
        <v>62467</v>
      </c>
      <c r="I2165">
        <v>12931</v>
      </c>
      <c r="J2165">
        <v>5580</v>
      </c>
      <c r="K2165">
        <v>-21344</v>
      </c>
      <c r="L2165">
        <v>5728</v>
      </c>
      <c r="M2165">
        <v>-1252</v>
      </c>
      <c r="N2165">
        <v>409</v>
      </c>
      <c r="O2165">
        <v>3323</v>
      </c>
      <c r="P2165">
        <v>201</v>
      </c>
      <c r="Q2165">
        <v>-25</v>
      </c>
      <c r="R2165">
        <v>729</v>
      </c>
      <c r="S2165">
        <v>2343</v>
      </c>
      <c r="T2165">
        <v>0</v>
      </c>
      <c r="U2165">
        <v>10007</v>
      </c>
      <c r="V2165">
        <v>29</v>
      </c>
    </row>
    <row r="2166" spans="1:22" x14ac:dyDescent="0.3">
      <c r="A2166" t="s">
        <v>78</v>
      </c>
      <c r="B2166">
        <v>4170</v>
      </c>
      <c r="C2166" s="48">
        <v>44998</v>
      </c>
      <c r="D2166">
        <v>209500</v>
      </c>
      <c r="E2166">
        <v>2</v>
      </c>
      <c r="F2166">
        <v>2000</v>
      </c>
      <c r="G2166">
        <v>2000</v>
      </c>
      <c r="H2166">
        <v>79295</v>
      </c>
      <c r="I2166">
        <v>16461</v>
      </c>
      <c r="J2166">
        <v>-4176</v>
      </c>
      <c r="K2166">
        <v>-9357</v>
      </c>
      <c r="L2166">
        <v>3312</v>
      </c>
      <c r="M2166">
        <v>-3136</v>
      </c>
      <c r="N2166">
        <v>-171</v>
      </c>
      <c r="O2166">
        <v>2714</v>
      </c>
      <c r="P2166">
        <v>0</v>
      </c>
      <c r="Q2166">
        <v>0</v>
      </c>
      <c r="R2166">
        <v>8476</v>
      </c>
      <c r="S2166">
        <v>-4571</v>
      </c>
      <c r="T2166">
        <v>0</v>
      </c>
      <c r="U2166">
        <v>10244</v>
      </c>
      <c r="V2166">
        <v>-23</v>
      </c>
    </row>
    <row r="2167" spans="1:22" x14ac:dyDescent="0.3">
      <c r="A2167" t="s">
        <v>78</v>
      </c>
      <c r="B2167">
        <v>4170</v>
      </c>
      <c r="C2167" s="48">
        <v>44995</v>
      </c>
      <c r="D2167">
        <v>207500</v>
      </c>
      <c r="E2167">
        <v>3</v>
      </c>
      <c r="F2167">
        <v>0</v>
      </c>
      <c r="G2167">
        <v>0</v>
      </c>
      <c r="H2167">
        <v>64404</v>
      </c>
      <c r="I2167">
        <v>13418</v>
      </c>
      <c r="J2167">
        <v>-2275</v>
      </c>
      <c r="K2167">
        <v>-12819</v>
      </c>
      <c r="L2167">
        <v>7598</v>
      </c>
      <c r="M2167">
        <v>-490</v>
      </c>
      <c r="N2167">
        <v>784</v>
      </c>
      <c r="O2167">
        <v>1356</v>
      </c>
      <c r="P2167">
        <v>0</v>
      </c>
      <c r="Q2167">
        <v>0</v>
      </c>
      <c r="R2167">
        <v>5785</v>
      </c>
      <c r="S2167">
        <v>163</v>
      </c>
      <c r="T2167">
        <v>0</v>
      </c>
      <c r="U2167">
        <v>7503</v>
      </c>
      <c r="V2167">
        <v>-7</v>
      </c>
    </row>
    <row r="2168" spans="1:22" x14ac:dyDescent="0.3">
      <c r="A2168" t="s">
        <v>78</v>
      </c>
      <c r="B2168">
        <v>4170</v>
      </c>
      <c r="C2168" s="48">
        <v>44994</v>
      </c>
      <c r="D2168">
        <v>207500</v>
      </c>
      <c r="E2168">
        <v>5</v>
      </c>
      <c r="F2168">
        <v>-2000</v>
      </c>
      <c r="G2168">
        <v>-2000</v>
      </c>
      <c r="H2168">
        <v>140229</v>
      </c>
      <c r="I2168">
        <v>29520</v>
      </c>
      <c r="J2168">
        <v>6862</v>
      </c>
      <c r="K2168">
        <v>11524</v>
      </c>
      <c r="L2168">
        <v>-28308</v>
      </c>
      <c r="M2168">
        <v>-32041</v>
      </c>
      <c r="N2168">
        <v>-263</v>
      </c>
      <c r="O2168">
        <v>-37</v>
      </c>
      <c r="P2168">
        <v>0</v>
      </c>
      <c r="Q2168">
        <v>0</v>
      </c>
      <c r="R2168">
        <v>4295</v>
      </c>
      <c r="S2168">
        <v>-262</v>
      </c>
      <c r="T2168">
        <v>0</v>
      </c>
      <c r="U2168">
        <v>9898</v>
      </c>
      <c r="V2168">
        <v>24</v>
      </c>
    </row>
    <row r="2169" spans="1:22" x14ac:dyDescent="0.3">
      <c r="A2169" t="s">
        <v>78</v>
      </c>
      <c r="B2169">
        <v>4170</v>
      </c>
      <c r="C2169" s="48">
        <v>44993</v>
      </c>
      <c r="D2169">
        <v>209500</v>
      </c>
      <c r="E2169">
        <v>5</v>
      </c>
      <c r="F2169">
        <v>-3500</v>
      </c>
      <c r="G2169">
        <v>-3500</v>
      </c>
      <c r="H2169">
        <v>104009</v>
      </c>
      <c r="I2169">
        <v>21754</v>
      </c>
      <c r="J2169">
        <v>10934</v>
      </c>
      <c r="K2169">
        <v>-11060</v>
      </c>
      <c r="L2169">
        <v>-8469</v>
      </c>
      <c r="M2169">
        <v>-8202</v>
      </c>
      <c r="N2169">
        <v>2910</v>
      </c>
      <c r="O2169">
        <v>1529</v>
      </c>
      <c r="P2169">
        <v>74</v>
      </c>
      <c r="Q2169">
        <v>0</v>
      </c>
      <c r="R2169">
        <v>1686</v>
      </c>
      <c r="S2169">
        <v>-6466</v>
      </c>
      <c r="T2169">
        <v>0</v>
      </c>
      <c r="U2169">
        <v>8371</v>
      </c>
      <c r="V2169">
        <v>224</v>
      </c>
    </row>
    <row r="2170" spans="1:22" x14ac:dyDescent="0.3">
      <c r="A2170" t="s">
        <v>78</v>
      </c>
      <c r="B2170">
        <v>4170</v>
      </c>
      <c r="C2170" s="48">
        <v>44992</v>
      </c>
      <c r="D2170">
        <v>213000</v>
      </c>
      <c r="E2170">
        <v>5</v>
      </c>
      <c r="F2170">
        <v>-1500</v>
      </c>
      <c r="G2170">
        <v>-1500</v>
      </c>
      <c r="H2170">
        <v>59726</v>
      </c>
      <c r="I2170">
        <v>12710</v>
      </c>
      <c r="J2170">
        <v>4536</v>
      </c>
      <c r="K2170">
        <v>-8837</v>
      </c>
      <c r="L2170">
        <v>-714</v>
      </c>
      <c r="M2170">
        <v>-2635</v>
      </c>
      <c r="N2170">
        <v>531</v>
      </c>
      <c r="O2170">
        <v>3831</v>
      </c>
      <c r="P2170">
        <v>4</v>
      </c>
      <c r="Q2170">
        <v>0</v>
      </c>
      <c r="R2170">
        <v>550</v>
      </c>
      <c r="S2170">
        <v>-2995</v>
      </c>
      <c r="T2170">
        <v>0</v>
      </c>
      <c r="U2170">
        <v>5025</v>
      </c>
      <c r="V2170">
        <v>-10</v>
      </c>
    </row>
    <row r="2171" spans="1:22" x14ac:dyDescent="0.3">
      <c r="A2171" t="s">
        <v>78</v>
      </c>
      <c r="B2171">
        <v>4170</v>
      </c>
      <c r="C2171" s="48">
        <v>44991</v>
      </c>
      <c r="D2171">
        <v>214500</v>
      </c>
      <c r="E2171">
        <v>5</v>
      </c>
      <c r="F2171">
        <v>-4000</v>
      </c>
      <c r="G2171">
        <v>-4000</v>
      </c>
      <c r="H2171">
        <v>114534</v>
      </c>
      <c r="I2171">
        <v>24825</v>
      </c>
      <c r="J2171">
        <v>-6328</v>
      </c>
      <c r="K2171">
        <v>-22367</v>
      </c>
      <c r="L2171">
        <v>19563</v>
      </c>
      <c r="M2171">
        <v>1501</v>
      </c>
      <c r="N2171">
        <v>3595</v>
      </c>
      <c r="O2171">
        <v>6908</v>
      </c>
      <c r="P2171">
        <v>1</v>
      </c>
      <c r="Q2171">
        <v>0</v>
      </c>
      <c r="R2171">
        <v>-941</v>
      </c>
      <c r="S2171">
        <v>8499</v>
      </c>
      <c r="T2171">
        <v>0</v>
      </c>
      <c r="U2171">
        <v>9110</v>
      </c>
      <c r="V2171">
        <v>22</v>
      </c>
    </row>
    <row r="2172" spans="1:22" x14ac:dyDescent="0.3">
      <c r="A2172" t="s">
        <v>78</v>
      </c>
      <c r="B2172">
        <v>4170</v>
      </c>
      <c r="C2172" s="48">
        <v>44988</v>
      </c>
      <c r="D2172">
        <v>218500</v>
      </c>
      <c r="E2172">
        <v>2</v>
      </c>
      <c r="F2172">
        <v>11000</v>
      </c>
      <c r="G2172">
        <v>11000</v>
      </c>
      <c r="H2172">
        <v>401137</v>
      </c>
      <c r="I2172">
        <v>87128</v>
      </c>
      <c r="J2172">
        <v>-154640</v>
      </c>
      <c r="K2172">
        <v>18749</v>
      </c>
      <c r="L2172">
        <v>131650</v>
      </c>
      <c r="M2172">
        <v>32814</v>
      </c>
      <c r="N2172">
        <v>6023</v>
      </c>
      <c r="O2172">
        <v>27967</v>
      </c>
      <c r="P2172">
        <v>1</v>
      </c>
      <c r="Q2172">
        <v>482</v>
      </c>
      <c r="R2172">
        <v>17600</v>
      </c>
      <c r="S2172">
        <v>46763</v>
      </c>
      <c r="T2172">
        <v>0</v>
      </c>
      <c r="U2172">
        <v>4954</v>
      </c>
      <c r="V2172">
        <v>-713</v>
      </c>
    </row>
    <row r="2173" spans="1:22" x14ac:dyDescent="0.3">
      <c r="A2173" t="s">
        <v>78</v>
      </c>
      <c r="B2173">
        <v>4170</v>
      </c>
      <c r="C2173" s="48">
        <v>44987</v>
      </c>
      <c r="D2173">
        <v>207500</v>
      </c>
      <c r="E2173">
        <v>2</v>
      </c>
      <c r="F2173">
        <v>3500</v>
      </c>
      <c r="G2173">
        <v>3500</v>
      </c>
      <c r="H2173">
        <v>79369</v>
      </c>
      <c r="I2173">
        <v>16444</v>
      </c>
      <c r="J2173">
        <v>7856</v>
      </c>
      <c r="K2173">
        <v>-21086</v>
      </c>
      <c r="L2173">
        <v>11303</v>
      </c>
      <c r="M2173">
        <v>-5205</v>
      </c>
      <c r="N2173">
        <v>2522</v>
      </c>
      <c r="O2173">
        <v>1162</v>
      </c>
      <c r="P2173">
        <v>0</v>
      </c>
      <c r="Q2173">
        <v>0</v>
      </c>
      <c r="R2173">
        <v>4703</v>
      </c>
      <c r="S2173">
        <v>8121</v>
      </c>
      <c r="T2173">
        <v>0</v>
      </c>
      <c r="U2173">
        <v>1274</v>
      </c>
      <c r="V2173">
        <v>653</v>
      </c>
    </row>
    <row r="2174" spans="1:22" x14ac:dyDescent="0.3">
      <c r="A2174" t="s">
        <v>78</v>
      </c>
      <c r="B2174">
        <v>4170</v>
      </c>
      <c r="C2174" s="48">
        <v>44985</v>
      </c>
      <c r="D2174">
        <v>204000</v>
      </c>
      <c r="E2174">
        <v>2</v>
      </c>
      <c r="F2174">
        <v>1000</v>
      </c>
      <c r="G2174">
        <v>1000</v>
      </c>
      <c r="H2174">
        <v>100893</v>
      </c>
      <c r="I2174">
        <v>20769</v>
      </c>
      <c r="J2174">
        <v>-4657</v>
      </c>
      <c r="K2174">
        <v>-19043</v>
      </c>
      <c r="L2174">
        <v>23592</v>
      </c>
      <c r="M2174">
        <v>8140</v>
      </c>
      <c r="N2174">
        <v>3255</v>
      </c>
      <c r="O2174">
        <v>7369</v>
      </c>
      <c r="P2174">
        <v>0</v>
      </c>
      <c r="Q2174">
        <v>0</v>
      </c>
      <c r="R2174">
        <v>2072</v>
      </c>
      <c r="S2174">
        <v>2756</v>
      </c>
      <c r="T2174">
        <v>0</v>
      </c>
      <c r="U2174">
        <v>83</v>
      </c>
      <c r="V2174">
        <v>25</v>
      </c>
    </row>
    <row r="2175" spans="1:22" x14ac:dyDescent="0.3">
      <c r="A2175" t="s">
        <v>78</v>
      </c>
      <c r="B2175">
        <v>4170</v>
      </c>
      <c r="C2175" s="48">
        <v>44984</v>
      </c>
      <c r="D2175">
        <v>203000</v>
      </c>
      <c r="E2175">
        <v>5</v>
      </c>
      <c r="F2175">
        <v>-3500</v>
      </c>
      <c r="G2175">
        <v>-3500</v>
      </c>
      <c r="H2175">
        <v>107847</v>
      </c>
      <c r="I2175">
        <v>21892</v>
      </c>
      <c r="J2175">
        <v>41060</v>
      </c>
      <c r="K2175">
        <v>-35043</v>
      </c>
      <c r="L2175">
        <v>-6166</v>
      </c>
      <c r="M2175">
        <v>-4164</v>
      </c>
      <c r="N2175">
        <v>-1841</v>
      </c>
      <c r="O2175">
        <v>-2384</v>
      </c>
      <c r="P2175">
        <v>6</v>
      </c>
      <c r="Q2175">
        <v>0</v>
      </c>
      <c r="R2175">
        <v>2229</v>
      </c>
      <c r="S2175">
        <v>-12</v>
      </c>
      <c r="T2175">
        <v>0</v>
      </c>
      <c r="U2175">
        <v>144</v>
      </c>
      <c r="V2175">
        <v>5</v>
      </c>
    </row>
    <row r="2176" spans="1:22" x14ac:dyDescent="0.3">
      <c r="A2176" t="s">
        <v>78</v>
      </c>
      <c r="B2176">
        <v>4170</v>
      </c>
      <c r="C2176" s="48">
        <v>44981</v>
      </c>
      <c r="D2176">
        <v>206500</v>
      </c>
      <c r="E2176">
        <v>5</v>
      </c>
      <c r="F2176">
        <v>-1000</v>
      </c>
      <c r="G2176">
        <v>-1000</v>
      </c>
      <c r="H2176">
        <v>77628</v>
      </c>
      <c r="I2176">
        <v>16081</v>
      </c>
      <c r="J2176">
        <v>31220</v>
      </c>
      <c r="K2176">
        <v>-37319</v>
      </c>
      <c r="L2176">
        <v>6964</v>
      </c>
      <c r="M2176">
        <v>-645</v>
      </c>
      <c r="N2176">
        <v>2578</v>
      </c>
      <c r="O2176">
        <v>721</v>
      </c>
      <c r="P2176">
        <v>0</v>
      </c>
      <c r="Q2176">
        <v>200</v>
      </c>
      <c r="R2176">
        <v>950</v>
      </c>
      <c r="S2176">
        <v>3160</v>
      </c>
      <c r="T2176">
        <v>0</v>
      </c>
      <c r="U2176">
        <v>-798</v>
      </c>
      <c r="V2176">
        <v>-67</v>
      </c>
    </row>
    <row r="2177" spans="1:22" x14ac:dyDescent="0.3">
      <c r="A2177" t="s">
        <v>78</v>
      </c>
      <c r="B2177">
        <v>4170</v>
      </c>
      <c r="C2177" s="48">
        <v>44980</v>
      </c>
      <c r="D2177">
        <v>207500</v>
      </c>
      <c r="E2177">
        <v>3</v>
      </c>
      <c r="F2177">
        <v>0</v>
      </c>
      <c r="G2177">
        <v>0</v>
      </c>
      <c r="H2177">
        <v>74556</v>
      </c>
      <c r="I2177">
        <v>15522</v>
      </c>
      <c r="J2177">
        <v>36159</v>
      </c>
      <c r="K2177">
        <v>-21307</v>
      </c>
      <c r="L2177">
        <v>-15296</v>
      </c>
      <c r="M2177">
        <v>-3922</v>
      </c>
      <c r="N2177">
        <v>438</v>
      </c>
      <c r="O2177">
        <v>-10195</v>
      </c>
      <c r="P2177">
        <v>0</v>
      </c>
      <c r="Q2177">
        <v>133</v>
      </c>
      <c r="R2177">
        <v>-2616</v>
      </c>
      <c r="S2177">
        <v>866</v>
      </c>
      <c r="T2177">
        <v>0</v>
      </c>
      <c r="U2177">
        <v>29</v>
      </c>
      <c r="V2177">
        <v>415</v>
      </c>
    </row>
    <row r="2178" spans="1:22" x14ac:dyDescent="0.3">
      <c r="A2178" t="s">
        <v>78</v>
      </c>
      <c r="B2178">
        <v>4170</v>
      </c>
      <c r="C2178" s="48">
        <v>44979</v>
      </c>
      <c r="D2178">
        <v>207500</v>
      </c>
      <c r="E2178">
        <v>5</v>
      </c>
      <c r="F2178">
        <v>-2000</v>
      </c>
      <c r="G2178">
        <v>-2000</v>
      </c>
      <c r="H2178">
        <v>79263</v>
      </c>
      <c r="I2178">
        <v>16484</v>
      </c>
      <c r="J2178">
        <v>33531</v>
      </c>
      <c r="K2178">
        <v>-26961</v>
      </c>
      <c r="L2178">
        <v>-6858</v>
      </c>
      <c r="M2178">
        <v>-4709</v>
      </c>
      <c r="N2178">
        <v>164</v>
      </c>
      <c r="O2178">
        <v>-2369</v>
      </c>
      <c r="P2178">
        <v>-201</v>
      </c>
      <c r="Q2178">
        <v>216</v>
      </c>
      <c r="R2178">
        <v>772</v>
      </c>
      <c r="S2178">
        <v>-731</v>
      </c>
      <c r="T2178">
        <v>0</v>
      </c>
      <c r="U2178">
        <v>276</v>
      </c>
      <c r="V2178">
        <v>12</v>
      </c>
    </row>
    <row r="2179" spans="1:22" x14ac:dyDescent="0.3">
      <c r="A2179" t="s">
        <v>78</v>
      </c>
      <c r="B2179">
        <v>4170</v>
      </c>
      <c r="C2179" s="48">
        <v>44978</v>
      </c>
      <c r="D2179">
        <v>209500</v>
      </c>
      <c r="E2179">
        <v>5</v>
      </c>
      <c r="F2179">
        <v>-3500</v>
      </c>
      <c r="G2179">
        <v>-3500</v>
      </c>
      <c r="H2179">
        <v>125463</v>
      </c>
      <c r="I2179">
        <v>26473</v>
      </c>
      <c r="J2179">
        <v>48474</v>
      </c>
      <c r="K2179">
        <v>-30633</v>
      </c>
      <c r="L2179">
        <v>-18417</v>
      </c>
      <c r="M2179">
        <v>-3341</v>
      </c>
      <c r="N2179">
        <v>-2348</v>
      </c>
      <c r="O2179">
        <v>-4783</v>
      </c>
      <c r="P2179">
        <v>33</v>
      </c>
      <c r="Q2179">
        <v>71</v>
      </c>
      <c r="R2179">
        <v>-11000</v>
      </c>
      <c r="S2179">
        <v>2951</v>
      </c>
      <c r="T2179">
        <v>0</v>
      </c>
      <c r="U2179">
        <v>538</v>
      </c>
      <c r="V2179">
        <v>38</v>
      </c>
    </row>
    <row r="2180" spans="1:22" x14ac:dyDescent="0.3">
      <c r="A2180" t="s">
        <v>78</v>
      </c>
      <c r="B2180">
        <v>4170</v>
      </c>
      <c r="C2180" s="48">
        <v>44977</v>
      </c>
      <c r="D2180">
        <v>213000</v>
      </c>
      <c r="E2180">
        <v>2</v>
      </c>
      <c r="F2180">
        <v>4500</v>
      </c>
      <c r="G2180">
        <v>4500</v>
      </c>
      <c r="H2180">
        <v>89976</v>
      </c>
      <c r="I2180">
        <v>19091</v>
      </c>
      <c r="J2180">
        <v>-15553</v>
      </c>
      <c r="K2180">
        <v>-6810</v>
      </c>
      <c r="L2180">
        <v>20672</v>
      </c>
      <c r="M2180">
        <v>7563</v>
      </c>
      <c r="N2180">
        <v>2045</v>
      </c>
      <c r="O2180">
        <v>5178</v>
      </c>
      <c r="P2180">
        <v>0</v>
      </c>
      <c r="Q2180">
        <v>0</v>
      </c>
      <c r="R2180">
        <v>4235</v>
      </c>
      <c r="S2180">
        <v>1651</v>
      </c>
      <c r="T2180">
        <v>0</v>
      </c>
      <c r="U2180">
        <v>1515</v>
      </c>
      <c r="V2180">
        <v>176</v>
      </c>
    </row>
    <row r="2181" spans="1:22" x14ac:dyDescent="0.3">
      <c r="A2181" t="s">
        <v>78</v>
      </c>
      <c r="B2181">
        <v>4170</v>
      </c>
      <c r="C2181" s="48">
        <v>44974</v>
      </c>
      <c r="D2181">
        <v>208500</v>
      </c>
      <c r="E2181">
        <v>5</v>
      </c>
      <c r="F2181">
        <v>-1000</v>
      </c>
      <c r="G2181">
        <v>-1000</v>
      </c>
      <c r="H2181">
        <v>120738</v>
      </c>
      <c r="I2181">
        <v>25183</v>
      </c>
      <c r="J2181">
        <v>33936</v>
      </c>
      <c r="K2181">
        <v>-40116</v>
      </c>
      <c r="L2181">
        <v>5927</v>
      </c>
      <c r="M2181">
        <v>4688</v>
      </c>
      <c r="N2181">
        <v>290</v>
      </c>
      <c r="O2181">
        <v>-901</v>
      </c>
      <c r="P2181">
        <v>0</v>
      </c>
      <c r="Q2181">
        <v>480</v>
      </c>
      <c r="R2181">
        <v>1390</v>
      </c>
      <c r="S2181">
        <v>-20</v>
      </c>
      <c r="T2181">
        <v>0</v>
      </c>
      <c r="U2181">
        <v>261</v>
      </c>
      <c r="V2181">
        <v>-8</v>
      </c>
    </row>
    <row r="2182" spans="1:22" x14ac:dyDescent="0.3">
      <c r="A2182" t="s">
        <v>78</v>
      </c>
      <c r="B2182">
        <v>4170</v>
      </c>
      <c r="C2182" s="48">
        <v>44973</v>
      </c>
      <c r="D2182">
        <v>209500</v>
      </c>
      <c r="E2182">
        <v>2</v>
      </c>
      <c r="F2182">
        <v>500</v>
      </c>
      <c r="G2182">
        <v>500</v>
      </c>
      <c r="H2182">
        <v>135613</v>
      </c>
      <c r="I2182">
        <v>28383</v>
      </c>
      <c r="J2182">
        <v>77382</v>
      </c>
      <c r="K2182">
        <v>-84887</v>
      </c>
      <c r="L2182">
        <v>5483</v>
      </c>
      <c r="M2182">
        <v>8215</v>
      </c>
      <c r="N2182">
        <v>365</v>
      </c>
      <c r="O2182">
        <v>-851</v>
      </c>
      <c r="P2182">
        <v>0</v>
      </c>
      <c r="Q2182">
        <v>0</v>
      </c>
      <c r="R2182">
        <v>-934</v>
      </c>
      <c r="S2182">
        <v>-1312</v>
      </c>
      <c r="T2182">
        <v>0</v>
      </c>
      <c r="U2182">
        <v>1633</v>
      </c>
      <c r="V2182">
        <v>389</v>
      </c>
    </row>
    <row r="2183" spans="1:22" x14ac:dyDescent="0.3">
      <c r="A2183" t="s">
        <v>78</v>
      </c>
      <c r="B2183">
        <v>4170</v>
      </c>
      <c r="C2183" s="48">
        <v>44972</v>
      </c>
      <c r="D2183">
        <v>209000</v>
      </c>
      <c r="E2183">
        <v>5</v>
      </c>
      <c r="F2183">
        <v>-2000</v>
      </c>
      <c r="G2183">
        <v>-2000</v>
      </c>
      <c r="H2183">
        <v>139034</v>
      </c>
      <c r="I2183">
        <v>29119</v>
      </c>
      <c r="J2183">
        <v>75971</v>
      </c>
      <c r="K2183">
        <v>-80249</v>
      </c>
      <c r="L2183">
        <v>3470</v>
      </c>
      <c r="M2183">
        <v>-2047</v>
      </c>
      <c r="N2183">
        <v>431</v>
      </c>
      <c r="O2183">
        <v>557</v>
      </c>
      <c r="P2183">
        <v>1</v>
      </c>
      <c r="Q2183">
        <v>0</v>
      </c>
      <c r="R2183">
        <v>2171</v>
      </c>
      <c r="S2183">
        <v>2357</v>
      </c>
      <c r="T2183">
        <v>0</v>
      </c>
      <c r="U2183">
        <v>776</v>
      </c>
      <c r="V2183">
        <v>32</v>
      </c>
    </row>
    <row r="2184" spans="1:22" x14ac:dyDescent="0.3">
      <c r="A2184" t="s">
        <v>78</v>
      </c>
      <c r="B2184">
        <v>4170</v>
      </c>
      <c r="C2184" s="48">
        <v>44971</v>
      </c>
      <c r="D2184">
        <v>211000</v>
      </c>
      <c r="E2184">
        <v>5</v>
      </c>
      <c r="F2184">
        <v>-2000</v>
      </c>
      <c r="G2184">
        <v>-2000</v>
      </c>
      <c r="H2184">
        <v>129880</v>
      </c>
      <c r="I2184">
        <v>27551</v>
      </c>
      <c r="J2184">
        <v>62614</v>
      </c>
      <c r="K2184">
        <v>-64922</v>
      </c>
      <c r="L2184">
        <v>-654</v>
      </c>
      <c r="M2184">
        <v>4325</v>
      </c>
      <c r="N2184">
        <v>-478</v>
      </c>
      <c r="O2184">
        <v>-8947</v>
      </c>
      <c r="P2184">
        <v>0</v>
      </c>
      <c r="Q2184">
        <v>0</v>
      </c>
      <c r="R2184">
        <v>1748</v>
      </c>
      <c r="S2184">
        <v>2698</v>
      </c>
      <c r="T2184">
        <v>0</v>
      </c>
      <c r="U2184">
        <v>2638</v>
      </c>
      <c r="V2184">
        <v>324</v>
      </c>
    </row>
    <row r="2185" spans="1:22" x14ac:dyDescent="0.3">
      <c r="A2185" t="s">
        <v>78</v>
      </c>
      <c r="B2185">
        <v>4170</v>
      </c>
      <c r="C2185" s="48">
        <v>44970</v>
      </c>
      <c r="D2185">
        <v>213000</v>
      </c>
      <c r="E2185">
        <v>5</v>
      </c>
      <c r="F2185">
        <v>-6000</v>
      </c>
      <c r="G2185">
        <v>-6000</v>
      </c>
      <c r="H2185">
        <v>162490</v>
      </c>
      <c r="I2185">
        <v>34670</v>
      </c>
      <c r="J2185">
        <v>74651</v>
      </c>
      <c r="K2185">
        <v>-52567</v>
      </c>
      <c r="L2185">
        <v>-22919</v>
      </c>
      <c r="M2185">
        <v>5622</v>
      </c>
      <c r="N2185">
        <v>-1072</v>
      </c>
      <c r="O2185">
        <v>-13484</v>
      </c>
      <c r="P2185">
        <v>0</v>
      </c>
      <c r="Q2185">
        <v>790</v>
      </c>
      <c r="R2185">
        <v>-14193</v>
      </c>
      <c r="S2185">
        <v>-582</v>
      </c>
      <c r="T2185">
        <v>0</v>
      </c>
      <c r="U2185">
        <v>595</v>
      </c>
      <c r="V2185">
        <v>240</v>
      </c>
    </row>
    <row r="2186" spans="1:22" x14ac:dyDescent="0.3">
      <c r="A2186" t="s">
        <v>78</v>
      </c>
      <c r="B2186">
        <v>4170</v>
      </c>
      <c r="C2186" s="48">
        <v>44967</v>
      </c>
      <c r="D2186">
        <v>219000</v>
      </c>
      <c r="E2186">
        <v>5</v>
      </c>
      <c r="F2186">
        <v>-500</v>
      </c>
      <c r="G2186">
        <v>-500</v>
      </c>
      <c r="H2186">
        <v>77019</v>
      </c>
      <c r="I2186">
        <v>16938</v>
      </c>
      <c r="J2186">
        <v>32538</v>
      </c>
      <c r="K2186">
        <v>-22776</v>
      </c>
      <c r="L2186">
        <v>-9929</v>
      </c>
      <c r="M2186">
        <v>-5058</v>
      </c>
      <c r="N2186">
        <v>-542</v>
      </c>
      <c r="O2186">
        <v>-5735</v>
      </c>
      <c r="P2186">
        <v>-49</v>
      </c>
      <c r="Q2186">
        <v>1050</v>
      </c>
      <c r="R2186">
        <v>-24</v>
      </c>
      <c r="S2186">
        <v>429</v>
      </c>
      <c r="T2186">
        <v>0</v>
      </c>
      <c r="U2186">
        <v>132</v>
      </c>
      <c r="V2186">
        <v>35</v>
      </c>
    </row>
    <row r="2187" spans="1:22" x14ac:dyDescent="0.3">
      <c r="A2187" t="s">
        <v>78</v>
      </c>
      <c r="B2187">
        <v>4170</v>
      </c>
      <c r="C2187" s="48">
        <v>44966</v>
      </c>
      <c r="D2187">
        <v>219500</v>
      </c>
      <c r="E2187">
        <v>5</v>
      </c>
      <c r="F2187">
        <v>-7500</v>
      </c>
      <c r="G2187">
        <v>-7500</v>
      </c>
      <c r="H2187">
        <v>133515</v>
      </c>
      <c r="I2187">
        <v>29598</v>
      </c>
      <c r="J2187">
        <v>74251</v>
      </c>
      <c r="K2187">
        <v>-41510</v>
      </c>
      <c r="L2187">
        <v>-32425</v>
      </c>
      <c r="M2187">
        <v>-20248</v>
      </c>
      <c r="N2187">
        <v>-3738</v>
      </c>
      <c r="O2187">
        <v>-2409</v>
      </c>
      <c r="P2187">
        <v>-192</v>
      </c>
      <c r="Q2187">
        <v>-84</v>
      </c>
      <c r="R2187">
        <v>-1665</v>
      </c>
      <c r="S2187">
        <v>-4089</v>
      </c>
      <c r="T2187">
        <v>0</v>
      </c>
      <c r="U2187">
        <v>-6</v>
      </c>
      <c r="V2187">
        <v>-310</v>
      </c>
    </row>
    <row r="2188" spans="1:22" x14ac:dyDescent="0.3">
      <c r="A2188" t="s">
        <v>78</v>
      </c>
      <c r="B2188">
        <v>4170</v>
      </c>
      <c r="C2188" s="48">
        <v>44965</v>
      </c>
      <c r="D2188">
        <v>227000</v>
      </c>
      <c r="E2188">
        <v>2</v>
      </c>
      <c r="F2188">
        <v>1500</v>
      </c>
      <c r="G2188">
        <v>1500</v>
      </c>
      <c r="H2188">
        <v>68314</v>
      </c>
      <c r="I2188">
        <v>15415</v>
      </c>
      <c r="J2188">
        <v>7862</v>
      </c>
      <c r="K2188">
        <v>13194</v>
      </c>
      <c r="L2188">
        <v>-21928</v>
      </c>
      <c r="M2188">
        <v>-1392</v>
      </c>
      <c r="N2188">
        <v>-2347</v>
      </c>
      <c r="O2188">
        <v>-4232</v>
      </c>
      <c r="P2188">
        <v>0</v>
      </c>
      <c r="Q2188">
        <v>10</v>
      </c>
      <c r="R2188">
        <v>-11625</v>
      </c>
      <c r="S2188">
        <v>-2342</v>
      </c>
      <c r="T2188">
        <v>0</v>
      </c>
      <c r="U2188">
        <v>190</v>
      </c>
      <c r="V2188">
        <v>682</v>
      </c>
    </row>
    <row r="2189" spans="1:22" x14ac:dyDescent="0.3">
      <c r="A2189" t="s">
        <v>78</v>
      </c>
      <c r="B2189">
        <v>4170</v>
      </c>
      <c r="C2189" s="48">
        <v>44964</v>
      </c>
      <c r="D2189">
        <v>225500</v>
      </c>
      <c r="E2189">
        <v>5</v>
      </c>
      <c r="F2189">
        <v>-1500</v>
      </c>
      <c r="G2189">
        <v>-1500</v>
      </c>
      <c r="H2189">
        <v>34632</v>
      </c>
      <c r="I2189">
        <v>7833</v>
      </c>
      <c r="J2189">
        <v>14206</v>
      </c>
      <c r="K2189">
        <v>-9020</v>
      </c>
      <c r="L2189">
        <v>-5265</v>
      </c>
      <c r="M2189">
        <v>-1197</v>
      </c>
      <c r="N2189">
        <v>-804</v>
      </c>
      <c r="O2189">
        <v>-156</v>
      </c>
      <c r="P2189">
        <v>-84</v>
      </c>
      <c r="Q2189">
        <v>0</v>
      </c>
      <c r="R2189">
        <v>-2843</v>
      </c>
      <c r="S2189">
        <v>-181</v>
      </c>
      <c r="T2189">
        <v>0</v>
      </c>
      <c r="U2189">
        <v>39</v>
      </c>
      <c r="V2189">
        <v>40</v>
      </c>
    </row>
    <row r="2190" spans="1:22" x14ac:dyDescent="0.3">
      <c r="A2190" t="s">
        <v>78</v>
      </c>
      <c r="B2190">
        <v>4170</v>
      </c>
      <c r="C2190" s="48">
        <v>44963</v>
      </c>
      <c r="D2190">
        <v>227000</v>
      </c>
      <c r="E2190">
        <v>5</v>
      </c>
      <c r="F2190">
        <v>-1500</v>
      </c>
      <c r="G2190">
        <v>-1500</v>
      </c>
      <c r="H2190">
        <v>42854</v>
      </c>
      <c r="I2190">
        <v>9759</v>
      </c>
      <c r="J2190">
        <v>3697</v>
      </c>
      <c r="K2190">
        <v>11481</v>
      </c>
      <c r="L2190">
        <v>-15183</v>
      </c>
      <c r="M2190">
        <v>-1277</v>
      </c>
      <c r="N2190">
        <v>-802</v>
      </c>
      <c r="O2190">
        <v>-783</v>
      </c>
      <c r="P2190">
        <v>0</v>
      </c>
      <c r="Q2190">
        <v>0</v>
      </c>
      <c r="R2190">
        <v>-11060</v>
      </c>
      <c r="S2190">
        <v>-1261</v>
      </c>
      <c r="T2190">
        <v>0</v>
      </c>
      <c r="U2190">
        <v>-1</v>
      </c>
      <c r="V2190">
        <v>6</v>
      </c>
    </row>
    <row r="2191" spans="1:22" x14ac:dyDescent="0.3">
      <c r="A2191" t="s">
        <v>78</v>
      </c>
      <c r="B2191">
        <v>4170</v>
      </c>
      <c r="C2191" s="48">
        <v>44960</v>
      </c>
      <c r="D2191">
        <v>228500</v>
      </c>
      <c r="E2191">
        <v>2</v>
      </c>
      <c r="F2191">
        <v>1500</v>
      </c>
      <c r="G2191">
        <v>1500</v>
      </c>
      <c r="H2191">
        <v>41881</v>
      </c>
      <c r="I2191">
        <v>9557</v>
      </c>
      <c r="J2191">
        <v>-1656</v>
      </c>
      <c r="K2191">
        <v>9032</v>
      </c>
      <c r="L2191">
        <v>-7476</v>
      </c>
      <c r="M2191">
        <v>6914</v>
      </c>
      <c r="N2191">
        <v>175</v>
      </c>
      <c r="O2191">
        <v>-4820</v>
      </c>
      <c r="P2191">
        <v>0</v>
      </c>
      <c r="Q2191">
        <v>30</v>
      </c>
      <c r="R2191">
        <v>-2207</v>
      </c>
      <c r="S2191">
        <v>-7568</v>
      </c>
      <c r="T2191">
        <v>0</v>
      </c>
      <c r="U2191">
        <v>-4</v>
      </c>
      <c r="V2191">
        <v>104</v>
      </c>
    </row>
    <row r="2192" spans="1:22" x14ac:dyDescent="0.3">
      <c r="A2192" t="s">
        <v>78</v>
      </c>
      <c r="B2192">
        <v>4170</v>
      </c>
      <c r="C2192" s="48">
        <v>44959</v>
      </c>
      <c r="D2192">
        <v>227000</v>
      </c>
      <c r="E2192">
        <v>5</v>
      </c>
      <c r="F2192">
        <v>-2000</v>
      </c>
      <c r="G2192">
        <v>-2000</v>
      </c>
      <c r="H2192">
        <v>58727</v>
      </c>
      <c r="I2192">
        <v>13365</v>
      </c>
      <c r="J2192">
        <v>17519</v>
      </c>
      <c r="K2192">
        <v>-4279</v>
      </c>
      <c r="L2192">
        <v>-13307</v>
      </c>
      <c r="M2192">
        <v>6943</v>
      </c>
      <c r="N2192">
        <v>-391</v>
      </c>
      <c r="O2192">
        <v>-7112</v>
      </c>
      <c r="P2192">
        <v>-72</v>
      </c>
      <c r="Q2192">
        <v>0</v>
      </c>
      <c r="R2192">
        <v>-6086</v>
      </c>
      <c r="S2192">
        <v>-6589</v>
      </c>
      <c r="T2192">
        <v>0</v>
      </c>
      <c r="U2192">
        <v>-31</v>
      </c>
      <c r="V2192">
        <v>98</v>
      </c>
    </row>
    <row r="2193" spans="1:22" x14ac:dyDescent="0.3">
      <c r="A2193" t="s">
        <v>78</v>
      </c>
      <c r="B2193">
        <v>4170</v>
      </c>
      <c r="C2193" s="48">
        <v>44958</v>
      </c>
      <c r="D2193">
        <v>229000</v>
      </c>
      <c r="E2193">
        <v>5</v>
      </c>
      <c r="F2193">
        <v>-2500</v>
      </c>
      <c r="G2193">
        <v>-2500</v>
      </c>
      <c r="H2193">
        <v>61310</v>
      </c>
      <c r="I2193">
        <v>14056</v>
      </c>
      <c r="J2193">
        <v>11129</v>
      </c>
      <c r="K2193">
        <v>-3107</v>
      </c>
      <c r="L2193">
        <v>-8136</v>
      </c>
      <c r="M2193">
        <v>6710</v>
      </c>
      <c r="N2193">
        <v>346</v>
      </c>
      <c r="O2193">
        <v>-5598</v>
      </c>
      <c r="P2193">
        <v>-124</v>
      </c>
      <c r="Q2193">
        <v>0</v>
      </c>
      <c r="R2193">
        <v>-8724</v>
      </c>
      <c r="S2193">
        <v>-746</v>
      </c>
      <c r="T2193">
        <v>0</v>
      </c>
      <c r="U2193">
        <v>-119</v>
      </c>
      <c r="V2193">
        <v>233</v>
      </c>
    </row>
    <row r="2194" spans="1:22" x14ac:dyDescent="0.3">
      <c r="A2194" t="s">
        <v>78</v>
      </c>
      <c r="B2194">
        <v>4170</v>
      </c>
      <c r="C2194" s="48">
        <v>44957</v>
      </c>
      <c r="D2194">
        <v>231500</v>
      </c>
      <c r="E2194">
        <v>5</v>
      </c>
      <c r="F2194">
        <v>-500</v>
      </c>
      <c r="G2194">
        <v>-500</v>
      </c>
      <c r="H2194">
        <v>72999</v>
      </c>
      <c r="I2194">
        <v>16911</v>
      </c>
      <c r="J2194">
        <v>-6040</v>
      </c>
      <c r="K2194">
        <v>4825</v>
      </c>
      <c r="L2194">
        <v>1220</v>
      </c>
      <c r="M2194">
        <v>1241</v>
      </c>
      <c r="N2194">
        <v>-1914</v>
      </c>
      <c r="O2194">
        <v>1438</v>
      </c>
      <c r="P2194">
        <v>0</v>
      </c>
      <c r="Q2194">
        <v>0</v>
      </c>
      <c r="R2194">
        <v>97</v>
      </c>
      <c r="S2194">
        <v>358</v>
      </c>
      <c r="T2194">
        <v>0</v>
      </c>
      <c r="U2194">
        <v>25</v>
      </c>
      <c r="V2194">
        <v>-30</v>
      </c>
    </row>
    <row r="2195" spans="1:22" x14ac:dyDescent="0.3">
      <c r="A2195" t="s">
        <v>78</v>
      </c>
      <c r="B2195">
        <v>4170</v>
      </c>
      <c r="C2195" s="48">
        <v>44956</v>
      </c>
      <c r="D2195">
        <v>232000</v>
      </c>
      <c r="E2195">
        <v>5</v>
      </c>
      <c r="F2195">
        <v>-3500</v>
      </c>
      <c r="G2195">
        <v>-3500</v>
      </c>
      <c r="H2195">
        <v>42085</v>
      </c>
      <c r="I2195">
        <v>9818</v>
      </c>
      <c r="J2195">
        <v>5708</v>
      </c>
      <c r="K2195">
        <v>-2344</v>
      </c>
      <c r="L2195">
        <v>-3602</v>
      </c>
      <c r="M2195">
        <v>3748</v>
      </c>
      <c r="N2195">
        <v>-20</v>
      </c>
      <c r="O2195">
        <v>-8191</v>
      </c>
      <c r="P2195">
        <v>-98</v>
      </c>
      <c r="Q2195">
        <v>-26</v>
      </c>
      <c r="R2195">
        <v>1512</v>
      </c>
      <c r="S2195">
        <v>-527</v>
      </c>
      <c r="T2195">
        <v>0</v>
      </c>
      <c r="U2195">
        <v>131</v>
      </c>
      <c r="V2195">
        <v>107</v>
      </c>
    </row>
    <row r="2196" spans="1:22" x14ac:dyDescent="0.3">
      <c r="A2196" t="s">
        <v>78</v>
      </c>
      <c r="B2196">
        <v>4170</v>
      </c>
      <c r="C2196" s="48">
        <v>44953</v>
      </c>
      <c r="D2196">
        <v>235500</v>
      </c>
      <c r="E2196">
        <v>2</v>
      </c>
      <c r="F2196">
        <v>2000</v>
      </c>
      <c r="G2196">
        <v>2000</v>
      </c>
      <c r="H2196">
        <v>41608</v>
      </c>
      <c r="I2196">
        <v>9776</v>
      </c>
      <c r="J2196">
        <v>-6643</v>
      </c>
      <c r="K2196">
        <v>3326</v>
      </c>
      <c r="L2196">
        <v>3447</v>
      </c>
      <c r="M2196">
        <v>3595</v>
      </c>
      <c r="N2196">
        <v>-86</v>
      </c>
      <c r="O2196">
        <v>144</v>
      </c>
      <c r="P2196">
        <v>-167</v>
      </c>
      <c r="Q2196">
        <v>0</v>
      </c>
      <c r="R2196">
        <v>-45</v>
      </c>
      <c r="S2196">
        <v>6</v>
      </c>
      <c r="T2196">
        <v>0</v>
      </c>
      <c r="U2196">
        <v>-82</v>
      </c>
      <c r="V2196">
        <v>-48</v>
      </c>
    </row>
    <row r="2197" spans="1:22" x14ac:dyDescent="0.3">
      <c r="A2197" t="s">
        <v>78</v>
      </c>
      <c r="B2197">
        <v>4170</v>
      </c>
      <c r="C2197" s="48">
        <v>44952</v>
      </c>
      <c r="D2197">
        <v>233500</v>
      </c>
      <c r="E2197">
        <v>5</v>
      </c>
      <c r="F2197">
        <v>-500</v>
      </c>
      <c r="G2197">
        <v>-500</v>
      </c>
      <c r="H2197">
        <v>34040</v>
      </c>
      <c r="I2197">
        <v>7933</v>
      </c>
      <c r="J2197">
        <v>1368</v>
      </c>
      <c r="K2197">
        <v>1240</v>
      </c>
      <c r="L2197">
        <v>-2126</v>
      </c>
      <c r="M2197">
        <v>1836</v>
      </c>
      <c r="N2197">
        <v>-690</v>
      </c>
      <c r="O2197">
        <v>-2375</v>
      </c>
      <c r="P2197">
        <v>0</v>
      </c>
      <c r="Q2197">
        <v>0</v>
      </c>
      <c r="R2197">
        <v>-3814</v>
      </c>
      <c r="S2197">
        <v>2917</v>
      </c>
      <c r="T2197">
        <v>0</v>
      </c>
      <c r="U2197">
        <v>-497</v>
      </c>
      <c r="V2197">
        <v>15</v>
      </c>
    </row>
    <row r="2198" spans="1:22" x14ac:dyDescent="0.3">
      <c r="A2198" t="s">
        <v>78</v>
      </c>
      <c r="B2198">
        <v>4170</v>
      </c>
      <c r="C2198" s="48">
        <v>44951</v>
      </c>
      <c r="D2198">
        <v>234000</v>
      </c>
      <c r="E2198">
        <v>5</v>
      </c>
      <c r="F2198">
        <v>-1000</v>
      </c>
      <c r="G2198">
        <v>-1000</v>
      </c>
      <c r="H2198">
        <v>34379</v>
      </c>
      <c r="I2198">
        <v>8092</v>
      </c>
      <c r="J2198">
        <v>1134</v>
      </c>
      <c r="K2198">
        <v>-2182</v>
      </c>
      <c r="L2198">
        <v>1366</v>
      </c>
      <c r="M2198">
        <v>-19</v>
      </c>
      <c r="N2198">
        <v>-752</v>
      </c>
      <c r="O2198">
        <v>913</v>
      </c>
      <c r="P2198">
        <v>-36</v>
      </c>
      <c r="Q2198">
        <v>0</v>
      </c>
      <c r="R2198">
        <v>-852</v>
      </c>
      <c r="S2198">
        <v>2112</v>
      </c>
      <c r="T2198">
        <v>0</v>
      </c>
      <c r="U2198">
        <v>-309</v>
      </c>
      <c r="V2198">
        <v>-9</v>
      </c>
    </row>
    <row r="2199" spans="1:22" x14ac:dyDescent="0.3">
      <c r="A2199" t="s">
        <v>78</v>
      </c>
      <c r="B2199">
        <v>4170</v>
      </c>
      <c r="C2199" s="48">
        <v>44946</v>
      </c>
      <c r="D2199">
        <v>235000</v>
      </c>
      <c r="E2199">
        <v>5</v>
      </c>
      <c r="F2199">
        <v>-1000</v>
      </c>
      <c r="G2199">
        <v>-1000</v>
      </c>
      <c r="H2199">
        <v>45817</v>
      </c>
      <c r="I2199">
        <v>10819</v>
      </c>
      <c r="J2199">
        <v>-3339</v>
      </c>
      <c r="K2199">
        <v>-7763</v>
      </c>
      <c r="L2199">
        <v>11189</v>
      </c>
      <c r="M2199">
        <v>-4528</v>
      </c>
      <c r="N2199">
        <v>982</v>
      </c>
      <c r="O2199">
        <v>6977</v>
      </c>
      <c r="P2199">
        <v>0</v>
      </c>
      <c r="Q2199">
        <v>0</v>
      </c>
      <c r="R2199">
        <v>7954</v>
      </c>
      <c r="S2199">
        <v>-196</v>
      </c>
      <c r="T2199">
        <v>0</v>
      </c>
      <c r="U2199">
        <v>-85</v>
      </c>
      <c r="V2199">
        <v>-2</v>
      </c>
    </row>
    <row r="2200" spans="1:22" x14ac:dyDescent="0.3">
      <c r="A2200" t="s">
        <v>78</v>
      </c>
      <c r="B2200">
        <v>4170</v>
      </c>
      <c r="C2200" s="48">
        <v>44945</v>
      </c>
      <c r="D2200">
        <v>236000</v>
      </c>
      <c r="E2200">
        <v>2</v>
      </c>
      <c r="F2200">
        <v>500</v>
      </c>
      <c r="G2200">
        <v>500</v>
      </c>
      <c r="H2200">
        <v>57865</v>
      </c>
      <c r="I2200">
        <v>13590</v>
      </c>
      <c r="J2200">
        <v>3097</v>
      </c>
      <c r="K2200">
        <v>-16448</v>
      </c>
      <c r="L2200">
        <v>12643</v>
      </c>
      <c r="M2200">
        <v>4769</v>
      </c>
      <c r="N2200">
        <v>66</v>
      </c>
      <c r="O2200">
        <v>6691</v>
      </c>
      <c r="P2200">
        <v>0</v>
      </c>
      <c r="Q2200">
        <v>0</v>
      </c>
      <c r="R2200">
        <v>1785</v>
      </c>
      <c r="S2200">
        <v>-668</v>
      </c>
      <c r="T2200">
        <v>0</v>
      </c>
      <c r="U2200">
        <v>-125</v>
      </c>
      <c r="V2200">
        <v>833</v>
      </c>
    </row>
    <row r="2201" spans="1:22" x14ac:dyDescent="0.3">
      <c r="A2201" t="s">
        <v>78</v>
      </c>
      <c r="B2201">
        <v>4170</v>
      </c>
      <c r="C2201" s="48">
        <v>44944</v>
      </c>
      <c r="D2201">
        <v>235500</v>
      </c>
      <c r="E2201">
        <v>5</v>
      </c>
      <c r="F2201">
        <v>-1000</v>
      </c>
      <c r="G2201">
        <v>-1000</v>
      </c>
      <c r="H2201">
        <v>68637</v>
      </c>
      <c r="I2201">
        <v>16309</v>
      </c>
      <c r="J2201">
        <v>-6199</v>
      </c>
      <c r="K2201">
        <v>-22899</v>
      </c>
      <c r="L2201">
        <v>29124</v>
      </c>
      <c r="M2201">
        <v>6869</v>
      </c>
      <c r="N2201">
        <v>1365</v>
      </c>
      <c r="O2201">
        <v>4557</v>
      </c>
      <c r="P2201">
        <v>0</v>
      </c>
      <c r="Q2201">
        <v>0</v>
      </c>
      <c r="R2201">
        <v>19407</v>
      </c>
      <c r="S2201">
        <v>-3074</v>
      </c>
      <c r="T2201">
        <v>0</v>
      </c>
      <c r="U2201">
        <v>0</v>
      </c>
      <c r="V2201">
        <v>-26</v>
      </c>
    </row>
    <row r="2202" spans="1:22" x14ac:dyDescent="0.3">
      <c r="A2202" t="s">
        <v>167</v>
      </c>
      <c r="B2202">
        <v>52020</v>
      </c>
      <c r="C2202" s="48">
        <v>45092</v>
      </c>
      <c r="D2202">
        <v>15800</v>
      </c>
      <c r="E2202">
        <v>5</v>
      </c>
      <c r="F2202">
        <v>-250</v>
      </c>
      <c r="G2202">
        <v>-250</v>
      </c>
      <c r="H2202">
        <v>514428</v>
      </c>
      <c r="I2202">
        <v>8068</v>
      </c>
      <c r="J2202">
        <v>-18464</v>
      </c>
      <c r="K2202">
        <v>62538</v>
      </c>
      <c r="L2202">
        <v>-61588</v>
      </c>
      <c r="M2202">
        <v>-60804</v>
      </c>
      <c r="N2202">
        <v>0</v>
      </c>
      <c r="O2202">
        <v>-464</v>
      </c>
      <c r="P2202">
        <v>0</v>
      </c>
      <c r="Q2202">
        <v>0</v>
      </c>
      <c r="R2202">
        <v>0</v>
      </c>
      <c r="S2202">
        <v>-320</v>
      </c>
      <c r="T2202">
        <v>0</v>
      </c>
      <c r="U2202">
        <v>17614</v>
      </c>
      <c r="V2202">
        <v>-100</v>
      </c>
    </row>
    <row r="2203" spans="1:22" x14ac:dyDescent="0.3">
      <c r="A2203" t="s">
        <v>167</v>
      </c>
      <c r="B2203">
        <v>52020</v>
      </c>
      <c r="C2203" s="48">
        <v>45091</v>
      </c>
      <c r="D2203">
        <v>16050</v>
      </c>
      <c r="E2203">
        <v>5</v>
      </c>
      <c r="F2203">
        <v>-200</v>
      </c>
      <c r="G2203">
        <v>-200</v>
      </c>
      <c r="H2203">
        <v>439474</v>
      </c>
      <c r="I2203">
        <v>7081</v>
      </c>
      <c r="J2203">
        <v>-6817</v>
      </c>
      <c r="K2203">
        <v>41478</v>
      </c>
      <c r="L2203">
        <v>-40113</v>
      </c>
      <c r="M2203">
        <v>-40434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321</v>
      </c>
      <c r="T2203">
        <v>0</v>
      </c>
      <c r="U2203">
        <v>8180</v>
      </c>
      <c r="V2203">
        <v>-2728</v>
      </c>
    </row>
    <row r="2204" spans="1:22" x14ac:dyDescent="0.3">
      <c r="A2204" t="s">
        <v>167</v>
      </c>
      <c r="B2204">
        <v>52020</v>
      </c>
      <c r="C2204" s="48">
        <v>45090</v>
      </c>
      <c r="D2204">
        <v>16250</v>
      </c>
      <c r="E2204">
        <v>5</v>
      </c>
      <c r="F2204">
        <v>-560</v>
      </c>
      <c r="G2204">
        <v>-560</v>
      </c>
      <c r="H2204">
        <v>384739</v>
      </c>
      <c r="I2204">
        <v>6369</v>
      </c>
      <c r="J2204">
        <v>-12915</v>
      </c>
      <c r="K2204">
        <v>17186</v>
      </c>
      <c r="L2204">
        <v>-10498</v>
      </c>
      <c r="M2204">
        <v>2109</v>
      </c>
      <c r="N2204">
        <v>0</v>
      </c>
      <c r="O2204">
        <v>1622</v>
      </c>
      <c r="P2204">
        <v>0</v>
      </c>
      <c r="Q2204">
        <v>0</v>
      </c>
      <c r="R2204">
        <v>0</v>
      </c>
      <c r="S2204">
        <v>-14229</v>
      </c>
      <c r="T2204">
        <v>0</v>
      </c>
      <c r="U2204">
        <v>8000</v>
      </c>
      <c r="V2204">
        <v>-1773</v>
      </c>
    </row>
    <row r="2205" spans="1:22" x14ac:dyDescent="0.3">
      <c r="A2205" t="s">
        <v>167</v>
      </c>
      <c r="B2205">
        <v>52020</v>
      </c>
      <c r="C2205" s="48">
        <v>45089</v>
      </c>
      <c r="D2205">
        <v>16810</v>
      </c>
      <c r="E2205">
        <v>5</v>
      </c>
      <c r="F2205">
        <v>-380</v>
      </c>
      <c r="G2205">
        <v>-380</v>
      </c>
      <c r="H2205">
        <v>352347</v>
      </c>
      <c r="I2205">
        <v>5975</v>
      </c>
      <c r="J2205">
        <v>60403</v>
      </c>
      <c r="K2205">
        <v>-46657</v>
      </c>
      <c r="L2205">
        <v>-15337</v>
      </c>
      <c r="M2205">
        <v>-28764</v>
      </c>
      <c r="N2205">
        <v>0</v>
      </c>
      <c r="O2205">
        <v>650</v>
      </c>
      <c r="P2205">
        <v>0</v>
      </c>
      <c r="Q2205">
        <v>0</v>
      </c>
      <c r="R2205">
        <v>656</v>
      </c>
      <c r="S2205">
        <v>12121</v>
      </c>
      <c r="T2205">
        <v>0</v>
      </c>
      <c r="U2205">
        <v>2634</v>
      </c>
      <c r="V2205">
        <v>-1043</v>
      </c>
    </row>
    <row r="2206" spans="1:22" x14ac:dyDescent="0.3">
      <c r="A2206" t="s">
        <v>167</v>
      </c>
      <c r="B2206">
        <v>52020</v>
      </c>
      <c r="C2206" s="48">
        <v>45086</v>
      </c>
      <c r="D2206">
        <v>17190</v>
      </c>
      <c r="E2206">
        <v>2</v>
      </c>
      <c r="F2206">
        <v>370</v>
      </c>
      <c r="G2206">
        <v>370</v>
      </c>
      <c r="H2206">
        <v>575661</v>
      </c>
      <c r="I2206">
        <v>9774</v>
      </c>
      <c r="J2206">
        <v>-48558</v>
      </c>
      <c r="K2206">
        <v>5673</v>
      </c>
      <c r="L2206">
        <v>11468</v>
      </c>
      <c r="M2206">
        <v>-1442</v>
      </c>
      <c r="N2206">
        <v>0</v>
      </c>
      <c r="O2206">
        <v>2706</v>
      </c>
      <c r="P2206">
        <v>0</v>
      </c>
      <c r="Q2206">
        <v>0</v>
      </c>
      <c r="R2206">
        <v>61</v>
      </c>
      <c r="S2206">
        <v>10143</v>
      </c>
      <c r="T2206">
        <v>0</v>
      </c>
      <c r="U2206">
        <v>32216</v>
      </c>
      <c r="V2206">
        <v>-799</v>
      </c>
    </row>
    <row r="2207" spans="1:22" x14ac:dyDescent="0.3">
      <c r="A2207" t="s">
        <v>167</v>
      </c>
      <c r="B2207">
        <v>52020</v>
      </c>
      <c r="C2207" s="48">
        <v>45085</v>
      </c>
      <c r="D2207">
        <v>16820</v>
      </c>
      <c r="E2207">
        <v>2</v>
      </c>
      <c r="F2207">
        <v>120</v>
      </c>
      <c r="G2207">
        <v>120</v>
      </c>
      <c r="H2207">
        <v>1268486</v>
      </c>
      <c r="I2207">
        <v>21243</v>
      </c>
      <c r="J2207">
        <v>46432</v>
      </c>
      <c r="K2207">
        <v>-36901</v>
      </c>
      <c r="L2207">
        <v>17067</v>
      </c>
      <c r="M2207">
        <v>18800</v>
      </c>
      <c r="N2207">
        <v>0</v>
      </c>
      <c r="O2207">
        <v>-2184</v>
      </c>
      <c r="P2207">
        <v>0</v>
      </c>
      <c r="Q2207">
        <v>0</v>
      </c>
      <c r="R2207">
        <v>4893</v>
      </c>
      <c r="S2207">
        <v>-4442</v>
      </c>
      <c r="T2207">
        <v>0</v>
      </c>
      <c r="U2207">
        <v>-26846</v>
      </c>
      <c r="V2207">
        <v>248</v>
      </c>
    </row>
    <row r="2208" spans="1:22" x14ac:dyDescent="0.3">
      <c r="A2208" t="s">
        <v>167</v>
      </c>
      <c r="B2208">
        <v>52020</v>
      </c>
      <c r="C2208" s="48">
        <v>45084</v>
      </c>
      <c r="D2208">
        <v>16700</v>
      </c>
      <c r="E2208">
        <v>5</v>
      </c>
      <c r="F2208">
        <v>-2430</v>
      </c>
      <c r="G2208">
        <v>-2430</v>
      </c>
      <c r="H2208">
        <v>2042991</v>
      </c>
      <c r="I2208">
        <v>35588</v>
      </c>
      <c r="J2208">
        <v>68466</v>
      </c>
      <c r="K2208">
        <v>-121012</v>
      </c>
      <c r="L2208">
        <v>12648</v>
      </c>
      <c r="M2208">
        <v>-1611</v>
      </c>
      <c r="N2208">
        <v>0</v>
      </c>
      <c r="O2208">
        <v>14259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39880</v>
      </c>
      <c r="V2208">
        <v>18</v>
      </c>
    </row>
    <row r="2209" spans="1:22" x14ac:dyDescent="0.3">
      <c r="A2209" t="s">
        <v>167</v>
      </c>
      <c r="B2209">
        <v>52020</v>
      </c>
      <c r="C2209" s="48">
        <v>45082</v>
      </c>
      <c r="D2209">
        <v>19130</v>
      </c>
      <c r="E2209">
        <v>5</v>
      </c>
      <c r="F2209">
        <v>-560</v>
      </c>
      <c r="G2209">
        <v>-560</v>
      </c>
      <c r="H2209">
        <v>450193</v>
      </c>
      <c r="I2209">
        <v>8742</v>
      </c>
      <c r="J2209">
        <v>13832</v>
      </c>
      <c r="K2209">
        <v>-57734</v>
      </c>
      <c r="L2209">
        <v>8198</v>
      </c>
      <c r="M2209">
        <v>8076</v>
      </c>
      <c r="N2209">
        <v>0</v>
      </c>
      <c r="O2209">
        <v>0</v>
      </c>
      <c r="P2209">
        <v>0</v>
      </c>
      <c r="Q2209">
        <v>0</v>
      </c>
      <c r="R2209">
        <v>486</v>
      </c>
      <c r="S2209">
        <v>-364</v>
      </c>
      <c r="T2209">
        <v>0</v>
      </c>
      <c r="U2209">
        <v>35663</v>
      </c>
      <c r="V2209">
        <v>41</v>
      </c>
    </row>
    <row r="2210" spans="1:22" x14ac:dyDescent="0.3">
      <c r="A2210" t="s">
        <v>167</v>
      </c>
      <c r="B2210">
        <v>52020</v>
      </c>
      <c r="C2210" s="48">
        <v>45079</v>
      </c>
      <c r="D2210">
        <v>19690</v>
      </c>
      <c r="E2210">
        <v>5</v>
      </c>
      <c r="F2210">
        <v>-110</v>
      </c>
      <c r="G2210">
        <v>-110</v>
      </c>
      <c r="H2210">
        <v>443913</v>
      </c>
      <c r="I2210">
        <v>8594</v>
      </c>
      <c r="J2210">
        <v>64321</v>
      </c>
      <c r="K2210">
        <v>-77559</v>
      </c>
      <c r="L2210">
        <v>14885</v>
      </c>
      <c r="M2210">
        <v>14159</v>
      </c>
      <c r="N2210">
        <v>0</v>
      </c>
      <c r="O2210">
        <v>-1170</v>
      </c>
      <c r="P2210">
        <v>0</v>
      </c>
      <c r="Q2210">
        <v>0</v>
      </c>
      <c r="R2210">
        <v>972</v>
      </c>
      <c r="S2210">
        <v>924</v>
      </c>
      <c r="T2210">
        <v>0</v>
      </c>
      <c r="U2210">
        <v>-1656</v>
      </c>
      <c r="V2210">
        <v>9</v>
      </c>
    </row>
    <row r="2211" spans="1:22" x14ac:dyDescent="0.3">
      <c r="A2211" t="s">
        <v>167</v>
      </c>
      <c r="B2211">
        <v>52020</v>
      </c>
      <c r="C2211" s="48">
        <v>45078</v>
      </c>
      <c r="D2211">
        <v>19800</v>
      </c>
      <c r="E2211">
        <v>5</v>
      </c>
      <c r="F2211">
        <v>-1250</v>
      </c>
      <c r="G2211">
        <v>-1250</v>
      </c>
      <c r="H2211">
        <v>876032</v>
      </c>
      <c r="I2211">
        <v>17605</v>
      </c>
      <c r="J2211">
        <v>181896</v>
      </c>
      <c r="K2211">
        <v>-161842</v>
      </c>
      <c r="L2211">
        <v>5125</v>
      </c>
      <c r="M2211">
        <v>2638</v>
      </c>
      <c r="N2211">
        <v>0</v>
      </c>
      <c r="O2211">
        <v>2244</v>
      </c>
      <c r="P2211">
        <v>0</v>
      </c>
      <c r="Q2211">
        <v>0</v>
      </c>
      <c r="R2211">
        <v>243</v>
      </c>
      <c r="S2211">
        <v>0</v>
      </c>
      <c r="T2211">
        <v>0</v>
      </c>
      <c r="U2211">
        <v>-26082</v>
      </c>
      <c r="V2211">
        <v>903</v>
      </c>
    </row>
    <row r="2212" spans="1:22" x14ac:dyDescent="0.3">
      <c r="A2212" t="s">
        <v>167</v>
      </c>
      <c r="B2212">
        <v>52020</v>
      </c>
      <c r="C2212" s="48">
        <v>45077</v>
      </c>
      <c r="D2212">
        <v>21050</v>
      </c>
      <c r="E2212">
        <v>2</v>
      </c>
      <c r="F2212">
        <v>1050</v>
      </c>
      <c r="G2212">
        <v>1050</v>
      </c>
      <c r="H2212">
        <v>815706</v>
      </c>
      <c r="I2212">
        <v>16745</v>
      </c>
      <c r="J2212">
        <v>-133866</v>
      </c>
      <c r="K2212">
        <v>176867</v>
      </c>
      <c r="L2212">
        <v>1087</v>
      </c>
      <c r="M2212">
        <v>1596</v>
      </c>
      <c r="N2212">
        <v>0</v>
      </c>
      <c r="O2212">
        <v>-362</v>
      </c>
      <c r="P2212">
        <v>0</v>
      </c>
      <c r="Q2212">
        <v>0</v>
      </c>
      <c r="R2212">
        <v>0</v>
      </c>
      <c r="S2212">
        <v>-147</v>
      </c>
      <c r="T2212">
        <v>0</v>
      </c>
      <c r="U2212">
        <v>-43724</v>
      </c>
      <c r="V2212">
        <v>-364</v>
      </c>
    </row>
    <row r="2213" spans="1:22" x14ac:dyDescent="0.3">
      <c r="A2213" t="s">
        <v>167</v>
      </c>
      <c r="B2213">
        <v>52020</v>
      </c>
      <c r="C2213" s="48">
        <v>45076</v>
      </c>
      <c r="D2213">
        <v>20000</v>
      </c>
      <c r="E2213">
        <v>2</v>
      </c>
      <c r="F2213">
        <v>1540</v>
      </c>
      <c r="G2213">
        <v>1540</v>
      </c>
      <c r="H2213">
        <v>814734</v>
      </c>
      <c r="I2213">
        <v>16096</v>
      </c>
      <c r="J2213">
        <v>-250644</v>
      </c>
      <c r="K2213">
        <v>247613</v>
      </c>
      <c r="L2213">
        <v>21627</v>
      </c>
      <c r="M2213">
        <v>21627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-20956</v>
      </c>
      <c r="V2213">
        <v>2360</v>
      </c>
    </row>
    <row r="2214" spans="1:22" x14ac:dyDescent="0.3">
      <c r="A2214" t="s">
        <v>167</v>
      </c>
      <c r="B2214">
        <v>52020</v>
      </c>
      <c r="C2214" s="48">
        <v>45072</v>
      </c>
      <c r="D2214">
        <v>18460</v>
      </c>
      <c r="E2214">
        <v>5</v>
      </c>
      <c r="F2214">
        <v>-740</v>
      </c>
      <c r="G2214">
        <v>-740</v>
      </c>
      <c r="H2214">
        <v>570956</v>
      </c>
      <c r="I2214">
        <v>10646</v>
      </c>
      <c r="J2214">
        <v>88303</v>
      </c>
      <c r="K2214">
        <v>-43807</v>
      </c>
      <c r="L2214">
        <v>-65492</v>
      </c>
      <c r="M2214">
        <v>-8105</v>
      </c>
      <c r="N2214">
        <v>0</v>
      </c>
      <c r="O2214">
        <v>-21664</v>
      </c>
      <c r="P2214">
        <v>0</v>
      </c>
      <c r="Q2214">
        <v>0</v>
      </c>
      <c r="R2214">
        <v>-18115</v>
      </c>
      <c r="S2214">
        <v>-17608</v>
      </c>
      <c r="T2214">
        <v>0</v>
      </c>
      <c r="U2214">
        <v>21085</v>
      </c>
      <c r="V2214">
        <v>-89</v>
      </c>
    </row>
    <row r="2215" spans="1:22" x14ac:dyDescent="0.3">
      <c r="A2215" t="s">
        <v>167</v>
      </c>
      <c r="B2215">
        <v>52020</v>
      </c>
      <c r="C2215" s="48">
        <v>45071</v>
      </c>
      <c r="D2215">
        <v>19200</v>
      </c>
      <c r="E2215">
        <v>5</v>
      </c>
      <c r="F2215">
        <v>-90</v>
      </c>
      <c r="G2215">
        <v>-90</v>
      </c>
      <c r="H2215">
        <v>223307</v>
      </c>
      <c r="I2215">
        <v>4298</v>
      </c>
      <c r="J2215">
        <v>4184</v>
      </c>
      <c r="K2215">
        <v>1321</v>
      </c>
      <c r="L2215">
        <v>-12946</v>
      </c>
      <c r="M2215">
        <v>-12955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9</v>
      </c>
      <c r="T2215">
        <v>0</v>
      </c>
      <c r="U2215">
        <v>5997</v>
      </c>
      <c r="V2215">
        <v>1444</v>
      </c>
    </row>
    <row r="2216" spans="1:22" x14ac:dyDescent="0.3">
      <c r="A2216" t="s">
        <v>167</v>
      </c>
      <c r="B2216">
        <v>52020</v>
      </c>
      <c r="C2216" s="48">
        <v>45070</v>
      </c>
      <c r="D2216">
        <v>19290</v>
      </c>
      <c r="E2216">
        <v>5</v>
      </c>
      <c r="F2216">
        <v>-10</v>
      </c>
      <c r="G2216">
        <v>-10</v>
      </c>
      <c r="H2216">
        <v>319793</v>
      </c>
      <c r="I2216">
        <v>6125</v>
      </c>
      <c r="J2216">
        <v>-12376</v>
      </c>
      <c r="K2216">
        <v>14536</v>
      </c>
      <c r="L2216">
        <v>-11355</v>
      </c>
      <c r="M2216">
        <v>-11265</v>
      </c>
      <c r="N2216">
        <v>0</v>
      </c>
      <c r="O2216">
        <v>-8</v>
      </c>
      <c r="P2216">
        <v>0</v>
      </c>
      <c r="Q2216">
        <v>0</v>
      </c>
      <c r="R2216">
        <v>0</v>
      </c>
      <c r="S2216">
        <v>-82</v>
      </c>
      <c r="T2216">
        <v>0</v>
      </c>
      <c r="U2216">
        <v>9138</v>
      </c>
      <c r="V2216">
        <v>57</v>
      </c>
    </row>
    <row r="2217" spans="1:22" x14ac:dyDescent="0.3">
      <c r="A2217" t="s">
        <v>167</v>
      </c>
      <c r="B2217">
        <v>52020</v>
      </c>
      <c r="C2217" s="48">
        <v>45069</v>
      </c>
      <c r="D2217">
        <v>19300</v>
      </c>
      <c r="E2217">
        <v>3</v>
      </c>
      <c r="F2217">
        <v>0</v>
      </c>
      <c r="G2217">
        <v>0</v>
      </c>
      <c r="H2217">
        <v>395632</v>
      </c>
      <c r="I2217">
        <v>7618</v>
      </c>
      <c r="J2217">
        <v>23293</v>
      </c>
      <c r="K2217">
        <v>59</v>
      </c>
      <c r="L2217">
        <v>8748</v>
      </c>
      <c r="M2217">
        <v>6864</v>
      </c>
      <c r="N2217">
        <v>0</v>
      </c>
      <c r="O2217">
        <v>1829</v>
      </c>
      <c r="P2217">
        <v>0</v>
      </c>
      <c r="Q2217">
        <v>0</v>
      </c>
      <c r="R2217">
        <v>0</v>
      </c>
      <c r="S2217">
        <v>55</v>
      </c>
      <c r="T2217">
        <v>0</v>
      </c>
      <c r="U2217">
        <v>-32100</v>
      </c>
      <c r="V2217">
        <v>0</v>
      </c>
    </row>
    <row r="2218" spans="1:22" x14ac:dyDescent="0.3">
      <c r="A2218" t="s">
        <v>167</v>
      </c>
      <c r="B2218">
        <v>52020</v>
      </c>
      <c r="C2218" s="48">
        <v>45068</v>
      </c>
      <c r="D2218">
        <v>19300</v>
      </c>
      <c r="E2218">
        <v>5</v>
      </c>
      <c r="F2218">
        <v>-1200</v>
      </c>
      <c r="G2218">
        <v>-1200</v>
      </c>
      <c r="H2218">
        <v>882758</v>
      </c>
      <c r="I2218">
        <v>17257</v>
      </c>
      <c r="J2218">
        <v>-7828</v>
      </c>
      <c r="K2218">
        <v>-12824</v>
      </c>
      <c r="L2218">
        <v>-11254</v>
      </c>
      <c r="M2218">
        <v>-7593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-3661</v>
      </c>
      <c r="T2218">
        <v>0</v>
      </c>
      <c r="U2218">
        <v>32077</v>
      </c>
      <c r="V2218">
        <v>-171</v>
      </c>
    </row>
    <row r="2219" spans="1:22" x14ac:dyDescent="0.3">
      <c r="A2219" t="s">
        <v>167</v>
      </c>
      <c r="B2219">
        <v>52020</v>
      </c>
      <c r="C2219" s="48">
        <v>45065</v>
      </c>
      <c r="D2219">
        <v>20500</v>
      </c>
      <c r="E2219">
        <v>2</v>
      </c>
      <c r="F2219">
        <v>250</v>
      </c>
      <c r="G2219">
        <v>250</v>
      </c>
      <c r="H2219">
        <v>305202</v>
      </c>
      <c r="I2219">
        <v>6159</v>
      </c>
      <c r="J2219">
        <v>-72986</v>
      </c>
      <c r="K2219">
        <v>47593</v>
      </c>
      <c r="L2219">
        <v>43096</v>
      </c>
      <c r="M2219">
        <v>42636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460</v>
      </c>
      <c r="T2219">
        <v>0</v>
      </c>
      <c r="U2219">
        <v>-16971</v>
      </c>
      <c r="V2219">
        <v>-732</v>
      </c>
    </row>
    <row r="2220" spans="1:22" x14ac:dyDescent="0.3">
      <c r="A2220" t="s">
        <v>167</v>
      </c>
      <c r="B2220">
        <v>52020</v>
      </c>
      <c r="C2220" s="48">
        <v>45064</v>
      </c>
      <c r="D2220">
        <v>20250</v>
      </c>
      <c r="E2220">
        <v>5</v>
      </c>
      <c r="F2220">
        <v>-350</v>
      </c>
      <c r="G2220">
        <v>-350</v>
      </c>
      <c r="H2220">
        <v>341603</v>
      </c>
      <c r="I2220">
        <v>6924</v>
      </c>
      <c r="J2220">
        <v>68803</v>
      </c>
      <c r="K2220">
        <v>-57717</v>
      </c>
      <c r="L2220">
        <v>-17973</v>
      </c>
      <c r="M2220">
        <v>-17943</v>
      </c>
      <c r="N2220">
        <v>0</v>
      </c>
      <c r="O2220">
        <v>-34</v>
      </c>
      <c r="P2220">
        <v>0</v>
      </c>
      <c r="Q2220">
        <v>0</v>
      </c>
      <c r="R2220">
        <v>0</v>
      </c>
      <c r="S2220">
        <v>4</v>
      </c>
      <c r="T2220">
        <v>0</v>
      </c>
      <c r="U2220">
        <v>6322</v>
      </c>
      <c r="V2220">
        <v>565</v>
      </c>
    </row>
    <row r="2221" spans="1:22" x14ac:dyDescent="0.3">
      <c r="A2221" t="s">
        <v>167</v>
      </c>
      <c r="B2221">
        <v>52020</v>
      </c>
      <c r="C2221" s="48">
        <v>45063</v>
      </c>
      <c r="D2221">
        <v>20600</v>
      </c>
      <c r="E2221">
        <v>2</v>
      </c>
      <c r="F2221">
        <v>880</v>
      </c>
      <c r="G2221">
        <v>880</v>
      </c>
      <c r="H2221">
        <v>474640</v>
      </c>
      <c r="I2221">
        <v>9616</v>
      </c>
      <c r="J2221">
        <v>-81360</v>
      </c>
      <c r="K2221">
        <v>70645</v>
      </c>
      <c r="L2221">
        <v>26609</v>
      </c>
      <c r="M2221">
        <v>28722</v>
      </c>
      <c r="N2221">
        <v>0</v>
      </c>
      <c r="O2221">
        <v>1109</v>
      </c>
      <c r="P2221">
        <v>0</v>
      </c>
      <c r="Q2221">
        <v>0</v>
      </c>
      <c r="R2221">
        <v>0</v>
      </c>
      <c r="S2221">
        <v>-3222</v>
      </c>
      <c r="T2221">
        <v>0</v>
      </c>
      <c r="U2221">
        <v>-15884</v>
      </c>
      <c r="V2221">
        <v>-10</v>
      </c>
    </row>
    <row r="2222" spans="1:22" x14ac:dyDescent="0.3">
      <c r="A2222" t="s">
        <v>167</v>
      </c>
      <c r="B2222">
        <v>52020</v>
      </c>
      <c r="C2222" s="48">
        <v>45062</v>
      </c>
      <c r="D2222">
        <v>19720</v>
      </c>
      <c r="E2222">
        <v>2</v>
      </c>
      <c r="F2222">
        <v>10</v>
      </c>
      <c r="G2222">
        <v>10</v>
      </c>
      <c r="H2222">
        <v>326532</v>
      </c>
      <c r="I2222">
        <v>6443</v>
      </c>
      <c r="J2222">
        <v>33100</v>
      </c>
      <c r="K2222">
        <v>-20084</v>
      </c>
      <c r="L2222">
        <v>-10851</v>
      </c>
      <c r="M2222">
        <v>-10221</v>
      </c>
      <c r="N2222">
        <v>0</v>
      </c>
      <c r="O2222">
        <v>-586</v>
      </c>
      <c r="P2222">
        <v>0</v>
      </c>
      <c r="Q2222">
        <v>0</v>
      </c>
      <c r="R2222">
        <v>0</v>
      </c>
      <c r="S2222">
        <v>-44</v>
      </c>
      <c r="T2222">
        <v>0</v>
      </c>
      <c r="U2222">
        <v>500</v>
      </c>
      <c r="V2222">
        <v>-2665</v>
      </c>
    </row>
    <row r="2223" spans="1:22" x14ac:dyDescent="0.3">
      <c r="A2223" t="s">
        <v>167</v>
      </c>
      <c r="B2223">
        <v>52020</v>
      </c>
      <c r="C2223" s="48">
        <v>45061</v>
      </c>
      <c r="D2223">
        <v>19710</v>
      </c>
      <c r="E2223">
        <v>2</v>
      </c>
      <c r="F2223">
        <v>300</v>
      </c>
      <c r="G2223">
        <v>300</v>
      </c>
      <c r="H2223">
        <v>410736</v>
      </c>
      <c r="I2223">
        <v>7962</v>
      </c>
      <c r="J2223">
        <v>-23151</v>
      </c>
      <c r="K2223">
        <v>4955</v>
      </c>
      <c r="L2223">
        <v>16840</v>
      </c>
      <c r="M2223">
        <v>16660</v>
      </c>
      <c r="N2223">
        <v>0</v>
      </c>
      <c r="O2223">
        <v>-10</v>
      </c>
      <c r="P2223">
        <v>0</v>
      </c>
      <c r="Q2223">
        <v>0</v>
      </c>
      <c r="R2223">
        <v>0</v>
      </c>
      <c r="S2223">
        <v>190</v>
      </c>
      <c r="T2223">
        <v>0</v>
      </c>
      <c r="U2223">
        <v>2500</v>
      </c>
      <c r="V2223">
        <v>-1144</v>
      </c>
    </row>
    <row r="2224" spans="1:22" x14ac:dyDescent="0.3">
      <c r="A2224" t="s">
        <v>167</v>
      </c>
      <c r="B2224">
        <v>52020</v>
      </c>
      <c r="C2224" s="48">
        <v>45058</v>
      </c>
      <c r="D2224">
        <v>19410</v>
      </c>
      <c r="E2224">
        <v>2</v>
      </c>
      <c r="F2224">
        <v>400</v>
      </c>
      <c r="G2224">
        <v>400</v>
      </c>
      <c r="H2224">
        <v>533140</v>
      </c>
      <c r="I2224">
        <v>10096</v>
      </c>
      <c r="J2224">
        <v>-28834</v>
      </c>
      <c r="K2224">
        <v>9920</v>
      </c>
      <c r="L2224">
        <v>17319</v>
      </c>
      <c r="M2224">
        <v>10754</v>
      </c>
      <c r="N2224">
        <v>0</v>
      </c>
      <c r="O2224">
        <v>1199</v>
      </c>
      <c r="P2224">
        <v>0</v>
      </c>
      <c r="Q2224">
        <v>0</v>
      </c>
      <c r="R2224">
        <v>0</v>
      </c>
      <c r="S2224">
        <v>5366</v>
      </c>
      <c r="T2224">
        <v>0</v>
      </c>
      <c r="U2224">
        <v>-500</v>
      </c>
      <c r="V2224">
        <v>2095</v>
      </c>
    </row>
    <row r="2225" spans="1:22" x14ac:dyDescent="0.3">
      <c r="A2225" t="s">
        <v>167</v>
      </c>
      <c r="B2225">
        <v>52020</v>
      </c>
      <c r="C2225" s="48">
        <v>45057</v>
      </c>
      <c r="D2225">
        <v>19010</v>
      </c>
      <c r="E2225">
        <v>5</v>
      </c>
      <c r="F2225">
        <v>-170</v>
      </c>
      <c r="G2225">
        <v>-170</v>
      </c>
      <c r="H2225">
        <v>241050</v>
      </c>
      <c r="I2225">
        <v>4613</v>
      </c>
      <c r="J2225">
        <v>681</v>
      </c>
      <c r="K2225">
        <v>-40383</v>
      </c>
      <c r="L2225">
        <v>36867</v>
      </c>
      <c r="M2225">
        <v>34186</v>
      </c>
      <c r="N2225">
        <v>0</v>
      </c>
      <c r="O2225">
        <v>348</v>
      </c>
      <c r="P2225">
        <v>0</v>
      </c>
      <c r="Q2225">
        <v>0</v>
      </c>
      <c r="R2225">
        <v>376</v>
      </c>
      <c r="S2225">
        <v>1957</v>
      </c>
      <c r="T2225">
        <v>0</v>
      </c>
      <c r="U2225">
        <v>2000</v>
      </c>
      <c r="V2225">
        <v>835</v>
      </c>
    </row>
    <row r="2226" spans="1:22" x14ac:dyDescent="0.3">
      <c r="A2226" t="s">
        <v>167</v>
      </c>
      <c r="B2226">
        <v>52020</v>
      </c>
      <c r="C2226" s="48">
        <v>45056</v>
      </c>
      <c r="D2226">
        <v>19180</v>
      </c>
      <c r="E2226">
        <v>2</v>
      </c>
      <c r="F2226">
        <v>90</v>
      </c>
      <c r="G2226">
        <v>90</v>
      </c>
      <c r="H2226">
        <v>421822</v>
      </c>
      <c r="I2226">
        <v>8077</v>
      </c>
      <c r="J2226">
        <v>42679</v>
      </c>
      <c r="K2226">
        <v>-28553</v>
      </c>
      <c r="L2226">
        <v>-14685</v>
      </c>
      <c r="M2226">
        <v>7457</v>
      </c>
      <c r="N2226">
        <v>0</v>
      </c>
      <c r="O2226">
        <v>-4367</v>
      </c>
      <c r="P2226">
        <v>0</v>
      </c>
      <c r="Q2226">
        <v>0</v>
      </c>
      <c r="R2226">
        <v>102</v>
      </c>
      <c r="S2226">
        <v>-17877</v>
      </c>
      <c r="T2226">
        <v>0</v>
      </c>
      <c r="U2226">
        <v>661</v>
      </c>
      <c r="V2226">
        <v>-102</v>
      </c>
    </row>
    <row r="2227" spans="1:22" x14ac:dyDescent="0.3">
      <c r="A2227" t="s">
        <v>167</v>
      </c>
      <c r="B2227">
        <v>52020</v>
      </c>
      <c r="C2227" s="48">
        <v>45055</v>
      </c>
      <c r="D2227">
        <v>19090</v>
      </c>
      <c r="E2227">
        <v>2</v>
      </c>
      <c r="F2227">
        <v>120</v>
      </c>
      <c r="G2227">
        <v>120</v>
      </c>
      <c r="H2227">
        <v>292842</v>
      </c>
      <c r="I2227">
        <v>5564</v>
      </c>
      <c r="J2227">
        <v>41829</v>
      </c>
      <c r="K2227">
        <v>-32119</v>
      </c>
      <c r="L2227">
        <v>-14994</v>
      </c>
      <c r="M2227">
        <v>-15966</v>
      </c>
      <c r="N2227">
        <v>0</v>
      </c>
      <c r="O2227">
        <v>-28</v>
      </c>
      <c r="P2227">
        <v>0</v>
      </c>
      <c r="Q2227">
        <v>0</v>
      </c>
      <c r="R2227">
        <v>0</v>
      </c>
      <c r="S2227">
        <v>1000</v>
      </c>
      <c r="T2227">
        <v>0</v>
      </c>
      <c r="U2227">
        <v>3742</v>
      </c>
      <c r="V2227">
        <v>1542</v>
      </c>
    </row>
    <row r="2228" spans="1:22" x14ac:dyDescent="0.3">
      <c r="A2228" t="s">
        <v>167</v>
      </c>
      <c r="B2228">
        <v>52020</v>
      </c>
      <c r="C2228" s="48">
        <v>45054</v>
      </c>
      <c r="D2228">
        <v>18970</v>
      </c>
      <c r="E2228">
        <v>2</v>
      </c>
      <c r="F2228">
        <v>970</v>
      </c>
      <c r="G2228">
        <v>970</v>
      </c>
      <c r="H2228">
        <v>624536</v>
      </c>
      <c r="I2228">
        <v>11645</v>
      </c>
      <c r="J2228">
        <v>-102911</v>
      </c>
      <c r="K2228">
        <v>64871</v>
      </c>
      <c r="L2228">
        <v>51581</v>
      </c>
      <c r="M2228">
        <v>58756</v>
      </c>
      <c r="N2228">
        <v>0</v>
      </c>
      <c r="O2228">
        <v>2377</v>
      </c>
      <c r="P2228">
        <v>0</v>
      </c>
      <c r="Q2228">
        <v>0</v>
      </c>
      <c r="R2228">
        <v>0</v>
      </c>
      <c r="S2228">
        <v>-9552</v>
      </c>
      <c r="T2228">
        <v>0</v>
      </c>
      <c r="U2228">
        <v>-13184</v>
      </c>
      <c r="V2228">
        <v>-357</v>
      </c>
    </row>
    <row r="2229" spans="1:22" x14ac:dyDescent="0.3">
      <c r="A2229" t="s">
        <v>167</v>
      </c>
      <c r="B2229">
        <v>52020</v>
      </c>
      <c r="C2229" s="48">
        <v>45050</v>
      </c>
      <c r="D2229">
        <v>18000</v>
      </c>
      <c r="E2229">
        <v>2</v>
      </c>
      <c r="F2229">
        <v>540</v>
      </c>
      <c r="G2229">
        <v>540</v>
      </c>
      <c r="H2229">
        <v>689030</v>
      </c>
      <c r="I2229">
        <v>12430</v>
      </c>
      <c r="J2229">
        <v>20867</v>
      </c>
      <c r="K2229">
        <v>20451</v>
      </c>
      <c r="L2229">
        <v>-6308</v>
      </c>
      <c r="M2229">
        <v>-6975</v>
      </c>
      <c r="N2229">
        <v>0</v>
      </c>
      <c r="O2229">
        <v>667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-34900</v>
      </c>
      <c r="V2229">
        <v>-110</v>
      </c>
    </row>
    <row r="2230" spans="1:22" x14ac:dyDescent="0.3">
      <c r="A2230" t="s">
        <v>167</v>
      </c>
      <c r="B2230">
        <v>52020</v>
      </c>
      <c r="C2230" s="48">
        <v>45049</v>
      </c>
      <c r="D2230">
        <v>17460</v>
      </c>
      <c r="E2230">
        <v>5</v>
      </c>
      <c r="F2230">
        <v>-520</v>
      </c>
      <c r="G2230">
        <v>-520</v>
      </c>
      <c r="H2230">
        <v>263107</v>
      </c>
      <c r="I2230">
        <v>4617</v>
      </c>
      <c r="J2230">
        <v>51482</v>
      </c>
      <c r="K2230">
        <v>-25595</v>
      </c>
      <c r="L2230">
        <v>-38836</v>
      </c>
      <c r="M2230">
        <v>-37760</v>
      </c>
      <c r="N2230">
        <v>0</v>
      </c>
      <c r="O2230">
        <v>-1076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12962</v>
      </c>
      <c r="V2230">
        <v>-13</v>
      </c>
    </row>
    <row r="2231" spans="1:22" x14ac:dyDescent="0.3">
      <c r="A2231" t="s">
        <v>167</v>
      </c>
      <c r="B2231">
        <v>52020</v>
      </c>
      <c r="C2231" s="48">
        <v>45048</v>
      </c>
      <c r="D2231">
        <v>17980</v>
      </c>
      <c r="E2231">
        <v>5</v>
      </c>
      <c r="F2231">
        <v>-220</v>
      </c>
      <c r="G2231">
        <v>-220</v>
      </c>
      <c r="H2231">
        <v>297286</v>
      </c>
      <c r="I2231">
        <v>5306</v>
      </c>
      <c r="J2231">
        <v>15601</v>
      </c>
      <c r="K2231">
        <v>-34096</v>
      </c>
      <c r="L2231">
        <v>3220</v>
      </c>
      <c r="M2231">
        <v>4767</v>
      </c>
      <c r="N2231">
        <v>0</v>
      </c>
      <c r="O2231">
        <v>-314</v>
      </c>
      <c r="P2231">
        <v>0</v>
      </c>
      <c r="Q2231">
        <v>0</v>
      </c>
      <c r="R2231">
        <v>-1237</v>
      </c>
      <c r="S2231">
        <v>4</v>
      </c>
      <c r="T2231">
        <v>0</v>
      </c>
      <c r="U2231">
        <v>14795</v>
      </c>
      <c r="V2231">
        <v>480</v>
      </c>
    </row>
    <row r="2232" spans="1:22" x14ac:dyDescent="0.3">
      <c r="A2232" t="s">
        <v>167</v>
      </c>
      <c r="B2232">
        <v>52020</v>
      </c>
      <c r="C2232" s="48">
        <v>45044</v>
      </c>
      <c r="D2232">
        <v>18200</v>
      </c>
      <c r="E2232">
        <v>5</v>
      </c>
      <c r="F2232">
        <v>-440</v>
      </c>
      <c r="G2232">
        <v>-440</v>
      </c>
      <c r="H2232">
        <v>401521</v>
      </c>
      <c r="I2232">
        <v>7301</v>
      </c>
      <c r="J2232">
        <v>64440</v>
      </c>
      <c r="K2232">
        <v>-62215</v>
      </c>
      <c r="L2232">
        <v>-11822</v>
      </c>
      <c r="M2232">
        <v>-10948</v>
      </c>
      <c r="N2232">
        <v>0</v>
      </c>
      <c r="O2232">
        <v>-874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9529</v>
      </c>
      <c r="V2232">
        <v>68</v>
      </c>
    </row>
    <row r="2233" spans="1:22" x14ac:dyDescent="0.3">
      <c r="A2233" t="s">
        <v>167</v>
      </c>
      <c r="B2233">
        <v>52020</v>
      </c>
      <c r="C2233" s="48">
        <v>45043</v>
      </c>
      <c r="D2233">
        <v>18640</v>
      </c>
      <c r="E2233">
        <v>2</v>
      </c>
      <c r="F2233">
        <v>1330</v>
      </c>
      <c r="G2233">
        <v>1330</v>
      </c>
      <c r="H2233">
        <v>417121</v>
      </c>
      <c r="I2233">
        <v>7483</v>
      </c>
      <c r="J2233">
        <v>-10383</v>
      </c>
      <c r="K2233">
        <v>9299</v>
      </c>
      <c r="L2233">
        <v>25347</v>
      </c>
      <c r="M2233">
        <v>24312</v>
      </c>
      <c r="N2233">
        <v>0</v>
      </c>
      <c r="O2233">
        <v>775</v>
      </c>
      <c r="P2233">
        <v>0</v>
      </c>
      <c r="Q2233">
        <v>0</v>
      </c>
      <c r="R2233">
        <v>0</v>
      </c>
      <c r="S2233">
        <v>260</v>
      </c>
      <c r="T2233">
        <v>0</v>
      </c>
      <c r="U2233">
        <v>-24292</v>
      </c>
      <c r="V2233">
        <v>29</v>
      </c>
    </row>
    <row r="2234" spans="1:22" x14ac:dyDescent="0.3">
      <c r="A2234" t="s">
        <v>167</v>
      </c>
      <c r="B2234">
        <v>52020</v>
      </c>
      <c r="C2234" s="48">
        <v>45042</v>
      </c>
      <c r="D2234">
        <v>17310</v>
      </c>
      <c r="E2234">
        <v>5</v>
      </c>
      <c r="F2234">
        <v>-530</v>
      </c>
      <c r="G2234">
        <v>-530</v>
      </c>
      <c r="H2234">
        <v>407336</v>
      </c>
      <c r="I2234">
        <v>7183</v>
      </c>
      <c r="J2234">
        <v>23873</v>
      </c>
      <c r="K2234">
        <v>-47123</v>
      </c>
      <c r="L2234">
        <v>22937</v>
      </c>
      <c r="M2234">
        <v>20769</v>
      </c>
      <c r="N2234">
        <v>0</v>
      </c>
      <c r="O2234">
        <v>2169</v>
      </c>
      <c r="P2234">
        <v>0</v>
      </c>
      <c r="Q2234">
        <v>0</v>
      </c>
      <c r="R2234">
        <v>-1</v>
      </c>
      <c r="S2234">
        <v>0</v>
      </c>
      <c r="T2234">
        <v>0</v>
      </c>
      <c r="U2234">
        <v>300</v>
      </c>
      <c r="V2234">
        <v>13</v>
      </c>
    </row>
    <row r="2235" spans="1:22" x14ac:dyDescent="0.3">
      <c r="A2235" t="s">
        <v>167</v>
      </c>
      <c r="B2235">
        <v>52020</v>
      </c>
      <c r="C2235" s="48">
        <v>45041</v>
      </c>
      <c r="D2235">
        <v>17840</v>
      </c>
      <c r="E2235">
        <v>5</v>
      </c>
      <c r="F2235">
        <v>-110</v>
      </c>
      <c r="G2235">
        <v>-110</v>
      </c>
      <c r="H2235">
        <v>321015</v>
      </c>
      <c r="I2235">
        <v>5720</v>
      </c>
      <c r="J2235">
        <v>-16693</v>
      </c>
      <c r="K2235">
        <v>-3068</v>
      </c>
      <c r="L2235">
        <v>14351</v>
      </c>
      <c r="M2235">
        <v>23259</v>
      </c>
      <c r="N2235">
        <v>0</v>
      </c>
      <c r="O2235">
        <v>-3138</v>
      </c>
      <c r="P2235">
        <v>0</v>
      </c>
      <c r="Q2235">
        <v>0</v>
      </c>
      <c r="R2235">
        <v>-6187</v>
      </c>
      <c r="S2235">
        <v>417</v>
      </c>
      <c r="T2235">
        <v>0</v>
      </c>
      <c r="U2235">
        <v>6239</v>
      </c>
      <c r="V2235">
        <v>-829</v>
      </c>
    </row>
    <row r="2236" spans="1:22" x14ac:dyDescent="0.3">
      <c r="A2236" t="s">
        <v>167</v>
      </c>
      <c r="B2236">
        <v>52020</v>
      </c>
      <c r="C2236" s="48">
        <v>45040</v>
      </c>
      <c r="D2236">
        <v>17950</v>
      </c>
      <c r="E2236">
        <v>5</v>
      </c>
      <c r="F2236">
        <v>-470</v>
      </c>
      <c r="G2236">
        <v>-470</v>
      </c>
      <c r="H2236">
        <v>707423</v>
      </c>
      <c r="I2236">
        <v>13198</v>
      </c>
      <c r="J2236">
        <v>74304</v>
      </c>
      <c r="K2236">
        <v>-78573</v>
      </c>
      <c r="L2236">
        <v>-1997</v>
      </c>
      <c r="M2236">
        <v>-2476</v>
      </c>
      <c r="N2236">
        <v>0</v>
      </c>
      <c r="O2236">
        <v>1537</v>
      </c>
      <c r="P2236">
        <v>0</v>
      </c>
      <c r="Q2236">
        <v>0</v>
      </c>
      <c r="R2236">
        <v>-665</v>
      </c>
      <c r="S2236">
        <v>-393</v>
      </c>
      <c r="T2236">
        <v>0</v>
      </c>
      <c r="U2236">
        <v>6022</v>
      </c>
      <c r="V2236">
        <v>244</v>
      </c>
    </row>
    <row r="2237" spans="1:22" x14ac:dyDescent="0.3">
      <c r="A2237" t="s">
        <v>167</v>
      </c>
      <c r="B2237">
        <v>52020</v>
      </c>
      <c r="C2237" s="48">
        <v>45037</v>
      </c>
      <c r="D2237">
        <v>18420</v>
      </c>
      <c r="E2237">
        <v>2</v>
      </c>
      <c r="F2237">
        <v>440</v>
      </c>
      <c r="G2237">
        <v>440</v>
      </c>
      <c r="H2237">
        <v>548014</v>
      </c>
      <c r="I2237">
        <v>10022</v>
      </c>
      <c r="J2237">
        <v>-3700</v>
      </c>
      <c r="K2237">
        <v>30556</v>
      </c>
      <c r="L2237">
        <v>-5621</v>
      </c>
      <c r="M2237">
        <v>-3937</v>
      </c>
      <c r="N2237">
        <v>0</v>
      </c>
      <c r="O2237">
        <v>749</v>
      </c>
      <c r="P2237">
        <v>0</v>
      </c>
      <c r="Q2237">
        <v>0</v>
      </c>
      <c r="R2237">
        <v>-2029</v>
      </c>
      <c r="S2237">
        <v>-404</v>
      </c>
      <c r="T2237">
        <v>0</v>
      </c>
      <c r="U2237">
        <v>-21153</v>
      </c>
      <c r="V2237">
        <v>-82</v>
      </c>
    </row>
    <row r="2238" spans="1:22" x14ac:dyDescent="0.3">
      <c r="A2238" t="s">
        <v>167</v>
      </c>
      <c r="B2238">
        <v>52020</v>
      </c>
      <c r="C2238" s="48">
        <v>45036</v>
      </c>
      <c r="D2238">
        <v>17980</v>
      </c>
      <c r="E2238">
        <v>5</v>
      </c>
      <c r="F2238">
        <v>-970</v>
      </c>
      <c r="G2238">
        <v>-970</v>
      </c>
      <c r="H2238">
        <v>737686</v>
      </c>
      <c r="I2238">
        <v>13422</v>
      </c>
      <c r="J2238">
        <v>68170</v>
      </c>
      <c r="K2238">
        <v>-39084</v>
      </c>
      <c r="L2238">
        <v>-51033</v>
      </c>
      <c r="M2238">
        <v>-27526</v>
      </c>
      <c r="N2238">
        <v>0</v>
      </c>
      <c r="O2238">
        <v>2213</v>
      </c>
      <c r="P2238">
        <v>0</v>
      </c>
      <c r="Q2238">
        <v>0</v>
      </c>
      <c r="R2238">
        <v>-17421</v>
      </c>
      <c r="S2238">
        <v>-8299</v>
      </c>
      <c r="T2238">
        <v>0</v>
      </c>
      <c r="U2238">
        <v>23187</v>
      </c>
      <c r="V2238">
        <v>-1240</v>
      </c>
    </row>
    <row r="2239" spans="1:22" x14ac:dyDescent="0.3">
      <c r="A2239" t="s">
        <v>167</v>
      </c>
      <c r="B2239">
        <v>52020</v>
      </c>
      <c r="C2239" s="48">
        <v>45035</v>
      </c>
      <c r="D2239">
        <v>18950</v>
      </c>
      <c r="E2239">
        <v>2</v>
      </c>
      <c r="F2239">
        <v>110</v>
      </c>
      <c r="G2239">
        <v>110</v>
      </c>
      <c r="H2239">
        <v>1373542</v>
      </c>
      <c r="I2239">
        <v>26984</v>
      </c>
      <c r="J2239">
        <v>60783</v>
      </c>
      <c r="K2239">
        <v>-7241</v>
      </c>
      <c r="L2239">
        <v>-45567</v>
      </c>
      <c r="M2239">
        <v>-6555</v>
      </c>
      <c r="N2239">
        <v>0</v>
      </c>
      <c r="O2239">
        <v>-8495</v>
      </c>
      <c r="P2239">
        <v>0</v>
      </c>
      <c r="Q2239">
        <v>0</v>
      </c>
      <c r="R2239">
        <v>-13350</v>
      </c>
      <c r="S2239">
        <v>-17167</v>
      </c>
      <c r="T2239">
        <v>0</v>
      </c>
      <c r="U2239">
        <v>-9528</v>
      </c>
      <c r="V2239">
        <v>1553</v>
      </c>
    </row>
    <row r="2240" spans="1:22" x14ac:dyDescent="0.3">
      <c r="A2240" t="s">
        <v>167</v>
      </c>
      <c r="B2240">
        <v>52020</v>
      </c>
      <c r="C2240" s="48">
        <v>45034</v>
      </c>
      <c r="D2240">
        <v>18840</v>
      </c>
      <c r="E2240">
        <v>5</v>
      </c>
      <c r="F2240">
        <v>-1410</v>
      </c>
      <c r="G2240">
        <v>-1410</v>
      </c>
      <c r="H2240">
        <v>1036727</v>
      </c>
      <c r="I2240">
        <v>19826</v>
      </c>
      <c r="J2240">
        <v>46349</v>
      </c>
      <c r="K2240">
        <v>-61396</v>
      </c>
      <c r="L2240">
        <v>-7112</v>
      </c>
      <c r="M2240">
        <v>-20931</v>
      </c>
      <c r="N2240">
        <v>0</v>
      </c>
      <c r="O2240">
        <v>2333</v>
      </c>
      <c r="P2240">
        <v>0</v>
      </c>
      <c r="Q2240">
        <v>0</v>
      </c>
      <c r="R2240">
        <v>0</v>
      </c>
      <c r="S2240">
        <v>11486</v>
      </c>
      <c r="T2240">
        <v>0</v>
      </c>
      <c r="U2240">
        <v>26745</v>
      </c>
      <c r="V2240">
        <v>-4586</v>
      </c>
    </row>
    <row r="2241" spans="1:22" x14ac:dyDescent="0.3">
      <c r="A2241" t="s">
        <v>167</v>
      </c>
      <c r="B2241">
        <v>52020</v>
      </c>
      <c r="C2241" s="48">
        <v>45033</v>
      </c>
      <c r="D2241">
        <v>20250</v>
      </c>
      <c r="E2241">
        <v>5</v>
      </c>
      <c r="F2241">
        <v>-1000</v>
      </c>
      <c r="G2241">
        <v>-1000</v>
      </c>
      <c r="H2241">
        <v>743023</v>
      </c>
      <c r="I2241">
        <v>15101</v>
      </c>
      <c r="J2241">
        <v>33944</v>
      </c>
      <c r="K2241">
        <v>-19021</v>
      </c>
      <c r="L2241">
        <v>-23996</v>
      </c>
      <c r="M2241">
        <v>-30701</v>
      </c>
      <c r="N2241">
        <v>0</v>
      </c>
      <c r="O2241">
        <v>-2511</v>
      </c>
      <c r="P2241">
        <v>0</v>
      </c>
      <c r="Q2241">
        <v>0</v>
      </c>
      <c r="R2241">
        <v>0</v>
      </c>
      <c r="S2241">
        <v>9216</v>
      </c>
      <c r="T2241">
        <v>0</v>
      </c>
      <c r="U2241">
        <v>8769</v>
      </c>
      <c r="V2241">
        <v>304</v>
      </c>
    </row>
    <row r="2242" spans="1:22" x14ac:dyDescent="0.3">
      <c r="A2242" t="s">
        <v>167</v>
      </c>
      <c r="B2242">
        <v>52020</v>
      </c>
      <c r="C2242" s="48">
        <v>45030</v>
      </c>
      <c r="D2242">
        <v>21250</v>
      </c>
      <c r="E2242">
        <v>2</v>
      </c>
      <c r="F2242">
        <v>100</v>
      </c>
      <c r="G2242">
        <v>100</v>
      </c>
      <c r="H2242">
        <v>1850266</v>
      </c>
      <c r="I2242">
        <v>40246</v>
      </c>
      <c r="J2242">
        <v>845</v>
      </c>
      <c r="K2242">
        <v>-5534</v>
      </c>
      <c r="L2242">
        <v>1587</v>
      </c>
      <c r="M2242">
        <v>26439</v>
      </c>
      <c r="N2242">
        <v>0</v>
      </c>
      <c r="O2242">
        <v>-3557</v>
      </c>
      <c r="P2242">
        <v>0</v>
      </c>
      <c r="Q2242">
        <v>0</v>
      </c>
      <c r="R2242">
        <v>-10544</v>
      </c>
      <c r="S2242">
        <v>-10751</v>
      </c>
      <c r="T2242">
        <v>0</v>
      </c>
      <c r="U2242">
        <v>4431</v>
      </c>
      <c r="V2242">
        <v>-1329</v>
      </c>
    </row>
    <row r="2243" spans="1:22" x14ac:dyDescent="0.3">
      <c r="A2243" t="s">
        <v>167</v>
      </c>
      <c r="B2243">
        <v>52020</v>
      </c>
      <c r="C2243" s="48">
        <v>45029</v>
      </c>
      <c r="D2243">
        <v>21150</v>
      </c>
      <c r="E2243">
        <v>5</v>
      </c>
      <c r="F2243">
        <v>-200</v>
      </c>
      <c r="G2243">
        <v>-200</v>
      </c>
      <c r="H2243">
        <v>1096110</v>
      </c>
      <c r="I2243">
        <v>23401</v>
      </c>
      <c r="J2243">
        <v>-36361</v>
      </c>
      <c r="K2243">
        <v>-3830</v>
      </c>
      <c r="L2243">
        <v>16688</v>
      </c>
      <c r="M2243">
        <v>4244</v>
      </c>
      <c r="N2243">
        <v>0</v>
      </c>
      <c r="O2243">
        <v>12823</v>
      </c>
      <c r="P2243">
        <v>0</v>
      </c>
      <c r="Q2243">
        <v>0</v>
      </c>
      <c r="R2243">
        <v>0</v>
      </c>
      <c r="S2243">
        <v>-379</v>
      </c>
      <c r="T2243">
        <v>0</v>
      </c>
      <c r="U2243">
        <v>24624</v>
      </c>
      <c r="V2243">
        <v>-1121</v>
      </c>
    </row>
    <row r="2244" spans="1:22" x14ac:dyDescent="0.3">
      <c r="A2244" t="s">
        <v>167</v>
      </c>
      <c r="B2244">
        <v>52020</v>
      </c>
      <c r="C2244" s="48">
        <v>45028</v>
      </c>
      <c r="D2244">
        <v>21350</v>
      </c>
      <c r="E2244">
        <v>3</v>
      </c>
      <c r="F2244">
        <v>0</v>
      </c>
      <c r="G2244">
        <v>0</v>
      </c>
      <c r="H2244">
        <v>1214814</v>
      </c>
      <c r="I2244">
        <v>25928</v>
      </c>
      <c r="J2244">
        <v>39057</v>
      </c>
      <c r="K2244">
        <v>-90922</v>
      </c>
      <c r="L2244">
        <v>-352</v>
      </c>
      <c r="M2244">
        <v>-12411</v>
      </c>
      <c r="N2244">
        <v>0</v>
      </c>
      <c r="O2244">
        <v>264</v>
      </c>
      <c r="P2244">
        <v>0</v>
      </c>
      <c r="Q2244">
        <v>0</v>
      </c>
      <c r="R2244">
        <v>12009</v>
      </c>
      <c r="S2244">
        <v>-214</v>
      </c>
      <c r="T2244">
        <v>0</v>
      </c>
      <c r="U2244">
        <v>54133</v>
      </c>
      <c r="V2244">
        <v>-1916</v>
      </c>
    </row>
    <row r="2245" spans="1:22" x14ac:dyDescent="0.3">
      <c r="A2245" t="s">
        <v>167</v>
      </c>
      <c r="B2245">
        <v>52020</v>
      </c>
      <c r="C2245" s="48">
        <v>45027</v>
      </c>
      <c r="D2245">
        <v>21350</v>
      </c>
      <c r="E2245">
        <v>2</v>
      </c>
      <c r="F2245">
        <v>1650</v>
      </c>
      <c r="G2245">
        <v>1650</v>
      </c>
      <c r="H2245">
        <v>1227037</v>
      </c>
      <c r="I2245">
        <v>24954</v>
      </c>
      <c r="J2245">
        <v>-135985</v>
      </c>
      <c r="K2245">
        <v>114884</v>
      </c>
      <c r="L2245">
        <v>28217</v>
      </c>
      <c r="M2245">
        <v>8500</v>
      </c>
      <c r="N2245">
        <v>0</v>
      </c>
      <c r="O2245">
        <v>3645</v>
      </c>
      <c r="P2245">
        <v>0</v>
      </c>
      <c r="Q2245">
        <v>0</v>
      </c>
      <c r="R2245">
        <v>-5000</v>
      </c>
      <c r="S2245">
        <v>21072</v>
      </c>
      <c r="T2245">
        <v>0</v>
      </c>
      <c r="U2245">
        <v>-6672</v>
      </c>
      <c r="V2245">
        <v>-444</v>
      </c>
    </row>
    <row r="2246" spans="1:22" x14ac:dyDescent="0.3">
      <c r="A2246" t="s">
        <v>167</v>
      </c>
      <c r="B2246">
        <v>52020</v>
      </c>
      <c r="C2246" s="48">
        <v>45026</v>
      </c>
      <c r="D2246">
        <v>19700</v>
      </c>
      <c r="E2246">
        <v>5</v>
      </c>
      <c r="F2246">
        <v>-190</v>
      </c>
      <c r="G2246">
        <v>-190</v>
      </c>
      <c r="H2246">
        <v>686812</v>
      </c>
      <c r="I2246">
        <v>13536</v>
      </c>
      <c r="J2246">
        <v>-16101</v>
      </c>
      <c r="K2246">
        <v>20858</v>
      </c>
      <c r="L2246">
        <v>-38388</v>
      </c>
      <c r="M2246">
        <v>-37898</v>
      </c>
      <c r="N2246">
        <v>0</v>
      </c>
      <c r="O2246">
        <v>47</v>
      </c>
      <c r="P2246">
        <v>0</v>
      </c>
      <c r="Q2246">
        <v>0</v>
      </c>
      <c r="R2246">
        <v>-2090</v>
      </c>
      <c r="S2246">
        <v>1553</v>
      </c>
      <c r="T2246">
        <v>0</v>
      </c>
      <c r="U2246">
        <v>34249</v>
      </c>
      <c r="V2246">
        <v>-618</v>
      </c>
    </row>
    <row r="2247" spans="1:22" x14ac:dyDescent="0.3">
      <c r="A2247" t="s">
        <v>167</v>
      </c>
      <c r="B2247">
        <v>52020</v>
      </c>
      <c r="C2247" s="48">
        <v>45023</v>
      </c>
      <c r="D2247">
        <v>19890</v>
      </c>
      <c r="E2247">
        <v>2</v>
      </c>
      <c r="F2247">
        <v>80</v>
      </c>
      <c r="G2247">
        <v>80</v>
      </c>
      <c r="H2247">
        <v>851544</v>
      </c>
      <c r="I2247">
        <v>16759</v>
      </c>
      <c r="J2247">
        <v>-53627</v>
      </c>
      <c r="K2247">
        <v>-3395</v>
      </c>
      <c r="L2247">
        <v>31711</v>
      </c>
      <c r="M2247">
        <v>24259</v>
      </c>
      <c r="N2247">
        <v>0</v>
      </c>
      <c r="O2247">
        <v>0</v>
      </c>
      <c r="P2247">
        <v>0</v>
      </c>
      <c r="Q2247">
        <v>0</v>
      </c>
      <c r="R2247">
        <v>234</v>
      </c>
      <c r="S2247">
        <v>7218</v>
      </c>
      <c r="T2247">
        <v>0</v>
      </c>
      <c r="U2247">
        <v>26131</v>
      </c>
      <c r="V2247">
        <v>-820</v>
      </c>
    </row>
    <row r="2248" spans="1:22" x14ac:dyDescent="0.3">
      <c r="A2248" t="s">
        <v>167</v>
      </c>
      <c r="B2248">
        <v>52020</v>
      </c>
      <c r="C2248" s="48">
        <v>45022</v>
      </c>
      <c r="D2248">
        <v>19810</v>
      </c>
      <c r="E2248">
        <v>5</v>
      </c>
      <c r="F2248">
        <v>-990</v>
      </c>
      <c r="G2248">
        <v>-990</v>
      </c>
      <c r="H2248">
        <v>1328683</v>
      </c>
      <c r="I2248">
        <v>26840</v>
      </c>
      <c r="J2248">
        <v>232155</v>
      </c>
      <c r="K2248">
        <v>-184293</v>
      </c>
      <c r="L2248">
        <v>-51404</v>
      </c>
      <c r="M2248">
        <v>-29611</v>
      </c>
      <c r="N2248">
        <v>0</v>
      </c>
      <c r="O2248">
        <v>-39466</v>
      </c>
      <c r="P2248">
        <v>0</v>
      </c>
      <c r="Q2248">
        <v>0</v>
      </c>
      <c r="R2248">
        <v>23414</v>
      </c>
      <c r="S2248">
        <v>-5741</v>
      </c>
      <c r="T2248">
        <v>0</v>
      </c>
      <c r="U2248">
        <v>1308</v>
      </c>
      <c r="V2248">
        <v>2234</v>
      </c>
    </row>
    <row r="2249" spans="1:22" x14ac:dyDescent="0.3">
      <c r="A2249" t="s">
        <v>167</v>
      </c>
      <c r="B2249">
        <v>52020</v>
      </c>
      <c r="C2249" s="48">
        <v>45021</v>
      </c>
      <c r="D2249">
        <v>20800</v>
      </c>
      <c r="E2249">
        <v>2</v>
      </c>
      <c r="F2249">
        <v>2440</v>
      </c>
      <c r="G2249">
        <v>2440</v>
      </c>
      <c r="H2249">
        <v>3697231</v>
      </c>
      <c r="I2249">
        <v>75377</v>
      </c>
      <c r="J2249">
        <v>-133107</v>
      </c>
      <c r="K2249">
        <v>94319</v>
      </c>
      <c r="L2249">
        <v>41155</v>
      </c>
      <c r="M2249">
        <v>-11673</v>
      </c>
      <c r="N2249">
        <v>0</v>
      </c>
      <c r="O2249">
        <v>29721</v>
      </c>
      <c r="P2249">
        <v>0</v>
      </c>
      <c r="Q2249">
        <v>0</v>
      </c>
      <c r="R2249">
        <v>25506</v>
      </c>
      <c r="S2249">
        <v>-2399</v>
      </c>
      <c r="T2249">
        <v>0</v>
      </c>
      <c r="U2249">
        <v>-3845</v>
      </c>
      <c r="V2249">
        <v>1478</v>
      </c>
    </row>
    <row r="2250" spans="1:22" x14ac:dyDescent="0.3">
      <c r="A2250" t="s">
        <v>167</v>
      </c>
      <c r="B2250">
        <v>52020</v>
      </c>
      <c r="C2250" s="48">
        <v>45020</v>
      </c>
      <c r="D2250">
        <v>18360</v>
      </c>
      <c r="E2250">
        <v>2</v>
      </c>
      <c r="F2250">
        <v>1060</v>
      </c>
      <c r="G2250">
        <v>1060</v>
      </c>
      <c r="H2250">
        <v>1357352</v>
      </c>
      <c r="I2250">
        <v>24145</v>
      </c>
      <c r="J2250">
        <v>-46390</v>
      </c>
      <c r="K2250">
        <v>26080</v>
      </c>
      <c r="L2250">
        <v>37700</v>
      </c>
      <c r="M2250">
        <v>18948</v>
      </c>
      <c r="N2250">
        <v>0</v>
      </c>
      <c r="O2250">
        <v>12771</v>
      </c>
      <c r="P2250">
        <v>0</v>
      </c>
      <c r="Q2250">
        <v>0</v>
      </c>
      <c r="R2250">
        <v>0</v>
      </c>
      <c r="S2250">
        <v>5981</v>
      </c>
      <c r="T2250">
        <v>0</v>
      </c>
      <c r="U2250">
        <v>-15837</v>
      </c>
      <c r="V2250">
        <v>-1553</v>
      </c>
    </row>
    <row r="2251" spans="1:22" x14ac:dyDescent="0.3">
      <c r="A2251" t="s">
        <v>167</v>
      </c>
      <c r="B2251">
        <v>52020</v>
      </c>
      <c r="C2251" s="48">
        <v>45019</v>
      </c>
      <c r="D2251">
        <v>17300</v>
      </c>
      <c r="E2251">
        <v>5</v>
      </c>
      <c r="F2251">
        <v>-920</v>
      </c>
      <c r="G2251">
        <v>-920</v>
      </c>
      <c r="H2251">
        <v>1220563</v>
      </c>
      <c r="I2251">
        <v>21694</v>
      </c>
      <c r="J2251">
        <v>102331</v>
      </c>
      <c r="K2251">
        <v>-116102</v>
      </c>
      <c r="L2251">
        <v>-43323</v>
      </c>
      <c r="M2251">
        <v>-30226</v>
      </c>
      <c r="N2251">
        <v>0</v>
      </c>
      <c r="O2251">
        <v>-14113</v>
      </c>
      <c r="P2251">
        <v>0</v>
      </c>
      <c r="Q2251">
        <v>0</v>
      </c>
      <c r="R2251">
        <v>0</v>
      </c>
      <c r="S2251">
        <v>1016</v>
      </c>
      <c r="T2251">
        <v>0</v>
      </c>
      <c r="U2251">
        <v>55923</v>
      </c>
      <c r="V2251">
        <v>1171</v>
      </c>
    </row>
    <row r="2252" spans="1:22" x14ac:dyDescent="0.3">
      <c r="A2252" t="s">
        <v>167</v>
      </c>
      <c r="B2252">
        <v>52020</v>
      </c>
      <c r="C2252" s="48">
        <v>45016</v>
      </c>
      <c r="D2252">
        <v>18220</v>
      </c>
      <c r="E2252">
        <v>2</v>
      </c>
      <c r="F2252">
        <v>1460</v>
      </c>
      <c r="G2252">
        <v>1460</v>
      </c>
      <c r="H2252">
        <v>2427555</v>
      </c>
      <c r="I2252">
        <v>42872</v>
      </c>
      <c r="J2252">
        <v>-124532</v>
      </c>
      <c r="K2252">
        <v>43175</v>
      </c>
      <c r="L2252">
        <v>7723</v>
      </c>
      <c r="M2252">
        <v>-3054</v>
      </c>
      <c r="N2252">
        <v>0</v>
      </c>
      <c r="O2252">
        <v>7142</v>
      </c>
      <c r="P2252">
        <v>0</v>
      </c>
      <c r="Q2252">
        <v>0</v>
      </c>
      <c r="R2252">
        <v>0</v>
      </c>
      <c r="S2252">
        <v>3635</v>
      </c>
      <c r="T2252">
        <v>0</v>
      </c>
      <c r="U2252">
        <v>72205</v>
      </c>
      <c r="V2252">
        <v>1429</v>
      </c>
    </row>
    <row r="2253" spans="1:22" x14ac:dyDescent="0.3">
      <c r="A2253" t="s">
        <v>167</v>
      </c>
      <c r="B2253">
        <v>52020</v>
      </c>
      <c r="C2253" s="48">
        <v>45015</v>
      </c>
      <c r="D2253">
        <v>16760</v>
      </c>
      <c r="E2253">
        <v>2</v>
      </c>
      <c r="F2253">
        <v>2570</v>
      </c>
      <c r="G2253">
        <v>2570</v>
      </c>
      <c r="H2253">
        <v>2402083</v>
      </c>
      <c r="I2253">
        <v>39400</v>
      </c>
      <c r="J2253">
        <v>-60082</v>
      </c>
      <c r="K2253">
        <v>115291</v>
      </c>
      <c r="L2253">
        <v>5815</v>
      </c>
      <c r="M2253">
        <v>13021</v>
      </c>
      <c r="N2253">
        <v>0</v>
      </c>
      <c r="O2253">
        <v>7671</v>
      </c>
      <c r="P2253">
        <v>0</v>
      </c>
      <c r="Q2253">
        <v>0</v>
      </c>
      <c r="R2253">
        <v>0</v>
      </c>
      <c r="S2253">
        <v>-14877</v>
      </c>
      <c r="T2253">
        <v>0</v>
      </c>
      <c r="U2253">
        <v>-58431</v>
      </c>
      <c r="V2253">
        <v>-2593</v>
      </c>
    </row>
    <row r="2254" spans="1:22" x14ac:dyDescent="0.3">
      <c r="A2254" t="s">
        <v>167</v>
      </c>
      <c r="B2254">
        <v>52020</v>
      </c>
      <c r="C2254" s="48">
        <v>45014</v>
      </c>
      <c r="D2254">
        <v>14190</v>
      </c>
      <c r="E2254">
        <v>5</v>
      </c>
      <c r="F2254">
        <v>-640</v>
      </c>
      <c r="G2254">
        <v>-640</v>
      </c>
      <c r="H2254">
        <v>470356</v>
      </c>
      <c r="I2254">
        <v>6819</v>
      </c>
      <c r="J2254">
        <v>-13953</v>
      </c>
      <c r="K2254">
        <v>1421</v>
      </c>
      <c r="L2254">
        <v>-24533</v>
      </c>
      <c r="M2254">
        <v>-23905</v>
      </c>
      <c r="N2254">
        <v>0</v>
      </c>
      <c r="O2254">
        <v>-446</v>
      </c>
      <c r="P2254">
        <v>0</v>
      </c>
      <c r="Q2254">
        <v>0</v>
      </c>
      <c r="R2254">
        <v>0</v>
      </c>
      <c r="S2254">
        <v>-182</v>
      </c>
      <c r="T2254">
        <v>0</v>
      </c>
      <c r="U2254">
        <v>36172</v>
      </c>
      <c r="V2254">
        <v>893</v>
      </c>
    </row>
    <row r="2255" spans="1:22" x14ac:dyDescent="0.3">
      <c r="A2255" t="s">
        <v>167</v>
      </c>
      <c r="B2255">
        <v>52020</v>
      </c>
      <c r="C2255" s="48">
        <v>45013</v>
      </c>
      <c r="D2255">
        <v>14830</v>
      </c>
      <c r="E2255">
        <v>5</v>
      </c>
      <c r="F2255">
        <v>-350</v>
      </c>
      <c r="G2255">
        <v>-350</v>
      </c>
      <c r="H2255">
        <v>365304</v>
      </c>
      <c r="I2255">
        <v>5462</v>
      </c>
      <c r="J2255">
        <v>7313</v>
      </c>
      <c r="K2255">
        <v>-50197</v>
      </c>
      <c r="L2255">
        <v>2781</v>
      </c>
      <c r="M2255">
        <v>3300</v>
      </c>
      <c r="N2255">
        <v>0</v>
      </c>
      <c r="O2255">
        <v>-147</v>
      </c>
      <c r="P2255">
        <v>0</v>
      </c>
      <c r="Q2255">
        <v>0</v>
      </c>
      <c r="R2255">
        <v>0</v>
      </c>
      <c r="S2255">
        <v>-372</v>
      </c>
      <c r="T2255">
        <v>0</v>
      </c>
      <c r="U2255">
        <v>40097</v>
      </c>
      <c r="V2255">
        <v>6</v>
      </c>
    </row>
    <row r="2256" spans="1:22" x14ac:dyDescent="0.3">
      <c r="A2256" t="s">
        <v>167</v>
      </c>
      <c r="B2256">
        <v>52020</v>
      </c>
      <c r="C2256" s="48">
        <v>45012</v>
      </c>
      <c r="D2256">
        <v>15180</v>
      </c>
      <c r="E2256">
        <v>5</v>
      </c>
      <c r="F2256">
        <v>-110</v>
      </c>
      <c r="G2256">
        <v>-110</v>
      </c>
      <c r="H2256">
        <v>529523</v>
      </c>
      <c r="I2256">
        <v>8009</v>
      </c>
      <c r="J2256">
        <v>65323</v>
      </c>
      <c r="K2256">
        <v>-113812</v>
      </c>
      <c r="L2256">
        <v>-9250</v>
      </c>
      <c r="M2256">
        <v>-8556</v>
      </c>
      <c r="N2256">
        <v>0</v>
      </c>
      <c r="O2256">
        <v>-2863</v>
      </c>
      <c r="P2256">
        <v>0</v>
      </c>
      <c r="Q2256">
        <v>0</v>
      </c>
      <c r="R2256">
        <v>-1482</v>
      </c>
      <c r="S2256">
        <v>3651</v>
      </c>
      <c r="T2256">
        <v>0</v>
      </c>
      <c r="U2256">
        <v>57039</v>
      </c>
      <c r="V2256">
        <v>700</v>
      </c>
    </row>
    <row r="2257" spans="1:22" x14ac:dyDescent="0.3">
      <c r="A2257" t="s">
        <v>167</v>
      </c>
      <c r="B2257">
        <v>52020</v>
      </c>
      <c r="C2257" s="48">
        <v>45009</v>
      </c>
      <c r="D2257">
        <v>15290</v>
      </c>
      <c r="E2257">
        <v>2</v>
      </c>
      <c r="F2257">
        <v>1430</v>
      </c>
      <c r="G2257">
        <v>1430</v>
      </c>
      <c r="H2257">
        <v>861033</v>
      </c>
      <c r="I2257">
        <v>12538</v>
      </c>
      <c r="J2257">
        <v>-6454</v>
      </c>
      <c r="K2257">
        <v>27784</v>
      </c>
      <c r="L2257">
        <v>-27524</v>
      </c>
      <c r="M2257">
        <v>-32328</v>
      </c>
      <c r="N2257">
        <v>0</v>
      </c>
      <c r="O2257">
        <v>7706</v>
      </c>
      <c r="P2257">
        <v>0</v>
      </c>
      <c r="Q2257">
        <v>0</v>
      </c>
      <c r="R2257">
        <v>0</v>
      </c>
      <c r="S2257">
        <v>-2902</v>
      </c>
      <c r="T2257">
        <v>0</v>
      </c>
      <c r="U2257">
        <v>7299</v>
      </c>
      <c r="V2257">
        <v>-1105</v>
      </c>
    </row>
    <row r="2258" spans="1:22" x14ac:dyDescent="0.3">
      <c r="A2258" t="s">
        <v>167</v>
      </c>
      <c r="B2258">
        <v>52020</v>
      </c>
      <c r="C2258" s="48">
        <v>45008</v>
      </c>
      <c r="D2258">
        <v>13860</v>
      </c>
      <c r="E2258">
        <v>5</v>
      </c>
      <c r="F2258">
        <v>-520</v>
      </c>
      <c r="G2258">
        <v>-520</v>
      </c>
      <c r="H2258">
        <v>546876</v>
      </c>
      <c r="I2258">
        <v>7621</v>
      </c>
      <c r="J2258">
        <v>-71868</v>
      </c>
      <c r="K2258">
        <v>51309</v>
      </c>
      <c r="L2258">
        <v>9150</v>
      </c>
      <c r="M2258">
        <v>8187</v>
      </c>
      <c r="N2258">
        <v>0</v>
      </c>
      <c r="O2258">
        <v>192</v>
      </c>
      <c r="P2258">
        <v>0</v>
      </c>
      <c r="Q2258">
        <v>0</v>
      </c>
      <c r="R2258">
        <v>0</v>
      </c>
      <c r="S2258">
        <v>771</v>
      </c>
      <c r="T2258">
        <v>0</v>
      </c>
      <c r="U2258">
        <v>10379</v>
      </c>
      <c r="V2258">
        <v>1030</v>
      </c>
    </row>
    <row r="2259" spans="1:22" x14ac:dyDescent="0.3">
      <c r="A2259" t="s">
        <v>167</v>
      </c>
      <c r="B2259">
        <v>52020</v>
      </c>
      <c r="C2259" s="48">
        <v>45007</v>
      </c>
      <c r="D2259">
        <v>14380</v>
      </c>
      <c r="E2259">
        <v>5</v>
      </c>
      <c r="F2259">
        <v>-10</v>
      </c>
      <c r="G2259">
        <v>-10</v>
      </c>
      <c r="H2259">
        <v>442315</v>
      </c>
      <c r="I2259">
        <v>6372</v>
      </c>
      <c r="J2259">
        <v>-5324</v>
      </c>
      <c r="K2259">
        <v>6871</v>
      </c>
      <c r="L2259">
        <v>-14811</v>
      </c>
      <c r="M2259">
        <v>-15056</v>
      </c>
      <c r="N2259">
        <v>0</v>
      </c>
      <c r="O2259">
        <v>1520</v>
      </c>
      <c r="P2259">
        <v>0</v>
      </c>
      <c r="Q2259">
        <v>0</v>
      </c>
      <c r="R2259">
        <v>0</v>
      </c>
      <c r="S2259">
        <v>-1275</v>
      </c>
      <c r="T2259">
        <v>0</v>
      </c>
      <c r="U2259">
        <v>13100</v>
      </c>
      <c r="V2259">
        <v>164</v>
      </c>
    </row>
    <row r="2260" spans="1:22" x14ac:dyDescent="0.3">
      <c r="A2260" t="s">
        <v>167</v>
      </c>
      <c r="B2260">
        <v>52020</v>
      </c>
      <c r="C2260" s="48">
        <v>45006</v>
      </c>
      <c r="D2260">
        <v>14390</v>
      </c>
      <c r="E2260">
        <v>5</v>
      </c>
      <c r="F2260">
        <v>-490</v>
      </c>
      <c r="G2260">
        <v>-490</v>
      </c>
      <c r="H2260">
        <v>511533</v>
      </c>
      <c r="I2260">
        <v>7597</v>
      </c>
      <c r="J2260">
        <v>-54902</v>
      </c>
      <c r="K2260">
        <v>59830</v>
      </c>
      <c r="L2260">
        <v>-11536</v>
      </c>
      <c r="M2260">
        <v>-321</v>
      </c>
      <c r="N2260">
        <v>0</v>
      </c>
      <c r="O2260">
        <v>-10984</v>
      </c>
      <c r="P2260">
        <v>0</v>
      </c>
      <c r="Q2260">
        <v>0</v>
      </c>
      <c r="R2260">
        <v>0</v>
      </c>
      <c r="S2260">
        <v>-231</v>
      </c>
      <c r="T2260">
        <v>0</v>
      </c>
      <c r="U2260">
        <v>5334</v>
      </c>
      <c r="V2260">
        <v>1274</v>
      </c>
    </row>
    <row r="2261" spans="1:22" x14ac:dyDescent="0.3">
      <c r="A2261" t="s">
        <v>167</v>
      </c>
      <c r="B2261">
        <v>52020</v>
      </c>
      <c r="C2261" s="48">
        <v>45005</v>
      </c>
      <c r="D2261">
        <v>14880</v>
      </c>
      <c r="E2261">
        <v>5</v>
      </c>
      <c r="F2261">
        <v>-270</v>
      </c>
      <c r="G2261">
        <v>-270</v>
      </c>
      <c r="H2261">
        <v>387473</v>
      </c>
      <c r="I2261">
        <v>5779</v>
      </c>
      <c r="J2261">
        <v>-28174</v>
      </c>
      <c r="K2261">
        <v>38126</v>
      </c>
      <c r="L2261">
        <v>-11447</v>
      </c>
      <c r="M2261">
        <v>-11447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3999</v>
      </c>
      <c r="V2261">
        <v>-2504</v>
      </c>
    </row>
    <row r="2262" spans="1:22" x14ac:dyDescent="0.3">
      <c r="A2262" t="s">
        <v>167</v>
      </c>
      <c r="B2262">
        <v>52020</v>
      </c>
      <c r="C2262" s="48">
        <v>45002</v>
      </c>
      <c r="D2262">
        <v>15150</v>
      </c>
      <c r="E2262">
        <v>2</v>
      </c>
      <c r="F2262">
        <v>200</v>
      </c>
      <c r="G2262">
        <v>200</v>
      </c>
      <c r="H2262">
        <v>622915</v>
      </c>
      <c r="I2262">
        <v>9261</v>
      </c>
      <c r="J2262">
        <v>-29058</v>
      </c>
      <c r="K2262">
        <v>-16181</v>
      </c>
      <c r="L2262">
        <v>37866</v>
      </c>
      <c r="M2262">
        <v>32047</v>
      </c>
      <c r="N2262">
        <v>0</v>
      </c>
      <c r="O2262">
        <v>12</v>
      </c>
      <c r="P2262">
        <v>0</v>
      </c>
      <c r="Q2262">
        <v>0</v>
      </c>
      <c r="R2262">
        <v>283</v>
      </c>
      <c r="S2262">
        <v>5524</v>
      </c>
      <c r="T2262">
        <v>0</v>
      </c>
      <c r="U2262">
        <v>6800</v>
      </c>
      <c r="V2262">
        <v>573</v>
      </c>
    </row>
    <row r="2263" spans="1:22" x14ac:dyDescent="0.3">
      <c r="A2263" t="s">
        <v>167</v>
      </c>
      <c r="B2263">
        <v>52020</v>
      </c>
      <c r="C2263" s="48">
        <v>45001</v>
      </c>
      <c r="D2263">
        <v>14950</v>
      </c>
      <c r="E2263">
        <v>5</v>
      </c>
      <c r="F2263">
        <v>-1570</v>
      </c>
      <c r="G2263">
        <v>-1570</v>
      </c>
      <c r="H2263">
        <v>1403248</v>
      </c>
      <c r="I2263">
        <v>21312</v>
      </c>
      <c r="J2263">
        <v>75570</v>
      </c>
      <c r="K2263">
        <v>-60185</v>
      </c>
      <c r="L2263">
        <v>-4103</v>
      </c>
      <c r="M2263">
        <v>-22088</v>
      </c>
      <c r="N2263">
        <v>0</v>
      </c>
      <c r="O2263">
        <v>9616</v>
      </c>
      <c r="P2263">
        <v>0</v>
      </c>
      <c r="Q2263">
        <v>0</v>
      </c>
      <c r="R2263">
        <v>4673</v>
      </c>
      <c r="S2263">
        <v>3696</v>
      </c>
      <c r="T2263">
        <v>0</v>
      </c>
      <c r="U2263">
        <v>-14194</v>
      </c>
      <c r="V2263">
        <v>2912</v>
      </c>
    </row>
    <row r="2264" spans="1:22" x14ac:dyDescent="0.3">
      <c r="A2264" t="s">
        <v>167</v>
      </c>
      <c r="B2264">
        <v>52020</v>
      </c>
      <c r="C2264" s="48">
        <v>45000</v>
      </c>
      <c r="D2264">
        <v>16520</v>
      </c>
      <c r="E2264">
        <v>5</v>
      </c>
      <c r="F2264">
        <v>-520</v>
      </c>
      <c r="G2264">
        <v>-520</v>
      </c>
      <c r="H2264">
        <v>673631</v>
      </c>
      <c r="I2264">
        <v>11366</v>
      </c>
      <c r="J2264">
        <v>-22745</v>
      </c>
      <c r="K2264">
        <v>16903</v>
      </c>
      <c r="L2264">
        <v>-21048</v>
      </c>
      <c r="M2264">
        <v>-16516</v>
      </c>
      <c r="N2264">
        <v>-1125</v>
      </c>
      <c r="O2264">
        <v>-1245</v>
      </c>
      <c r="P2264">
        <v>0</v>
      </c>
      <c r="Q2264">
        <v>0</v>
      </c>
      <c r="R2264">
        <v>-643</v>
      </c>
      <c r="S2264">
        <v>-1519</v>
      </c>
      <c r="T2264">
        <v>0</v>
      </c>
      <c r="U2264">
        <v>26800</v>
      </c>
      <c r="V2264">
        <v>90</v>
      </c>
    </row>
    <row r="2265" spans="1:22" x14ac:dyDescent="0.3">
      <c r="A2265" t="s">
        <v>167</v>
      </c>
      <c r="B2265">
        <v>52020</v>
      </c>
      <c r="C2265" s="48">
        <v>44999</v>
      </c>
      <c r="D2265">
        <v>17040</v>
      </c>
      <c r="E2265">
        <v>5</v>
      </c>
      <c r="F2265">
        <v>-430</v>
      </c>
      <c r="G2265">
        <v>-430</v>
      </c>
      <c r="H2265">
        <v>538758</v>
      </c>
      <c r="I2265">
        <v>9133</v>
      </c>
      <c r="J2265">
        <v>107195</v>
      </c>
      <c r="K2265">
        <v>-95667</v>
      </c>
      <c r="L2265">
        <v>-27476</v>
      </c>
      <c r="M2265">
        <v>-26231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-1245</v>
      </c>
      <c r="T2265">
        <v>0</v>
      </c>
      <c r="U2265">
        <v>15801</v>
      </c>
      <c r="V2265">
        <v>147</v>
      </c>
    </row>
    <row r="2266" spans="1:22" x14ac:dyDescent="0.3">
      <c r="A2266" t="s">
        <v>167</v>
      </c>
      <c r="B2266">
        <v>52020</v>
      </c>
      <c r="C2266" s="48">
        <v>44998</v>
      </c>
      <c r="D2266">
        <v>17470</v>
      </c>
      <c r="E2266">
        <v>2</v>
      </c>
      <c r="F2266">
        <v>540</v>
      </c>
      <c r="G2266">
        <v>540</v>
      </c>
      <c r="H2266">
        <v>863063</v>
      </c>
      <c r="I2266">
        <v>14911</v>
      </c>
      <c r="J2266">
        <v>-182901</v>
      </c>
      <c r="K2266">
        <v>141320</v>
      </c>
      <c r="L2266">
        <v>54671</v>
      </c>
      <c r="M2266">
        <v>39743</v>
      </c>
      <c r="N2266">
        <v>0</v>
      </c>
      <c r="O2266">
        <v>20935</v>
      </c>
      <c r="P2266">
        <v>0</v>
      </c>
      <c r="Q2266">
        <v>0</v>
      </c>
      <c r="R2266">
        <v>900</v>
      </c>
      <c r="S2266">
        <v>-6907</v>
      </c>
      <c r="T2266">
        <v>0</v>
      </c>
      <c r="U2266">
        <v>-10895</v>
      </c>
      <c r="V2266">
        <v>-2195</v>
      </c>
    </row>
    <row r="2267" spans="1:22" x14ac:dyDescent="0.3">
      <c r="A2267" t="s">
        <v>167</v>
      </c>
      <c r="B2267">
        <v>52020</v>
      </c>
      <c r="C2267" s="48">
        <v>44995</v>
      </c>
      <c r="D2267">
        <v>16930</v>
      </c>
      <c r="E2267">
        <v>5</v>
      </c>
      <c r="F2267">
        <v>-280</v>
      </c>
      <c r="G2267">
        <v>-280</v>
      </c>
      <c r="H2267">
        <v>774280</v>
      </c>
      <c r="I2267">
        <v>12881</v>
      </c>
      <c r="J2267">
        <v>213893</v>
      </c>
      <c r="K2267">
        <v>-210967</v>
      </c>
      <c r="L2267">
        <v>-40811</v>
      </c>
      <c r="M2267">
        <v>-29239</v>
      </c>
      <c r="N2267">
        <v>0</v>
      </c>
      <c r="O2267">
        <v>-391</v>
      </c>
      <c r="P2267">
        <v>0</v>
      </c>
      <c r="Q2267">
        <v>0</v>
      </c>
      <c r="R2267">
        <v>0</v>
      </c>
      <c r="S2267">
        <v>-11181</v>
      </c>
      <c r="T2267">
        <v>0</v>
      </c>
      <c r="U2267">
        <v>40204</v>
      </c>
      <c r="V2267">
        <v>-2319</v>
      </c>
    </row>
    <row r="2268" spans="1:22" x14ac:dyDescent="0.3">
      <c r="A2268" t="s">
        <v>167</v>
      </c>
      <c r="B2268">
        <v>52020</v>
      </c>
      <c r="C2268" s="48">
        <v>44994</v>
      </c>
      <c r="D2268">
        <v>17210</v>
      </c>
      <c r="E2268">
        <v>2</v>
      </c>
      <c r="F2268">
        <v>140</v>
      </c>
      <c r="G2268">
        <v>140</v>
      </c>
      <c r="H2268">
        <v>572436</v>
      </c>
      <c r="I2268">
        <v>9805</v>
      </c>
      <c r="J2268">
        <v>-41116</v>
      </c>
      <c r="K2268">
        <v>67835</v>
      </c>
      <c r="L2268">
        <v>-1312</v>
      </c>
      <c r="M2268">
        <v>-7980</v>
      </c>
      <c r="N2268">
        <v>1768</v>
      </c>
      <c r="O2268">
        <v>6396</v>
      </c>
      <c r="P2268">
        <v>0</v>
      </c>
      <c r="Q2268">
        <v>0</v>
      </c>
      <c r="R2268">
        <v>0</v>
      </c>
      <c r="S2268">
        <v>-1496</v>
      </c>
      <c r="T2268">
        <v>0</v>
      </c>
      <c r="U2268">
        <v>-23058</v>
      </c>
      <c r="V2268">
        <v>-2349</v>
      </c>
    </row>
    <row r="2269" spans="1:22" x14ac:dyDescent="0.3">
      <c r="A2269" t="s">
        <v>167</v>
      </c>
      <c r="B2269">
        <v>52020</v>
      </c>
      <c r="C2269" s="48">
        <v>44993</v>
      </c>
      <c r="D2269">
        <v>17070</v>
      </c>
      <c r="E2269">
        <v>5</v>
      </c>
      <c r="F2269">
        <v>-30</v>
      </c>
      <c r="G2269">
        <v>-30</v>
      </c>
      <c r="H2269">
        <v>468458</v>
      </c>
      <c r="I2269">
        <v>7868</v>
      </c>
      <c r="J2269">
        <v>41993</v>
      </c>
      <c r="K2269">
        <v>-16801</v>
      </c>
      <c r="L2269">
        <v>-36089</v>
      </c>
      <c r="M2269">
        <v>-25680</v>
      </c>
      <c r="N2269">
        <v>0</v>
      </c>
      <c r="O2269">
        <v>0</v>
      </c>
      <c r="P2269">
        <v>0</v>
      </c>
      <c r="Q2269">
        <v>0</v>
      </c>
      <c r="R2269">
        <v>-4589</v>
      </c>
      <c r="S2269">
        <v>-5820</v>
      </c>
      <c r="T2269">
        <v>0</v>
      </c>
      <c r="U2269">
        <v>9606</v>
      </c>
      <c r="V2269">
        <v>1291</v>
      </c>
    </row>
    <row r="2270" spans="1:22" x14ac:dyDescent="0.3">
      <c r="A2270" t="s">
        <v>167</v>
      </c>
      <c r="B2270">
        <v>52020</v>
      </c>
      <c r="C2270" s="48">
        <v>44992</v>
      </c>
      <c r="D2270">
        <v>17100</v>
      </c>
      <c r="E2270">
        <v>2</v>
      </c>
      <c r="F2270">
        <v>100</v>
      </c>
      <c r="G2270">
        <v>100</v>
      </c>
      <c r="H2270">
        <v>830661</v>
      </c>
      <c r="I2270">
        <v>14194</v>
      </c>
      <c r="J2270">
        <v>-14228</v>
      </c>
      <c r="K2270">
        <v>66038</v>
      </c>
      <c r="L2270">
        <v>-21647</v>
      </c>
      <c r="M2270">
        <v>-13309</v>
      </c>
      <c r="N2270">
        <v>0</v>
      </c>
      <c r="O2270">
        <v>-3139</v>
      </c>
      <c r="P2270">
        <v>0</v>
      </c>
      <c r="Q2270">
        <v>0</v>
      </c>
      <c r="R2270">
        <v>1351</v>
      </c>
      <c r="S2270">
        <v>-6550</v>
      </c>
      <c r="T2270">
        <v>0</v>
      </c>
      <c r="U2270">
        <v>-30212</v>
      </c>
      <c r="V2270">
        <v>49</v>
      </c>
    </row>
    <row r="2271" spans="1:22" x14ac:dyDescent="0.3">
      <c r="A2271" t="s">
        <v>167</v>
      </c>
      <c r="B2271">
        <v>52020</v>
      </c>
      <c r="C2271" s="48">
        <v>44991</v>
      </c>
      <c r="D2271">
        <v>17000</v>
      </c>
      <c r="E2271">
        <v>5</v>
      </c>
      <c r="F2271">
        <v>-560</v>
      </c>
      <c r="G2271">
        <v>-560</v>
      </c>
      <c r="H2271">
        <v>662035</v>
      </c>
      <c r="I2271">
        <v>11401</v>
      </c>
      <c r="J2271">
        <v>184333</v>
      </c>
      <c r="K2271">
        <v>-190679</v>
      </c>
      <c r="L2271">
        <v>-7697</v>
      </c>
      <c r="M2271">
        <v>-7809</v>
      </c>
      <c r="N2271">
        <v>0</v>
      </c>
      <c r="O2271">
        <v>335</v>
      </c>
      <c r="P2271">
        <v>0</v>
      </c>
      <c r="Q2271">
        <v>0</v>
      </c>
      <c r="R2271">
        <v>0</v>
      </c>
      <c r="S2271">
        <v>-223</v>
      </c>
      <c r="T2271">
        <v>0</v>
      </c>
      <c r="U2271">
        <v>13875</v>
      </c>
      <c r="V2271">
        <v>168</v>
      </c>
    </row>
    <row r="2272" spans="1:22" x14ac:dyDescent="0.3">
      <c r="A2272" t="s">
        <v>167</v>
      </c>
      <c r="B2272">
        <v>52020</v>
      </c>
      <c r="C2272" s="48">
        <v>44988</v>
      </c>
      <c r="D2272">
        <v>17560</v>
      </c>
      <c r="E2272">
        <v>2</v>
      </c>
      <c r="F2272">
        <v>390</v>
      </c>
      <c r="G2272">
        <v>390</v>
      </c>
      <c r="H2272">
        <v>706839</v>
      </c>
      <c r="I2272">
        <v>12065</v>
      </c>
      <c r="J2272">
        <v>97157</v>
      </c>
      <c r="K2272">
        <v>-79709</v>
      </c>
      <c r="L2272">
        <v>-23671</v>
      </c>
      <c r="M2272">
        <v>-14754</v>
      </c>
      <c r="N2272">
        <v>0</v>
      </c>
      <c r="O2272">
        <v>-2100</v>
      </c>
      <c r="P2272">
        <v>0</v>
      </c>
      <c r="Q2272">
        <v>0</v>
      </c>
      <c r="R2272">
        <v>100</v>
      </c>
      <c r="S2272">
        <v>-6917</v>
      </c>
      <c r="T2272">
        <v>0</v>
      </c>
      <c r="U2272">
        <v>4686</v>
      </c>
      <c r="V2272">
        <v>1537</v>
      </c>
    </row>
    <row r="2273" spans="1:22" x14ac:dyDescent="0.3">
      <c r="A2273" t="s">
        <v>167</v>
      </c>
      <c r="B2273">
        <v>52020</v>
      </c>
      <c r="C2273" s="48">
        <v>44987</v>
      </c>
      <c r="D2273">
        <v>17170</v>
      </c>
      <c r="E2273">
        <v>5</v>
      </c>
      <c r="F2273">
        <v>-330</v>
      </c>
      <c r="G2273">
        <v>-330</v>
      </c>
      <c r="H2273">
        <v>935724</v>
      </c>
      <c r="I2273">
        <v>16603</v>
      </c>
      <c r="J2273">
        <v>165156</v>
      </c>
      <c r="K2273">
        <v>-141281</v>
      </c>
      <c r="L2273">
        <v>-30263</v>
      </c>
      <c r="M2273">
        <v>-25318</v>
      </c>
      <c r="N2273">
        <v>0</v>
      </c>
      <c r="O2273">
        <v>3786</v>
      </c>
      <c r="P2273">
        <v>0</v>
      </c>
      <c r="Q2273">
        <v>0</v>
      </c>
      <c r="R2273">
        <v>0</v>
      </c>
      <c r="S2273">
        <v>-8731</v>
      </c>
      <c r="T2273">
        <v>0</v>
      </c>
      <c r="U2273">
        <v>6813</v>
      </c>
      <c r="V2273">
        <v>-425</v>
      </c>
    </row>
    <row r="2274" spans="1:22" x14ac:dyDescent="0.3">
      <c r="A2274" t="s">
        <v>167</v>
      </c>
      <c r="B2274">
        <v>52020</v>
      </c>
      <c r="C2274" s="48">
        <v>44985</v>
      </c>
      <c r="D2274">
        <v>17500</v>
      </c>
      <c r="E2274">
        <v>2</v>
      </c>
      <c r="F2274">
        <v>1130</v>
      </c>
      <c r="G2274">
        <v>1130</v>
      </c>
      <c r="H2274">
        <v>873590</v>
      </c>
      <c r="I2274">
        <v>14983</v>
      </c>
      <c r="J2274">
        <v>-352822</v>
      </c>
      <c r="K2274">
        <v>344124</v>
      </c>
      <c r="L2274">
        <v>31035</v>
      </c>
      <c r="M2274">
        <v>31301</v>
      </c>
      <c r="N2274">
        <v>0</v>
      </c>
      <c r="O2274">
        <v>31</v>
      </c>
      <c r="P2274">
        <v>0</v>
      </c>
      <c r="Q2274">
        <v>0</v>
      </c>
      <c r="R2274">
        <v>450</v>
      </c>
      <c r="S2274">
        <v>-747</v>
      </c>
      <c r="T2274">
        <v>0</v>
      </c>
      <c r="U2274">
        <v>-22484</v>
      </c>
      <c r="V2274">
        <v>147</v>
      </c>
    </row>
    <row r="2275" spans="1:22" x14ac:dyDescent="0.3">
      <c r="A2275" t="s">
        <v>167</v>
      </c>
      <c r="B2275">
        <v>52020</v>
      </c>
      <c r="C2275" s="48">
        <v>44984</v>
      </c>
      <c r="D2275">
        <v>16370</v>
      </c>
      <c r="E2275">
        <v>5</v>
      </c>
      <c r="F2275">
        <v>-730</v>
      </c>
      <c r="G2275">
        <v>-730</v>
      </c>
      <c r="H2275">
        <v>591891</v>
      </c>
      <c r="I2275">
        <v>9772</v>
      </c>
      <c r="J2275">
        <v>136740</v>
      </c>
      <c r="K2275">
        <v>-130454</v>
      </c>
      <c r="L2275">
        <v>-23530</v>
      </c>
      <c r="M2275">
        <v>-30151</v>
      </c>
      <c r="N2275">
        <v>0</v>
      </c>
      <c r="O2275">
        <v>2901</v>
      </c>
      <c r="P2275">
        <v>0</v>
      </c>
      <c r="Q2275">
        <v>0</v>
      </c>
      <c r="R2275">
        <v>0</v>
      </c>
      <c r="S2275">
        <v>3720</v>
      </c>
      <c r="T2275">
        <v>0</v>
      </c>
      <c r="U2275">
        <v>17245</v>
      </c>
      <c r="V2275">
        <v>-1</v>
      </c>
    </row>
    <row r="2276" spans="1:22" x14ac:dyDescent="0.3">
      <c r="A2276" t="s">
        <v>167</v>
      </c>
      <c r="B2276">
        <v>52020</v>
      </c>
      <c r="C2276" s="48">
        <v>44981</v>
      </c>
      <c r="D2276">
        <v>17100</v>
      </c>
      <c r="E2276">
        <v>2</v>
      </c>
      <c r="F2276">
        <v>450</v>
      </c>
      <c r="G2276">
        <v>450</v>
      </c>
      <c r="H2276">
        <v>808974</v>
      </c>
      <c r="I2276">
        <v>13880</v>
      </c>
      <c r="J2276">
        <v>-96444</v>
      </c>
      <c r="K2276">
        <v>110837</v>
      </c>
      <c r="L2276">
        <v>-19588</v>
      </c>
      <c r="M2276">
        <v>-18841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-747</v>
      </c>
      <c r="T2276">
        <v>0</v>
      </c>
      <c r="U2276">
        <v>5208</v>
      </c>
      <c r="V2276">
        <v>-13</v>
      </c>
    </row>
    <row r="2277" spans="1:22" x14ac:dyDescent="0.3">
      <c r="A2277" t="s">
        <v>167</v>
      </c>
      <c r="B2277">
        <v>52020</v>
      </c>
      <c r="C2277" s="48">
        <v>44980</v>
      </c>
      <c r="D2277">
        <v>16650</v>
      </c>
      <c r="E2277">
        <v>2</v>
      </c>
      <c r="F2277">
        <v>30</v>
      </c>
      <c r="G2277">
        <v>30</v>
      </c>
      <c r="H2277">
        <v>625849</v>
      </c>
      <c r="I2277">
        <v>10312</v>
      </c>
      <c r="J2277">
        <v>135094</v>
      </c>
      <c r="K2277">
        <v>-112701</v>
      </c>
      <c r="L2277">
        <v>20125</v>
      </c>
      <c r="M2277">
        <v>21702</v>
      </c>
      <c r="N2277">
        <v>0</v>
      </c>
      <c r="O2277">
        <v>85</v>
      </c>
      <c r="P2277">
        <v>0</v>
      </c>
      <c r="Q2277">
        <v>0</v>
      </c>
      <c r="R2277">
        <v>0</v>
      </c>
      <c r="S2277">
        <v>-1662</v>
      </c>
      <c r="T2277">
        <v>0</v>
      </c>
      <c r="U2277">
        <v>-42523</v>
      </c>
      <c r="V2277">
        <v>5</v>
      </c>
    </row>
    <row r="2278" spans="1:22" x14ac:dyDescent="0.3">
      <c r="A2278" t="s">
        <v>167</v>
      </c>
      <c r="B2278">
        <v>52020</v>
      </c>
      <c r="C2278" s="48">
        <v>44979</v>
      </c>
      <c r="D2278">
        <v>16620</v>
      </c>
      <c r="E2278">
        <v>5</v>
      </c>
      <c r="F2278">
        <v>-500</v>
      </c>
      <c r="G2278">
        <v>-500</v>
      </c>
      <c r="H2278">
        <v>579090</v>
      </c>
      <c r="I2278">
        <v>9689</v>
      </c>
      <c r="J2278">
        <v>32848</v>
      </c>
      <c r="K2278">
        <v>-9085</v>
      </c>
      <c r="L2278">
        <v>-44181</v>
      </c>
      <c r="M2278">
        <v>-44053</v>
      </c>
      <c r="N2278">
        <v>0</v>
      </c>
      <c r="O2278">
        <v>303</v>
      </c>
      <c r="P2278">
        <v>0</v>
      </c>
      <c r="Q2278">
        <v>0</v>
      </c>
      <c r="R2278">
        <v>113</v>
      </c>
      <c r="S2278">
        <v>-544</v>
      </c>
      <c r="T2278">
        <v>0</v>
      </c>
      <c r="U2278">
        <v>19815</v>
      </c>
      <c r="V2278">
        <v>603</v>
      </c>
    </row>
    <row r="2279" spans="1:22" x14ac:dyDescent="0.3">
      <c r="A2279" t="s">
        <v>167</v>
      </c>
      <c r="B2279">
        <v>52020</v>
      </c>
      <c r="C2279" s="48">
        <v>44978</v>
      </c>
      <c r="D2279">
        <v>17120</v>
      </c>
      <c r="E2279">
        <v>5</v>
      </c>
      <c r="F2279">
        <v>-590</v>
      </c>
      <c r="G2279">
        <v>-590</v>
      </c>
      <c r="H2279">
        <v>728080</v>
      </c>
      <c r="I2279">
        <v>12669</v>
      </c>
      <c r="J2279">
        <v>91637</v>
      </c>
      <c r="K2279">
        <v>-116202</v>
      </c>
      <c r="L2279">
        <v>-13725</v>
      </c>
      <c r="M2279">
        <v>-18177</v>
      </c>
      <c r="N2279">
        <v>0</v>
      </c>
      <c r="O2279">
        <v>2262</v>
      </c>
      <c r="P2279">
        <v>0</v>
      </c>
      <c r="Q2279">
        <v>0</v>
      </c>
      <c r="R2279">
        <v>0</v>
      </c>
      <c r="S2279">
        <v>2190</v>
      </c>
      <c r="T2279">
        <v>0</v>
      </c>
      <c r="U2279">
        <v>38560</v>
      </c>
      <c r="V2279">
        <v>-270</v>
      </c>
    </row>
    <row r="2280" spans="1:22" x14ac:dyDescent="0.3">
      <c r="A2280" t="s">
        <v>167</v>
      </c>
      <c r="B2280">
        <v>52020</v>
      </c>
      <c r="C2280" s="48">
        <v>44977</v>
      </c>
      <c r="D2280">
        <v>17710</v>
      </c>
      <c r="E2280">
        <v>2</v>
      </c>
      <c r="F2280">
        <v>870</v>
      </c>
      <c r="G2280">
        <v>870</v>
      </c>
      <c r="H2280">
        <v>977173</v>
      </c>
      <c r="I2280">
        <v>16962</v>
      </c>
      <c r="J2280">
        <v>29066</v>
      </c>
      <c r="K2280">
        <v>-21691</v>
      </c>
      <c r="L2280">
        <v>37122</v>
      </c>
      <c r="M2280">
        <v>40299</v>
      </c>
      <c r="N2280">
        <v>0</v>
      </c>
      <c r="O2280">
        <v>-3001</v>
      </c>
      <c r="P2280">
        <v>0</v>
      </c>
      <c r="Q2280">
        <v>0</v>
      </c>
      <c r="R2280">
        <v>8621</v>
      </c>
      <c r="S2280">
        <v>-8797</v>
      </c>
      <c r="T2280">
        <v>0</v>
      </c>
      <c r="U2280">
        <v>-43055</v>
      </c>
      <c r="V2280">
        <v>-1442</v>
      </c>
    </row>
    <row r="2281" spans="1:22" x14ac:dyDescent="0.3">
      <c r="A2281" t="s">
        <v>167</v>
      </c>
      <c r="B2281">
        <v>52020</v>
      </c>
      <c r="C2281" s="48">
        <v>44974</v>
      </c>
      <c r="D2281">
        <v>16840</v>
      </c>
      <c r="E2281">
        <v>2</v>
      </c>
      <c r="F2281">
        <v>290</v>
      </c>
      <c r="G2281">
        <v>290</v>
      </c>
      <c r="H2281">
        <v>680766</v>
      </c>
      <c r="I2281">
        <v>11019</v>
      </c>
      <c r="J2281">
        <v>48866</v>
      </c>
      <c r="K2281">
        <v>-24530</v>
      </c>
      <c r="L2281">
        <v>-44412</v>
      </c>
      <c r="M2281">
        <v>-42828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-1584</v>
      </c>
      <c r="T2281">
        <v>0</v>
      </c>
      <c r="U2281">
        <v>20007</v>
      </c>
      <c r="V2281">
        <v>69</v>
      </c>
    </row>
    <row r="2282" spans="1:22" x14ac:dyDescent="0.3">
      <c r="A2282" t="s">
        <v>167</v>
      </c>
      <c r="B2282">
        <v>52020</v>
      </c>
      <c r="C2282" s="48">
        <v>44973</v>
      </c>
      <c r="D2282">
        <v>16550</v>
      </c>
      <c r="E2282">
        <v>2</v>
      </c>
      <c r="F2282">
        <v>250</v>
      </c>
      <c r="G2282">
        <v>250</v>
      </c>
      <c r="H2282">
        <v>785230</v>
      </c>
      <c r="I2282">
        <v>12876</v>
      </c>
      <c r="J2282">
        <v>24933</v>
      </c>
      <c r="K2282">
        <v>-13406</v>
      </c>
      <c r="L2282">
        <v>31716</v>
      </c>
      <c r="M2282">
        <v>26708</v>
      </c>
      <c r="N2282">
        <v>0</v>
      </c>
      <c r="O2282">
        <v>976</v>
      </c>
      <c r="P2282">
        <v>0</v>
      </c>
      <c r="Q2282">
        <v>0</v>
      </c>
      <c r="R2282">
        <v>0</v>
      </c>
      <c r="S2282">
        <v>4032</v>
      </c>
      <c r="T2282">
        <v>0</v>
      </c>
      <c r="U2282">
        <v>-41106</v>
      </c>
      <c r="V2282">
        <v>-2137</v>
      </c>
    </row>
    <row r="2283" spans="1:22" x14ac:dyDescent="0.3">
      <c r="A2283" t="s">
        <v>167</v>
      </c>
      <c r="B2283">
        <v>52020</v>
      </c>
      <c r="C2283" s="48">
        <v>44972</v>
      </c>
      <c r="D2283">
        <v>16300</v>
      </c>
      <c r="E2283">
        <v>2</v>
      </c>
      <c r="F2283">
        <v>20</v>
      </c>
      <c r="G2283">
        <v>20</v>
      </c>
      <c r="H2283">
        <v>993723</v>
      </c>
      <c r="I2283">
        <v>16490</v>
      </c>
      <c r="J2283">
        <v>19587</v>
      </c>
      <c r="K2283">
        <v>3836</v>
      </c>
      <c r="L2283">
        <v>-43284</v>
      </c>
      <c r="M2283">
        <v>-51587</v>
      </c>
      <c r="N2283">
        <v>0</v>
      </c>
      <c r="O2283">
        <v>9922</v>
      </c>
      <c r="P2283">
        <v>0</v>
      </c>
      <c r="Q2283">
        <v>0</v>
      </c>
      <c r="R2283">
        <v>0</v>
      </c>
      <c r="S2283">
        <v>-1619</v>
      </c>
      <c r="T2283">
        <v>0</v>
      </c>
      <c r="U2283">
        <v>19236</v>
      </c>
      <c r="V2283">
        <v>625</v>
      </c>
    </row>
    <row r="2284" spans="1:22" x14ac:dyDescent="0.3">
      <c r="A2284" t="s">
        <v>167</v>
      </c>
      <c r="B2284">
        <v>52020</v>
      </c>
      <c r="C2284" s="48">
        <v>44971</v>
      </c>
      <c r="D2284">
        <v>16280</v>
      </c>
      <c r="E2284">
        <v>5</v>
      </c>
      <c r="F2284">
        <v>-220</v>
      </c>
      <c r="G2284">
        <v>-220</v>
      </c>
      <c r="H2284">
        <v>915265</v>
      </c>
      <c r="I2284">
        <v>14905</v>
      </c>
      <c r="J2284">
        <v>101408</v>
      </c>
      <c r="K2284">
        <v>-48890</v>
      </c>
      <c r="L2284">
        <v>25742</v>
      </c>
      <c r="M2284">
        <v>23118</v>
      </c>
      <c r="N2284">
        <v>0</v>
      </c>
      <c r="O2284">
        <v>1032</v>
      </c>
      <c r="P2284">
        <v>0</v>
      </c>
      <c r="Q2284">
        <v>0</v>
      </c>
      <c r="R2284">
        <v>0</v>
      </c>
      <c r="S2284">
        <v>1592</v>
      </c>
      <c r="T2284">
        <v>0</v>
      </c>
      <c r="U2284">
        <v>-17880</v>
      </c>
      <c r="V2284">
        <v>-60380</v>
      </c>
    </row>
    <row r="2285" spans="1:22" x14ac:dyDescent="0.3">
      <c r="A2285" t="s">
        <v>167</v>
      </c>
      <c r="B2285">
        <v>52020</v>
      </c>
      <c r="C2285" s="48">
        <v>44970</v>
      </c>
      <c r="D2285">
        <v>16500</v>
      </c>
      <c r="E2285">
        <v>5</v>
      </c>
      <c r="F2285">
        <v>-800</v>
      </c>
      <c r="G2285">
        <v>-800</v>
      </c>
      <c r="H2285">
        <v>935564</v>
      </c>
      <c r="I2285">
        <v>15766</v>
      </c>
      <c r="J2285">
        <v>17372</v>
      </c>
      <c r="K2285">
        <v>-13812</v>
      </c>
      <c r="L2285">
        <v>-6573</v>
      </c>
      <c r="M2285">
        <v>-8402</v>
      </c>
      <c r="N2285">
        <v>0</v>
      </c>
      <c r="O2285">
        <v>1386</v>
      </c>
      <c r="P2285">
        <v>0</v>
      </c>
      <c r="Q2285">
        <v>0</v>
      </c>
      <c r="R2285">
        <v>0</v>
      </c>
      <c r="S2285">
        <v>443</v>
      </c>
      <c r="T2285">
        <v>0</v>
      </c>
      <c r="U2285">
        <v>2409</v>
      </c>
      <c r="V2285">
        <v>604</v>
      </c>
    </row>
    <row r="2286" spans="1:22" x14ac:dyDescent="0.3">
      <c r="A2286" t="s">
        <v>167</v>
      </c>
      <c r="B2286">
        <v>52020</v>
      </c>
      <c r="C2286" s="48">
        <v>44967</v>
      </c>
      <c r="D2286">
        <v>17300</v>
      </c>
      <c r="E2286">
        <v>5</v>
      </c>
      <c r="F2286">
        <v>-1500</v>
      </c>
      <c r="G2286">
        <v>-1500</v>
      </c>
      <c r="H2286">
        <v>1212387</v>
      </c>
      <c r="I2286">
        <v>21756</v>
      </c>
      <c r="J2286">
        <v>280857</v>
      </c>
      <c r="K2286">
        <v>-268241</v>
      </c>
      <c r="L2286">
        <v>-13882</v>
      </c>
      <c r="M2286">
        <v>-13948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66</v>
      </c>
      <c r="T2286">
        <v>0</v>
      </c>
      <c r="U2286">
        <v>910</v>
      </c>
      <c r="V2286">
        <v>356</v>
      </c>
    </row>
    <row r="2287" spans="1:22" x14ac:dyDescent="0.3">
      <c r="A2287" t="s">
        <v>167</v>
      </c>
      <c r="B2287">
        <v>52020</v>
      </c>
      <c r="C2287" s="48">
        <v>44966</v>
      </c>
      <c r="D2287">
        <v>18800</v>
      </c>
      <c r="E2287">
        <v>2</v>
      </c>
      <c r="F2287">
        <v>1800</v>
      </c>
      <c r="G2287">
        <v>1800</v>
      </c>
      <c r="H2287">
        <v>2602925</v>
      </c>
      <c r="I2287">
        <v>47381</v>
      </c>
      <c r="J2287">
        <v>-15822</v>
      </c>
      <c r="K2287">
        <v>27914</v>
      </c>
      <c r="L2287">
        <v>-10207</v>
      </c>
      <c r="M2287">
        <v>-4013</v>
      </c>
      <c r="N2287">
        <v>0</v>
      </c>
      <c r="O2287">
        <v>6628</v>
      </c>
      <c r="P2287">
        <v>0</v>
      </c>
      <c r="Q2287">
        <v>0</v>
      </c>
      <c r="R2287">
        <v>0</v>
      </c>
      <c r="S2287">
        <v>-12822</v>
      </c>
      <c r="T2287">
        <v>0</v>
      </c>
      <c r="U2287">
        <v>-1049</v>
      </c>
      <c r="V2287">
        <v>-836</v>
      </c>
    </row>
    <row r="2288" spans="1:22" x14ac:dyDescent="0.3">
      <c r="A2288" t="s">
        <v>167</v>
      </c>
      <c r="B2288">
        <v>52020</v>
      </c>
      <c r="C2288" s="48">
        <v>44965</v>
      </c>
      <c r="D2288">
        <v>17000</v>
      </c>
      <c r="E2288">
        <v>5</v>
      </c>
      <c r="F2288">
        <v>-1250</v>
      </c>
      <c r="G2288">
        <v>-1250</v>
      </c>
      <c r="H2288">
        <v>1757302</v>
      </c>
      <c r="I2288">
        <v>31783</v>
      </c>
      <c r="J2288">
        <v>131693</v>
      </c>
      <c r="K2288">
        <v>-117393</v>
      </c>
      <c r="L2288">
        <v>-8676</v>
      </c>
      <c r="M2288">
        <v>14521</v>
      </c>
      <c r="N2288">
        <v>0</v>
      </c>
      <c r="O2288">
        <v>-19399</v>
      </c>
      <c r="P2288">
        <v>0</v>
      </c>
      <c r="Q2288">
        <v>0</v>
      </c>
      <c r="R2288">
        <v>-148</v>
      </c>
      <c r="S2288">
        <v>-3650</v>
      </c>
      <c r="T2288">
        <v>0</v>
      </c>
      <c r="U2288">
        <v>-5035</v>
      </c>
      <c r="V2288">
        <v>-589</v>
      </c>
    </row>
    <row r="2289" spans="1:22" x14ac:dyDescent="0.3">
      <c r="A2289" t="s">
        <v>167</v>
      </c>
      <c r="B2289">
        <v>52020</v>
      </c>
      <c r="C2289" s="48">
        <v>44964</v>
      </c>
      <c r="D2289">
        <v>18250</v>
      </c>
      <c r="E2289">
        <v>2</v>
      </c>
      <c r="F2289">
        <v>1750</v>
      </c>
      <c r="G2289">
        <v>1750</v>
      </c>
      <c r="H2289">
        <v>1763482</v>
      </c>
      <c r="I2289">
        <v>31319</v>
      </c>
      <c r="J2289">
        <v>-160087</v>
      </c>
      <c r="K2289">
        <v>166209</v>
      </c>
      <c r="L2289">
        <v>-5262</v>
      </c>
      <c r="M2289">
        <v>-27936</v>
      </c>
      <c r="N2289">
        <v>0</v>
      </c>
      <c r="O2289">
        <v>17742</v>
      </c>
      <c r="P2289">
        <v>0</v>
      </c>
      <c r="Q2289">
        <v>0</v>
      </c>
      <c r="R2289">
        <v>0</v>
      </c>
      <c r="S2289">
        <v>4932</v>
      </c>
      <c r="T2289">
        <v>0</v>
      </c>
      <c r="U2289">
        <v>407</v>
      </c>
      <c r="V2289">
        <v>-1267</v>
      </c>
    </row>
    <row r="2290" spans="1:22" x14ac:dyDescent="0.3">
      <c r="A2290" t="s">
        <v>167</v>
      </c>
      <c r="B2290">
        <v>52020</v>
      </c>
      <c r="C2290" s="48">
        <v>44963</v>
      </c>
      <c r="D2290">
        <v>16500</v>
      </c>
      <c r="E2290">
        <v>2</v>
      </c>
      <c r="F2290">
        <v>300</v>
      </c>
      <c r="G2290">
        <v>300</v>
      </c>
      <c r="H2290">
        <v>1601313</v>
      </c>
      <c r="I2290">
        <v>26527</v>
      </c>
      <c r="J2290">
        <v>-3696</v>
      </c>
      <c r="K2290">
        <v>20100</v>
      </c>
      <c r="L2290">
        <v>-69473</v>
      </c>
      <c r="M2290">
        <v>-45043</v>
      </c>
      <c r="N2290">
        <v>0</v>
      </c>
      <c r="O2290">
        <v>-10501</v>
      </c>
      <c r="P2290">
        <v>0</v>
      </c>
      <c r="Q2290">
        <v>0</v>
      </c>
      <c r="R2290">
        <v>0</v>
      </c>
      <c r="S2290">
        <v>-13929</v>
      </c>
      <c r="T2290">
        <v>0</v>
      </c>
      <c r="U2290">
        <v>52850</v>
      </c>
      <c r="V2290">
        <v>219</v>
      </c>
    </row>
    <row r="2291" spans="1:22" x14ac:dyDescent="0.3">
      <c r="A2291" t="s">
        <v>167</v>
      </c>
      <c r="B2291">
        <v>52020</v>
      </c>
      <c r="C2291" s="48">
        <v>44960</v>
      </c>
      <c r="D2291">
        <v>16200</v>
      </c>
      <c r="E2291">
        <v>2</v>
      </c>
      <c r="F2291">
        <v>2030</v>
      </c>
      <c r="G2291">
        <v>2030</v>
      </c>
      <c r="H2291">
        <v>3658135</v>
      </c>
      <c r="I2291">
        <v>57077</v>
      </c>
      <c r="J2291">
        <v>-138375</v>
      </c>
      <c r="K2291">
        <v>118030</v>
      </c>
      <c r="L2291">
        <v>-16563</v>
      </c>
      <c r="M2291">
        <v>-9008</v>
      </c>
      <c r="N2291">
        <v>-986</v>
      </c>
      <c r="O2291">
        <v>3177</v>
      </c>
      <c r="P2291">
        <v>0</v>
      </c>
      <c r="Q2291">
        <v>0</v>
      </c>
      <c r="R2291">
        <v>-729</v>
      </c>
      <c r="S2291">
        <v>-9017</v>
      </c>
      <c r="T2291">
        <v>0</v>
      </c>
      <c r="U2291">
        <v>38137</v>
      </c>
      <c r="V2291">
        <v>-1229</v>
      </c>
    </row>
    <row r="2292" spans="1:22" x14ac:dyDescent="0.3">
      <c r="A2292" t="s">
        <v>167</v>
      </c>
      <c r="B2292">
        <v>52020</v>
      </c>
      <c r="C2292" s="48">
        <v>44959</v>
      </c>
      <c r="D2292">
        <v>14170</v>
      </c>
      <c r="E2292">
        <v>2</v>
      </c>
      <c r="F2292">
        <v>1870</v>
      </c>
      <c r="G2292">
        <v>1870</v>
      </c>
      <c r="H2292">
        <v>3605638</v>
      </c>
      <c r="I2292">
        <v>47748</v>
      </c>
      <c r="J2292">
        <v>194848</v>
      </c>
      <c r="K2292">
        <v>-160096</v>
      </c>
      <c r="L2292">
        <v>-24808</v>
      </c>
      <c r="M2292">
        <v>-15453</v>
      </c>
      <c r="N2292">
        <v>-1983</v>
      </c>
      <c r="O2292">
        <v>-7345</v>
      </c>
      <c r="P2292">
        <v>0</v>
      </c>
      <c r="Q2292">
        <v>0</v>
      </c>
      <c r="R2292">
        <v>0</v>
      </c>
      <c r="S2292">
        <v>-27</v>
      </c>
      <c r="T2292">
        <v>0</v>
      </c>
      <c r="U2292">
        <v>-13122</v>
      </c>
      <c r="V2292">
        <v>3178</v>
      </c>
    </row>
    <row r="2293" spans="1:22" x14ac:dyDescent="0.3">
      <c r="A2293" t="s">
        <v>167</v>
      </c>
      <c r="B2293">
        <v>52020</v>
      </c>
      <c r="C2293" s="48">
        <v>44958</v>
      </c>
      <c r="D2293">
        <v>12300</v>
      </c>
      <c r="E2293">
        <v>5</v>
      </c>
      <c r="F2293">
        <v>-750</v>
      </c>
      <c r="G2293">
        <v>-750</v>
      </c>
      <c r="H2293">
        <v>1186825</v>
      </c>
      <c r="I2293">
        <v>14649</v>
      </c>
      <c r="J2293">
        <v>228378</v>
      </c>
      <c r="K2293">
        <v>-217254</v>
      </c>
      <c r="L2293">
        <v>-23576</v>
      </c>
      <c r="M2293">
        <v>-42804</v>
      </c>
      <c r="N2293">
        <v>0</v>
      </c>
      <c r="O2293">
        <v>0</v>
      </c>
      <c r="P2293">
        <v>0</v>
      </c>
      <c r="Q2293">
        <v>0</v>
      </c>
      <c r="R2293">
        <v>19975</v>
      </c>
      <c r="S2293">
        <v>-747</v>
      </c>
      <c r="T2293">
        <v>0</v>
      </c>
      <c r="U2293">
        <v>11897</v>
      </c>
      <c r="V2293">
        <v>555</v>
      </c>
    </row>
    <row r="2294" spans="1:22" x14ac:dyDescent="0.3">
      <c r="A2294" t="s">
        <v>167</v>
      </c>
      <c r="B2294">
        <v>52020</v>
      </c>
      <c r="C2294" s="48">
        <v>44957</v>
      </c>
      <c r="D2294">
        <v>13050</v>
      </c>
      <c r="E2294">
        <v>2</v>
      </c>
      <c r="F2294">
        <v>430</v>
      </c>
      <c r="G2294">
        <v>430</v>
      </c>
      <c r="H2294">
        <v>1156807</v>
      </c>
      <c r="I2294">
        <v>14716</v>
      </c>
      <c r="J2294">
        <v>-132583</v>
      </c>
      <c r="K2294">
        <v>203336</v>
      </c>
      <c r="L2294">
        <v>-46217</v>
      </c>
      <c r="M2294">
        <v>-16247</v>
      </c>
      <c r="N2294">
        <v>0</v>
      </c>
      <c r="O2294">
        <v>0</v>
      </c>
      <c r="P2294">
        <v>0</v>
      </c>
      <c r="Q2294">
        <v>0</v>
      </c>
      <c r="R2294">
        <v>-28167</v>
      </c>
      <c r="S2294">
        <v>-1803</v>
      </c>
      <c r="T2294">
        <v>0</v>
      </c>
      <c r="U2294">
        <v>-24881</v>
      </c>
      <c r="V2294">
        <v>345</v>
      </c>
    </row>
    <row r="2295" spans="1:22" x14ac:dyDescent="0.3">
      <c r="A2295" t="s">
        <v>167</v>
      </c>
      <c r="B2295">
        <v>52020</v>
      </c>
      <c r="C2295" s="48">
        <v>44956</v>
      </c>
      <c r="D2295">
        <v>12620</v>
      </c>
      <c r="E2295">
        <v>5</v>
      </c>
      <c r="F2295">
        <v>-1380</v>
      </c>
      <c r="G2295">
        <v>-1380</v>
      </c>
      <c r="H2295">
        <v>1977881</v>
      </c>
      <c r="I2295">
        <v>25868</v>
      </c>
      <c r="J2295">
        <v>-10774</v>
      </c>
      <c r="K2295">
        <v>35624</v>
      </c>
      <c r="L2295">
        <v>-49490</v>
      </c>
      <c r="M2295">
        <v>-15419</v>
      </c>
      <c r="N2295">
        <v>-5606</v>
      </c>
      <c r="O2295">
        <v>-18766</v>
      </c>
      <c r="P2295">
        <v>0</v>
      </c>
      <c r="Q2295">
        <v>0</v>
      </c>
      <c r="R2295">
        <v>-10511</v>
      </c>
      <c r="S2295">
        <v>812</v>
      </c>
      <c r="T2295">
        <v>0</v>
      </c>
      <c r="U2295">
        <v>22029</v>
      </c>
      <c r="V2295">
        <v>2611</v>
      </c>
    </row>
    <row r="2296" spans="1:22" x14ac:dyDescent="0.3">
      <c r="A2296" t="s">
        <v>167</v>
      </c>
      <c r="B2296">
        <v>52020</v>
      </c>
      <c r="C2296" s="48">
        <v>44953</v>
      </c>
      <c r="D2296">
        <v>14000</v>
      </c>
      <c r="E2296">
        <v>5</v>
      </c>
      <c r="F2296">
        <v>-1600</v>
      </c>
      <c r="G2296">
        <v>-1600</v>
      </c>
      <c r="H2296">
        <v>4183796</v>
      </c>
      <c r="I2296">
        <v>57765</v>
      </c>
      <c r="J2296">
        <v>454540</v>
      </c>
      <c r="K2296">
        <v>-355969</v>
      </c>
      <c r="L2296">
        <v>5745</v>
      </c>
      <c r="M2296">
        <v>2528</v>
      </c>
      <c r="N2296">
        <v>1711</v>
      </c>
      <c r="O2296">
        <v>14938</v>
      </c>
      <c r="P2296">
        <v>0</v>
      </c>
      <c r="Q2296">
        <v>0</v>
      </c>
      <c r="R2296">
        <v>-10511</v>
      </c>
      <c r="S2296">
        <v>-2921</v>
      </c>
      <c r="T2296">
        <v>0</v>
      </c>
      <c r="U2296">
        <v>43194</v>
      </c>
      <c r="V2296">
        <v>-147510</v>
      </c>
    </row>
    <row r="2297" spans="1:22" x14ac:dyDescent="0.3">
      <c r="A2297" t="s">
        <v>167</v>
      </c>
      <c r="B2297">
        <v>52020</v>
      </c>
      <c r="C2297" s="48">
        <v>44952</v>
      </c>
      <c r="D2297">
        <v>15600</v>
      </c>
      <c r="E2297">
        <v>2</v>
      </c>
      <c r="F2297">
        <v>490</v>
      </c>
      <c r="G2297">
        <v>490</v>
      </c>
      <c r="H2297">
        <v>1053731</v>
      </c>
      <c r="I2297">
        <v>16539</v>
      </c>
      <c r="J2297">
        <v>-42980</v>
      </c>
      <c r="K2297">
        <v>45143</v>
      </c>
      <c r="L2297">
        <v>-21263</v>
      </c>
      <c r="M2297">
        <v>-16888</v>
      </c>
      <c r="N2297">
        <v>-666</v>
      </c>
      <c r="O2297">
        <v>-2617</v>
      </c>
      <c r="P2297">
        <v>0</v>
      </c>
      <c r="Q2297">
        <v>0</v>
      </c>
      <c r="R2297">
        <v>-384</v>
      </c>
      <c r="S2297">
        <v>-708</v>
      </c>
      <c r="T2297">
        <v>0</v>
      </c>
      <c r="U2297">
        <v>19544</v>
      </c>
      <c r="V2297">
        <v>-444</v>
      </c>
    </row>
    <row r="2298" spans="1:22" x14ac:dyDescent="0.3">
      <c r="A2298" t="s">
        <v>167</v>
      </c>
      <c r="B2298">
        <v>52020</v>
      </c>
      <c r="C2298" s="48">
        <v>44951</v>
      </c>
      <c r="D2298">
        <v>15110</v>
      </c>
      <c r="E2298">
        <v>2</v>
      </c>
      <c r="F2298">
        <v>210</v>
      </c>
      <c r="G2298">
        <v>210</v>
      </c>
      <c r="H2298">
        <v>602479</v>
      </c>
      <c r="I2298">
        <v>9085</v>
      </c>
      <c r="J2298">
        <v>-61246</v>
      </c>
      <c r="K2298">
        <v>12758</v>
      </c>
      <c r="L2298">
        <v>31357</v>
      </c>
      <c r="M2298">
        <v>24954</v>
      </c>
      <c r="N2298">
        <v>237</v>
      </c>
      <c r="O2298">
        <v>897</v>
      </c>
      <c r="P2298">
        <v>0</v>
      </c>
      <c r="Q2298">
        <v>0</v>
      </c>
      <c r="R2298">
        <v>5359</v>
      </c>
      <c r="S2298">
        <v>-90</v>
      </c>
      <c r="T2298">
        <v>0</v>
      </c>
      <c r="U2298">
        <v>15079</v>
      </c>
      <c r="V2298">
        <v>2052</v>
      </c>
    </row>
    <row r="2299" spans="1:22" x14ac:dyDescent="0.3">
      <c r="A2299" t="s">
        <v>167</v>
      </c>
      <c r="B2299">
        <v>52020</v>
      </c>
      <c r="C2299" s="48">
        <v>44946</v>
      </c>
      <c r="D2299">
        <v>14900</v>
      </c>
      <c r="E2299">
        <v>2</v>
      </c>
      <c r="F2299">
        <v>350</v>
      </c>
      <c r="G2299">
        <v>350</v>
      </c>
      <c r="H2299">
        <v>521518</v>
      </c>
      <c r="I2299">
        <v>7727</v>
      </c>
      <c r="J2299">
        <v>-11662</v>
      </c>
      <c r="K2299">
        <v>4393</v>
      </c>
      <c r="L2299">
        <v>1898</v>
      </c>
      <c r="M2299">
        <v>-7046</v>
      </c>
      <c r="N2299">
        <v>0</v>
      </c>
      <c r="O2299">
        <v>2445</v>
      </c>
      <c r="P2299">
        <v>0</v>
      </c>
      <c r="Q2299">
        <v>0</v>
      </c>
      <c r="R2299">
        <v>4</v>
      </c>
      <c r="S2299">
        <v>6495</v>
      </c>
      <c r="T2299">
        <v>0</v>
      </c>
      <c r="U2299">
        <v>7344</v>
      </c>
      <c r="V2299">
        <v>-1973</v>
      </c>
    </row>
    <row r="2300" spans="1:22" x14ac:dyDescent="0.3">
      <c r="A2300" t="s">
        <v>167</v>
      </c>
      <c r="B2300">
        <v>52020</v>
      </c>
      <c r="C2300" s="48">
        <v>44945</v>
      </c>
      <c r="D2300">
        <v>14550</v>
      </c>
      <c r="E2300">
        <v>3</v>
      </c>
      <c r="F2300">
        <v>0</v>
      </c>
      <c r="G2300">
        <v>0</v>
      </c>
      <c r="H2300">
        <v>714172</v>
      </c>
      <c r="I2300">
        <v>10253</v>
      </c>
      <c r="J2300">
        <v>115822</v>
      </c>
      <c r="K2300">
        <v>-164196</v>
      </c>
      <c r="L2300">
        <v>47191</v>
      </c>
      <c r="M2300">
        <v>32869</v>
      </c>
      <c r="N2300">
        <v>2110</v>
      </c>
      <c r="O2300">
        <v>7992</v>
      </c>
      <c r="P2300">
        <v>0</v>
      </c>
      <c r="Q2300">
        <v>0</v>
      </c>
      <c r="R2300">
        <v>4670</v>
      </c>
      <c r="S2300">
        <v>-450</v>
      </c>
      <c r="T2300">
        <v>0</v>
      </c>
      <c r="U2300">
        <v>-262</v>
      </c>
      <c r="V2300">
        <v>1445</v>
      </c>
    </row>
    <row r="2301" spans="1:22" x14ac:dyDescent="0.3">
      <c r="A2301" t="s">
        <v>167</v>
      </c>
      <c r="B2301">
        <v>52020</v>
      </c>
      <c r="C2301" s="48">
        <v>44944</v>
      </c>
      <c r="D2301">
        <v>14550</v>
      </c>
      <c r="E2301">
        <v>5</v>
      </c>
      <c r="F2301">
        <v>-850</v>
      </c>
      <c r="G2301">
        <v>-850</v>
      </c>
      <c r="H2301">
        <v>1082364</v>
      </c>
      <c r="I2301">
        <v>16293</v>
      </c>
      <c r="J2301">
        <v>256732</v>
      </c>
      <c r="K2301">
        <v>-250065</v>
      </c>
      <c r="L2301">
        <v>15603</v>
      </c>
      <c r="M2301">
        <v>21664</v>
      </c>
      <c r="N2301">
        <v>0</v>
      </c>
      <c r="O2301">
        <v>-16453</v>
      </c>
      <c r="P2301">
        <v>0</v>
      </c>
      <c r="Q2301">
        <v>0</v>
      </c>
      <c r="R2301">
        <v>11112</v>
      </c>
      <c r="S2301">
        <v>-720</v>
      </c>
      <c r="T2301">
        <v>0</v>
      </c>
      <c r="U2301">
        <v>-22357</v>
      </c>
      <c r="V2301">
        <v>87</v>
      </c>
    </row>
    <row r="2302" spans="1:22" x14ac:dyDescent="0.3">
      <c r="A2302" t="s">
        <v>144</v>
      </c>
      <c r="B2302">
        <v>241790</v>
      </c>
      <c r="C2302" s="48">
        <v>45092</v>
      </c>
      <c r="D2302">
        <v>17000</v>
      </c>
      <c r="E2302">
        <v>2</v>
      </c>
      <c r="F2302">
        <v>350</v>
      </c>
      <c r="G2302">
        <v>350</v>
      </c>
      <c r="H2302">
        <v>247801</v>
      </c>
      <c r="I2302">
        <v>4229</v>
      </c>
      <c r="J2302">
        <v>-19462</v>
      </c>
      <c r="K2302">
        <v>18838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813</v>
      </c>
      <c r="V2302">
        <v>-189</v>
      </c>
    </row>
    <row r="2303" spans="1:22" x14ac:dyDescent="0.3">
      <c r="A2303" t="s">
        <v>144</v>
      </c>
      <c r="B2303">
        <v>241790</v>
      </c>
      <c r="C2303" s="48">
        <v>45091</v>
      </c>
      <c r="D2303">
        <v>16650</v>
      </c>
      <c r="E2303">
        <v>5</v>
      </c>
      <c r="F2303">
        <v>-70</v>
      </c>
      <c r="G2303">
        <v>-70</v>
      </c>
      <c r="H2303">
        <v>142683</v>
      </c>
      <c r="I2303">
        <v>2382</v>
      </c>
      <c r="J2303">
        <v>1107</v>
      </c>
      <c r="K2303">
        <v>-8641</v>
      </c>
      <c r="L2303">
        <v>2</v>
      </c>
      <c r="M2303">
        <v>2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-707</v>
      </c>
      <c r="V2303">
        <v>8239</v>
      </c>
    </row>
    <row r="2304" spans="1:22" x14ac:dyDescent="0.3">
      <c r="A2304" t="s">
        <v>144</v>
      </c>
      <c r="B2304">
        <v>241790</v>
      </c>
      <c r="C2304" s="48">
        <v>45090</v>
      </c>
      <c r="D2304">
        <v>16720</v>
      </c>
      <c r="E2304">
        <v>2</v>
      </c>
      <c r="F2304">
        <v>670</v>
      </c>
      <c r="G2304">
        <v>670</v>
      </c>
      <c r="H2304">
        <v>240230</v>
      </c>
      <c r="I2304">
        <v>3985</v>
      </c>
      <c r="J2304">
        <v>-68019</v>
      </c>
      <c r="K2304">
        <v>45638</v>
      </c>
      <c r="L2304">
        <v>6388</v>
      </c>
      <c r="M2304">
        <v>-1960</v>
      </c>
      <c r="N2304">
        <v>4442</v>
      </c>
      <c r="O2304">
        <v>0</v>
      </c>
      <c r="P2304">
        <v>0</v>
      </c>
      <c r="Q2304">
        <v>0</v>
      </c>
      <c r="R2304">
        <v>3322</v>
      </c>
      <c r="S2304">
        <v>584</v>
      </c>
      <c r="T2304">
        <v>0</v>
      </c>
      <c r="U2304">
        <v>15130</v>
      </c>
      <c r="V2304">
        <v>863</v>
      </c>
    </row>
    <row r="2305" spans="1:22" x14ac:dyDescent="0.3">
      <c r="A2305" t="s">
        <v>144</v>
      </c>
      <c r="B2305">
        <v>241790</v>
      </c>
      <c r="C2305" s="48">
        <v>45089</v>
      </c>
      <c r="D2305">
        <v>16050</v>
      </c>
      <c r="E2305">
        <v>5</v>
      </c>
      <c r="F2305">
        <v>-90</v>
      </c>
      <c r="G2305">
        <v>-90</v>
      </c>
      <c r="H2305">
        <v>71449</v>
      </c>
      <c r="I2305">
        <v>1147</v>
      </c>
      <c r="J2305">
        <v>-8393</v>
      </c>
      <c r="K2305">
        <v>-1021</v>
      </c>
      <c r="L2305">
        <v>7150</v>
      </c>
      <c r="M2305">
        <v>0</v>
      </c>
      <c r="N2305">
        <v>3775</v>
      </c>
      <c r="O2305">
        <v>0</v>
      </c>
      <c r="P2305">
        <v>0</v>
      </c>
      <c r="Q2305">
        <v>0</v>
      </c>
      <c r="R2305">
        <v>2817</v>
      </c>
      <c r="S2305">
        <v>558</v>
      </c>
      <c r="T2305">
        <v>0</v>
      </c>
      <c r="U2305">
        <v>2325</v>
      </c>
      <c r="V2305">
        <v>-61</v>
      </c>
    </row>
    <row r="2306" spans="1:22" x14ac:dyDescent="0.3">
      <c r="A2306" t="s">
        <v>144</v>
      </c>
      <c r="B2306">
        <v>241790</v>
      </c>
      <c r="C2306" s="48">
        <v>45086</v>
      </c>
      <c r="D2306">
        <v>16140</v>
      </c>
      <c r="E2306">
        <v>2</v>
      </c>
      <c r="F2306">
        <v>450</v>
      </c>
      <c r="G2306">
        <v>450</v>
      </c>
      <c r="H2306">
        <v>115639</v>
      </c>
      <c r="I2306">
        <v>1861</v>
      </c>
      <c r="J2306">
        <v>-18995</v>
      </c>
      <c r="K2306">
        <v>7631</v>
      </c>
      <c r="L2306">
        <v>7924</v>
      </c>
      <c r="M2306">
        <v>0</v>
      </c>
      <c r="N2306">
        <v>4305</v>
      </c>
      <c r="O2306">
        <v>0</v>
      </c>
      <c r="P2306">
        <v>0</v>
      </c>
      <c r="Q2306">
        <v>0</v>
      </c>
      <c r="R2306">
        <v>3211</v>
      </c>
      <c r="S2306">
        <v>408</v>
      </c>
      <c r="T2306">
        <v>0</v>
      </c>
      <c r="U2306">
        <v>3522</v>
      </c>
      <c r="V2306">
        <v>-82</v>
      </c>
    </row>
    <row r="2307" spans="1:22" x14ac:dyDescent="0.3">
      <c r="A2307" t="s">
        <v>144</v>
      </c>
      <c r="B2307">
        <v>241790</v>
      </c>
      <c r="C2307" s="48">
        <v>45085</v>
      </c>
      <c r="D2307">
        <v>15690</v>
      </c>
      <c r="E2307">
        <v>5</v>
      </c>
      <c r="F2307">
        <v>-100</v>
      </c>
      <c r="G2307">
        <v>-100</v>
      </c>
      <c r="H2307">
        <v>36201</v>
      </c>
      <c r="I2307">
        <v>570</v>
      </c>
      <c r="J2307">
        <v>2898</v>
      </c>
      <c r="K2307">
        <v>-8370</v>
      </c>
      <c r="L2307">
        <v>5698</v>
      </c>
      <c r="M2307">
        <v>-160</v>
      </c>
      <c r="N2307">
        <v>2941</v>
      </c>
      <c r="O2307">
        <v>478</v>
      </c>
      <c r="P2307">
        <v>0</v>
      </c>
      <c r="Q2307">
        <v>0</v>
      </c>
      <c r="R2307">
        <v>2439</v>
      </c>
      <c r="S2307">
        <v>0</v>
      </c>
      <c r="T2307">
        <v>0</v>
      </c>
      <c r="U2307">
        <v>0</v>
      </c>
      <c r="V2307">
        <v>-226</v>
      </c>
    </row>
    <row r="2308" spans="1:22" x14ac:dyDescent="0.3">
      <c r="A2308" t="s">
        <v>144</v>
      </c>
      <c r="B2308">
        <v>241790</v>
      </c>
      <c r="C2308" s="48">
        <v>45084</v>
      </c>
      <c r="D2308">
        <v>15790</v>
      </c>
      <c r="E2308">
        <v>2</v>
      </c>
      <c r="F2308">
        <v>390</v>
      </c>
      <c r="G2308">
        <v>390</v>
      </c>
      <c r="H2308">
        <v>105705</v>
      </c>
      <c r="I2308">
        <v>1662</v>
      </c>
      <c r="J2308">
        <v>-28640</v>
      </c>
      <c r="K2308">
        <v>8877</v>
      </c>
      <c r="L2308">
        <v>18992</v>
      </c>
      <c r="M2308">
        <v>-1</v>
      </c>
      <c r="N2308">
        <v>4407</v>
      </c>
      <c r="O2308">
        <v>10303</v>
      </c>
      <c r="P2308">
        <v>0</v>
      </c>
      <c r="Q2308">
        <v>0</v>
      </c>
      <c r="R2308">
        <v>3063</v>
      </c>
      <c r="S2308">
        <v>1220</v>
      </c>
      <c r="T2308">
        <v>0</v>
      </c>
      <c r="U2308">
        <v>100</v>
      </c>
      <c r="V2308">
        <v>671</v>
      </c>
    </row>
    <row r="2309" spans="1:22" x14ac:dyDescent="0.3">
      <c r="A2309" t="s">
        <v>144</v>
      </c>
      <c r="B2309">
        <v>241790</v>
      </c>
      <c r="C2309" s="48">
        <v>45082</v>
      </c>
      <c r="D2309">
        <v>15400</v>
      </c>
      <c r="E2309">
        <v>2</v>
      </c>
      <c r="F2309">
        <v>90</v>
      </c>
      <c r="G2309">
        <v>90</v>
      </c>
      <c r="H2309">
        <v>64550</v>
      </c>
      <c r="I2309">
        <v>988</v>
      </c>
      <c r="J2309">
        <v>-13929</v>
      </c>
      <c r="K2309">
        <v>6501</v>
      </c>
      <c r="L2309">
        <v>8663</v>
      </c>
      <c r="M2309">
        <v>-2</v>
      </c>
      <c r="N2309">
        <v>5136</v>
      </c>
      <c r="O2309">
        <v>0</v>
      </c>
      <c r="P2309">
        <v>0</v>
      </c>
      <c r="Q2309">
        <v>0</v>
      </c>
      <c r="R2309">
        <v>3816</v>
      </c>
      <c r="S2309">
        <v>-287</v>
      </c>
      <c r="T2309">
        <v>0</v>
      </c>
      <c r="U2309">
        <v>-1187</v>
      </c>
      <c r="V2309">
        <v>-48</v>
      </c>
    </row>
    <row r="2310" spans="1:22" x14ac:dyDescent="0.3">
      <c r="A2310" t="s">
        <v>144</v>
      </c>
      <c r="B2310">
        <v>241790</v>
      </c>
      <c r="C2310" s="48">
        <v>45079</v>
      </c>
      <c r="D2310">
        <v>15310</v>
      </c>
      <c r="E2310">
        <v>5</v>
      </c>
      <c r="F2310">
        <v>-110</v>
      </c>
      <c r="G2310">
        <v>-110</v>
      </c>
      <c r="H2310">
        <v>73320</v>
      </c>
      <c r="I2310">
        <v>1128</v>
      </c>
      <c r="J2310">
        <v>19290</v>
      </c>
      <c r="K2310">
        <v>-16489</v>
      </c>
      <c r="L2310">
        <v>554</v>
      </c>
      <c r="M2310">
        <v>-283</v>
      </c>
      <c r="N2310">
        <v>4229</v>
      </c>
      <c r="O2310">
        <v>0</v>
      </c>
      <c r="P2310">
        <v>0</v>
      </c>
      <c r="Q2310">
        <v>0</v>
      </c>
      <c r="R2310">
        <v>-4267</v>
      </c>
      <c r="S2310">
        <v>875</v>
      </c>
      <c r="T2310">
        <v>0</v>
      </c>
      <c r="U2310">
        <v>-3355</v>
      </c>
      <c r="V2310">
        <v>0</v>
      </c>
    </row>
    <row r="2311" spans="1:22" x14ac:dyDescent="0.3">
      <c r="A2311" t="s">
        <v>144</v>
      </c>
      <c r="B2311">
        <v>241790</v>
      </c>
      <c r="C2311" s="48">
        <v>45078</v>
      </c>
      <c r="D2311">
        <v>15420</v>
      </c>
      <c r="E2311">
        <v>2</v>
      </c>
      <c r="F2311">
        <v>130</v>
      </c>
      <c r="G2311">
        <v>130</v>
      </c>
      <c r="H2311">
        <v>35787</v>
      </c>
      <c r="I2311">
        <v>549</v>
      </c>
      <c r="J2311">
        <v>-12159</v>
      </c>
      <c r="K2311">
        <v>12107</v>
      </c>
      <c r="L2311">
        <v>-3</v>
      </c>
      <c r="M2311">
        <v>-3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55</v>
      </c>
      <c r="V2311">
        <v>0</v>
      </c>
    </row>
    <row r="2312" spans="1:22" x14ac:dyDescent="0.3">
      <c r="A2312" t="s">
        <v>144</v>
      </c>
      <c r="B2312">
        <v>241790</v>
      </c>
      <c r="C2312" s="48">
        <v>45077</v>
      </c>
      <c r="D2312">
        <v>15290</v>
      </c>
      <c r="E2312">
        <v>5</v>
      </c>
      <c r="F2312">
        <v>-40</v>
      </c>
      <c r="G2312">
        <v>-40</v>
      </c>
      <c r="H2312">
        <v>49900</v>
      </c>
      <c r="I2312">
        <v>765</v>
      </c>
      <c r="J2312">
        <v>-12904</v>
      </c>
      <c r="K2312">
        <v>13036</v>
      </c>
      <c r="L2312">
        <v>-502</v>
      </c>
      <c r="M2312">
        <v>-502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629</v>
      </c>
      <c r="V2312">
        <v>-259</v>
      </c>
    </row>
    <row r="2313" spans="1:22" x14ac:dyDescent="0.3">
      <c r="A2313" t="s">
        <v>144</v>
      </c>
      <c r="B2313">
        <v>241790</v>
      </c>
      <c r="C2313" s="48">
        <v>45076</v>
      </c>
      <c r="D2313">
        <v>15330</v>
      </c>
      <c r="E2313">
        <v>2</v>
      </c>
      <c r="F2313">
        <v>150</v>
      </c>
      <c r="G2313">
        <v>150</v>
      </c>
      <c r="H2313">
        <v>87552</v>
      </c>
      <c r="I2313">
        <v>1352</v>
      </c>
      <c r="J2313">
        <v>-7990</v>
      </c>
      <c r="K2313">
        <v>7908</v>
      </c>
      <c r="L2313">
        <v>-5</v>
      </c>
      <c r="M2313">
        <v>-5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322</v>
      </c>
      <c r="V2313">
        <v>-235</v>
      </c>
    </row>
    <row r="2314" spans="1:22" x14ac:dyDescent="0.3">
      <c r="A2314" t="s">
        <v>144</v>
      </c>
      <c r="B2314">
        <v>241790</v>
      </c>
      <c r="C2314" s="48">
        <v>45072</v>
      </c>
      <c r="D2314">
        <v>15180</v>
      </c>
      <c r="E2314">
        <v>2</v>
      </c>
      <c r="F2314">
        <v>270</v>
      </c>
      <c r="G2314">
        <v>270</v>
      </c>
      <c r="H2314">
        <v>130540</v>
      </c>
      <c r="I2314">
        <v>2002</v>
      </c>
      <c r="J2314">
        <v>-27549</v>
      </c>
      <c r="K2314">
        <v>25008</v>
      </c>
      <c r="L2314">
        <v>2962</v>
      </c>
      <c r="M2314">
        <v>-6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2968</v>
      </c>
      <c r="T2314">
        <v>0</v>
      </c>
      <c r="U2314">
        <v>-546</v>
      </c>
      <c r="V2314">
        <v>125</v>
      </c>
    </row>
    <row r="2315" spans="1:22" x14ac:dyDescent="0.3">
      <c r="A2315" t="s">
        <v>144</v>
      </c>
      <c r="B2315">
        <v>241790</v>
      </c>
      <c r="C2315" s="48">
        <v>45071</v>
      </c>
      <c r="D2315">
        <v>14910</v>
      </c>
      <c r="E2315">
        <v>5</v>
      </c>
      <c r="F2315">
        <v>-10</v>
      </c>
      <c r="G2315">
        <v>-10</v>
      </c>
      <c r="H2315">
        <v>25050</v>
      </c>
      <c r="I2315">
        <v>374</v>
      </c>
      <c r="J2315">
        <v>642</v>
      </c>
      <c r="K2315">
        <v>-1134</v>
      </c>
      <c r="L2315">
        <v>-8</v>
      </c>
      <c r="M2315">
        <v>-8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500</v>
      </c>
      <c r="V2315">
        <v>0</v>
      </c>
    </row>
    <row r="2316" spans="1:22" x14ac:dyDescent="0.3">
      <c r="A2316" t="s">
        <v>144</v>
      </c>
      <c r="B2316">
        <v>241790</v>
      </c>
      <c r="C2316" s="48">
        <v>45070</v>
      </c>
      <c r="D2316">
        <v>14920</v>
      </c>
      <c r="E2316">
        <v>5</v>
      </c>
      <c r="F2316">
        <v>-80</v>
      </c>
      <c r="G2316">
        <v>-80</v>
      </c>
      <c r="H2316">
        <v>48826</v>
      </c>
      <c r="I2316">
        <v>730</v>
      </c>
      <c r="J2316">
        <v>-21463</v>
      </c>
      <c r="K2316">
        <v>21668</v>
      </c>
      <c r="L2316">
        <v>-11</v>
      </c>
      <c r="M2316">
        <v>-11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-332</v>
      </c>
      <c r="V2316">
        <v>138</v>
      </c>
    </row>
    <row r="2317" spans="1:22" x14ac:dyDescent="0.3">
      <c r="A2317" t="s">
        <v>144</v>
      </c>
      <c r="B2317">
        <v>241790</v>
      </c>
      <c r="C2317" s="48">
        <v>45069</v>
      </c>
      <c r="D2317">
        <v>15000</v>
      </c>
      <c r="E2317">
        <v>3</v>
      </c>
      <c r="F2317">
        <v>0</v>
      </c>
      <c r="G2317">
        <v>0</v>
      </c>
      <c r="H2317">
        <v>57678</v>
      </c>
      <c r="I2317">
        <v>863</v>
      </c>
      <c r="J2317">
        <v>-6128</v>
      </c>
      <c r="K2317">
        <v>9354</v>
      </c>
      <c r="L2317">
        <v>-18</v>
      </c>
      <c r="M2317">
        <v>-18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-3158</v>
      </c>
      <c r="V2317">
        <v>-50</v>
      </c>
    </row>
    <row r="2318" spans="1:22" x14ac:dyDescent="0.3">
      <c r="A2318" t="s">
        <v>144</v>
      </c>
      <c r="B2318">
        <v>241790</v>
      </c>
      <c r="C2318" s="48">
        <v>45068</v>
      </c>
      <c r="D2318">
        <v>15000</v>
      </c>
      <c r="E2318">
        <v>5</v>
      </c>
      <c r="F2318">
        <v>-200</v>
      </c>
      <c r="G2318">
        <v>-200</v>
      </c>
      <c r="H2318">
        <v>110703</v>
      </c>
      <c r="I2318">
        <v>1671</v>
      </c>
      <c r="J2318">
        <v>-7750</v>
      </c>
      <c r="K2318">
        <v>8847</v>
      </c>
      <c r="L2318">
        <v>-18</v>
      </c>
      <c r="M2318">
        <v>-138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120</v>
      </c>
      <c r="T2318">
        <v>0</v>
      </c>
      <c r="U2318">
        <v>-918</v>
      </c>
      <c r="V2318">
        <v>-161</v>
      </c>
    </row>
    <row r="2319" spans="1:22" x14ac:dyDescent="0.3">
      <c r="A2319" t="s">
        <v>144</v>
      </c>
      <c r="B2319">
        <v>241790</v>
      </c>
      <c r="C2319" s="48">
        <v>45065</v>
      </c>
      <c r="D2319">
        <v>15200</v>
      </c>
      <c r="E2319">
        <v>2</v>
      </c>
      <c r="F2319">
        <v>120</v>
      </c>
      <c r="G2319">
        <v>120</v>
      </c>
      <c r="H2319">
        <v>135289</v>
      </c>
      <c r="I2319">
        <v>2067</v>
      </c>
      <c r="J2319">
        <v>-35426</v>
      </c>
      <c r="K2319">
        <v>35224</v>
      </c>
      <c r="L2319">
        <v>4272</v>
      </c>
      <c r="M2319">
        <v>4500</v>
      </c>
      <c r="N2319">
        <v>0</v>
      </c>
      <c r="O2319">
        <v>-8</v>
      </c>
      <c r="P2319">
        <v>0</v>
      </c>
      <c r="Q2319">
        <v>0</v>
      </c>
      <c r="R2319">
        <v>0</v>
      </c>
      <c r="S2319">
        <v>-220</v>
      </c>
      <c r="T2319">
        <v>0</v>
      </c>
      <c r="U2319">
        <v>-3875</v>
      </c>
      <c r="V2319">
        <v>-195</v>
      </c>
    </row>
    <row r="2320" spans="1:22" x14ac:dyDescent="0.3">
      <c r="A2320" t="s">
        <v>144</v>
      </c>
      <c r="B2320">
        <v>241790</v>
      </c>
      <c r="C2320" s="48">
        <v>45064</v>
      </c>
      <c r="D2320">
        <v>15080</v>
      </c>
      <c r="E2320">
        <v>2</v>
      </c>
      <c r="F2320">
        <v>680</v>
      </c>
      <c r="G2320">
        <v>680</v>
      </c>
      <c r="H2320">
        <v>146254</v>
      </c>
      <c r="I2320">
        <v>2165</v>
      </c>
      <c r="J2320">
        <v>-47027</v>
      </c>
      <c r="K2320">
        <v>30178</v>
      </c>
      <c r="L2320">
        <v>3686</v>
      </c>
      <c r="M2320">
        <v>-1000</v>
      </c>
      <c r="N2320">
        <v>0</v>
      </c>
      <c r="O2320">
        <v>8</v>
      </c>
      <c r="P2320">
        <v>0</v>
      </c>
      <c r="Q2320">
        <v>0</v>
      </c>
      <c r="R2320">
        <v>0</v>
      </c>
      <c r="S2320">
        <v>4678</v>
      </c>
      <c r="T2320">
        <v>0</v>
      </c>
      <c r="U2320">
        <v>13169</v>
      </c>
      <c r="V2320">
        <v>-6</v>
      </c>
    </row>
    <row r="2321" spans="1:22" x14ac:dyDescent="0.3">
      <c r="A2321" t="s">
        <v>144</v>
      </c>
      <c r="B2321">
        <v>241790</v>
      </c>
      <c r="C2321" s="48">
        <v>45063</v>
      </c>
      <c r="D2321">
        <v>14400</v>
      </c>
      <c r="E2321">
        <v>2</v>
      </c>
      <c r="F2321">
        <v>110</v>
      </c>
      <c r="G2321">
        <v>110</v>
      </c>
      <c r="H2321">
        <v>38400</v>
      </c>
      <c r="I2321">
        <v>552</v>
      </c>
      <c r="J2321">
        <v>687</v>
      </c>
      <c r="K2321">
        <v>-2261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1436</v>
      </c>
      <c r="V2321">
        <v>138</v>
      </c>
    </row>
    <row r="2322" spans="1:22" x14ac:dyDescent="0.3">
      <c r="A2322" t="s">
        <v>144</v>
      </c>
      <c r="B2322">
        <v>241790</v>
      </c>
      <c r="C2322" s="48">
        <v>45062</v>
      </c>
      <c r="D2322">
        <v>14290</v>
      </c>
      <c r="E2322">
        <v>2</v>
      </c>
      <c r="F2322">
        <v>170</v>
      </c>
      <c r="G2322">
        <v>170</v>
      </c>
      <c r="H2322">
        <v>57900</v>
      </c>
      <c r="I2322">
        <v>826</v>
      </c>
      <c r="J2322">
        <v>-1959</v>
      </c>
      <c r="K2322">
        <v>-636</v>
      </c>
      <c r="L2322">
        <v>1651</v>
      </c>
      <c r="M2322">
        <v>0</v>
      </c>
      <c r="N2322">
        <v>0</v>
      </c>
      <c r="O2322">
        <v>1651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1000</v>
      </c>
      <c r="V2322">
        <v>-56</v>
      </c>
    </row>
    <row r="2323" spans="1:22" x14ac:dyDescent="0.3">
      <c r="A2323" t="s">
        <v>144</v>
      </c>
      <c r="B2323">
        <v>241790</v>
      </c>
      <c r="C2323" s="48">
        <v>45061</v>
      </c>
      <c r="D2323">
        <v>14120</v>
      </c>
      <c r="E2323">
        <v>2</v>
      </c>
      <c r="F2323">
        <v>560</v>
      </c>
      <c r="G2323">
        <v>560</v>
      </c>
      <c r="H2323">
        <v>118646</v>
      </c>
      <c r="I2323">
        <v>1670</v>
      </c>
      <c r="J2323">
        <v>-6351</v>
      </c>
      <c r="K2323">
        <v>3953</v>
      </c>
      <c r="L2323">
        <v>1988</v>
      </c>
      <c r="M2323">
        <v>-1</v>
      </c>
      <c r="N2323">
        <v>0</v>
      </c>
      <c r="O2323">
        <v>1989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401</v>
      </c>
      <c r="V2323">
        <v>9</v>
      </c>
    </row>
    <row r="2324" spans="1:22" x14ac:dyDescent="0.3">
      <c r="A2324" t="s">
        <v>144</v>
      </c>
      <c r="B2324">
        <v>241790</v>
      </c>
      <c r="C2324" s="48">
        <v>45058</v>
      </c>
      <c r="D2324">
        <v>13560</v>
      </c>
      <c r="E2324">
        <v>5</v>
      </c>
      <c r="F2324">
        <v>-80</v>
      </c>
      <c r="G2324">
        <v>-80</v>
      </c>
      <c r="H2324">
        <v>33982</v>
      </c>
      <c r="I2324">
        <v>465</v>
      </c>
      <c r="J2324">
        <v>2906</v>
      </c>
      <c r="K2324">
        <v>-2955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49</v>
      </c>
    </row>
    <row r="2325" spans="1:22" x14ac:dyDescent="0.3">
      <c r="A2325" t="s">
        <v>144</v>
      </c>
      <c r="B2325">
        <v>241790</v>
      </c>
      <c r="C2325" s="48">
        <v>45057</v>
      </c>
      <c r="D2325">
        <v>13640</v>
      </c>
      <c r="E2325">
        <v>5</v>
      </c>
      <c r="F2325">
        <v>-70</v>
      </c>
      <c r="G2325">
        <v>-70</v>
      </c>
      <c r="H2325">
        <v>17489</v>
      </c>
      <c r="I2325">
        <v>241</v>
      </c>
      <c r="J2325">
        <v>3674</v>
      </c>
      <c r="K2325">
        <v>-3689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15</v>
      </c>
    </row>
    <row r="2326" spans="1:22" x14ac:dyDescent="0.3">
      <c r="A2326" t="s">
        <v>144</v>
      </c>
      <c r="B2326">
        <v>241790</v>
      </c>
      <c r="C2326" s="48">
        <v>45056</v>
      </c>
      <c r="D2326">
        <v>13710</v>
      </c>
      <c r="E2326">
        <v>5</v>
      </c>
      <c r="F2326">
        <v>-70</v>
      </c>
      <c r="G2326">
        <v>-70</v>
      </c>
      <c r="H2326">
        <v>25875</v>
      </c>
      <c r="I2326">
        <v>357</v>
      </c>
      <c r="J2326">
        <v>-468</v>
      </c>
      <c r="K2326">
        <v>-1597</v>
      </c>
      <c r="L2326">
        <v>2172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2172</v>
      </c>
      <c r="T2326">
        <v>0</v>
      </c>
      <c r="U2326">
        <v>-110</v>
      </c>
      <c r="V2326">
        <v>3</v>
      </c>
    </row>
    <row r="2327" spans="1:22" x14ac:dyDescent="0.3">
      <c r="A2327" t="s">
        <v>144</v>
      </c>
      <c r="B2327">
        <v>241790</v>
      </c>
      <c r="C2327" s="48">
        <v>45055</v>
      </c>
      <c r="D2327">
        <v>13780</v>
      </c>
      <c r="E2327">
        <v>5</v>
      </c>
      <c r="F2327">
        <v>-200</v>
      </c>
      <c r="G2327">
        <v>-200</v>
      </c>
      <c r="H2327">
        <v>30221</v>
      </c>
      <c r="I2327">
        <v>416</v>
      </c>
      <c r="J2327">
        <v>7676</v>
      </c>
      <c r="K2327">
        <v>-7813</v>
      </c>
      <c r="L2327">
        <v>382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382</v>
      </c>
      <c r="T2327">
        <v>0</v>
      </c>
      <c r="U2327">
        <v>-245</v>
      </c>
      <c r="V2327">
        <v>0</v>
      </c>
    </row>
    <row r="2328" spans="1:22" x14ac:dyDescent="0.3">
      <c r="A2328" t="s">
        <v>144</v>
      </c>
      <c r="B2328">
        <v>241790</v>
      </c>
      <c r="C2328" s="48">
        <v>45054</v>
      </c>
      <c r="D2328">
        <v>13980</v>
      </c>
      <c r="E2328">
        <v>2</v>
      </c>
      <c r="F2328">
        <v>220</v>
      </c>
      <c r="G2328">
        <v>220</v>
      </c>
      <c r="H2328">
        <v>39565</v>
      </c>
      <c r="I2328">
        <v>554</v>
      </c>
      <c r="J2328">
        <v>-10914</v>
      </c>
      <c r="K2328">
        <v>7261</v>
      </c>
      <c r="L2328">
        <v>3653</v>
      </c>
      <c r="M2328">
        <v>700</v>
      </c>
      <c r="N2328">
        <v>0</v>
      </c>
      <c r="O2328">
        <v>0</v>
      </c>
      <c r="P2328">
        <v>-1</v>
      </c>
      <c r="Q2328">
        <v>0</v>
      </c>
      <c r="R2328">
        <v>0</v>
      </c>
      <c r="S2328">
        <v>2954</v>
      </c>
      <c r="T2328">
        <v>0</v>
      </c>
      <c r="U2328">
        <v>0</v>
      </c>
      <c r="V2328">
        <v>0</v>
      </c>
    </row>
    <row r="2329" spans="1:22" x14ac:dyDescent="0.3">
      <c r="A2329" t="s">
        <v>144</v>
      </c>
      <c r="B2329">
        <v>241790</v>
      </c>
      <c r="C2329" s="48">
        <v>45050</v>
      </c>
      <c r="D2329">
        <v>13760</v>
      </c>
      <c r="E2329">
        <v>5</v>
      </c>
      <c r="F2329">
        <v>-130</v>
      </c>
      <c r="G2329">
        <v>-130</v>
      </c>
      <c r="H2329">
        <v>54923</v>
      </c>
      <c r="I2329">
        <v>748</v>
      </c>
      <c r="J2329">
        <v>1729</v>
      </c>
      <c r="K2329">
        <v>-4975</v>
      </c>
      <c r="L2329">
        <v>3245</v>
      </c>
      <c r="M2329">
        <v>300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2945</v>
      </c>
      <c r="T2329">
        <v>0</v>
      </c>
      <c r="U2329">
        <v>0</v>
      </c>
      <c r="V2329">
        <v>1</v>
      </c>
    </row>
    <row r="2330" spans="1:22" x14ac:dyDescent="0.3">
      <c r="A2330" t="s">
        <v>144</v>
      </c>
      <c r="B2330">
        <v>241790</v>
      </c>
      <c r="C2330" s="48">
        <v>45049</v>
      </c>
      <c r="D2330">
        <v>13890</v>
      </c>
      <c r="E2330">
        <v>5</v>
      </c>
      <c r="F2330">
        <v>-30</v>
      </c>
      <c r="G2330">
        <v>-30</v>
      </c>
      <c r="H2330">
        <v>19126</v>
      </c>
      <c r="I2330">
        <v>266</v>
      </c>
      <c r="J2330">
        <v>965</v>
      </c>
      <c r="K2330">
        <v>-4038</v>
      </c>
      <c r="L2330">
        <v>2959</v>
      </c>
      <c r="M2330">
        <v>0</v>
      </c>
      <c r="N2330">
        <v>0</v>
      </c>
      <c r="O2330">
        <v>0</v>
      </c>
      <c r="P2330">
        <v>1</v>
      </c>
      <c r="Q2330">
        <v>0</v>
      </c>
      <c r="R2330">
        <v>0</v>
      </c>
      <c r="S2330">
        <v>2958</v>
      </c>
      <c r="T2330">
        <v>0</v>
      </c>
      <c r="U2330">
        <v>100</v>
      </c>
      <c r="V2330">
        <v>14</v>
      </c>
    </row>
    <row r="2331" spans="1:22" x14ac:dyDescent="0.3">
      <c r="A2331" t="s">
        <v>144</v>
      </c>
      <c r="B2331">
        <v>241790</v>
      </c>
      <c r="C2331" s="48">
        <v>45048</v>
      </c>
      <c r="D2331">
        <v>13920</v>
      </c>
      <c r="E2331">
        <v>2</v>
      </c>
      <c r="F2331">
        <v>250</v>
      </c>
      <c r="G2331">
        <v>250</v>
      </c>
      <c r="H2331">
        <v>47094</v>
      </c>
      <c r="I2331">
        <v>654</v>
      </c>
      <c r="J2331">
        <v>-12710</v>
      </c>
      <c r="K2331">
        <v>9748</v>
      </c>
      <c r="L2331">
        <v>2962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2962</v>
      </c>
      <c r="T2331">
        <v>0</v>
      </c>
      <c r="U2331">
        <v>0</v>
      </c>
      <c r="V2331">
        <v>0</v>
      </c>
    </row>
    <row r="2332" spans="1:22" x14ac:dyDescent="0.3">
      <c r="A2332" t="s">
        <v>144</v>
      </c>
      <c r="B2332">
        <v>241790</v>
      </c>
      <c r="C2332" s="48">
        <v>45044</v>
      </c>
      <c r="D2332">
        <v>13670</v>
      </c>
      <c r="E2332">
        <v>5</v>
      </c>
      <c r="F2332">
        <v>-440</v>
      </c>
      <c r="G2332">
        <v>-440</v>
      </c>
      <c r="H2332">
        <v>137873</v>
      </c>
      <c r="I2332">
        <v>1902</v>
      </c>
      <c r="J2332">
        <v>12901</v>
      </c>
      <c r="K2332">
        <v>-15304</v>
      </c>
      <c r="L2332">
        <v>2128</v>
      </c>
      <c r="M2332">
        <v>2000</v>
      </c>
      <c r="N2332">
        <v>0</v>
      </c>
      <c r="O2332">
        <v>-62</v>
      </c>
      <c r="P2332">
        <v>0</v>
      </c>
      <c r="Q2332">
        <v>0</v>
      </c>
      <c r="R2332">
        <v>0</v>
      </c>
      <c r="S2332">
        <v>190</v>
      </c>
      <c r="T2332">
        <v>0</v>
      </c>
      <c r="U2332">
        <v>254</v>
      </c>
      <c r="V2332">
        <v>21</v>
      </c>
    </row>
    <row r="2333" spans="1:22" x14ac:dyDescent="0.3">
      <c r="A2333" t="s">
        <v>144</v>
      </c>
      <c r="B2333">
        <v>241790</v>
      </c>
      <c r="C2333" s="48">
        <v>45043</v>
      </c>
      <c r="D2333">
        <v>14110</v>
      </c>
      <c r="E2333">
        <v>2</v>
      </c>
      <c r="F2333">
        <v>10</v>
      </c>
      <c r="G2333">
        <v>10</v>
      </c>
      <c r="H2333">
        <v>90793</v>
      </c>
      <c r="I2333">
        <v>1268</v>
      </c>
      <c r="J2333">
        <v>-5003</v>
      </c>
      <c r="K2333">
        <v>4033</v>
      </c>
      <c r="L2333">
        <v>-32</v>
      </c>
      <c r="M2333">
        <v>0</v>
      </c>
      <c r="N2333">
        <v>0</v>
      </c>
      <c r="O2333">
        <v>-32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1000</v>
      </c>
      <c r="V2333">
        <v>2</v>
      </c>
    </row>
    <row r="2334" spans="1:22" x14ac:dyDescent="0.3">
      <c r="A2334" t="s">
        <v>144</v>
      </c>
      <c r="B2334">
        <v>241790</v>
      </c>
      <c r="C2334" s="48">
        <v>45042</v>
      </c>
      <c r="D2334">
        <v>14100</v>
      </c>
      <c r="E2334">
        <v>5</v>
      </c>
      <c r="F2334">
        <v>-130</v>
      </c>
      <c r="G2334">
        <v>-130</v>
      </c>
      <c r="H2334">
        <v>44161</v>
      </c>
      <c r="I2334">
        <v>628</v>
      </c>
      <c r="J2334">
        <v>3019</v>
      </c>
      <c r="K2334">
        <v>-3013</v>
      </c>
      <c r="L2334">
        <v>-6</v>
      </c>
      <c r="M2334">
        <v>0</v>
      </c>
      <c r="N2334">
        <v>0</v>
      </c>
      <c r="O2334">
        <v>-6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</row>
    <row r="2335" spans="1:22" x14ac:dyDescent="0.3">
      <c r="A2335" t="s">
        <v>144</v>
      </c>
      <c r="B2335">
        <v>241790</v>
      </c>
      <c r="C2335" s="48">
        <v>45041</v>
      </c>
      <c r="D2335">
        <v>14230</v>
      </c>
      <c r="E2335">
        <v>5</v>
      </c>
      <c r="F2335">
        <v>-190</v>
      </c>
      <c r="G2335">
        <v>-190</v>
      </c>
      <c r="H2335">
        <v>73964</v>
      </c>
      <c r="I2335">
        <v>1047</v>
      </c>
      <c r="J2335">
        <v>16671</v>
      </c>
      <c r="K2335">
        <v>-15424</v>
      </c>
      <c r="L2335">
        <v>-198</v>
      </c>
      <c r="M2335">
        <v>0</v>
      </c>
      <c r="N2335">
        <v>0</v>
      </c>
      <c r="O2335">
        <v>-198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-1049</v>
      </c>
    </row>
    <row r="2336" spans="1:22" x14ac:dyDescent="0.3">
      <c r="A2336" t="s">
        <v>144</v>
      </c>
      <c r="B2336">
        <v>241790</v>
      </c>
      <c r="C2336" s="48">
        <v>45040</v>
      </c>
      <c r="D2336">
        <v>14420</v>
      </c>
      <c r="E2336">
        <v>5</v>
      </c>
      <c r="F2336">
        <v>-550</v>
      </c>
      <c r="G2336">
        <v>-550</v>
      </c>
      <c r="H2336">
        <v>98611</v>
      </c>
      <c r="I2336">
        <v>1452</v>
      </c>
      <c r="J2336">
        <v>28789</v>
      </c>
      <c r="K2336">
        <v>-28839</v>
      </c>
      <c r="L2336">
        <v>-11</v>
      </c>
      <c r="M2336">
        <v>0</v>
      </c>
      <c r="N2336">
        <v>0</v>
      </c>
      <c r="O2336">
        <v>-191</v>
      </c>
      <c r="P2336">
        <v>0</v>
      </c>
      <c r="Q2336">
        <v>0</v>
      </c>
      <c r="R2336">
        <v>0</v>
      </c>
      <c r="S2336">
        <v>180</v>
      </c>
      <c r="T2336">
        <v>0</v>
      </c>
      <c r="U2336">
        <v>-12</v>
      </c>
      <c r="V2336">
        <v>73</v>
      </c>
    </row>
    <row r="2337" spans="1:22" x14ac:dyDescent="0.3">
      <c r="A2337" t="s">
        <v>144</v>
      </c>
      <c r="B2337">
        <v>241790</v>
      </c>
      <c r="C2337" s="48">
        <v>45037</v>
      </c>
      <c r="D2337">
        <v>14970</v>
      </c>
      <c r="E2337">
        <v>2</v>
      </c>
      <c r="F2337">
        <v>320</v>
      </c>
      <c r="G2337">
        <v>320</v>
      </c>
      <c r="H2337">
        <v>150526</v>
      </c>
      <c r="I2337">
        <v>2270</v>
      </c>
      <c r="J2337">
        <v>2784</v>
      </c>
      <c r="K2337">
        <v>-3159</v>
      </c>
      <c r="L2337">
        <v>846</v>
      </c>
      <c r="M2337">
        <v>-187</v>
      </c>
      <c r="N2337">
        <v>0</v>
      </c>
      <c r="O2337">
        <v>489</v>
      </c>
      <c r="P2337">
        <v>0</v>
      </c>
      <c r="Q2337">
        <v>0</v>
      </c>
      <c r="R2337">
        <v>0</v>
      </c>
      <c r="S2337">
        <v>544</v>
      </c>
      <c r="T2337">
        <v>0</v>
      </c>
      <c r="U2337">
        <v>-447</v>
      </c>
      <c r="V2337">
        <v>-24</v>
      </c>
    </row>
    <row r="2338" spans="1:22" x14ac:dyDescent="0.3">
      <c r="A2338" t="s">
        <v>144</v>
      </c>
      <c r="B2338">
        <v>241790</v>
      </c>
      <c r="C2338" s="48">
        <v>45036</v>
      </c>
      <c r="D2338">
        <v>14650</v>
      </c>
      <c r="E2338">
        <v>5</v>
      </c>
      <c r="F2338">
        <v>-790</v>
      </c>
      <c r="G2338">
        <v>-790</v>
      </c>
      <c r="H2338">
        <v>185750</v>
      </c>
      <c r="I2338">
        <v>2771</v>
      </c>
      <c r="J2338">
        <v>42692</v>
      </c>
      <c r="K2338">
        <v>-42789</v>
      </c>
      <c r="L2338">
        <v>-821</v>
      </c>
      <c r="M2338">
        <v>-362</v>
      </c>
      <c r="N2338">
        <v>0</v>
      </c>
      <c r="O2338">
        <v>-458</v>
      </c>
      <c r="P2338">
        <v>-1</v>
      </c>
      <c r="Q2338">
        <v>0</v>
      </c>
      <c r="R2338">
        <v>0</v>
      </c>
      <c r="S2338">
        <v>0</v>
      </c>
      <c r="T2338">
        <v>0</v>
      </c>
      <c r="U2338">
        <v>999</v>
      </c>
      <c r="V2338">
        <v>-81</v>
      </c>
    </row>
    <row r="2339" spans="1:22" x14ac:dyDescent="0.3">
      <c r="A2339" t="s">
        <v>144</v>
      </c>
      <c r="B2339">
        <v>241790</v>
      </c>
      <c r="C2339" s="48">
        <v>45035</v>
      </c>
      <c r="D2339">
        <v>15440</v>
      </c>
      <c r="E2339">
        <v>2</v>
      </c>
      <c r="F2339">
        <v>510</v>
      </c>
      <c r="G2339">
        <v>510</v>
      </c>
      <c r="H2339">
        <v>997919</v>
      </c>
      <c r="I2339">
        <v>15837</v>
      </c>
      <c r="J2339">
        <v>45692</v>
      </c>
      <c r="K2339">
        <v>-47004</v>
      </c>
      <c r="L2339">
        <v>4108</v>
      </c>
      <c r="M2339">
        <v>680</v>
      </c>
      <c r="N2339">
        <v>0</v>
      </c>
      <c r="O2339">
        <v>785</v>
      </c>
      <c r="P2339">
        <v>0</v>
      </c>
      <c r="Q2339">
        <v>0</v>
      </c>
      <c r="R2339">
        <v>0</v>
      </c>
      <c r="S2339">
        <v>2643</v>
      </c>
      <c r="T2339">
        <v>0</v>
      </c>
      <c r="U2339">
        <v>-4229</v>
      </c>
      <c r="V2339">
        <v>1433</v>
      </c>
    </row>
    <row r="2340" spans="1:22" x14ac:dyDescent="0.3">
      <c r="A2340" t="s">
        <v>144</v>
      </c>
      <c r="B2340">
        <v>241790</v>
      </c>
      <c r="C2340" s="48">
        <v>45034</v>
      </c>
      <c r="D2340">
        <v>14930</v>
      </c>
      <c r="E2340">
        <v>2</v>
      </c>
      <c r="F2340">
        <v>680</v>
      </c>
      <c r="G2340">
        <v>680</v>
      </c>
      <c r="H2340">
        <v>179929</v>
      </c>
      <c r="I2340">
        <v>2615</v>
      </c>
      <c r="J2340">
        <v>364</v>
      </c>
      <c r="K2340">
        <v>-1460</v>
      </c>
      <c r="L2340">
        <v>130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130</v>
      </c>
      <c r="T2340">
        <v>0</v>
      </c>
      <c r="U2340">
        <v>1000</v>
      </c>
      <c r="V2340">
        <v>-34</v>
      </c>
    </row>
    <row r="2341" spans="1:22" x14ac:dyDescent="0.3">
      <c r="A2341" t="s">
        <v>144</v>
      </c>
      <c r="B2341">
        <v>241790</v>
      </c>
      <c r="C2341" s="48">
        <v>45033</v>
      </c>
      <c r="D2341">
        <v>14250</v>
      </c>
      <c r="E2341">
        <v>5</v>
      </c>
      <c r="F2341">
        <v>-150</v>
      </c>
      <c r="G2341">
        <v>-150</v>
      </c>
      <c r="H2341">
        <v>47530</v>
      </c>
      <c r="I2341">
        <v>676</v>
      </c>
      <c r="J2341">
        <v>7046</v>
      </c>
      <c r="K2341">
        <v>-7054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8</v>
      </c>
    </row>
    <row r="2342" spans="1:22" x14ac:dyDescent="0.3">
      <c r="A2342" t="s">
        <v>144</v>
      </c>
      <c r="B2342">
        <v>241790</v>
      </c>
      <c r="C2342" s="48">
        <v>45030</v>
      </c>
      <c r="D2342">
        <v>14400</v>
      </c>
      <c r="E2342">
        <v>2</v>
      </c>
      <c r="F2342">
        <v>40</v>
      </c>
      <c r="G2342">
        <v>40</v>
      </c>
      <c r="H2342">
        <v>72512</v>
      </c>
      <c r="I2342">
        <v>1036</v>
      </c>
      <c r="J2342">
        <v>24519</v>
      </c>
      <c r="K2342">
        <v>-24827</v>
      </c>
      <c r="L2342">
        <v>298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298</v>
      </c>
      <c r="T2342">
        <v>0</v>
      </c>
      <c r="U2342">
        <v>0</v>
      </c>
      <c r="V2342">
        <v>10</v>
      </c>
    </row>
    <row r="2343" spans="1:22" x14ac:dyDescent="0.3">
      <c r="A2343" t="s">
        <v>144</v>
      </c>
      <c r="B2343">
        <v>241790</v>
      </c>
      <c r="C2343" s="48">
        <v>45029</v>
      </c>
      <c r="D2343">
        <v>14360</v>
      </c>
      <c r="E2343">
        <v>5</v>
      </c>
      <c r="F2343">
        <v>-40</v>
      </c>
      <c r="G2343">
        <v>-40</v>
      </c>
      <c r="H2343">
        <v>58714</v>
      </c>
      <c r="I2343">
        <v>841</v>
      </c>
      <c r="J2343">
        <v>-5069</v>
      </c>
      <c r="K2343">
        <v>5186</v>
      </c>
      <c r="L2343">
        <v>-117</v>
      </c>
      <c r="M2343">
        <v>0</v>
      </c>
      <c r="N2343">
        <v>0</v>
      </c>
      <c r="O2343">
        <v>-117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</row>
    <row r="2344" spans="1:22" x14ac:dyDescent="0.3">
      <c r="A2344" t="s">
        <v>144</v>
      </c>
      <c r="B2344">
        <v>241790</v>
      </c>
      <c r="C2344" s="48">
        <v>45028</v>
      </c>
      <c r="D2344">
        <v>14400</v>
      </c>
      <c r="E2344">
        <v>5</v>
      </c>
      <c r="F2344">
        <v>-100</v>
      </c>
      <c r="G2344">
        <v>-100</v>
      </c>
      <c r="H2344">
        <v>63339</v>
      </c>
      <c r="I2344">
        <v>914</v>
      </c>
      <c r="J2344">
        <v>6059</v>
      </c>
      <c r="K2344">
        <v>-5843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-216</v>
      </c>
    </row>
    <row r="2345" spans="1:22" x14ac:dyDescent="0.3">
      <c r="A2345" t="s">
        <v>144</v>
      </c>
      <c r="B2345">
        <v>241790</v>
      </c>
      <c r="C2345" s="48">
        <v>45027</v>
      </c>
      <c r="D2345">
        <v>14500</v>
      </c>
      <c r="E2345">
        <v>2</v>
      </c>
      <c r="F2345">
        <v>100</v>
      </c>
      <c r="G2345">
        <v>100</v>
      </c>
      <c r="H2345">
        <v>105633</v>
      </c>
      <c r="I2345">
        <v>1537</v>
      </c>
      <c r="J2345">
        <v>-11549</v>
      </c>
      <c r="K2345">
        <v>21576</v>
      </c>
      <c r="L2345">
        <v>-10493</v>
      </c>
      <c r="M2345">
        <v>0</v>
      </c>
      <c r="N2345">
        <v>0</v>
      </c>
      <c r="O2345">
        <v>-10493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-200</v>
      </c>
      <c r="V2345">
        <v>666</v>
      </c>
    </row>
    <row r="2346" spans="1:22" x14ac:dyDescent="0.3">
      <c r="A2346" t="s">
        <v>144</v>
      </c>
      <c r="B2346">
        <v>241790</v>
      </c>
      <c r="C2346" s="48">
        <v>45026</v>
      </c>
      <c r="D2346">
        <v>14400</v>
      </c>
      <c r="E2346">
        <v>5</v>
      </c>
      <c r="F2346">
        <v>-150</v>
      </c>
      <c r="G2346">
        <v>-150</v>
      </c>
      <c r="H2346">
        <v>71610</v>
      </c>
      <c r="I2346">
        <v>1026</v>
      </c>
      <c r="J2346">
        <v>-11239</v>
      </c>
      <c r="K2346">
        <v>8842</v>
      </c>
      <c r="L2346">
        <v>2363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2363</v>
      </c>
      <c r="T2346">
        <v>0</v>
      </c>
      <c r="U2346">
        <v>0</v>
      </c>
      <c r="V2346">
        <v>34</v>
      </c>
    </row>
    <row r="2347" spans="1:22" x14ac:dyDescent="0.3">
      <c r="A2347" t="s">
        <v>144</v>
      </c>
      <c r="B2347">
        <v>241790</v>
      </c>
      <c r="C2347" s="48">
        <v>45023</v>
      </c>
      <c r="D2347">
        <v>14550</v>
      </c>
      <c r="E2347">
        <v>2</v>
      </c>
      <c r="F2347">
        <v>600</v>
      </c>
      <c r="G2347">
        <v>600</v>
      </c>
      <c r="H2347">
        <v>154685</v>
      </c>
      <c r="I2347">
        <v>2216</v>
      </c>
      <c r="J2347">
        <v>-18822</v>
      </c>
      <c r="K2347">
        <v>18991</v>
      </c>
      <c r="L2347">
        <v>-181</v>
      </c>
      <c r="M2347">
        <v>0</v>
      </c>
      <c r="N2347">
        <v>0</v>
      </c>
      <c r="O2347">
        <v>-331</v>
      </c>
      <c r="P2347">
        <v>0</v>
      </c>
      <c r="Q2347">
        <v>0</v>
      </c>
      <c r="R2347">
        <v>0</v>
      </c>
      <c r="S2347">
        <v>150</v>
      </c>
      <c r="T2347">
        <v>0</v>
      </c>
      <c r="U2347">
        <v>79</v>
      </c>
      <c r="V2347">
        <v>-67</v>
      </c>
    </row>
    <row r="2348" spans="1:22" x14ac:dyDescent="0.3">
      <c r="A2348" t="s">
        <v>144</v>
      </c>
      <c r="B2348">
        <v>241790</v>
      </c>
      <c r="C2348" s="48">
        <v>45022</v>
      </c>
      <c r="D2348">
        <v>13950</v>
      </c>
      <c r="E2348">
        <v>5</v>
      </c>
      <c r="F2348">
        <v>-150</v>
      </c>
      <c r="G2348">
        <v>-150</v>
      </c>
      <c r="H2348">
        <v>67255</v>
      </c>
      <c r="I2348">
        <v>932</v>
      </c>
      <c r="J2348">
        <v>6502</v>
      </c>
      <c r="K2348">
        <v>-6503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1</v>
      </c>
    </row>
    <row r="2349" spans="1:22" x14ac:dyDescent="0.3">
      <c r="A2349" t="s">
        <v>144</v>
      </c>
      <c r="B2349">
        <v>241790</v>
      </c>
      <c r="C2349" s="48">
        <v>45021</v>
      </c>
      <c r="D2349">
        <v>14100</v>
      </c>
      <c r="E2349">
        <v>5</v>
      </c>
      <c r="F2349">
        <v>-150</v>
      </c>
      <c r="G2349">
        <v>-150</v>
      </c>
      <c r="H2349">
        <v>45500</v>
      </c>
      <c r="I2349">
        <v>642</v>
      </c>
      <c r="J2349">
        <v>-5591</v>
      </c>
      <c r="K2349">
        <v>8291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-2000</v>
      </c>
      <c r="V2349">
        <v>-700</v>
      </c>
    </row>
    <row r="2350" spans="1:22" x14ac:dyDescent="0.3">
      <c r="A2350" t="s">
        <v>144</v>
      </c>
      <c r="B2350">
        <v>241790</v>
      </c>
      <c r="C2350" s="48">
        <v>45020</v>
      </c>
      <c r="D2350">
        <v>14250</v>
      </c>
      <c r="E2350">
        <v>5</v>
      </c>
      <c r="F2350">
        <v>-150</v>
      </c>
      <c r="G2350">
        <v>-150</v>
      </c>
      <c r="H2350">
        <v>55577</v>
      </c>
      <c r="I2350">
        <v>789</v>
      </c>
      <c r="J2350">
        <v>5363</v>
      </c>
      <c r="K2350">
        <v>-529</v>
      </c>
      <c r="L2350">
        <v>-4039</v>
      </c>
      <c r="M2350">
        <v>0</v>
      </c>
      <c r="N2350">
        <v>0</v>
      </c>
      <c r="O2350">
        <v>-3697</v>
      </c>
      <c r="P2350">
        <v>0</v>
      </c>
      <c r="Q2350">
        <v>0</v>
      </c>
      <c r="R2350">
        <v>0</v>
      </c>
      <c r="S2350">
        <v>-342</v>
      </c>
      <c r="T2350">
        <v>0</v>
      </c>
      <c r="U2350">
        <v>0</v>
      </c>
      <c r="V2350">
        <v>-795</v>
      </c>
    </row>
    <row r="2351" spans="1:22" x14ac:dyDescent="0.3">
      <c r="A2351" t="s">
        <v>144</v>
      </c>
      <c r="B2351">
        <v>241790</v>
      </c>
      <c r="C2351" s="48">
        <v>45019</v>
      </c>
      <c r="D2351">
        <v>14400</v>
      </c>
      <c r="E2351">
        <v>5</v>
      </c>
      <c r="F2351">
        <v>-90</v>
      </c>
      <c r="G2351">
        <v>-90</v>
      </c>
      <c r="H2351">
        <v>64158</v>
      </c>
      <c r="I2351">
        <v>913</v>
      </c>
      <c r="J2351">
        <v>-4029</v>
      </c>
      <c r="K2351">
        <v>6024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-2000</v>
      </c>
      <c r="V2351">
        <v>5</v>
      </c>
    </row>
    <row r="2352" spans="1:22" x14ac:dyDescent="0.3">
      <c r="A2352" t="s">
        <v>144</v>
      </c>
      <c r="B2352">
        <v>241790</v>
      </c>
      <c r="C2352" s="48">
        <v>45016</v>
      </c>
      <c r="D2352">
        <v>14490</v>
      </c>
      <c r="E2352">
        <v>2</v>
      </c>
      <c r="F2352">
        <v>20</v>
      </c>
      <c r="G2352">
        <v>20</v>
      </c>
      <c r="H2352">
        <v>85843</v>
      </c>
      <c r="I2352">
        <v>1246</v>
      </c>
      <c r="J2352">
        <v>-3067</v>
      </c>
      <c r="K2352">
        <v>-5536</v>
      </c>
      <c r="L2352">
        <v>9517</v>
      </c>
      <c r="M2352">
        <v>-1</v>
      </c>
      <c r="N2352">
        <v>0</v>
      </c>
      <c r="O2352">
        <v>9518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-914</v>
      </c>
    </row>
    <row r="2353" spans="1:22" x14ac:dyDescent="0.3">
      <c r="A2353" t="s">
        <v>144</v>
      </c>
      <c r="B2353">
        <v>241790</v>
      </c>
      <c r="C2353" s="48">
        <v>45015</v>
      </c>
      <c r="D2353">
        <v>14470</v>
      </c>
      <c r="E2353">
        <v>5</v>
      </c>
      <c r="F2353">
        <v>-160</v>
      </c>
      <c r="G2353">
        <v>-160</v>
      </c>
      <c r="H2353">
        <v>115141</v>
      </c>
      <c r="I2353">
        <v>1685</v>
      </c>
      <c r="J2353">
        <v>-6008</v>
      </c>
      <c r="K2353">
        <v>20754</v>
      </c>
      <c r="L2353">
        <v>-12641</v>
      </c>
      <c r="M2353">
        <v>-6763</v>
      </c>
      <c r="N2353">
        <v>0</v>
      </c>
      <c r="O2353">
        <v>-5878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-50</v>
      </c>
      <c r="V2353">
        <v>-2055</v>
      </c>
    </row>
    <row r="2354" spans="1:22" x14ac:dyDescent="0.3">
      <c r="A2354" t="s">
        <v>144</v>
      </c>
      <c r="B2354">
        <v>241790</v>
      </c>
      <c r="C2354" s="48">
        <v>45014</v>
      </c>
      <c r="D2354">
        <v>14630</v>
      </c>
      <c r="E2354">
        <v>2</v>
      </c>
      <c r="F2354">
        <v>240</v>
      </c>
      <c r="G2354">
        <v>240</v>
      </c>
      <c r="H2354">
        <v>88035</v>
      </c>
      <c r="I2354">
        <v>1270</v>
      </c>
      <c r="J2354">
        <v>-669</v>
      </c>
      <c r="K2354">
        <v>-1735</v>
      </c>
      <c r="L2354">
        <v>2978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2978</v>
      </c>
      <c r="T2354">
        <v>0</v>
      </c>
      <c r="U2354">
        <v>50</v>
      </c>
      <c r="V2354">
        <v>-624</v>
      </c>
    </row>
    <row r="2355" spans="1:22" x14ac:dyDescent="0.3">
      <c r="A2355" t="s">
        <v>144</v>
      </c>
      <c r="B2355">
        <v>241790</v>
      </c>
      <c r="C2355" s="48">
        <v>45013</v>
      </c>
      <c r="D2355">
        <v>14390</v>
      </c>
      <c r="E2355">
        <v>2</v>
      </c>
      <c r="F2355">
        <v>590</v>
      </c>
      <c r="G2355">
        <v>590</v>
      </c>
      <c r="H2355">
        <v>178728</v>
      </c>
      <c r="I2355">
        <v>2547</v>
      </c>
      <c r="J2355">
        <v>-24522</v>
      </c>
      <c r="K2355">
        <v>15798</v>
      </c>
      <c r="L2355">
        <v>5481</v>
      </c>
      <c r="M2355">
        <v>-362</v>
      </c>
      <c r="N2355">
        <v>0</v>
      </c>
      <c r="O2355">
        <v>5239</v>
      </c>
      <c r="P2355">
        <v>0</v>
      </c>
      <c r="Q2355">
        <v>0</v>
      </c>
      <c r="R2355">
        <v>0</v>
      </c>
      <c r="S2355">
        <v>604</v>
      </c>
      <c r="T2355">
        <v>0</v>
      </c>
      <c r="U2355">
        <v>3300</v>
      </c>
      <c r="V2355">
        <v>-57</v>
      </c>
    </row>
    <row r="2356" spans="1:22" x14ac:dyDescent="0.3">
      <c r="A2356" t="s">
        <v>144</v>
      </c>
      <c r="B2356">
        <v>241790</v>
      </c>
      <c r="C2356" s="48">
        <v>45012</v>
      </c>
      <c r="D2356">
        <v>13800</v>
      </c>
      <c r="E2356">
        <v>5</v>
      </c>
      <c r="F2356">
        <v>-30</v>
      </c>
      <c r="G2356">
        <v>-30</v>
      </c>
      <c r="H2356">
        <v>32578</v>
      </c>
      <c r="I2356">
        <v>454</v>
      </c>
      <c r="J2356">
        <v>9541</v>
      </c>
      <c r="K2356">
        <v>-10405</v>
      </c>
      <c r="L2356">
        <v>864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864</v>
      </c>
      <c r="T2356">
        <v>0</v>
      </c>
      <c r="U2356">
        <v>0</v>
      </c>
      <c r="V2356">
        <v>0</v>
      </c>
    </row>
    <row r="2357" spans="1:22" x14ac:dyDescent="0.3">
      <c r="A2357" t="s">
        <v>144</v>
      </c>
      <c r="B2357">
        <v>241790</v>
      </c>
      <c r="C2357" s="48">
        <v>45009</v>
      </c>
      <c r="D2357">
        <v>13830</v>
      </c>
      <c r="E2357">
        <v>2</v>
      </c>
      <c r="F2357">
        <v>300</v>
      </c>
      <c r="G2357">
        <v>300</v>
      </c>
      <c r="H2357">
        <v>78644</v>
      </c>
      <c r="I2357">
        <v>1088</v>
      </c>
      <c r="J2357">
        <v>-30246</v>
      </c>
      <c r="K2357">
        <v>24174</v>
      </c>
      <c r="L2357">
        <v>6038</v>
      </c>
      <c r="M2357">
        <v>129</v>
      </c>
      <c r="N2357">
        <v>0</v>
      </c>
      <c r="O2357">
        <v>763</v>
      </c>
      <c r="P2357">
        <v>0</v>
      </c>
      <c r="Q2357">
        <v>0</v>
      </c>
      <c r="R2357">
        <v>0</v>
      </c>
      <c r="S2357">
        <v>5146</v>
      </c>
      <c r="T2357">
        <v>0</v>
      </c>
      <c r="U2357">
        <v>0</v>
      </c>
      <c r="V2357">
        <v>34</v>
      </c>
    </row>
    <row r="2358" spans="1:22" x14ac:dyDescent="0.3">
      <c r="A2358" t="s">
        <v>144</v>
      </c>
      <c r="B2358">
        <v>241790</v>
      </c>
      <c r="C2358" s="48">
        <v>45008</v>
      </c>
      <c r="D2358">
        <v>13530</v>
      </c>
      <c r="E2358">
        <v>2</v>
      </c>
      <c r="F2358">
        <v>80</v>
      </c>
      <c r="G2358">
        <v>80</v>
      </c>
      <c r="H2358">
        <v>66777</v>
      </c>
      <c r="I2358">
        <v>903</v>
      </c>
      <c r="J2358">
        <v>2942</v>
      </c>
      <c r="K2358">
        <v>-6385</v>
      </c>
      <c r="L2358">
        <v>3061</v>
      </c>
      <c r="M2358">
        <v>0</v>
      </c>
      <c r="N2358">
        <v>0</v>
      </c>
      <c r="O2358">
        <v>2197</v>
      </c>
      <c r="P2358">
        <v>0</v>
      </c>
      <c r="Q2358">
        <v>0</v>
      </c>
      <c r="R2358">
        <v>0</v>
      </c>
      <c r="S2358">
        <v>864</v>
      </c>
      <c r="T2358">
        <v>0</v>
      </c>
      <c r="U2358">
        <v>411</v>
      </c>
      <c r="V2358">
        <v>-29</v>
      </c>
    </row>
    <row r="2359" spans="1:22" x14ac:dyDescent="0.3">
      <c r="A2359" t="s">
        <v>144</v>
      </c>
      <c r="B2359">
        <v>241790</v>
      </c>
      <c r="C2359" s="48">
        <v>45007</v>
      </c>
      <c r="D2359">
        <v>13450</v>
      </c>
      <c r="E2359">
        <v>5</v>
      </c>
      <c r="F2359">
        <v>-160</v>
      </c>
      <c r="G2359">
        <v>-160</v>
      </c>
      <c r="H2359">
        <v>51522</v>
      </c>
      <c r="I2359">
        <v>693</v>
      </c>
      <c r="J2359">
        <v>-5387</v>
      </c>
      <c r="K2359">
        <v>6334</v>
      </c>
      <c r="L2359">
        <v>116</v>
      </c>
      <c r="M2359">
        <v>6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110</v>
      </c>
      <c r="T2359">
        <v>0</v>
      </c>
      <c r="U2359">
        <v>-942</v>
      </c>
      <c r="V2359">
        <v>-121</v>
      </c>
    </row>
    <row r="2360" spans="1:22" x14ac:dyDescent="0.3">
      <c r="A2360" t="s">
        <v>144</v>
      </c>
      <c r="B2360">
        <v>241790</v>
      </c>
      <c r="C2360" s="48">
        <v>45006</v>
      </c>
      <c r="D2360">
        <v>13610</v>
      </c>
      <c r="E2360">
        <v>2</v>
      </c>
      <c r="F2360">
        <v>60</v>
      </c>
      <c r="G2360">
        <v>60</v>
      </c>
      <c r="H2360">
        <v>70106</v>
      </c>
      <c r="I2360">
        <v>954</v>
      </c>
      <c r="J2360">
        <v>-238</v>
      </c>
      <c r="K2360">
        <v>-2665</v>
      </c>
      <c r="L2360">
        <v>-141</v>
      </c>
      <c r="M2360">
        <v>-141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3636</v>
      </c>
      <c r="V2360">
        <v>-592</v>
      </c>
    </row>
    <row r="2361" spans="1:22" x14ac:dyDescent="0.3">
      <c r="A2361" t="s">
        <v>144</v>
      </c>
      <c r="B2361">
        <v>241790</v>
      </c>
      <c r="C2361" s="48">
        <v>45005</v>
      </c>
      <c r="D2361">
        <v>13550</v>
      </c>
      <c r="E2361">
        <v>2</v>
      </c>
      <c r="F2361">
        <v>110</v>
      </c>
      <c r="G2361">
        <v>110</v>
      </c>
      <c r="H2361">
        <v>50182</v>
      </c>
      <c r="I2361">
        <v>681</v>
      </c>
      <c r="J2361">
        <v>3554</v>
      </c>
      <c r="K2361">
        <v>-6121</v>
      </c>
      <c r="L2361">
        <v>-160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-160</v>
      </c>
      <c r="T2361">
        <v>0</v>
      </c>
      <c r="U2361">
        <v>2871</v>
      </c>
      <c r="V2361">
        <v>-144</v>
      </c>
    </row>
    <row r="2362" spans="1:22" x14ac:dyDescent="0.3">
      <c r="A2362" t="s">
        <v>144</v>
      </c>
      <c r="B2362">
        <v>241790</v>
      </c>
      <c r="C2362" s="48">
        <v>45002</v>
      </c>
      <c r="D2362">
        <v>13440</v>
      </c>
      <c r="E2362">
        <v>2</v>
      </c>
      <c r="F2362">
        <v>590</v>
      </c>
      <c r="G2362">
        <v>590</v>
      </c>
      <c r="H2362">
        <v>75377</v>
      </c>
      <c r="I2362">
        <v>997</v>
      </c>
      <c r="J2362">
        <v>-15681</v>
      </c>
      <c r="K2362">
        <v>7401</v>
      </c>
      <c r="L2362">
        <v>10006</v>
      </c>
      <c r="M2362">
        <v>262</v>
      </c>
      <c r="N2362">
        <v>0</v>
      </c>
      <c r="O2362">
        <v>3138</v>
      </c>
      <c r="P2362">
        <v>0</v>
      </c>
      <c r="Q2362">
        <v>0</v>
      </c>
      <c r="R2362">
        <v>0</v>
      </c>
      <c r="S2362">
        <v>6606</v>
      </c>
      <c r="T2362">
        <v>0</v>
      </c>
      <c r="U2362">
        <v>-1549</v>
      </c>
      <c r="V2362">
        <v>-177</v>
      </c>
    </row>
    <row r="2363" spans="1:22" x14ac:dyDescent="0.3">
      <c r="A2363" t="s">
        <v>144</v>
      </c>
      <c r="B2363">
        <v>241790</v>
      </c>
      <c r="C2363" s="48">
        <v>45001</v>
      </c>
      <c r="D2363">
        <v>12850</v>
      </c>
      <c r="E2363">
        <v>2</v>
      </c>
      <c r="F2363">
        <v>200</v>
      </c>
      <c r="G2363">
        <v>200</v>
      </c>
      <c r="H2363">
        <v>34079</v>
      </c>
      <c r="I2363">
        <v>432</v>
      </c>
      <c r="J2363">
        <v>8175</v>
      </c>
      <c r="K2363">
        <v>-8966</v>
      </c>
      <c r="L2363">
        <v>210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210</v>
      </c>
      <c r="T2363">
        <v>0</v>
      </c>
      <c r="U2363">
        <v>580</v>
      </c>
      <c r="V2363">
        <v>1</v>
      </c>
    </row>
    <row r="2364" spans="1:22" x14ac:dyDescent="0.3">
      <c r="A2364" t="s">
        <v>144</v>
      </c>
      <c r="B2364">
        <v>241790</v>
      </c>
      <c r="C2364" s="48">
        <v>45000</v>
      </c>
      <c r="D2364">
        <v>12650</v>
      </c>
      <c r="E2364">
        <v>2</v>
      </c>
      <c r="F2364">
        <v>290</v>
      </c>
      <c r="G2364">
        <v>290</v>
      </c>
      <c r="H2364">
        <v>43911</v>
      </c>
      <c r="I2364">
        <v>554</v>
      </c>
      <c r="J2364">
        <v>10542</v>
      </c>
      <c r="K2364">
        <v>-10115</v>
      </c>
      <c r="L2364">
        <v>-377</v>
      </c>
      <c r="M2364">
        <v>-16</v>
      </c>
      <c r="N2364">
        <v>0</v>
      </c>
      <c r="O2364">
        <v>-212</v>
      </c>
      <c r="P2364">
        <v>0</v>
      </c>
      <c r="Q2364">
        <v>0</v>
      </c>
      <c r="R2364">
        <v>0</v>
      </c>
      <c r="S2364">
        <v>-149</v>
      </c>
      <c r="T2364">
        <v>0</v>
      </c>
      <c r="U2364">
        <v>-1600</v>
      </c>
      <c r="V2364">
        <v>1550</v>
      </c>
    </row>
    <row r="2365" spans="1:22" x14ac:dyDescent="0.3">
      <c r="A2365" t="s">
        <v>144</v>
      </c>
      <c r="B2365">
        <v>241790</v>
      </c>
      <c r="C2365" s="48">
        <v>44999</v>
      </c>
      <c r="D2365">
        <v>12360</v>
      </c>
      <c r="E2365">
        <v>5</v>
      </c>
      <c r="F2365">
        <v>-830</v>
      </c>
      <c r="G2365">
        <v>-830</v>
      </c>
      <c r="H2365">
        <v>116002</v>
      </c>
      <c r="I2365">
        <v>1459</v>
      </c>
      <c r="J2365">
        <v>28184</v>
      </c>
      <c r="K2365">
        <v>-28191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7</v>
      </c>
    </row>
    <row r="2366" spans="1:22" x14ac:dyDescent="0.3">
      <c r="A2366" t="s">
        <v>144</v>
      </c>
      <c r="B2366">
        <v>241790</v>
      </c>
      <c r="C2366" s="48">
        <v>44998</v>
      </c>
      <c r="D2366">
        <v>13190</v>
      </c>
      <c r="E2366">
        <v>5</v>
      </c>
      <c r="F2366">
        <v>-280</v>
      </c>
      <c r="G2366">
        <v>-280</v>
      </c>
      <c r="H2366">
        <v>53660</v>
      </c>
      <c r="I2366">
        <v>705</v>
      </c>
      <c r="J2366">
        <v>-4655</v>
      </c>
      <c r="K2366">
        <v>4365</v>
      </c>
      <c r="L2366">
        <v>290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290</v>
      </c>
      <c r="T2366">
        <v>0</v>
      </c>
      <c r="U2366">
        <v>0</v>
      </c>
      <c r="V2366">
        <v>0</v>
      </c>
    </row>
    <row r="2367" spans="1:22" x14ac:dyDescent="0.3">
      <c r="A2367" t="s">
        <v>144</v>
      </c>
      <c r="B2367">
        <v>241790</v>
      </c>
      <c r="C2367" s="48">
        <v>44995</v>
      </c>
      <c r="D2367">
        <v>13470</v>
      </c>
      <c r="E2367">
        <v>5</v>
      </c>
      <c r="F2367">
        <v>-380</v>
      </c>
      <c r="G2367">
        <v>-380</v>
      </c>
      <c r="H2367">
        <v>72909</v>
      </c>
      <c r="I2367">
        <v>984</v>
      </c>
      <c r="J2367">
        <v>36794</v>
      </c>
      <c r="K2367">
        <v>-18927</v>
      </c>
      <c r="L2367">
        <v>-11500</v>
      </c>
      <c r="M2367">
        <v>-11500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-6367</v>
      </c>
      <c r="V2367">
        <v>0</v>
      </c>
    </row>
    <row r="2368" spans="1:22" x14ac:dyDescent="0.3">
      <c r="A2368" t="s">
        <v>144</v>
      </c>
      <c r="B2368">
        <v>241790</v>
      </c>
      <c r="C2368" s="48">
        <v>44994</v>
      </c>
      <c r="D2368">
        <v>13850</v>
      </c>
      <c r="E2368">
        <v>2</v>
      </c>
      <c r="F2368">
        <v>20</v>
      </c>
      <c r="G2368">
        <v>20</v>
      </c>
      <c r="H2368">
        <v>69364</v>
      </c>
      <c r="I2368">
        <v>959</v>
      </c>
      <c r="J2368">
        <v>-14672</v>
      </c>
      <c r="K2368">
        <v>16377</v>
      </c>
      <c r="L2368">
        <v>-1500</v>
      </c>
      <c r="M2368">
        <v>0</v>
      </c>
      <c r="N2368">
        <v>0</v>
      </c>
      <c r="O2368">
        <v>-1500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-205</v>
      </c>
      <c r="V2368">
        <v>0</v>
      </c>
    </row>
    <row r="2369" spans="1:22" x14ac:dyDescent="0.3">
      <c r="A2369" t="s">
        <v>144</v>
      </c>
      <c r="B2369">
        <v>241790</v>
      </c>
      <c r="C2369" s="48">
        <v>44993</v>
      </c>
      <c r="D2369">
        <v>13830</v>
      </c>
      <c r="E2369">
        <v>5</v>
      </c>
      <c r="F2369">
        <v>-560</v>
      </c>
      <c r="G2369">
        <v>-560</v>
      </c>
      <c r="H2369">
        <v>170660</v>
      </c>
      <c r="I2369">
        <v>2381</v>
      </c>
      <c r="J2369">
        <v>1057</v>
      </c>
      <c r="K2369">
        <v>-8100</v>
      </c>
      <c r="L2369">
        <v>-1445</v>
      </c>
      <c r="M2369">
        <v>362</v>
      </c>
      <c r="N2369">
        <v>0</v>
      </c>
      <c r="O2369">
        <v>-241</v>
      </c>
      <c r="P2369">
        <v>0</v>
      </c>
      <c r="Q2369">
        <v>0</v>
      </c>
      <c r="R2369">
        <v>0</v>
      </c>
      <c r="S2369">
        <v>-1566</v>
      </c>
      <c r="T2369">
        <v>0</v>
      </c>
      <c r="U2369">
        <v>9500</v>
      </c>
      <c r="V2369">
        <v>-1012</v>
      </c>
    </row>
    <row r="2370" spans="1:22" x14ac:dyDescent="0.3">
      <c r="A2370" t="s">
        <v>144</v>
      </c>
      <c r="B2370">
        <v>241790</v>
      </c>
      <c r="C2370" s="48">
        <v>44992</v>
      </c>
      <c r="D2370">
        <v>14390</v>
      </c>
      <c r="E2370">
        <v>2</v>
      </c>
      <c r="F2370">
        <v>680</v>
      </c>
      <c r="G2370">
        <v>680</v>
      </c>
      <c r="H2370">
        <v>229087</v>
      </c>
      <c r="I2370">
        <v>3253</v>
      </c>
      <c r="J2370">
        <v>-59020</v>
      </c>
      <c r="K2370">
        <v>61694</v>
      </c>
      <c r="L2370">
        <v>-3152</v>
      </c>
      <c r="M2370">
        <v>1500</v>
      </c>
      <c r="N2370">
        <v>0</v>
      </c>
      <c r="O2370">
        <v>-3146</v>
      </c>
      <c r="P2370">
        <v>0</v>
      </c>
      <c r="Q2370">
        <v>0</v>
      </c>
      <c r="R2370">
        <v>0</v>
      </c>
      <c r="S2370">
        <v>-1506</v>
      </c>
      <c r="T2370">
        <v>0</v>
      </c>
      <c r="U2370">
        <v>622</v>
      </c>
      <c r="V2370">
        <v>-144</v>
      </c>
    </row>
    <row r="2371" spans="1:22" x14ac:dyDescent="0.3">
      <c r="A2371" t="s">
        <v>144</v>
      </c>
      <c r="B2371">
        <v>241790</v>
      </c>
      <c r="C2371" s="48">
        <v>44991</v>
      </c>
      <c r="D2371">
        <v>13710</v>
      </c>
      <c r="E2371">
        <v>2</v>
      </c>
      <c r="F2371">
        <v>370</v>
      </c>
      <c r="G2371">
        <v>370</v>
      </c>
      <c r="H2371">
        <v>150920</v>
      </c>
      <c r="I2371">
        <v>2055</v>
      </c>
      <c r="J2371">
        <v>-29330</v>
      </c>
      <c r="K2371">
        <v>34055</v>
      </c>
      <c r="L2371">
        <v>-3794</v>
      </c>
      <c r="M2371">
        <v>-7</v>
      </c>
      <c r="N2371">
        <v>0</v>
      </c>
      <c r="O2371">
        <v>-3151</v>
      </c>
      <c r="P2371">
        <v>0</v>
      </c>
      <c r="Q2371">
        <v>0</v>
      </c>
      <c r="R2371">
        <v>0</v>
      </c>
      <c r="S2371">
        <v>-636</v>
      </c>
      <c r="T2371">
        <v>0</v>
      </c>
      <c r="U2371">
        <v>-994</v>
      </c>
      <c r="V2371">
        <v>63</v>
      </c>
    </row>
    <row r="2372" spans="1:22" x14ac:dyDescent="0.3">
      <c r="A2372" t="s">
        <v>144</v>
      </c>
      <c r="B2372">
        <v>241790</v>
      </c>
      <c r="C2372" s="48">
        <v>44988</v>
      </c>
      <c r="D2372">
        <v>13340</v>
      </c>
      <c r="E2372">
        <v>2</v>
      </c>
      <c r="F2372">
        <v>140</v>
      </c>
      <c r="G2372">
        <v>140</v>
      </c>
      <c r="H2372">
        <v>51964</v>
      </c>
      <c r="I2372">
        <v>691</v>
      </c>
      <c r="J2372">
        <v>-4104</v>
      </c>
      <c r="K2372">
        <v>2909</v>
      </c>
      <c r="L2372">
        <v>590</v>
      </c>
      <c r="M2372">
        <v>5000</v>
      </c>
      <c r="N2372">
        <v>0</v>
      </c>
      <c r="O2372">
        <v>-1660</v>
      </c>
      <c r="P2372">
        <v>0</v>
      </c>
      <c r="Q2372">
        <v>0</v>
      </c>
      <c r="R2372">
        <v>0</v>
      </c>
      <c r="S2372">
        <v>-2750</v>
      </c>
      <c r="T2372">
        <v>0</v>
      </c>
      <c r="U2372">
        <v>600</v>
      </c>
      <c r="V2372">
        <v>5</v>
      </c>
    </row>
    <row r="2373" spans="1:22" x14ac:dyDescent="0.3">
      <c r="A2373" t="s">
        <v>144</v>
      </c>
      <c r="B2373">
        <v>241790</v>
      </c>
      <c r="C2373" s="48">
        <v>44987</v>
      </c>
      <c r="D2373">
        <v>13200</v>
      </c>
      <c r="E2373">
        <v>2</v>
      </c>
      <c r="F2373">
        <v>480</v>
      </c>
      <c r="G2373">
        <v>480</v>
      </c>
      <c r="H2373">
        <v>79185</v>
      </c>
      <c r="I2373">
        <v>1028</v>
      </c>
      <c r="J2373">
        <v>-3905</v>
      </c>
      <c r="K2373">
        <v>1567</v>
      </c>
      <c r="L2373">
        <v>1112</v>
      </c>
      <c r="M2373">
        <v>5000</v>
      </c>
      <c r="N2373">
        <v>0</v>
      </c>
      <c r="O2373">
        <v>-1606</v>
      </c>
      <c r="P2373">
        <v>0</v>
      </c>
      <c r="Q2373">
        <v>0</v>
      </c>
      <c r="R2373">
        <v>0</v>
      </c>
      <c r="S2373">
        <v>-2282</v>
      </c>
      <c r="T2373">
        <v>0</v>
      </c>
      <c r="U2373">
        <v>300</v>
      </c>
      <c r="V2373">
        <v>926</v>
      </c>
    </row>
    <row r="2374" spans="1:22" x14ac:dyDescent="0.3">
      <c r="A2374" t="s">
        <v>144</v>
      </c>
      <c r="B2374">
        <v>241790</v>
      </c>
      <c r="C2374" s="48">
        <v>44985</v>
      </c>
      <c r="D2374">
        <v>12720</v>
      </c>
      <c r="E2374">
        <v>2</v>
      </c>
      <c r="F2374">
        <v>110</v>
      </c>
      <c r="G2374">
        <v>110</v>
      </c>
      <c r="H2374">
        <v>39954</v>
      </c>
      <c r="I2374">
        <v>506</v>
      </c>
      <c r="J2374">
        <v>-4281</v>
      </c>
      <c r="K2374">
        <v>8575</v>
      </c>
      <c r="L2374">
        <v>-3660</v>
      </c>
      <c r="M2374">
        <v>6</v>
      </c>
      <c r="N2374">
        <v>0</v>
      </c>
      <c r="O2374">
        <v>-3575</v>
      </c>
      <c r="P2374">
        <v>-246</v>
      </c>
      <c r="Q2374">
        <v>0</v>
      </c>
      <c r="R2374">
        <v>0</v>
      </c>
      <c r="S2374">
        <v>155</v>
      </c>
      <c r="T2374">
        <v>0</v>
      </c>
      <c r="U2374">
        <v>-500</v>
      </c>
      <c r="V2374">
        <v>-134</v>
      </c>
    </row>
    <row r="2375" spans="1:22" x14ac:dyDescent="0.3">
      <c r="A2375" t="s">
        <v>144</v>
      </c>
      <c r="B2375">
        <v>241790</v>
      </c>
      <c r="C2375" s="48">
        <v>44984</v>
      </c>
      <c r="D2375">
        <v>12610</v>
      </c>
      <c r="E2375">
        <v>5</v>
      </c>
      <c r="F2375">
        <v>-290</v>
      </c>
      <c r="G2375">
        <v>-290</v>
      </c>
      <c r="H2375">
        <v>50516</v>
      </c>
      <c r="I2375">
        <v>638</v>
      </c>
      <c r="J2375">
        <v>3390</v>
      </c>
      <c r="K2375">
        <v>702</v>
      </c>
      <c r="L2375">
        <v>-3986</v>
      </c>
      <c r="M2375">
        <v>0</v>
      </c>
      <c r="N2375">
        <v>0</v>
      </c>
      <c r="O2375">
        <v>-1712</v>
      </c>
      <c r="P2375">
        <v>0</v>
      </c>
      <c r="Q2375">
        <v>0</v>
      </c>
      <c r="R2375">
        <v>0</v>
      </c>
      <c r="S2375">
        <v>-2274</v>
      </c>
      <c r="T2375">
        <v>0</v>
      </c>
      <c r="U2375">
        <v>-106</v>
      </c>
      <c r="V2375">
        <v>0</v>
      </c>
    </row>
    <row r="2376" spans="1:22" x14ac:dyDescent="0.3">
      <c r="A2376" t="s">
        <v>144</v>
      </c>
      <c r="B2376">
        <v>241790</v>
      </c>
      <c r="C2376" s="48">
        <v>44981</v>
      </c>
      <c r="D2376">
        <v>12900</v>
      </c>
      <c r="E2376">
        <v>5</v>
      </c>
      <c r="F2376">
        <v>-150</v>
      </c>
      <c r="G2376">
        <v>-150</v>
      </c>
      <c r="H2376">
        <v>43450</v>
      </c>
      <c r="I2376">
        <v>561</v>
      </c>
      <c r="J2376">
        <v>9219</v>
      </c>
      <c r="K2376">
        <v>-4971</v>
      </c>
      <c r="L2376">
        <v>-4048</v>
      </c>
      <c r="M2376">
        <v>1</v>
      </c>
      <c r="N2376">
        <v>0</v>
      </c>
      <c r="O2376">
        <v>-1713</v>
      </c>
      <c r="P2376">
        <v>0</v>
      </c>
      <c r="Q2376">
        <v>0</v>
      </c>
      <c r="R2376">
        <v>0</v>
      </c>
      <c r="S2376">
        <v>-2336</v>
      </c>
      <c r="T2376">
        <v>0</v>
      </c>
      <c r="U2376">
        <v>0</v>
      </c>
      <c r="V2376">
        <v>-200</v>
      </c>
    </row>
    <row r="2377" spans="1:22" x14ac:dyDescent="0.3">
      <c r="A2377" t="s">
        <v>144</v>
      </c>
      <c r="B2377">
        <v>241790</v>
      </c>
      <c r="C2377" s="48">
        <v>44980</v>
      </c>
      <c r="D2377">
        <v>13050</v>
      </c>
      <c r="E2377">
        <v>2</v>
      </c>
      <c r="F2377">
        <v>120</v>
      </c>
      <c r="G2377">
        <v>120</v>
      </c>
      <c r="H2377">
        <v>28688</v>
      </c>
      <c r="I2377">
        <v>372</v>
      </c>
      <c r="J2377">
        <v>5857</v>
      </c>
      <c r="K2377">
        <v>-2147</v>
      </c>
      <c r="L2377">
        <v>-3710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-3710</v>
      </c>
      <c r="T2377">
        <v>0</v>
      </c>
      <c r="U2377">
        <v>0</v>
      </c>
      <c r="V2377">
        <v>0</v>
      </c>
    </row>
    <row r="2378" spans="1:22" x14ac:dyDescent="0.3">
      <c r="A2378" t="s">
        <v>144</v>
      </c>
      <c r="B2378">
        <v>241790</v>
      </c>
      <c r="C2378" s="48">
        <v>44979</v>
      </c>
      <c r="D2378">
        <v>12930</v>
      </c>
      <c r="E2378">
        <v>5</v>
      </c>
      <c r="F2378">
        <v>-310</v>
      </c>
      <c r="G2378">
        <v>-310</v>
      </c>
      <c r="H2378">
        <v>43921</v>
      </c>
      <c r="I2378">
        <v>570</v>
      </c>
      <c r="J2378">
        <v>15134</v>
      </c>
      <c r="K2378">
        <v>-10809</v>
      </c>
      <c r="L2378">
        <v>-3123</v>
      </c>
      <c r="M2378">
        <v>0</v>
      </c>
      <c r="N2378">
        <v>0</v>
      </c>
      <c r="O2378">
        <v>-1260</v>
      </c>
      <c r="P2378">
        <v>0</v>
      </c>
      <c r="Q2378">
        <v>0</v>
      </c>
      <c r="R2378">
        <v>0</v>
      </c>
      <c r="S2378">
        <v>-1863</v>
      </c>
      <c r="T2378">
        <v>0</v>
      </c>
      <c r="U2378">
        <v>0</v>
      </c>
      <c r="V2378">
        <v>-1202</v>
      </c>
    </row>
    <row r="2379" spans="1:22" x14ac:dyDescent="0.3">
      <c r="A2379" t="s">
        <v>144</v>
      </c>
      <c r="B2379">
        <v>241790</v>
      </c>
      <c r="C2379" s="48">
        <v>44978</v>
      </c>
      <c r="D2379">
        <v>13240</v>
      </c>
      <c r="E2379">
        <v>5</v>
      </c>
      <c r="F2379">
        <v>-140</v>
      </c>
      <c r="G2379">
        <v>-140</v>
      </c>
      <c r="H2379">
        <v>63422</v>
      </c>
      <c r="I2379">
        <v>837</v>
      </c>
      <c r="J2379">
        <v>15378</v>
      </c>
      <c r="K2379">
        <v>-13666</v>
      </c>
      <c r="L2379">
        <v>-77</v>
      </c>
      <c r="M2379">
        <v>0</v>
      </c>
      <c r="N2379">
        <v>0</v>
      </c>
      <c r="O2379">
        <v>-899</v>
      </c>
      <c r="P2379">
        <v>0</v>
      </c>
      <c r="Q2379">
        <v>0</v>
      </c>
      <c r="R2379">
        <v>0</v>
      </c>
      <c r="S2379">
        <v>822</v>
      </c>
      <c r="T2379">
        <v>0</v>
      </c>
      <c r="U2379">
        <v>-1637</v>
      </c>
      <c r="V2379">
        <v>2</v>
      </c>
    </row>
    <row r="2380" spans="1:22" x14ac:dyDescent="0.3">
      <c r="A2380" t="s">
        <v>144</v>
      </c>
      <c r="B2380">
        <v>241790</v>
      </c>
      <c r="C2380" s="48">
        <v>44977</v>
      </c>
      <c r="D2380">
        <v>13380</v>
      </c>
      <c r="E2380">
        <v>3</v>
      </c>
      <c r="F2380">
        <v>0</v>
      </c>
      <c r="G2380">
        <v>0</v>
      </c>
      <c r="H2380">
        <v>54484</v>
      </c>
      <c r="I2380">
        <v>723</v>
      </c>
      <c r="J2380">
        <v>-12274</v>
      </c>
      <c r="K2380">
        <v>13207</v>
      </c>
      <c r="L2380">
        <v>823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823</v>
      </c>
      <c r="T2380">
        <v>0</v>
      </c>
      <c r="U2380">
        <v>-2263</v>
      </c>
      <c r="V2380">
        <v>507</v>
      </c>
    </row>
    <row r="2381" spans="1:22" x14ac:dyDescent="0.3">
      <c r="A2381" t="s">
        <v>144</v>
      </c>
      <c r="B2381">
        <v>241790</v>
      </c>
      <c r="C2381" s="48">
        <v>44974</v>
      </c>
      <c r="D2381">
        <v>13380</v>
      </c>
      <c r="E2381">
        <v>5</v>
      </c>
      <c r="F2381">
        <v>-420</v>
      </c>
      <c r="G2381">
        <v>-420</v>
      </c>
      <c r="H2381">
        <v>77847</v>
      </c>
      <c r="I2381">
        <v>1045</v>
      </c>
      <c r="J2381">
        <v>19869</v>
      </c>
      <c r="K2381">
        <v>-18828</v>
      </c>
      <c r="L2381">
        <v>-246</v>
      </c>
      <c r="M2381">
        <v>0</v>
      </c>
      <c r="N2381">
        <v>0</v>
      </c>
      <c r="O2381">
        <v>0</v>
      </c>
      <c r="P2381">
        <v>-246</v>
      </c>
      <c r="Q2381">
        <v>0</v>
      </c>
      <c r="R2381">
        <v>0</v>
      </c>
      <c r="S2381">
        <v>0</v>
      </c>
      <c r="T2381">
        <v>0</v>
      </c>
      <c r="U2381">
        <v>-778</v>
      </c>
      <c r="V2381">
        <v>-17</v>
      </c>
    </row>
    <row r="2382" spans="1:22" x14ac:dyDescent="0.3">
      <c r="A2382" t="s">
        <v>144</v>
      </c>
      <c r="B2382">
        <v>241790</v>
      </c>
      <c r="C2382" s="48">
        <v>44973</v>
      </c>
      <c r="D2382">
        <v>13800</v>
      </c>
      <c r="E2382">
        <v>2</v>
      </c>
      <c r="F2382">
        <v>300</v>
      </c>
      <c r="G2382">
        <v>300</v>
      </c>
      <c r="H2382">
        <v>44961</v>
      </c>
      <c r="I2382">
        <v>620</v>
      </c>
      <c r="J2382">
        <v>-7704</v>
      </c>
      <c r="K2382">
        <v>6150</v>
      </c>
      <c r="L2382">
        <v>2158</v>
      </c>
      <c r="M2382">
        <v>18</v>
      </c>
      <c r="N2382">
        <v>0</v>
      </c>
      <c r="O2382">
        <v>835</v>
      </c>
      <c r="P2382">
        <v>0</v>
      </c>
      <c r="Q2382">
        <v>0</v>
      </c>
      <c r="R2382">
        <v>0</v>
      </c>
      <c r="S2382">
        <v>1305</v>
      </c>
      <c r="T2382">
        <v>0</v>
      </c>
      <c r="U2382">
        <v>-612</v>
      </c>
      <c r="V2382">
        <v>8</v>
      </c>
    </row>
    <row r="2383" spans="1:22" x14ac:dyDescent="0.3">
      <c r="A2383" t="s">
        <v>144</v>
      </c>
      <c r="B2383">
        <v>241790</v>
      </c>
      <c r="C2383" s="48">
        <v>44972</v>
      </c>
      <c r="D2383">
        <v>13500</v>
      </c>
      <c r="E2383">
        <v>5</v>
      </c>
      <c r="F2383">
        <v>-160</v>
      </c>
      <c r="G2383">
        <v>-160</v>
      </c>
      <c r="H2383">
        <v>63131</v>
      </c>
      <c r="I2383">
        <v>860</v>
      </c>
      <c r="J2383">
        <v>2852</v>
      </c>
      <c r="K2383">
        <v>-2857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5</v>
      </c>
    </row>
    <row r="2384" spans="1:22" x14ac:dyDescent="0.3">
      <c r="A2384" t="s">
        <v>144</v>
      </c>
      <c r="B2384">
        <v>241790</v>
      </c>
      <c r="C2384" s="48">
        <v>44971</v>
      </c>
      <c r="D2384">
        <v>13660</v>
      </c>
      <c r="E2384">
        <v>5</v>
      </c>
      <c r="F2384">
        <v>-90</v>
      </c>
      <c r="G2384">
        <v>-90</v>
      </c>
      <c r="H2384">
        <v>130847</v>
      </c>
      <c r="I2384">
        <v>1802</v>
      </c>
      <c r="J2384">
        <v>-35684</v>
      </c>
      <c r="K2384">
        <v>36835</v>
      </c>
      <c r="L2384">
        <v>180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180</v>
      </c>
      <c r="T2384">
        <v>0</v>
      </c>
      <c r="U2384">
        <v>-855</v>
      </c>
      <c r="V2384">
        <v>-476</v>
      </c>
    </row>
    <row r="2385" spans="1:22" x14ac:dyDescent="0.3">
      <c r="A2385" t="s">
        <v>144</v>
      </c>
      <c r="B2385">
        <v>241790</v>
      </c>
      <c r="C2385" s="48">
        <v>44970</v>
      </c>
      <c r="D2385">
        <v>13750</v>
      </c>
      <c r="E2385">
        <v>5</v>
      </c>
      <c r="F2385">
        <v>-190</v>
      </c>
      <c r="G2385">
        <v>-190</v>
      </c>
      <c r="H2385">
        <v>85351</v>
      </c>
      <c r="I2385">
        <v>1170</v>
      </c>
      <c r="J2385">
        <v>-10792</v>
      </c>
      <c r="K2385">
        <v>10766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-13</v>
      </c>
      <c r="V2385">
        <v>39</v>
      </c>
    </row>
    <row r="2386" spans="1:22" x14ac:dyDescent="0.3">
      <c r="A2386" t="s">
        <v>144</v>
      </c>
      <c r="B2386">
        <v>241790</v>
      </c>
      <c r="C2386" s="48">
        <v>44967</v>
      </c>
      <c r="D2386">
        <v>13940</v>
      </c>
      <c r="E2386">
        <v>5</v>
      </c>
      <c r="F2386">
        <v>-380</v>
      </c>
      <c r="G2386">
        <v>-380</v>
      </c>
      <c r="H2386">
        <v>73360</v>
      </c>
      <c r="I2386">
        <v>1028</v>
      </c>
      <c r="J2386">
        <v>4422</v>
      </c>
      <c r="K2386">
        <v>-383</v>
      </c>
      <c r="L2386">
        <v>-4000</v>
      </c>
      <c r="M2386">
        <v>-4000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-79</v>
      </c>
      <c r="V2386">
        <v>40</v>
      </c>
    </row>
    <row r="2387" spans="1:22" x14ac:dyDescent="0.3">
      <c r="A2387" t="s">
        <v>144</v>
      </c>
      <c r="B2387">
        <v>241790</v>
      </c>
      <c r="C2387" s="48">
        <v>44966</v>
      </c>
      <c r="D2387">
        <v>14320</v>
      </c>
      <c r="E2387">
        <v>5</v>
      </c>
      <c r="F2387">
        <v>-120</v>
      </c>
      <c r="G2387">
        <v>-120</v>
      </c>
      <c r="H2387">
        <v>59200</v>
      </c>
      <c r="I2387">
        <v>847</v>
      </c>
      <c r="J2387">
        <v>6297</v>
      </c>
      <c r="K2387">
        <v>-2997</v>
      </c>
      <c r="L2387">
        <v>-3300</v>
      </c>
      <c r="M2387">
        <v>-3000</v>
      </c>
      <c r="N2387">
        <v>0</v>
      </c>
      <c r="O2387">
        <v>-300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</row>
    <row r="2388" spans="1:22" x14ac:dyDescent="0.3">
      <c r="A2388" t="s">
        <v>144</v>
      </c>
      <c r="B2388">
        <v>241790</v>
      </c>
      <c r="C2388" s="48">
        <v>44965</v>
      </c>
      <c r="D2388">
        <v>14440</v>
      </c>
      <c r="E2388">
        <v>2</v>
      </c>
      <c r="F2388">
        <v>10</v>
      </c>
      <c r="G2388">
        <v>10</v>
      </c>
      <c r="H2388">
        <v>54158</v>
      </c>
      <c r="I2388">
        <v>785</v>
      </c>
      <c r="J2388">
        <v>1460</v>
      </c>
      <c r="K2388">
        <v>-1477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13</v>
      </c>
      <c r="V2388">
        <v>4</v>
      </c>
    </row>
    <row r="2389" spans="1:22" x14ac:dyDescent="0.3">
      <c r="A2389" t="s">
        <v>144</v>
      </c>
      <c r="B2389">
        <v>241790</v>
      </c>
      <c r="C2389" s="48">
        <v>44964</v>
      </c>
      <c r="D2389">
        <v>14430</v>
      </c>
      <c r="E2389">
        <v>2</v>
      </c>
      <c r="F2389">
        <v>490</v>
      </c>
      <c r="G2389">
        <v>490</v>
      </c>
      <c r="H2389">
        <v>82612</v>
      </c>
      <c r="I2389">
        <v>1185</v>
      </c>
      <c r="J2389">
        <v>-28708</v>
      </c>
      <c r="K2389">
        <v>20746</v>
      </c>
      <c r="L2389">
        <v>6330</v>
      </c>
      <c r="M2389">
        <v>7000</v>
      </c>
      <c r="N2389">
        <v>0</v>
      </c>
      <c r="O2389">
        <v>-670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1619</v>
      </c>
      <c r="V2389">
        <v>13</v>
      </c>
    </row>
    <row r="2390" spans="1:22" x14ac:dyDescent="0.3">
      <c r="A2390" t="s">
        <v>144</v>
      </c>
      <c r="B2390">
        <v>241790</v>
      </c>
      <c r="C2390" s="48">
        <v>44963</v>
      </c>
      <c r="D2390">
        <v>13940</v>
      </c>
      <c r="E2390">
        <v>5</v>
      </c>
      <c r="F2390">
        <v>-210</v>
      </c>
      <c r="G2390">
        <v>-210</v>
      </c>
      <c r="H2390">
        <v>29589</v>
      </c>
      <c r="I2390">
        <v>413</v>
      </c>
      <c r="J2390">
        <v>1245</v>
      </c>
      <c r="K2390">
        <v>-1246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1</v>
      </c>
      <c r="V2390">
        <v>0</v>
      </c>
    </row>
    <row r="2391" spans="1:22" x14ac:dyDescent="0.3">
      <c r="A2391" t="s">
        <v>144</v>
      </c>
      <c r="B2391">
        <v>241790</v>
      </c>
      <c r="C2391" s="48">
        <v>44960</v>
      </c>
      <c r="D2391">
        <v>14150</v>
      </c>
      <c r="E2391">
        <v>5</v>
      </c>
      <c r="F2391">
        <v>-20</v>
      </c>
      <c r="G2391">
        <v>-20</v>
      </c>
      <c r="H2391">
        <v>22865</v>
      </c>
      <c r="I2391">
        <v>322</v>
      </c>
      <c r="J2391">
        <v>6003</v>
      </c>
      <c r="K2391">
        <v>-6227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224</v>
      </c>
      <c r="V2391">
        <v>0</v>
      </c>
    </row>
    <row r="2392" spans="1:22" x14ac:dyDescent="0.3">
      <c r="A2392" t="s">
        <v>144</v>
      </c>
      <c r="B2392">
        <v>241790</v>
      </c>
      <c r="C2392" s="48">
        <v>44959</v>
      </c>
      <c r="D2392">
        <v>14170</v>
      </c>
      <c r="E2392">
        <v>2</v>
      </c>
      <c r="F2392">
        <v>220</v>
      </c>
      <c r="G2392">
        <v>220</v>
      </c>
      <c r="H2392">
        <v>36650</v>
      </c>
      <c r="I2392">
        <v>519</v>
      </c>
      <c r="J2392">
        <v>-7014</v>
      </c>
      <c r="K2392">
        <v>6840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104</v>
      </c>
      <c r="V2392">
        <v>70</v>
      </c>
    </row>
    <row r="2393" spans="1:22" x14ac:dyDescent="0.3">
      <c r="A2393" t="s">
        <v>144</v>
      </c>
      <c r="B2393">
        <v>241790</v>
      </c>
      <c r="C2393" s="48">
        <v>44958</v>
      </c>
      <c r="D2393">
        <v>13950</v>
      </c>
      <c r="E2393">
        <v>2</v>
      </c>
      <c r="F2393">
        <v>50</v>
      </c>
      <c r="G2393">
        <v>50</v>
      </c>
      <c r="H2393">
        <v>41654</v>
      </c>
      <c r="I2393">
        <v>579</v>
      </c>
      <c r="J2393">
        <v>3857</v>
      </c>
      <c r="K2393">
        <v>-3921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64</v>
      </c>
    </row>
    <row r="2394" spans="1:22" x14ac:dyDescent="0.3">
      <c r="A2394" t="s">
        <v>144</v>
      </c>
      <c r="B2394">
        <v>241790</v>
      </c>
      <c r="C2394" s="48">
        <v>44957</v>
      </c>
      <c r="D2394">
        <v>13900</v>
      </c>
      <c r="E2394">
        <v>3</v>
      </c>
      <c r="F2394">
        <v>0</v>
      </c>
      <c r="G2394">
        <v>0</v>
      </c>
      <c r="H2394">
        <v>27585</v>
      </c>
      <c r="I2394">
        <v>382</v>
      </c>
      <c r="J2394">
        <v>3031</v>
      </c>
      <c r="K2394">
        <v>-3066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-1</v>
      </c>
      <c r="V2394">
        <v>36</v>
      </c>
    </row>
    <row r="2395" spans="1:22" x14ac:dyDescent="0.3">
      <c r="A2395" t="s">
        <v>144</v>
      </c>
      <c r="B2395">
        <v>241790</v>
      </c>
      <c r="C2395" s="48">
        <v>44956</v>
      </c>
      <c r="D2395">
        <v>13900</v>
      </c>
      <c r="E2395">
        <v>5</v>
      </c>
      <c r="F2395">
        <v>-150</v>
      </c>
      <c r="G2395">
        <v>-150</v>
      </c>
      <c r="H2395">
        <v>31885</v>
      </c>
      <c r="I2395">
        <v>443</v>
      </c>
      <c r="J2395">
        <v>2187</v>
      </c>
      <c r="K2395">
        <v>-3042</v>
      </c>
      <c r="L2395">
        <v>6</v>
      </c>
      <c r="M2395">
        <v>5</v>
      </c>
      <c r="N2395">
        <v>0</v>
      </c>
      <c r="O2395">
        <v>0</v>
      </c>
      <c r="P2395">
        <v>1</v>
      </c>
      <c r="Q2395">
        <v>0</v>
      </c>
      <c r="R2395">
        <v>0</v>
      </c>
      <c r="S2395">
        <v>0</v>
      </c>
      <c r="T2395">
        <v>0</v>
      </c>
      <c r="U2395">
        <v>750</v>
      </c>
      <c r="V2395">
        <v>99</v>
      </c>
    </row>
    <row r="2396" spans="1:22" x14ac:dyDescent="0.3">
      <c r="A2396" t="s">
        <v>144</v>
      </c>
      <c r="B2396">
        <v>241790</v>
      </c>
      <c r="C2396" s="48">
        <v>44953</v>
      </c>
      <c r="D2396">
        <v>14050</v>
      </c>
      <c r="E2396">
        <v>5</v>
      </c>
      <c r="F2396">
        <v>-50</v>
      </c>
      <c r="G2396">
        <v>-50</v>
      </c>
      <c r="H2396">
        <v>61771</v>
      </c>
      <c r="I2396">
        <v>869</v>
      </c>
      <c r="J2396">
        <v>-1148</v>
      </c>
      <c r="K2396">
        <v>832</v>
      </c>
      <c r="L2396">
        <v>149</v>
      </c>
      <c r="M2396">
        <v>0</v>
      </c>
      <c r="N2396">
        <v>0</v>
      </c>
      <c r="O2396">
        <v>0</v>
      </c>
      <c r="P2396">
        <v>-1</v>
      </c>
      <c r="Q2396">
        <v>0</v>
      </c>
      <c r="R2396">
        <v>0</v>
      </c>
      <c r="S2396">
        <v>150</v>
      </c>
      <c r="T2396">
        <v>0</v>
      </c>
      <c r="U2396">
        <v>-40</v>
      </c>
      <c r="V2396">
        <v>207</v>
      </c>
    </row>
    <row r="2397" spans="1:22" x14ac:dyDescent="0.3">
      <c r="A2397" t="s">
        <v>144</v>
      </c>
      <c r="B2397">
        <v>241790</v>
      </c>
      <c r="C2397" s="48">
        <v>44952</v>
      </c>
      <c r="D2397">
        <v>14100</v>
      </c>
      <c r="E2397">
        <v>5</v>
      </c>
      <c r="F2397">
        <v>-570</v>
      </c>
      <c r="G2397">
        <v>-570</v>
      </c>
      <c r="H2397">
        <v>147003</v>
      </c>
      <c r="I2397">
        <v>2094</v>
      </c>
      <c r="J2397">
        <v>-1344</v>
      </c>
      <c r="K2397">
        <v>1464</v>
      </c>
      <c r="L2397">
        <v>-503</v>
      </c>
      <c r="M2397">
        <v>0</v>
      </c>
      <c r="N2397">
        <v>0</v>
      </c>
      <c r="O2397">
        <v>-633</v>
      </c>
      <c r="P2397">
        <v>0</v>
      </c>
      <c r="Q2397">
        <v>0</v>
      </c>
      <c r="R2397">
        <v>0</v>
      </c>
      <c r="S2397">
        <v>130</v>
      </c>
      <c r="T2397">
        <v>0</v>
      </c>
      <c r="U2397">
        <v>0</v>
      </c>
      <c r="V2397">
        <v>383</v>
      </c>
    </row>
    <row r="2398" spans="1:22" x14ac:dyDescent="0.3">
      <c r="A2398" t="s">
        <v>144</v>
      </c>
      <c r="B2398">
        <v>241790</v>
      </c>
      <c r="C2398" s="48">
        <v>44951</v>
      </c>
      <c r="D2398">
        <v>14670</v>
      </c>
      <c r="E2398">
        <v>2</v>
      </c>
      <c r="F2398">
        <v>20</v>
      </c>
      <c r="G2398">
        <v>20</v>
      </c>
      <c r="H2398">
        <v>47798</v>
      </c>
      <c r="I2398">
        <v>698</v>
      </c>
      <c r="J2398">
        <v>-8038</v>
      </c>
      <c r="K2398">
        <v>4840</v>
      </c>
      <c r="L2398">
        <v>1219</v>
      </c>
      <c r="M2398">
        <v>0</v>
      </c>
      <c r="N2398">
        <v>0</v>
      </c>
      <c r="O2398">
        <v>-423</v>
      </c>
      <c r="P2398">
        <v>0</v>
      </c>
      <c r="Q2398">
        <v>0</v>
      </c>
      <c r="R2398">
        <v>0</v>
      </c>
      <c r="S2398">
        <v>1642</v>
      </c>
      <c r="T2398">
        <v>0</v>
      </c>
      <c r="U2398">
        <v>256</v>
      </c>
      <c r="V2398">
        <v>1723</v>
      </c>
    </row>
    <row r="2399" spans="1:22" x14ac:dyDescent="0.3">
      <c r="A2399" t="s">
        <v>144</v>
      </c>
      <c r="B2399">
        <v>241790</v>
      </c>
      <c r="C2399" s="48">
        <v>44946</v>
      </c>
      <c r="D2399">
        <v>14650</v>
      </c>
      <c r="E2399">
        <v>2</v>
      </c>
      <c r="F2399">
        <v>750</v>
      </c>
      <c r="G2399">
        <v>750</v>
      </c>
      <c r="H2399">
        <v>182540</v>
      </c>
      <c r="I2399">
        <v>2652</v>
      </c>
      <c r="J2399">
        <v>-2930</v>
      </c>
      <c r="K2399">
        <v>5195</v>
      </c>
      <c r="L2399">
        <v>-940</v>
      </c>
      <c r="M2399">
        <v>-480</v>
      </c>
      <c r="N2399">
        <v>0</v>
      </c>
      <c r="O2399">
        <v>80</v>
      </c>
      <c r="P2399">
        <v>0</v>
      </c>
      <c r="Q2399">
        <v>0</v>
      </c>
      <c r="R2399">
        <v>0</v>
      </c>
      <c r="S2399">
        <v>-540</v>
      </c>
      <c r="T2399">
        <v>0</v>
      </c>
      <c r="U2399">
        <v>-1749</v>
      </c>
      <c r="V2399">
        <v>424</v>
      </c>
    </row>
    <row r="2400" spans="1:22" x14ac:dyDescent="0.3">
      <c r="A2400" t="s">
        <v>144</v>
      </c>
      <c r="B2400">
        <v>241790</v>
      </c>
      <c r="C2400" s="48">
        <v>44945</v>
      </c>
      <c r="D2400">
        <v>13900</v>
      </c>
      <c r="E2400">
        <v>2</v>
      </c>
      <c r="F2400">
        <v>750</v>
      </c>
      <c r="G2400">
        <v>750</v>
      </c>
      <c r="H2400">
        <v>180005</v>
      </c>
      <c r="I2400">
        <v>2453</v>
      </c>
      <c r="J2400">
        <v>-5243</v>
      </c>
      <c r="K2400">
        <v>5926</v>
      </c>
      <c r="L2400">
        <v>-583</v>
      </c>
      <c r="M2400">
        <v>0</v>
      </c>
      <c r="N2400">
        <v>0</v>
      </c>
      <c r="O2400">
        <v>-203</v>
      </c>
      <c r="P2400">
        <v>0</v>
      </c>
      <c r="Q2400">
        <v>0</v>
      </c>
      <c r="R2400">
        <v>0</v>
      </c>
      <c r="S2400">
        <v>-380</v>
      </c>
      <c r="T2400">
        <v>0</v>
      </c>
      <c r="U2400">
        <v>-100</v>
      </c>
      <c r="V2400">
        <v>0</v>
      </c>
    </row>
    <row r="2401" spans="1:22" x14ac:dyDescent="0.3">
      <c r="A2401" t="s">
        <v>144</v>
      </c>
      <c r="B2401">
        <v>241790</v>
      </c>
      <c r="C2401" s="48">
        <v>44944</v>
      </c>
      <c r="D2401">
        <v>13150</v>
      </c>
      <c r="E2401">
        <v>2</v>
      </c>
      <c r="F2401">
        <v>150</v>
      </c>
      <c r="G2401">
        <v>150</v>
      </c>
      <c r="H2401">
        <v>49133</v>
      </c>
      <c r="I2401">
        <v>638</v>
      </c>
      <c r="J2401">
        <v>-24042</v>
      </c>
      <c r="K2401">
        <v>23099</v>
      </c>
      <c r="L2401">
        <v>1193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1193</v>
      </c>
      <c r="T2401">
        <v>0</v>
      </c>
      <c r="U2401">
        <v>-250</v>
      </c>
      <c r="V2401">
        <v>0</v>
      </c>
    </row>
    <row r="2402" spans="1:22" x14ac:dyDescent="0.3">
      <c r="A2402" t="s">
        <v>72</v>
      </c>
      <c r="B2402">
        <v>65680</v>
      </c>
      <c r="C2402" s="48">
        <v>45092</v>
      </c>
      <c r="D2402">
        <v>16940</v>
      </c>
      <c r="E2402">
        <v>2</v>
      </c>
      <c r="F2402">
        <v>440</v>
      </c>
      <c r="G2402">
        <v>440</v>
      </c>
      <c r="H2402">
        <v>89292</v>
      </c>
      <c r="I2402">
        <v>1506</v>
      </c>
      <c r="J2402">
        <v>10220</v>
      </c>
      <c r="K2402">
        <v>-8232</v>
      </c>
      <c r="L2402">
        <v>-1395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-1395</v>
      </c>
      <c r="S2402">
        <v>0</v>
      </c>
      <c r="T2402">
        <v>0</v>
      </c>
      <c r="U2402">
        <v>-744</v>
      </c>
      <c r="V2402">
        <v>151</v>
      </c>
    </row>
    <row r="2403" spans="1:22" x14ac:dyDescent="0.3">
      <c r="A2403" t="s">
        <v>72</v>
      </c>
      <c r="B2403">
        <v>65680</v>
      </c>
      <c r="C2403" s="48">
        <v>45091</v>
      </c>
      <c r="D2403">
        <v>16500</v>
      </c>
      <c r="E2403">
        <v>5</v>
      </c>
      <c r="F2403">
        <v>-750</v>
      </c>
      <c r="G2403">
        <v>-750</v>
      </c>
      <c r="H2403">
        <v>115734</v>
      </c>
      <c r="I2403">
        <v>1933</v>
      </c>
      <c r="J2403">
        <v>33665</v>
      </c>
      <c r="K2403">
        <v>-20541</v>
      </c>
      <c r="L2403">
        <v>-15441</v>
      </c>
      <c r="M2403">
        <v>-23</v>
      </c>
      <c r="N2403">
        <v>0</v>
      </c>
      <c r="O2403">
        <v>-15418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1582</v>
      </c>
      <c r="V2403">
        <v>735</v>
      </c>
    </row>
    <row r="2404" spans="1:22" x14ac:dyDescent="0.3">
      <c r="A2404" t="s">
        <v>72</v>
      </c>
      <c r="B2404">
        <v>65680</v>
      </c>
      <c r="C2404" s="48">
        <v>45090</v>
      </c>
      <c r="D2404">
        <v>17250</v>
      </c>
      <c r="E2404">
        <v>2</v>
      </c>
      <c r="F2404">
        <v>850</v>
      </c>
      <c r="G2404">
        <v>850</v>
      </c>
      <c r="H2404">
        <v>214145</v>
      </c>
      <c r="I2404">
        <v>3659</v>
      </c>
      <c r="J2404">
        <v>-14537</v>
      </c>
      <c r="K2404">
        <v>11609</v>
      </c>
      <c r="L2404">
        <v>-3318</v>
      </c>
      <c r="M2404">
        <v>86</v>
      </c>
      <c r="N2404">
        <v>0</v>
      </c>
      <c r="O2404">
        <v>0</v>
      </c>
      <c r="P2404">
        <v>0</v>
      </c>
      <c r="Q2404">
        <v>0</v>
      </c>
      <c r="R2404">
        <v>-1970</v>
      </c>
      <c r="S2404">
        <v>-1434</v>
      </c>
      <c r="T2404">
        <v>0</v>
      </c>
      <c r="U2404">
        <v>5069</v>
      </c>
      <c r="V2404">
        <v>1177</v>
      </c>
    </row>
    <row r="2405" spans="1:22" x14ac:dyDescent="0.3">
      <c r="A2405" t="s">
        <v>72</v>
      </c>
      <c r="B2405">
        <v>65680</v>
      </c>
      <c r="C2405" s="48">
        <v>45089</v>
      </c>
      <c r="D2405">
        <v>16400</v>
      </c>
      <c r="E2405">
        <v>2</v>
      </c>
      <c r="F2405">
        <v>150</v>
      </c>
      <c r="G2405">
        <v>150</v>
      </c>
      <c r="H2405">
        <v>99100</v>
      </c>
      <c r="I2405">
        <v>1608</v>
      </c>
      <c r="J2405">
        <v>16928</v>
      </c>
      <c r="K2405">
        <v>-10751</v>
      </c>
      <c r="L2405">
        <v>-4999</v>
      </c>
      <c r="M2405">
        <v>1</v>
      </c>
      <c r="N2405">
        <v>0</v>
      </c>
      <c r="O2405">
        <v>-5000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-1173</v>
      </c>
      <c r="V2405">
        <v>-5</v>
      </c>
    </row>
    <row r="2406" spans="1:22" x14ac:dyDescent="0.3">
      <c r="A2406" t="s">
        <v>72</v>
      </c>
      <c r="B2406">
        <v>65680</v>
      </c>
      <c r="C2406" s="48">
        <v>45086</v>
      </c>
      <c r="D2406">
        <v>16250</v>
      </c>
      <c r="E2406">
        <v>5</v>
      </c>
      <c r="F2406">
        <v>-150</v>
      </c>
      <c r="G2406">
        <v>-150</v>
      </c>
      <c r="H2406">
        <v>90801</v>
      </c>
      <c r="I2406">
        <v>1483</v>
      </c>
      <c r="J2406">
        <v>18616</v>
      </c>
      <c r="K2406">
        <v>-17178</v>
      </c>
      <c r="L2406">
        <v>-1283</v>
      </c>
      <c r="M2406">
        <v>-33</v>
      </c>
      <c r="N2406">
        <v>0</v>
      </c>
      <c r="O2406">
        <v>-1250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-1925</v>
      </c>
      <c r="V2406">
        <v>1770</v>
      </c>
    </row>
    <row r="2407" spans="1:22" x14ac:dyDescent="0.3">
      <c r="A2407" t="s">
        <v>72</v>
      </c>
      <c r="B2407">
        <v>65680</v>
      </c>
      <c r="C2407" s="48">
        <v>45085</v>
      </c>
      <c r="D2407">
        <v>16400</v>
      </c>
      <c r="E2407">
        <v>2</v>
      </c>
      <c r="F2407">
        <v>700</v>
      </c>
      <c r="G2407">
        <v>700</v>
      </c>
      <c r="H2407">
        <v>402626</v>
      </c>
      <c r="I2407">
        <v>6593</v>
      </c>
      <c r="J2407">
        <v>64214</v>
      </c>
      <c r="K2407">
        <v>-17808</v>
      </c>
      <c r="L2407">
        <v>-46726</v>
      </c>
      <c r="M2407">
        <v>184</v>
      </c>
      <c r="N2407">
        <v>0</v>
      </c>
      <c r="O2407">
        <v>-45660</v>
      </c>
      <c r="P2407">
        <v>0</v>
      </c>
      <c r="Q2407">
        <v>0</v>
      </c>
      <c r="R2407">
        <v>0</v>
      </c>
      <c r="S2407">
        <v>-1250</v>
      </c>
      <c r="T2407">
        <v>0</v>
      </c>
      <c r="U2407">
        <v>1255</v>
      </c>
      <c r="V2407">
        <v>-935</v>
      </c>
    </row>
    <row r="2408" spans="1:22" x14ac:dyDescent="0.3">
      <c r="A2408" t="s">
        <v>72</v>
      </c>
      <c r="B2408">
        <v>65680</v>
      </c>
      <c r="C2408" s="48">
        <v>45084</v>
      </c>
      <c r="D2408">
        <v>15700</v>
      </c>
      <c r="E2408">
        <v>2</v>
      </c>
      <c r="F2408">
        <v>990</v>
      </c>
      <c r="G2408">
        <v>990</v>
      </c>
      <c r="H2408">
        <v>332804</v>
      </c>
      <c r="I2408">
        <v>5132</v>
      </c>
      <c r="J2408">
        <v>10930</v>
      </c>
      <c r="K2408">
        <v>-1225</v>
      </c>
      <c r="L2408">
        <v>-15109</v>
      </c>
      <c r="M2408">
        <v>134</v>
      </c>
      <c r="N2408">
        <v>0</v>
      </c>
      <c r="O2408">
        <v>-15244</v>
      </c>
      <c r="P2408">
        <v>1</v>
      </c>
      <c r="Q2408">
        <v>0</v>
      </c>
      <c r="R2408">
        <v>0</v>
      </c>
      <c r="S2408">
        <v>0</v>
      </c>
      <c r="T2408">
        <v>0</v>
      </c>
      <c r="U2408">
        <v>3871</v>
      </c>
      <c r="V2408">
        <v>1533</v>
      </c>
    </row>
    <row r="2409" spans="1:22" x14ac:dyDescent="0.3">
      <c r="A2409" t="s">
        <v>72</v>
      </c>
      <c r="B2409">
        <v>65680</v>
      </c>
      <c r="C2409" s="48">
        <v>45082</v>
      </c>
      <c r="D2409">
        <v>14710</v>
      </c>
      <c r="E2409">
        <v>2</v>
      </c>
      <c r="F2409">
        <v>200</v>
      </c>
      <c r="G2409">
        <v>200</v>
      </c>
      <c r="H2409">
        <v>151347</v>
      </c>
      <c r="I2409">
        <v>2205</v>
      </c>
      <c r="J2409">
        <v>34098</v>
      </c>
      <c r="K2409">
        <v>-30674</v>
      </c>
      <c r="L2409">
        <v>-3956</v>
      </c>
      <c r="M2409">
        <v>-2</v>
      </c>
      <c r="N2409">
        <v>0</v>
      </c>
      <c r="O2409">
        <v>-8914</v>
      </c>
      <c r="P2409">
        <v>0</v>
      </c>
      <c r="Q2409">
        <v>0</v>
      </c>
      <c r="R2409">
        <v>4960</v>
      </c>
      <c r="S2409">
        <v>0</v>
      </c>
      <c r="T2409">
        <v>0</v>
      </c>
      <c r="U2409">
        <v>557</v>
      </c>
      <c r="V2409">
        <v>-25</v>
      </c>
    </row>
    <row r="2410" spans="1:22" x14ac:dyDescent="0.3">
      <c r="A2410" t="s">
        <v>72</v>
      </c>
      <c r="B2410">
        <v>65680</v>
      </c>
      <c r="C2410" s="48">
        <v>45079</v>
      </c>
      <c r="D2410">
        <v>14510</v>
      </c>
      <c r="E2410">
        <v>5</v>
      </c>
      <c r="F2410">
        <v>-580</v>
      </c>
      <c r="G2410">
        <v>-580</v>
      </c>
      <c r="H2410">
        <v>302507</v>
      </c>
      <c r="I2410">
        <v>4478</v>
      </c>
      <c r="J2410">
        <v>104582</v>
      </c>
      <c r="K2410">
        <v>-93988</v>
      </c>
      <c r="L2410">
        <v>-14128</v>
      </c>
      <c r="M2410">
        <v>-103</v>
      </c>
      <c r="N2410">
        <v>0</v>
      </c>
      <c r="O2410">
        <v>-14025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3529</v>
      </c>
      <c r="V2410">
        <v>5</v>
      </c>
    </row>
    <row r="2411" spans="1:22" x14ac:dyDescent="0.3">
      <c r="A2411" t="s">
        <v>72</v>
      </c>
      <c r="B2411">
        <v>65680</v>
      </c>
      <c r="C2411" s="48">
        <v>45078</v>
      </c>
      <c r="D2411">
        <v>15090</v>
      </c>
      <c r="E2411">
        <v>2</v>
      </c>
      <c r="F2411">
        <v>1560</v>
      </c>
      <c r="G2411">
        <v>1560</v>
      </c>
      <c r="H2411">
        <v>1530602</v>
      </c>
      <c r="I2411">
        <v>23227</v>
      </c>
      <c r="J2411">
        <v>-8742</v>
      </c>
      <c r="K2411">
        <v>55026</v>
      </c>
      <c r="L2411">
        <v>-41888</v>
      </c>
      <c r="M2411">
        <v>-6033</v>
      </c>
      <c r="N2411">
        <v>0</v>
      </c>
      <c r="O2411">
        <v>-31837</v>
      </c>
      <c r="P2411">
        <v>0</v>
      </c>
      <c r="Q2411">
        <v>0</v>
      </c>
      <c r="R2411">
        <v>-4018</v>
      </c>
      <c r="S2411">
        <v>0</v>
      </c>
      <c r="T2411">
        <v>0</v>
      </c>
      <c r="U2411">
        <v>-4302</v>
      </c>
      <c r="V2411">
        <v>-94</v>
      </c>
    </row>
    <row r="2412" spans="1:22" x14ac:dyDescent="0.3">
      <c r="A2412" t="s">
        <v>72</v>
      </c>
      <c r="B2412">
        <v>65680</v>
      </c>
      <c r="C2412" s="48">
        <v>45077</v>
      </c>
      <c r="D2412">
        <v>13530</v>
      </c>
      <c r="E2412">
        <v>5</v>
      </c>
      <c r="F2412">
        <v>-90</v>
      </c>
      <c r="G2412">
        <v>-90</v>
      </c>
      <c r="H2412">
        <v>72774</v>
      </c>
      <c r="I2412">
        <v>988</v>
      </c>
      <c r="J2412">
        <v>8008</v>
      </c>
      <c r="K2412">
        <v>-6901</v>
      </c>
      <c r="L2412">
        <v>-1139</v>
      </c>
      <c r="M2412">
        <v>-1139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25</v>
      </c>
      <c r="V2412">
        <v>7</v>
      </c>
    </row>
    <row r="2413" spans="1:22" x14ac:dyDescent="0.3">
      <c r="A2413" t="s">
        <v>72</v>
      </c>
      <c r="B2413">
        <v>65680</v>
      </c>
      <c r="C2413" s="48">
        <v>45076</v>
      </c>
      <c r="D2413">
        <v>13620</v>
      </c>
      <c r="E2413">
        <v>2</v>
      </c>
      <c r="F2413">
        <v>290</v>
      </c>
      <c r="G2413">
        <v>290</v>
      </c>
      <c r="H2413">
        <v>219435</v>
      </c>
      <c r="I2413">
        <v>2929</v>
      </c>
      <c r="J2413">
        <v>-10936</v>
      </c>
      <c r="K2413">
        <v>10186</v>
      </c>
      <c r="L2413">
        <v>390</v>
      </c>
      <c r="M2413">
        <v>390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511</v>
      </c>
      <c r="V2413">
        <v>-151</v>
      </c>
    </row>
    <row r="2414" spans="1:22" x14ac:dyDescent="0.3">
      <c r="A2414" t="s">
        <v>72</v>
      </c>
      <c r="B2414">
        <v>65680</v>
      </c>
      <c r="C2414" s="48">
        <v>45072</v>
      </c>
      <c r="D2414">
        <v>13330</v>
      </c>
      <c r="E2414">
        <v>2</v>
      </c>
      <c r="F2414">
        <v>970</v>
      </c>
      <c r="G2414">
        <v>970</v>
      </c>
      <c r="H2414">
        <v>1422340</v>
      </c>
      <c r="I2414">
        <v>19684</v>
      </c>
      <c r="J2414">
        <v>29413</v>
      </c>
      <c r="K2414">
        <v>-42160</v>
      </c>
      <c r="L2414">
        <v>538</v>
      </c>
      <c r="M2414">
        <v>-1953</v>
      </c>
      <c r="N2414">
        <v>0</v>
      </c>
      <c r="O2414">
        <v>8275</v>
      </c>
      <c r="P2414">
        <v>0</v>
      </c>
      <c r="Q2414">
        <v>0</v>
      </c>
      <c r="R2414">
        <v>-7801</v>
      </c>
      <c r="S2414">
        <v>2017</v>
      </c>
      <c r="T2414">
        <v>0</v>
      </c>
      <c r="U2414">
        <v>12188</v>
      </c>
      <c r="V2414">
        <v>21</v>
      </c>
    </row>
    <row r="2415" spans="1:22" x14ac:dyDescent="0.3">
      <c r="A2415" t="s">
        <v>72</v>
      </c>
      <c r="B2415">
        <v>65680</v>
      </c>
      <c r="C2415" s="48">
        <v>45071</v>
      </c>
      <c r="D2415">
        <v>12360</v>
      </c>
      <c r="E2415">
        <v>5</v>
      </c>
      <c r="F2415">
        <v>-30</v>
      </c>
      <c r="G2415">
        <v>-30</v>
      </c>
      <c r="H2415">
        <v>16278</v>
      </c>
      <c r="I2415">
        <v>202</v>
      </c>
      <c r="J2415">
        <v>2534</v>
      </c>
      <c r="K2415">
        <v>1024</v>
      </c>
      <c r="L2415">
        <v>-3916</v>
      </c>
      <c r="M2415">
        <v>-2</v>
      </c>
      <c r="N2415">
        <v>0</v>
      </c>
      <c r="O2415">
        <v>-3914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366</v>
      </c>
      <c r="V2415">
        <v>-8</v>
      </c>
    </row>
    <row r="2416" spans="1:22" x14ac:dyDescent="0.3">
      <c r="A2416" t="s">
        <v>72</v>
      </c>
      <c r="B2416">
        <v>65680</v>
      </c>
      <c r="C2416" s="48">
        <v>45070</v>
      </c>
      <c r="D2416">
        <v>12390</v>
      </c>
      <c r="E2416">
        <v>5</v>
      </c>
      <c r="F2416">
        <v>-260</v>
      </c>
      <c r="G2416">
        <v>-260</v>
      </c>
      <c r="H2416">
        <v>25453</v>
      </c>
      <c r="I2416">
        <v>317</v>
      </c>
      <c r="J2416">
        <v>902</v>
      </c>
      <c r="K2416">
        <v>-7411</v>
      </c>
      <c r="L2416">
        <v>6727</v>
      </c>
      <c r="M2416">
        <v>-1374</v>
      </c>
      <c r="N2416">
        <v>0</v>
      </c>
      <c r="O2416">
        <v>0</v>
      </c>
      <c r="P2416">
        <v>0</v>
      </c>
      <c r="Q2416">
        <v>0</v>
      </c>
      <c r="R2416">
        <v>8101</v>
      </c>
      <c r="S2416">
        <v>0</v>
      </c>
      <c r="T2416">
        <v>0</v>
      </c>
      <c r="U2416">
        <v>-222</v>
      </c>
      <c r="V2416">
        <v>4</v>
      </c>
    </row>
    <row r="2417" spans="1:22" x14ac:dyDescent="0.3">
      <c r="A2417" t="s">
        <v>72</v>
      </c>
      <c r="B2417">
        <v>65680</v>
      </c>
      <c r="C2417" s="48">
        <v>45069</v>
      </c>
      <c r="D2417">
        <v>12650</v>
      </c>
      <c r="E2417">
        <v>5</v>
      </c>
      <c r="F2417">
        <v>-60</v>
      </c>
      <c r="G2417">
        <v>-60</v>
      </c>
      <c r="H2417">
        <v>20153</v>
      </c>
      <c r="I2417">
        <v>254</v>
      </c>
      <c r="J2417">
        <v>2648</v>
      </c>
      <c r="K2417">
        <v>-2806</v>
      </c>
      <c r="L2417">
        <v>-240</v>
      </c>
      <c r="M2417">
        <v>-2</v>
      </c>
      <c r="N2417">
        <v>0</v>
      </c>
      <c r="O2417">
        <v>-2518</v>
      </c>
      <c r="P2417">
        <v>0</v>
      </c>
      <c r="Q2417">
        <v>0</v>
      </c>
      <c r="R2417">
        <v>0</v>
      </c>
      <c r="S2417">
        <v>2280</v>
      </c>
      <c r="T2417">
        <v>0</v>
      </c>
      <c r="U2417">
        <v>398</v>
      </c>
      <c r="V2417">
        <v>0</v>
      </c>
    </row>
    <row r="2418" spans="1:22" x14ac:dyDescent="0.3">
      <c r="A2418" t="s">
        <v>72</v>
      </c>
      <c r="B2418">
        <v>65680</v>
      </c>
      <c r="C2418" s="48">
        <v>45068</v>
      </c>
      <c r="D2418">
        <v>12710</v>
      </c>
      <c r="E2418">
        <v>5</v>
      </c>
      <c r="F2418">
        <v>-290</v>
      </c>
      <c r="G2418">
        <v>-290</v>
      </c>
      <c r="H2418">
        <v>57054</v>
      </c>
      <c r="I2418">
        <v>726</v>
      </c>
      <c r="J2418">
        <v>19816</v>
      </c>
      <c r="K2418">
        <v>-12357</v>
      </c>
      <c r="L2418">
        <v>-9318</v>
      </c>
      <c r="M2418">
        <v>-6</v>
      </c>
      <c r="N2418">
        <v>0</v>
      </c>
      <c r="O2418">
        <v>-10099</v>
      </c>
      <c r="P2418">
        <v>0</v>
      </c>
      <c r="Q2418">
        <v>0</v>
      </c>
      <c r="R2418">
        <v>787</v>
      </c>
      <c r="S2418">
        <v>0</v>
      </c>
      <c r="T2418">
        <v>0</v>
      </c>
      <c r="U2418">
        <v>1857</v>
      </c>
      <c r="V2418">
        <v>2</v>
      </c>
    </row>
    <row r="2419" spans="1:22" x14ac:dyDescent="0.3">
      <c r="A2419" t="s">
        <v>72</v>
      </c>
      <c r="B2419">
        <v>65680</v>
      </c>
      <c r="C2419" s="48">
        <v>45065</v>
      </c>
      <c r="D2419">
        <v>13000</v>
      </c>
      <c r="E2419">
        <v>2</v>
      </c>
      <c r="F2419">
        <v>900</v>
      </c>
      <c r="G2419">
        <v>900</v>
      </c>
      <c r="H2419">
        <v>209722</v>
      </c>
      <c r="I2419">
        <v>2657</v>
      </c>
      <c r="J2419">
        <v>-41986</v>
      </c>
      <c r="K2419">
        <v>48070</v>
      </c>
      <c r="L2419">
        <v>-14400</v>
      </c>
      <c r="M2419">
        <v>0</v>
      </c>
      <c r="N2419">
        <v>0</v>
      </c>
      <c r="O2419">
        <v>-1819</v>
      </c>
      <c r="P2419">
        <v>0</v>
      </c>
      <c r="Q2419">
        <v>0</v>
      </c>
      <c r="R2419">
        <v>-6581</v>
      </c>
      <c r="S2419">
        <v>-6000</v>
      </c>
      <c r="T2419">
        <v>0</v>
      </c>
      <c r="U2419">
        <v>8376</v>
      </c>
      <c r="V2419">
        <v>-60</v>
      </c>
    </row>
    <row r="2420" spans="1:22" x14ac:dyDescent="0.3">
      <c r="A2420" t="s">
        <v>72</v>
      </c>
      <c r="B2420">
        <v>65680</v>
      </c>
      <c r="C2420" s="48">
        <v>45064</v>
      </c>
      <c r="D2420">
        <v>12100</v>
      </c>
      <c r="E2420">
        <v>2</v>
      </c>
      <c r="F2420">
        <v>510</v>
      </c>
      <c r="G2420">
        <v>510</v>
      </c>
      <c r="H2420">
        <v>63200</v>
      </c>
      <c r="I2420">
        <v>753</v>
      </c>
      <c r="J2420">
        <v>-11859</v>
      </c>
      <c r="K2420">
        <v>18172</v>
      </c>
      <c r="L2420">
        <v>-5006</v>
      </c>
      <c r="M2420">
        <v>-6</v>
      </c>
      <c r="N2420">
        <v>0</v>
      </c>
      <c r="O2420">
        <v>-5000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-1306</v>
      </c>
      <c r="V2420">
        <v>-1</v>
      </c>
    </row>
    <row r="2421" spans="1:22" x14ac:dyDescent="0.3">
      <c r="A2421" t="s">
        <v>72</v>
      </c>
      <c r="B2421">
        <v>65680</v>
      </c>
      <c r="C2421" s="48">
        <v>45063</v>
      </c>
      <c r="D2421">
        <v>11590</v>
      </c>
      <c r="E2421">
        <v>2</v>
      </c>
      <c r="F2421">
        <v>250</v>
      </c>
      <c r="G2421">
        <v>250</v>
      </c>
      <c r="H2421">
        <v>36375</v>
      </c>
      <c r="I2421">
        <v>418</v>
      </c>
      <c r="J2421">
        <v>-6334</v>
      </c>
      <c r="K2421">
        <v>15746</v>
      </c>
      <c r="L2421">
        <v>-9636</v>
      </c>
      <c r="M2421">
        <v>-8</v>
      </c>
      <c r="N2421">
        <v>0</v>
      </c>
      <c r="O2421">
        <v>-577</v>
      </c>
      <c r="P2421">
        <v>0</v>
      </c>
      <c r="Q2421">
        <v>0</v>
      </c>
      <c r="R2421">
        <v>-5474</v>
      </c>
      <c r="S2421">
        <v>-3577</v>
      </c>
      <c r="T2421">
        <v>0</v>
      </c>
      <c r="U2421">
        <v>224</v>
      </c>
      <c r="V2421">
        <v>0</v>
      </c>
    </row>
    <row r="2422" spans="1:22" x14ac:dyDescent="0.3">
      <c r="A2422" t="s">
        <v>72</v>
      </c>
      <c r="B2422">
        <v>65680</v>
      </c>
      <c r="C2422" s="48">
        <v>45062</v>
      </c>
      <c r="D2422">
        <v>11340</v>
      </c>
      <c r="E2422">
        <v>5</v>
      </c>
      <c r="F2422">
        <v>-650</v>
      </c>
      <c r="G2422">
        <v>-650</v>
      </c>
      <c r="H2422">
        <v>120725</v>
      </c>
      <c r="I2422">
        <v>1392</v>
      </c>
      <c r="J2422">
        <v>36824</v>
      </c>
      <c r="K2422">
        <v>-15353</v>
      </c>
      <c r="L2422">
        <v>-17543</v>
      </c>
      <c r="M2422">
        <v>-18</v>
      </c>
      <c r="N2422">
        <v>0</v>
      </c>
      <c r="O2422">
        <v>-12232</v>
      </c>
      <c r="P2422">
        <v>0</v>
      </c>
      <c r="Q2422">
        <v>0</v>
      </c>
      <c r="R2422">
        <v>-5293</v>
      </c>
      <c r="S2422">
        <v>0</v>
      </c>
      <c r="T2422">
        <v>0</v>
      </c>
      <c r="U2422">
        <v>-3978</v>
      </c>
      <c r="V2422">
        <v>50</v>
      </c>
    </row>
    <row r="2423" spans="1:22" x14ac:dyDescent="0.3">
      <c r="A2423" t="s">
        <v>72</v>
      </c>
      <c r="B2423">
        <v>65680</v>
      </c>
      <c r="C2423" s="48">
        <v>45061</v>
      </c>
      <c r="D2423">
        <v>11990</v>
      </c>
      <c r="E2423">
        <v>5</v>
      </c>
      <c r="F2423">
        <v>-90</v>
      </c>
      <c r="G2423">
        <v>-90</v>
      </c>
      <c r="H2423">
        <v>48518</v>
      </c>
      <c r="I2423">
        <v>581</v>
      </c>
      <c r="J2423">
        <v>15037</v>
      </c>
      <c r="K2423">
        <v>-1863</v>
      </c>
      <c r="L2423">
        <v>-13484</v>
      </c>
      <c r="M2423">
        <v>0</v>
      </c>
      <c r="N2423">
        <v>0</v>
      </c>
      <c r="O2423">
        <v>-9500</v>
      </c>
      <c r="P2423">
        <v>0</v>
      </c>
      <c r="Q2423">
        <v>0</v>
      </c>
      <c r="R2423">
        <v>-18</v>
      </c>
      <c r="S2423">
        <v>-3966</v>
      </c>
      <c r="T2423">
        <v>0</v>
      </c>
      <c r="U2423">
        <v>290</v>
      </c>
      <c r="V2423">
        <v>20</v>
      </c>
    </row>
    <row r="2424" spans="1:22" x14ac:dyDescent="0.3">
      <c r="A2424" t="s">
        <v>72</v>
      </c>
      <c r="B2424">
        <v>65680</v>
      </c>
      <c r="C2424" s="48">
        <v>45058</v>
      </c>
      <c r="D2424">
        <v>12080</v>
      </c>
      <c r="E2424">
        <v>2</v>
      </c>
      <c r="F2424">
        <v>50</v>
      </c>
      <c r="G2424">
        <v>50</v>
      </c>
      <c r="H2424">
        <v>29273</v>
      </c>
      <c r="I2424">
        <v>352</v>
      </c>
      <c r="J2424">
        <v>14347</v>
      </c>
      <c r="K2424">
        <v>-375</v>
      </c>
      <c r="L2424">
        <v>-11967</v>
      </c>
      <c r="M2424">
        <v>0</v>
      </c>
      <c r="N2424">
        <v>0</v>
      </c>
      <c r="O2424">
        <v>-11967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-2018</v>
      </c>
      <c r="V2424">
        <v>13</v>
      </c>
    </row>
    <row r="2425" spans="1:22" x14ac:dyDescent="0.3">
      <c r="A2425" t="s">
        <v>72</v>
      </c>
      <c r="B2425">
        <v>65680</v>
      </c>
      <c r="C2425" s="48">
        <v>45057</v>
      </c>
      <c r="D2425">
        <v>12030</v>
      </c>
      <c r="E2425">
        <v>5</v>
      </c>
      <c r="F2425">
        <v>-300</v>
      </c>
      <c r="G2425">
        <v>-300</v>
      </c>
      <c r="H2425">
        <v>89019</v>
      </c>
      <c r="I2425">
        <v>1077</v>
      </c>
      <c r="J2425">
        <v>61739</v>
      </c>
      <c r="K2425">
        <v>-45742</v>
      </c>
      <c r="L2425">
        <v>-14441</v>
      </c>
      <c r="M2425">
        <v>-4</v>
      </c>
      <c r="N2425">
        <v>0</v>
      </c>
      <c r="O2425">
        <v>-6000</v>
      </c>
      <c r="P2425">
        <v>0</v>
      </c>
      <c r="Q2425">
        <v>0</v>
      </c>
      <c r="R2425">
        <v>-5437</v>
      </c>
      <c r="S2425">
        <v>-3000</v>
      </c>
      <c r="T2425">
        <v>0</v>
      </c>
      <c r="U2425">
        <v>-1556</v>
      </c>
      <c r="V2425">
        <v>0</v>
      </c>
    </row>
    <row r="2426" spans="1:22" x14ac:dyDescent="0.3">
      <c r="A2426" t="s">
        <v>72</v>
      </c>
      <c r="B2426">
        <v>65680</v>
      </c>
      <c r="C2426" s="48">
        <v>45056</v>
      </c>
      <c r="D2426">
        <v>12330</v>
      </c>
      <c r="E2426">
        <v>2</v>
      </c>
      <c r="F2426">
        <v>210</v>
      </c>
      <c r="G2426">
        <v>210</v>
      </c>
      <c r="H2426">
        <v>30805</v>
      </c>
      <c r="I2426">
        <v>377</v>
      </c>
      <c r="J2426">
        <v>-2190</v>
      </c>
      <c r="K2426">
        <v>5515</v>
      </c>
      <c r="L2426">
        <v>-2802</v>
      </c>
      <c r="M2426">
        <v>4</v>
      </c>
      <c r="N2426">
        <v>0</v>
      </c>
      <c r="O2426">
        <v>0</v>
      </c>
      <c r="P2426">
        <v>0</v>
      </c>
      <c r="Q2426">
        <v>0</v>
      </c>
      <c r="R2426">
        <v>-2806</v>
      </c>
      <c r="S2426">
        <v>0</v>
      </c>
      <c r="T2426">
        <v>0</v>
      </c>
      <c r="U2426">
        <v>-583</v>
      </c>
      <c r="V2426">
        <v>60</v>
      </c>
    </row>
    <row r="2427" spans="1:22" x14ac:dyDescent="0.3">
      <c r="A2427" t="s">
        <v>72</v>
      </c>
      <c r="B2427">
        <v>65680</v>
      </c>
      <c r="C2427" s="48">
        <v>45055</v>
      </c>
      <c r="D2427">
        <v>12120</v>
      </c>
      <c r="E2427">
        <v>5</v>
      </c>
      <c r="F2427">
        <v>-180</v>
      </c>
      <c r="G2427">
        <v>-180</v>
      </c>
      <c r="H2427">
        <v>41243</v>
      </c>
      <c r="I2427">
        <v>499</v>
      </c>
      <c r="J2427">
        <v>15957</v>
      </c>
      <c r="K2427">
        <v>-7680</v>
      </c>
      <c r="L2427">
        <v>-7197</v>
      </c>
      <c r="M2427">
        <v>0</v>
      </c>
      <c r="N2427">
        <v>0</v>
      </c>
      <c r="O2427">
        <v>0</v>
      </c>
      <c r="P2427">
        <v>-1</v>
      </c>
      <c r="Q2427">
        <v>0</v>
      </c>
      <c r="R2427">
        <v>-7196</v>
      </c>
      <c r="S2427">
        <v>0</v>
      </c>
      <c r="T2427">
        <v>0</v>
      </c>
      <c r="U2427">
        <v>-1085</v>
      </c>
      <c r="V2427">
        <v>5</v>
      </c>
    </row>
    <row r="2428" spans="1:22" x14ac:dyDescent="0.3">
      <c r="A2428" t="s">
        <v>72</v>
      </c>
      <c r="B2428">
        <v>65680</v>
      </c>
      <c r="C2428" s="48">
        <v>45054</v>
      </c>
      <c r="D2428">
        <v>12300</v>
      </c>
      <c r="E2428">
        <v>2</v>
      </c>
      <c r="F2428">
        <v>50</v>
      </c>
      <c r="G2428">
        <v>50</v>
      </c>
      <c r="H2428">
        <v>20813</v>
      </c>
      <c r="I2428">
        <v>257</v>
      </c>
      <c r="J2428">
        <v>1950</v>
      </c>
      <c r="K2428">
        <v>189</v>
      </c>
      <c r="L2428">
        <v>1</v>
      </c>
      <c r="M2428">
        <v>1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-2140</v>
      </c>
      <c r="V2428">
        <v>0</v>
      </c>
    </row>
    <row r="2429" spans="1:22" x14ac:dyDescent="0.3">
      <c r="A2429" t="s">
        <v>72</v>
      </c>
      <c r="B2429">
        <v>65680</v>
      </c>
      <c r="C2429" s="48">
        <v>45050</v>
      </c>
      <c r="D2429">
        <v>12250</v>
      </c>
      <c r="E2429">
        <v>2</v>
      </c>
      <c r="F2429">
        <v>30</v>
      </c>
      <c r="G2429">
        <v>30</v>
      </c>
      <c r="H2429">
        <v>14015</v>
      </c>
      <c r="I2429">
        <v>171</v>
      </c>
      <c r="J2429">
        <v>2307</v>
      </c>
      <c r="K2429">
        <v>-3429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1121</v>
      </c>
      <c r="V2429">
        <v>1</v>
      </c>
    </row>
    <row r="2430" spans="1:22" x14ac:dyDescent="0.3">
      <c r="A2430" t="s">
        <v>72</v>
      </c>
      <c r="B2430">
        <v>65680</v>
      </c>
      <c r="C2430" s="48">
        <v>45049</v>
      </c>
      <c r="D2430">
        <v>12220</v>
      </c>
      <c r="E2430">
        <v>2</v>
      </c>
      <c r="F2430">
        <v>20</v>
      </c>
      <c r="G2430">
        <v>20</v>
      </c>
      <c r="H2430">
        <v>16294</v>
      </c>
      <c r="I2430">
        <v>199</v>
      </c>
      <c r="J2430">
        <v>-1824</v>
      </c>
      <c r="K2430">
        <v>1584</v>
      </c>
      <c r="L2430">
        <v>1</v>
      </c>
      <c r="M2430">
        <v>0</v>
      </c>
      <c r="N2430">
        <v>0</v>
      </c>
      <c r="O2430">
        <v>0</v>
      </c>
      <c r="P2430">
        <v>1</v>
      </c>
      <c r="Q2430">
        <v>0</v>
      </c>
      <c r="R2430">
        <v>0</v>
      </c>
      <c r="S2430">
        <v>0</v>
      </c>
      <c r="T2430">
        <v>0</v>
      </c>
      <c r="U2430">
        <v>239</v>
      </c>
      <c r="V2430">
        <v>0</v>
      </c>
    </row>
    <row r="2431" spans="1:22" x14ac:dyDescent="0.3">
      <c r="A2431" t="s">
        <v>72</v>
      </c>
      <c r="B2431">
        <v>65680</v>
      </c>
      <c r="C2431" s="48">
        <v>45048</v>
      </c>
      <c r="D2431">
        <v>12200</v>
      </c>
      <c r="E2431">
        <v>5</v>
      </c>
      <c r="F2431">
        <v>-130</v>
      </c>
      <c r="G2431">
        <v>-130</v>
      </c>
      <c r="H2431">
        <v>35078</v>
      </c>
      <c r="I2431">
        <v>429</v>
      </c>
      <c r="J2431">
        <v>13546</v>
      </c>
      <c r="K2431">
        <v>4890</v>
      </c>
      <c r="L2431">
        <v>-19860</v>
      </c>
      <c r="M2431">
        <v>-7860</v>
      </c>
      <c r="N2431">
        <v>0</v>
      </c>
      <c r="O2431">
        <v>-12000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1419</v>
      </c>
      <c r="V2431">
        <v>5</v>
      </c>
    </row>
    <row r="2432" spans="1:22" x14ac:dyDescent="0.3">
      <c r="A2432" t="s">
        <v>72</v>
      </c>
      <c r="B2432">
        <v>65680</v>
      </c>
      <c r="C2432" s="48">
        <v>45044</v>
      </c>
      <c r="D2432">
        <v>12330</v>
      </c>
      <c r="E2432">
        <v>5</v>
      </c>
      <c r="F2432">
        <v>-30</v>
      </c>
      <c r="G2432">
        <v>-30</v>
      </c>
      <c r="H2432">
        <v>17973</v>
      </c>
      <c r="I2432">
        <v>221</v>
      </c>
      <c r="J2432">
        <v>3384</v>
      </c>
      <c r="K2432">
        <v>-1864</v>
      </c>
      <c r="L2432">
        <v>-4500</v>
      </c>
      <c r="M2432">
        <v>0</v>
      </c>
      <c r="N2432">
        <v>0</v>
      </c>
      <c r="O2432">
        <v>-3000</v>
      </c>
      <c r="P2432">
        <v>0</v>
      </c>
      <c r="Q2432">
        <v>0</v>
      </c>
      <c r="R2432">
        <v>0</v>
      </c>
      <c r="S2432">
        <v>-1500</v>
      </c>
      <c r="T2432">
        <v>0</v>
      </c>
      <c r="U2432">
        <v>2980</v>
      </c>
      <c r="V2432">
        <v>0</v>
      </c>
    </row>
    <row r="2433" spans="1:22" x14ac:dyDescent="0.3">
      <c r="A2433" t="s">
        <v>72</v>
      </c>
      <c r="B2433">
        <v>65680</v>
      </c>
      <c r="C2433" s="48">
        <v>45043</v>
      </c>
      <c r="D2433">
        <v>12360</v>
      </c>
      <c r="E2433">
        <v>5</v>
      </c>
      <c r="F2433">
        <v>-30</v>
      </c>
      <c r="G2433">
        <v>-30</v>
      </c>
      <c r="H2433">
        <v>22867</v>
      </c>
      <c r="I2433">
        <v>282</v>
      </c>
      <c r="J2433">
        <v>4362</v>
      </c>
      <c r="K2433">
        <v>635</v>
      </c>
      <c r="L2433">
        <v>-8262</v>
      </c>
      <c r="M2433">
        <v>0</v>
      </c>
      <c r="N2433">
        <v>0</v>
      </c>
      <c r="O2433">
        <v>-7727</v>
      </c>
      <c r="P2433">
        <v>0</v>
      </c>
      <c r="Q2433">
        <v>0</v>
      </c>
      <c r="R2433">
        <v>0</v>
      </c>
      <c r="S2433">
        <v>-535</v>
      </c>
      <c r="T2433">
        <v>0</v>
      </c>
      <c r="U2433">
        <v>3265</v>
      </c>
      <c r="V2433">
        <v>0</v>
      </c>
    </row>
    <row r="2434" spans="1:22" x14ac:dyDescent="0.3">
      <c r="A2434" t="s">
        <v>72</v>
      </c>
      <c r="B2434">
        <v>65680</v>
      </c>
      <c r="C2434" s="48">
        <v>45042</v>
      </c>
      <c r="D2434">
        <v>12390</v>
      </c>
      <c r="E2434">
        <v>5</v>
      </c>
      <c r="F2434">
        <v>-300</v>
      </c>
      <c r="G2434">
        <v>-300</v>
      </c>
      <c r="H2434">
        <v>68042</v>
      </c>
      <c r="I2434">
        <v>847</v>
      </c>
      <c r="J2434">
        <v>25049</v>
      </c>
      <c r="K2434">
        <v>-26247</v>
      </c>
      <c r="L2434">
        <v>-2807</v>
      </c>
      <c r="M2434">
        <v>0</v>
      </c>
      <c r="N2434">
        <v>0</v>
      </c>
      <c r="O2434">
        <v>-7800</v>
      </c>
      <c r="P2434">
        <v>0</v>
      </c>
      <c r="Q2434">
        <v>0</v>
      </c>
      <c r="R2434">
        <v>7193</v>
      </c>
      <c r="S2434">
        <v>-2200</v>
      </c>
      <c r="T2434">
        <v>0</v>
      </c>
      <c r="U2434">
        <v>3985</v>
      </c>
      <c r="V2434">
        <v>20</v>
      </c>
    </row>
    <row r="2435" spans="1:22" x14ac:dyDescent="0.3">
      <c r="A2435" t="s">
        <v>72</v>
      </c>
      <c r="B2435">
        <v>65680</v>
      </c>
      <c r="C2435" s="48">
        <v>45041</v>
      </c>
      <c r="D2435">
        <v>12690</v>
      </c>
      <c r="E2435">
        <v>2</v>
      </c>
      <c r="F2435">
        <v>80</v>
      </c>
      <c r="G2435">
        <v>80</v>
      </c>
      <c r="H2435">
        <v>48652</v>
      </c>
      <c r="I2435">
        <v>610</v>
      </c>
      <c r="J2435">
        <v>18893</v>
      </c>
      <c r="K2435">
        <v>-13378</v>
      </c>
      <c r="L2435">
        <v>-2918</v>
      </c>
      <c r="M2435">
        <v>0</v>
      </c>
      <c r="N2435">
        <v>0</v>
      </c>
      <c r="O2435">
        <v>-282</v>
      </c>
      <c r="P2435">
        <v>0</v>
      </c>
      <c r="Q2435">
        <v>0</v>
      </c>
      <c r="R2435">
        <v>-2636</v>
      </c>
      <c r="S2435">
        <v>0</v>
      </c>
      <c r="T2435">
        <v>0</v>
      </c>
      <c r="U2435">
        <v>-2597</v>
      </c>
      <c r="V2435">
        <v>0</v>
      </c>
    </row>
    <row r="2436" spans="1:22" x14ac:dyDescent="0.3">
      <c r="A2436" t="s">
        <v>72</v>
      </c>
      <c r="B2436">
        <v>65680</v>
      </c>
      <c r="C2436" s="48">
        <v>45040</v>
      </c>
      <c r="D2436">
        <v>12610</v>
      </c>
      <c r="E2436">
        <v>5</v>
      </c>
      <c r="F2436">
        <v>-30</v>
      </c>
      <c r="G2436">
        <v>-30</v>
      </c>
      <c r="H2436">
        <v>30920</v>
      </c>
      <c r="I2436">
        <v>388</v>
      </c>
      <c r="J2436">
        <v>13607</v>
      </c>
      <c r="K2436">
        <v>-3927</v>
      </c>
      <c r="L2436">
        <v>-3818</v>
      </c>
      <c r="M2436">
        <v>1</v>
      </c>
      <c r="N2436">
        <v>0</v>
      </c>
      <c r="O2436">
        <v>0</v>
      </c>
      <c r="P2436">
        <v>0</v>
      </c>
      <c r="Q2436">
        <v>0</v>
      </c>
      <c r="R2436">
        <v>-3819</v>
      </c>
      <c r="S2436">
        <v>0</v>
      </c>
      <c r="T2436">
        <v>0</v>
      </c>
      <c r="U2436">
        <v>-5862</v>
      </c>
      <c r="V2436">
        <v>0</v>
      </c>
    </row>
    <row r="2437" spans="1:22" x14ac:dyDescent="0.3">
      <c r="A2437" t="s">
        <v>72</v>
      </c>
      <c r="B2437">
        <v>65680</v>
      </c>
      <c r="C2437" s="48">
        <v>45037</v>
      </c>
      <c r="D2437">
        <v>12640</v>
      </c>
      <c r="E2437">
        <v>5</v>
      </c>
      <c r="F2437">
        <v>-180</v>
      </c>
      <c r="G2437">
        <v>-180</v>
      </c>
      <c r="H2437">
        <v>44477</v>
      </c>
      <c r="I2437">
        <v>565</v>
      </c>
      <c r="J2437">
        <v>18798</v>
      </c>
      <c r="K2437">
        <v>-10971</v>
      </c>
      <c r="L2437">
        <v>-6234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-6234</v>
      </c>
      <c r="S2437">
        <v>0</v>
      </c>
      <c r="T2437">
        <v>0</v>
      </c>
      <c r="U2437">
        <v>-2596</v>
      </c>
      <c r="V2437">
        <v>1003</v>
      </c>
    </row>
    <row r="2438" spans="1:22" x14ac:dyDescent="0.3">
      <c r="A2438" t="s">
        <v>72</v>
      </c>
      <c r="B2438">
        <v>65680</v>
      </c>
      <c r="C2438" s="48">
        <v>45036</v>
      </c>
      <c r="D2438">
        <v>12820</v>
      </c>
      <c r="E2438">
        <v>5</v>
      </c>
      <c r="F2438">
        <v>-560</v>
      </c>
      <c r="G2438">
        <v>-560</v>
      </c>
      <c r="H2438">
        <v>94614</v>
      </c>
      <c r="I2438">
        <v>1232</v>
      </c>
      <c r="J2438">
        <v>44925</v>
      </c>
      <c r="K2438">
        <v>-46365</v>
      </c>
      <c r="L2438">
        <v>-718</v>
      </c>
      <c r="M2438">
        <v>1850</v>
      </c>
      <c r="N2438">
        <v>0</v>
      </c>
      <c r="O2438">
        <v>0</v>
      </c>
      <c r="P2438">
        <v>0</v>
      </c>
      <c r="Q2438">
        <v>0</v>
      </c>
      <c r="R2438">
        <v>-2300</v>
      </c>
      <c r="S2438">
        <v>-268</v>
      </c>
      <c r="T2438">
        <v>0</v>
      </c>
      <c r="U2438">
        <v>2127</v>
      </c>
      <c r="V2438">
        <v>31</v>
      </c>
    </row>
    <row r="2439" spans="1:22" x14ac:dyDescent="0.3">
      <c r="A2439" t="s">
        <v>72</v>
      </c>
      <c r="B2439">
        <v>65680</v>
      </c>
      <c r="C2439" s="48">
        <v>45035</v>
      </c>
      <c r="D2439">
        <v>13380</v>
      </c>
      <c r="E2439">
        <v>5</v>
      </c>
      <c r="F2439">
        <v>-100</v>
      </c>
      <c r="G2439">
        <v>-100</v>
      </c>
      <c r="H2439">
        <v>17660</v>
      </c>
      <c r="I2439">
        <v>237</v>
      </c>
      <c r="J2439">
        <v>3198</v>
      </c>
      <c r="K2439">
        <v>-917</v>
      </c>
      <c r="L2439">
        <v>-2471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-2471</v>
      </c>
      <c r="S2439">
        <v>0</v>
      </c>
      <c r="T2439">
        <v>0</v>
      </c>
      <c r="U2439">
        <v>190</v>
      </c>
      <c r="V2439">
        <v>0</v>
      </c>
    </row>
    <row r="2440" spans="1:22" x14ac:dyDescent="0.3">
      <c r="A2440" t="s">
        <v>72</v>
      </c>
      <c r="B2440">
        <v>65680</v>
      </c>
      <c r="C2440" s="48">
        <v>45034</v>
      </c>
      <c r="D2440">
        <v>13480</v>
      </c>
      <c r="E2440">
        <v>5</v>
      </c>
      <c r="F2440">
        <v>-110</v>
      </c>
      <c r="G2440">
        <v>-110</v>
      </c>
      <c r="H2440">
        <v>19861</v>
      </c>
      <c r="I2440">
        <v>267</v>
      </c>
      <c r="J2440">
        <v>9599</v>
      </c>
      <c r="K2440">
        <v>-9475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-85</v>
      </c>
      <c r="V2440">
        <v>-39</v>
      </c>
    </row>
    <row r="2441" spans="1:22" x14ac:dyDescent="0.3">
      <c r="A2441" t="s">
        <v>72</v>
      </c>
      <c r="B2441">
        <v>65680</v>
      </c>
      <c r="C2441" s="48">
        <v>45033</v>
      </c>
      <c r="D2441">
        <v>13590</v>
      </c>
      <c r="E2441">
        <v>2</v>
      </c>
      <c r="F2441">
        <v>20</v>
      </c>
      <c r="G2441">
        <v>20</v>
      </c>
      <c r="H2441">
        <v>31580</v>
      </c>
      <c r="I2441">
        <v>429</v>
      </c>
      <c r="J2441">
        <v>3208</v>
      </c>
      <c r="K2441">
        <v>-2180</v>
      </c>
      <c r="L2441">
        <v>-602</v>
      </c>
      <c r="M2441">
        <v>1</v>
      </c>
      <c r="N2441">
        <v>0</v>
      </c>
      <c r="O2441">
        <v>197</v>
      </c>
      <c r="P2441">
        <v>0</v>
      </c>
      <c r="Q2441">
        <v>0</v>
      </c>
      <c r="R2441">
        <v>0</v>
      </c>
      <c r="S2441">
        <v>-800</v>
      </c>
      <c r="T2441">
        <v>0</v>
      </c>
      <c r="U2441">
        <v>-426</v>
      </c>
      <c r="V2441">
        <v>0</v>
      </c>
    </row>
    <row r="2442" spans="1:22" x14ac:dyDescent="0.3">
      <c r="A2442" t="s">
        <v>72</v>
      </c>
      <c r="B2442">
        <v>65680</v>
      </c>
      <c r="C2442" s="48">
        <v>45030</v>
      </c>
      <c r="D2442">
        <v>13570</v>
      </c>
      <c r="E2442">
        <v>5</v>
      </c>
      <c r="F2442">
        <v>-30</v>
      </c>
      <c r="G2442">
        <v>-30</v>
      </c>
      <c r="H2442">
        <v>23595</v>
      </c>
      <c r="I2442">
        <v>321</v>
      </c>
      <c r="J2442">
        <v>3915</v>
      </c>
      <c r="K2442">
        <v>-2169</v>
      </c>
      <c r="L2442">
        <v>-1</v>
      </c>
      <c r="M2442">
        <v>0</v>
      </c>
      <c r="N2442">
        <v>0</v>
      </c>
      <c r="O2442">
        <v>0</v>
      </c>
      <c r="P2442">
        <v>-1</v>
      </c>
      <c r="Q2442">
        <v>0</v>
      </c>
      <c r="R2442">
        <v>0</v>
      </c>
      <c r="S2442">
        <v>0</v>
      </c>
      <c r="T2442">
        <v>0</v>
      </c>
      <c r="U2442">
        <v>-1789</v>
      </c>
      <c r="V2442">
        <v>44</v>
      </c>
    </row>
    <row r="2443" spans="1:22" x14ac:dyDescent="0.3">
      <c r="A2443" t="s">
        <v>72</v>
      </c>
      <c r="B2443">
        <v>65680</v>
      </c>
      <c r="C2443" s="48">
        <v>45029</v>
      </c>
      <c r="D2443">
        <v>13600</v>
      </c>
      <c r="E2443">
        <v>5</v>
      </c>
      <c r="F2443">
        <v>-10</v>
      </c>
      <c r="G2443">
        <v>-10</v>
      </c>
      <c r="H2443">
        <v>25530</v>
      </c>
      <c r="I2443">
        <v>346</v>
      </c>
      <c r="J2443">
        <v>-4840</v>
      </c>
      <c r="K2443">
        <v>700</v>
      </c>
      <c r="L2443">
        <v>3816</v>
      </c>
      <c r="M2443">
        <v>1</v>
      </c>
      <c r="N2443">
        <v>0</v>
      </c>
      <c r="O2443">
        <v>0</v>
      </c>
      <c r="P2443">
        <v>0</v>
      </c>
      <c r="Q2443">
        <v>0</v>
      </c>
      <c r="R2443">
        <v>3815</v>
      </c>
      <c r="S2443">
        <v>0</v>
      </c>
      <c r="T2443">
        <v>0</v>
      </c>
      <c r="U2443">
        <v>334</v>
      </c>
      <c r="V2443">
        <v>-10</v>
      </c>
    </row>
    <row r="2444" spans="1:22" x14ac:dyDescent="0.3">
      <c r="A2444" t="s">
        <v>72</v>
      </c>
      <c r="B2444">
        <v>65680</v>
      </c>
      <c r="C2444" s="48">
        <v>45028</v>
      </c>
      <c r="D2444">
        <v>13610</v>
      </c>
      <c r="E2444">
        <v>2</v>
      </c>
      <c r="F2444">
        <v>160</v>
      </c>
      <c r="G2444">
        <v>160</v>
      </c>
      <c r="H2444">
        <v>27682</v>
      </c>
      <c r="I2444">
        <v>373</v>
      </c>
      <c r="J2444">
        <v>2213</v>
      </c>
      <c r="K2444">
        <v>1333</v>
      </c>
      <c r="L2444">
        <v>-4089</v>
      </c>
      <c r="M2444">
        <v>1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-4090</v>
      </c>
      <c r="T2444">
        <v>0</v>
      </c>
      <c r="U2444">
        <v>543</v>
      </c>
      <c r="V2444">
        <v>0</v>
      </c>
    </row>
    <row r="2445" spans="1:22" x14ac:dyDescent="0.3">
      <c r="A2445" t="s">
        <v>72</v>
      </c>
      <c r="B2445">
        <v>65680</v>
      </c>
      <c r="C2445" s="48">
        <v>45027</v>
      </c>
      <c r="D2445">
        <v>13450</v>
      </c>
      <c r="E2445">
        <v>2</v>
      </c>
      <c r="F2445">
        <v>440</v>
      </c>
      <c r="G2445">
        <v>440</v>
      </c>
      <c r="H2445">
        <v>88096</v>
      </c>
      <c r="I2445">
        <v>1144</v>
      </c>
      <c r="J2445">
        <v>21323</v>
      </c>
      <c r="K2445">
        <v>18748</v>
      </c>
      <c r="L2445">
        <v>3146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3146</v>
      </c>
      <c r="S2445">
        <v>0</v>
      </c>
      <c r="T2445">
        <v>0</v>
      </c>
      <c r="U2445">
        <v>-43263</v>
      </c>
      <c r="V2445">
        <v>46</v>
      </c>
    </row>
    <row r="2446" spans="1:22" x14ac:dyDescent="0.3">
      <c r="A2446" t="s">
        <v>72</v>
      </c>
      <c r="B2446">
        <v>65680</v>
      </c>
      <c r="C2446" s="48">
        <v>45026</v>
      </c>
      <c r="D2446">
        <v>13010</v>
      </c>
      <c r="E2446">
        <v>5</v>
      </c>
      <c r="F2446">
        <v>-450</v>
      </c>
      <c r="G2446">
        <v>-450</v>
      </c>
      <c r="H2446">
        <v>51582</v>
      </c>
      <c r="I2446">
        <v>678</v>
      </c>
      <c r="J2446">
        <v>20136</v>
      </c>
      <c r="K2446">
        <v>-13249</v>
      </c>
      <c r="L2446">
        <v>2</v>
      </c>
      <c r="M2446">
        <v>2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-8014</v>
      </c>
      <c r="V2446">
        <v>1125</v>
      </c>
    </row>
    <row r="2447" spans="1:22" x14ac:dyDescent="0.3">
      <c r="A2447" t="s">
        <v>72</v>
      </c>
      <c r="B2447">
        <v>65680</v>
      </c>
      <c r="C2447" s="48">
        <v>45023</v>
      </c>
      <c r="D2447">
        <v>13460</v>
      </c>
      <c r="E2447">
        <v>5</v>
      </c>
      <c r="F2447">
        <v>-190</v>
      </c>
      <c r="G2447">
        <v>-190</v>
      </c>
      <c r="H2447">
        <v>54719</v>
      </c>
      <c r="I2447">
        <v>744</v>
      </c>
      <c r="J2447">
        <v>27355</v>
      </c>
      <c r="K2447">
        <v>-3148</v>
      </c>
      <c r="L2447">
        <v>2162</v>
      </c>
      <c r="M2447">
        <v>3</v>
      </c>
      <c r="N2447">
        <v>0</v>
      </c>
      <c r="O2447">
        <v>0</v>
      </c>
      <c r="P2447">
        <v>0</v>
      </c>
      <c r="Q2447">
        <v>0</v>
      </c>
      <c r="R2447">
        <v>3012</v>
      </c>
      <c r="S2447">
        <v>-853</v>
      </c>
      <c r="T2447">
        <v>0</v>
      </c>
      <c r="U2447">
        <v>-26524</v>
      </c>
      <c r="V2447">
        <v>155</v>
      </c>
    </row>
    <row r="2448" spans="1:22" x14ac:dyDescent="0.3">
      <c r="A2448" t="s">
        <v>72</v>
      </c>
      <c r="B2448">
        <v>65680</v>
      </c>
      <c r="C2448" s="48">
        <v>45022</v>
      </c>
      <c r="D2448">
        <v>13650</v>
      </c>
      <c r="E2448">
        <v>5</v>
      </c>
      <c r="F2448">
        <v>-350</v>
      </c>
      <c r="G2448">
        <v>-350</v>
      </c>
      <c r="H2448">
        <v>53749</v>
      </c>
      <c r="I2448">
        <v>738</v>
      </c>
      <c r="J2448">
        <v>2873</v>
      </c>
      <c r="K2448">
        <v>-3430</v>
      </c>
      <c r="L2448">
        <v>15</v>
      </c>
      <c r="M2448">
        <v>15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-373</v>
      </c>
      <c r="V2448">
        <v>915</v>
      </c>
    </row>
    <row r="2449" spans="1:22" x14ac:dyDescent="0.3">
      <c r="A2449" t="s">
        <v>72</v>
      </c>
      <c r="B2449">
        <v>65680</v>
      </c>
      <c r="C2449" s="48">
        <v>45021</v>
      </c>
      <c r="D2449">
        <v>14000</v>
      </c>
      <c r="E2449">
        <v>3</v>
      </c>
      <c r="F2449">
        <v>0</v>
      </c>
      <c r="G2449">
        <v>0</v>
      </c>
      <c r="H2449">
        <v>73898</v>
      </c>
      <c r="I2449">
        <v>1034</v>
      </c>
      <c r="J2449">
        <v>-11591</v>
      </c>
      <c r="K2449">
        <v>9166</v>
      </c>
      <c r="L2449">
        <v>2281</v>
      </c>
      <c r="M2449">
        <v>-1</v>
      </c>
      <c r="N2449">
        <v>0</v>
      </c>
      <c r="O2449">
        <v>2282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-441</v>
      </c>
      <c r="V2449">
        <v>585</v>
      </c>
    </row>
    <row r="2450" spans="1:22" x14ac:dyDescent="0.3">
      <c r="A2450" t="s">
        <v>72</v>
      </c>
      <c r="B2450">
        <v>65680</v>
      </c>
      <c r="C2450" s="48">
        <v>45020</v>
      </c>
      <c r="D2450">
        <v>14000</v>
      </c>
      <c r="E2450">
        <v>5</v>
      </c>
      <c r="F2450">
        <v>-540</v>
      </c>
      <c r="G2450">
        <v>-540</v>
      </c>
      <c r="H2450">
        <v>64952</v>
      </c>
      <c r="I2450">
        <v>923</v>
      </c>
      <c r="J2450">
        <v>-6389</v>
      </c>
      <c r="K2450">
        <v>6062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327</v>
      </c>
      <c r="V2450">
        <v>0</v>
      </c>
    </row>
    <row r="2451" spans="1:22" x14ac:dyDescent="0.3">
      <c r="A2451" t="s">
        <v>72</v>
      </c>
      <c r="B2451">
        <v>65680</v>
      </c>
      <c r="C2451" s="48">
        <v>45019</v>
      </c>
      <c r="D2451">
        <v>14540</v>
      </c>
      <c r="E2451">
        <v>5</v>
      </c>
      <c r="F2451">
        <v>-30</v>
      </c>
      <c r="G2451">
        <v>-30</v>
      </c>
      <c r="H2451">
        <v>27630</v>
      </c>
      <c r="I2451">
        <v>398</v>
      </c>
      <c r="J2451">
        <v>-8253</v>
      </c>
      <c r="K2451">
        <v>7993</v>
      </c>
      <c r="L2451">
        <v>-1</v>
      </c>
      <c r="M2451">
        <v>-1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261</v>
      </c>
      <c r="V2451">
        <v>0</v>
      </c>
    </row>
    <row r="2452" spans="1:22" x14ac:dyDescent="0.3">
      <c r="A2452" t="s">
        <v>72</v>
      </c>
      <c r="B2452">
        <v>65680</v>
      </c>
      <c r="C2452" s="48">
        <v>45016</v>
      </c>
      <c r="D2452">
        <v>14570</v>
      </c>
      <c r="E2452">
        <v>5</v>
      </c>
      <c r="F2452">
        <v>-50</v>
      </c>
      <c r="G2452">
        <v>-50</v>
      </c>
      <c r="H2452">
        <v>23045</v>
      </c>
      <c r="I2452">
        <v>335</v>
      </c>
      <c r="J2452">
        <v>2852</v>
      </c>
      <c r="K2452">
        <v>-1517</v>
      </c>
      <c r="L2452">
        <v>-516</v>
      </c>
      <c r="M2452">
        <v>-2</v>
      </c>
      <c r="N2452">
        <v>0</v>
      </c>
      <c r="O2452">
        <v>-213</v>
      </c>
      <c r="P2452">
        <v>0</v>
      </c>
      <c r="Q2452">
        <v>0</v>
      </c>
      <c r="R2452">
        <v>0</v>
      </c>
      <c r="S2452">
        <v>-301</v>
      </c>
      <c r="T2452">
        <v>0</v>
      </c>
      <c r="U2452">
        <v>-875</v>
      </c>
      <c r="V2452">
        <v>56</v>
      </c>
    </row>
    <row r="2453" spans="1:22" x14ac:dyDescent="0.3">
      <c r="A2453" t="s">
        <v>72</v>
      </c>
      <c r="B2453">
        <v>65680</v>
      </c>
      <c r="C2453" s="48">
        <v>45015</v>
      </c>
      <c r="D2453">
        <v>14620</v>
      </c>
      <c r="E2453">
        <v>2</v>
      </c>
      <c r="F2453">
        <v>190</v>
      </c>
      <c r="G2453">
        <v>190</v>
      </c>
      <c r="H2453">
        <v>29536</v>
      </c>
      <c r="I2453">
        <v>430</v>
      </c>
      <c r="J2453">
        <v>-7085</v>
      </c>
      <c r="K2453">
        <v>8569</v>
      </c>
      <c r="L2453">
        <v>-1592</v>
      </c>
      <c r="M2453">
        <v>0</v>
      </c>
      <c r="N2453">
        <v>0</v>
      </c>
      <c r="O2453">
        <v>-291</v>
      </c>
      <c r="P2453">
        <v>0</v>
      </c>
      <c r="Q2453">
        <v>0</v>
      </c>
      <c r="R2453">
        <v>0</v>
      </c>
      <c r="S2453">
        <v>-1301</v>
      </c>
      <c r="T2453">
        <v>0</v>
      </c>
      <c r="U2453">
        <v>108</v>
      </c>
      <c r="V2453">
        <v>0</v>
      </c>
    </row>
    <row r="2454" spans="1:22" x14ac:dyDescent="0.3">
      <c r="A2454" t="s">
        <v>72</v>
      </c>
      <c r="B2454">
        <v>65680</v>
      </c>
      <c r="C2454" s="48">
        <v>45014</v>
      </c>
      <c r="D2454">
        <v>14430</v>
      </c>
      <c r="E2454">
        <v>5</v>
      </c>
      <c r="F2454">
        <v>-10</v>
      </c>
      <c r="G2454">
        <v>-10</v>
      </c>
      <c r="H2454">
        <v>26491</v>
      </c>
      <c r="I2454">
        <v>380</v>
      </c>
      <c r="J2454">
        <v>-9113</v>
      </c>
      <c r="K2454">
        <v>7900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1227</v>
      </c>
      <c r="V2454">
        <v>-14</v>
      </c>
    </row>
    <row r="2455" spans="1:22" x14ac:dyDescent="0.3">
      <c r="A2455" t="s">
        <v>72</v>
      </c>
      <c r="B2455">
        <v>65680</v>
      </c>
      <c r="C2455" s="48">
        <v>45013</v>
      </c>
      <c r="D2455">
        <v>14440</v>
      </c>
      <c r="E2455">
        <v>2</v>
      </c>
      <c r="F2455">
        <v>240</v>
      </c>
      <c r="G2455">
        <v>240</v>
      </c>
      <c r="H2455">
        <v>33899</v>
      </c>
      <c r="I2455">
        <v>490</v>
      </c>
      <c r="J2455">
        <v>-11773</v>
      </c>
      <c r="K2455">
        <v>11996</v>
      </c>
      <c r="L2455">
        <v>-369</v>
      </c>
      <c r="M2455">
        <v>0</v>
      </c>
      <c r="N2455">
        <v>0</v>
      </c>
      <c r="O2455">
        <v>-369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146</v>
      </c>
      <c r="V2455">
        <v>0</v>
      </c>
    </row>
    <row r="2456" spans="1:22" x14ac:dyDescent="0.3">
      <c r="A2456" t="s">
        <v>72</v>
      </c>
      <c r="B2456">
        <v>65680</v>
      </c>
      <c r="C2456" s="48">
        <v>45012</v>
      </c>
      <c r="D2456">
        <v>14200</v>
      </c>
      <c r="E2456">
        <v>5</v>
      </c>
      <c r="F2456">
        <v>-70</v>
      </c>
      <c r="G2456">
        <v>-70</v>
      </c>
      <c r="H2456">
        <v>14233</v>
      </c>
      <c r="I2456">
        <v>202</v>
      </c>
      <c r="J2456">
        <v>2760</v>
      </c>
      <c r="K2456">
        <v>-1868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-892</v>
      </c>
      <c r="V2456">
        <v>0</v>
      </c>
    </row>
    <row r="2457" spans="1:22" x14ac:dyDescent="0.3">
      <c r="A2457" t="s">
        <v>72</v>
      </c>
      <c r="B2457">
        <v>65680</v>
      </c>
      <c r="C2457" s="48">
        <v>45009</v>
      </c>
      <c r="D2457">
        <v>14270</v>
      </c>
      <c r="E2457">
        <v>2</v>
      </c>
      <c r="F2457">
        <v>40</v>
      </c>
      <c r="G2457">
        <v>40</v>
      </c>
      <c r="H2457">
        <v>19890</v>
      </c>
      <c r="I2457">
        <v>284</v>
      </c>
      <c r="J2457">
        <v>-6804</v>
      </c>
      <c r="K2457">
        <v>6575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229</v>
      </c>
      <c r="V2457">
        <v>0</v>
      </c>
    </row>
    <row r="2458" spans="1:22" x14ac:dyDescent="0.3">
      <c r="A2458" t="s">
        <v>72</v>
      </c>
      <c r="B2458">
        <v>65680</v>
      </c>
      <c r="C2458" s="48">
        <v>45008</v>
      </c>
      <c r="D2458">
        <v>14230</v>
      </c>
      <c r="E2458">
        <v>2</v>
      </c>
      <c r="F2458">
        <v>90</v>
      </c>
      <c r="G2458">
        <v>90</v>
      </c>
      <c r="H2458">
        <v>20051</v>
      </c>
      <c r="I2458">
        <v>285</v>
      </c>
      <c r="J2458">
        <v>-1117</v>
      </c>
      <c r="K2458">
        <v>1115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2</v>
      </c>
      <c r="V2458">
        <v>0</v>
      </c>
    </row>
    <row r="2459" spans="1:22" x14ac:dyDescent="0.3">
      <c r="A2459" t="s">
        <v>72</v>
      </c>
      <c r="B2459">
        <v>65680</v>
      </c>
      <c r="C2459" s="48">
        <v>45007</v>
      </c>
      <c r="D2459">
        <v>14140</v>
      </c>
      <c r="E2459">
        <v>2</v>
      </c>
      <c r="F2459">
        <v>210</v>
      </c>
      <c r="G2459">
        <v>210</v>
      </c>
      <c r="H2459">
        <v>33041</v>
      </c>
      <c r="I2459">
        <v>463</v>
      </c>
      <c r="J2459">
        <v>-4548</v>
      </c>
      <c r="K2459">
        <v>5783</v>
      </c>
      <c r="L2459">
        <v>264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264</v>
      </c>
      <c r="T2459">
        <v>0</v>
      </c>
      <c r="U2459">
        <v>-1499</v>
      </c>
      <c r="V2459">
        <v>0</v>
      </c>
    </row>
    <row r="2460" spans="1:22" x14ac:dyDescent="0.3">
      <c r="A2460" t="s">
        <v>72</v>
      </c>
      <c r="B2460">
        <v>65680</v>
      </c>
      <c r="C2460" s="48">
        <v>45006</v>
      </c>
      <c r="D2460">
        <v>13930</v>
      </c>
      <c r="E2460">
        <v>5</v>
      </c>
      <c r="F2460">
        <v>-440</v>
      </c>
      <c r="G2460">
        <v>-440</v>
      </c>
      <c r="H2460">
        <v>28987</v>
      </c>
      <c r="I2460">
        <v>408</v>
      </c>
      <c r="J2460">
        <v>6778</v>
      </c>
      <c r="K2460">
        <v>-8742</v>
      </c>
      <c r="L2460">
        <v>2165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2165</v>
      </c>
      <c r="T2460">
        <v>0</v>
      </c>
      <c r="U2460">
        <v>-205</v>
      </c>
      <c r="V2460">
        <v>4</v>
      </c>
    </row>
    <row r="2461" spans="1:22" x14ac:dyDescent="0.3">
      <c r="A2461" t="s">
        <v>72</v>
      </c>
      <c r="B2461">
        <v>65680</v>
      </c>
      <c r="C2461" s="48">
        <v>45005</v>
      </c>
      <c r="D2461">
        <v>14370</v>
      </c>
      <c r="E2461">
        <v>2</v>
      </c>
      <c r="F2461">
        <v>210</v>
      </c>
      <c r="G2461">
        <v>210</v>
      </c>
      <c r="H2461">
        <v>23454</v>
      </c>
      <c r="I2461">
        <v>336</v>
      </c>
      <c r="J2461">
        <v>-3430</v>
      </c>
      <c r="K2461">
        <v>2541</v>
      </c>
      <c r="L2461">
        <v>365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365</v>
      </c>
      <c r="T2461">
        <v>0</v>
      </c>
      <c r="U2461">
        <v>524</v>
      </c>
      <c r="V2461">
        <v>0</v>
      </c>
    </row>
    <row r="2462" spans="1:22" x14ac:dyDescent="0.3">
      <c r="A2462" t="s">
        <v>72</v>
      </c>
      <c r="B2462">
        <v>65680</v>
      </c>
      <c r="C2462" s="48">
        <v>45002</v>
      </c>
      <c r="D2462">
        <v>14160</v>
      </c>
      <c r="E2462">
        <v>2</v>
      </c>
      <c r="F2462">
        <v>530</v>
      </c>
      <c r="G2462">
        <v>530</v>
      </c>
      <c r="H2462">
        <v>25216</v>
      </c>
      <c r="I2462">
        <v>352</v>
      </c>
      <c r="J2462">
        <v>-10519</v>
      </c>
      <c r="K2462">
        <v>11813</v>
      </c>
      <c r="L2462">
        <v>-1</v>
      </c>
      <c r="M2462">
        <v>-1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-1293</v>
      </c>
      <c r="V2462">
        <v>0</v>
      </c>
    </row>
    <row r="2463" spans="1:22" x14ac:dyDescent="0.3">
      <c r="A2463" t="s">
        <v>72</v>
      </c>
      <c r="B2463">
        <v>65680</v>
      </c>
      <c r="C2463" s="48">
        <v>45001</v>
      </c>
      <c r="D2463">
        <v>13630</v>
      </c>
      <c r="E2463">
        <v>3</v>
      </c>
      <c r="F2463">
        <v>0</v>
      </c>
      <c r="G2463">
        <v>0</v>
      </c>
      <c r="H2463">
        <v>53643</v>
      </c>
      <c r="I2463">
        <v>723</v>
      </c>
      <c r="J2463">
        <v>642</v>
      </c>
      <c r="K2463">
        <v>10322</v>
      </c>
      <c r="L2463">
        <v>-12100</v>
      </c>
      <c r="M2463">
        <v>-12000</v>
      </c>
      <c r="N2463">
        <v>0</v>
      </c>
      <c r="O2463">
        <v>500</v>
      </c>
      <c r="P2463">
        <v>0</v>
      </c>
      <c r="Q2463">
        <v>0</v>
      </c>
      <c r="R2463">
        <v>0</v>
      </c>
      <c r="S2463">
        <v>-600</v>
      </c>
      <c r="T2463">
        <v>0</v>
      </c>
      <c r="U2463">
        <v>1136</v>
      </c>
      <c r="V2463">
        <v>0</v>
      </c>
    </row>
    <row r="2464" spans="1:22" x14ac:dyDescent="0.3">
      <c r="A2464" t="s">
        <v>72</v>
      </c>
      <c r="B2464">
        <v>65680</v>
      </c>
      <c r="C2464" s="48">
        <v>45000</v>
      </c>
      <c r="D2464">
        <v>13630</v>
      </c>
      <c r="E2464">
        <v>3</v>
      </c>
      <c r="F2464">
        <v>0</v>
      </c>
      <c r="G2464">
        <v>0</v>
      </c>
      <c r="H2464">
        <v>31458</v>
      </c>
      <c r="I2464">
        <v>433</v>
      </c>
      <c r="J2464">
        <v>-8592</v>
      </c>
      <c r="K2464">
        <v>6830</v>
      </c>
      <c r="L2464">
        <v>1455</v>
      </c>
      <c r="M2464">
        <v>0</v>
      </c>
      <c r="N2464">
        <v>0</v>
      </c>
      <c r="O2464">
        <v>593</v>
      </c>
      <c r="P2464">
        <v>0</v>
      </c>
      <c r="Q2464">
        <v>0</v>
      </c>
      <c r="R2464">
        <v>0</v>
      </c>
      <c r="S2464">
        <v>862</v>
      </c>
      <c r="T2464">
        <v>0</v>
      </c>
      <c r="U2464">
        <v>246</v>
      </c>
      <c r="V2464">
        <v>61</v>
      </c>
    </row>
    <row r="2465" spans="1:22" x14ac:dyDescent="0.3">
      <c r="A2465" t="s">
        <v>72</v>
      </c>
      <c r="B2465">
        <v>65680</v>
      </c>
      <c r="C2465" s="48">
        <v>44999</v>
      </c>
      <c r="D2465">
        <v>13630</v>
      </c>
      <c r="E2465">
        <v>5</v>
      </c>
      <c r="F2465">
        <v>-720</v>
      </c>
      <c r="G2465">
        <v>-720</v>
      </c>
      <c r="H2465">
        <v>67493</v>
      </c>
      <c r="I2465">
        <v>929</v>
      </c>
      <c r="J2465">
        <v>16458</v>
      </c>
      <c r="K2465">
        <v>-21493</v>
      </c>
      <c r="L2465">
        <v>6100</v>
      </c>
      <c r="M2465">
        <v>0</v>
      </c>
      <c r="N2465">
        <v>0</v>
      </c>
      <c r="O2465">
        <v>4500</v>
      </c>
      <c r="P2465">
        <v>0</v>
      </c>
      <c r="Q2465">
        <v>0</v>
      </c>
      <c r="R2465">
        <v>1000</v>
      </c>
      <c r="S2465">
        <v>600</v>
      </c>
      <c r="T2465">
        <v>0</v>
      </c>
      <c r="U2465">
        <v>-1071</v>
      </c>
      <c r="V2465">
        <v>6</v>
      </c>
    </row>
    <row r="2466" spans="1:22" x14ac:dyDescent="0.3">
      <c r="A2466" t="s">
        <v>72</v>
      </c>
      <c r="B2466">
        <v>65680</v>
      </c>
      <c r="C2466" s="48">
        <v>44998</v>
      </c>
      <c r="D2466">
        <v>14350</v>
      </c>
      <c r="E2466">
        <v>5</v>
      </c>
      <c r="F2466">
        <v>-170</v>
      </c>
      <c r="G2466">
        <v>-170</v>
      </c>
      <c r="H2466">
        <v>38090</v>
      </c>
      <c r="I2466">
        <v>550</v>
      </c>
      <c r="J2466">
        <v>-1931</v>
      </c>
      <c r="K2466">
        <v>-9838</v>
      </c>
      <c r="L2466">
        <v>11088</v>
      </c>
      <c r="M2466">
        <v>12000</v>
      </c>
      <c r="N2466">
        <v>0</v>
      </c>
      <c r="O2466">
        <v>-377</v>
      </c>
      <c r="P2466">
        <v>0</v>
      </c>
      <c r="Q2466">
        <v>0</v>
      </c>
      <c r="R2466">
        <v>0</v>
      </c>
      <c r="S2466">
        <v>-535</v>
      </c>
      <c r="T2466">
        <v>0</v>
      </c>
      <c r="U2466">
        <v>681</v>
      </c>
      <c r="V2466">
        <v>0</v>
      </c>
    </row>
    <row r="2467" spans="1:22" x14ac:dyDescent="0.3">
      <c r="A2467" t="s">
        <v>72</v>
      </c>
      <c r="B2467">
        <v>65680</v>
      </c>
      <c r="C2467" s="48">
        <v>44995</v>
      </c>
      <c r="D2467">
        <v>14520</v>
      </c>
      <c r="E2467">
        <v>5</v>
      </c>
      <c r="F2467">
        <v>-320</v>
      </c>
      <c r="G2467">
        <v>-320</v>
      </c>
      <c r="H2467">
        <v>52807</v>
      </c>
      <c r="I2467">
        <v>757</v>
      </c>
      <c r="J2467">
        <v>18540</v>
      </c>
      <c r="K2467">
        <v>-21774</v>
      </c>
      <c r="L2467">
        <v>3500</v>
      </c>
      <c r="M2467">
        <v>0</v>
      </c>
      <c r="N2467">
        <v>0</v>
      </c>
      <c r="O2467">
        <v>3500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-266</v>
      </c>
      <c r="V2467">
        <v>0</v>
      </c>
    </row>
    <row r="2468" spans="1:22" x14ac:dyDescent="0.3">
      <c r="A2468" t="s">
        <v>72</v>
      </c>
      <c r="B2468">
        <v>65680</v>
      </c>
      <c r="C2468" s="48">
        <v>44994</v>
      </c>
      <c r="D2468">
        <v>14840</v>
      </c>
      <c r="E2468">
        <v>5</v>
      </c>
      <c r="F2468">
        <v>-150</v>
      </c>
      <c r="G2468">
        <v>-150</v>
      </c>
      <c r="H2468">
        <v>26760</v>
      </c>
      <c r="I2468">
        <v>395</v>
      </c>
      <c r="J2468">
        <v>3932</v>
      </c>
      <c r="K2468">
        <v>-7438</v>
      </c>
      <c r="L2468">
        <v>2000</v>
      </c>
      <c r="M2468">
        <v>0</v>
      </c>
      <c r="N2468">
        <v>0</v>
      </c>
      <c r="O2468">
        <v>2000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1506</v>
      </c>
      <c r="V2468">
        <v>0</v>
      </c>
    </row>
    <row r="2469" spans="1:22" x14ac:dyDescent="0.3">
      <c r="A2469" t="s">
        <v>72</v>
      </c>
      <c r="B2469">
        <v>65680</v>
      </c>
      <c r="C2469" s="48">
        <v>44993</v>
      </c>
      <c r="D2469">
        <v>14990</v>
      </c>
      <c r="E2469">
        <v>5</v>
      </c>
      <c r="F2469">
        <v>-10</v>
      </c>
      <c r="G2469">
        <v>-10</v>
      </c>
      <c r="H2469">
        <v>44806</v>
      </c>
      <c r="I2469">
        <v>673</v>
      </c>
      <c r="J2469">
        <v>2633</v>
      </c>
      <c r="K2469">
        <v>-2301</v>
      </c>
      <c r="L2469">
        <v>-629</v>
      </c>
      <c r="M2469">
        <v>-223</v>
      </c>
      <c r="N2469">
        <v>0</v>
      </c>
      <c r="O2469">
        <v>4410</v>
      </c>
      <c r="P2469">
        <v>0</v>
      </c>
      <c r="Q2469">
        <v>0</v>
      </c>
      <c r="R2469">
        <v>0</v>
      </c>
      <c r="S2469">
        <v>-4816</v>
      </c>
      <c r="T2469">
        <v>0</v>
      </c>
      <c r="U2469">
        <v>407</v>
      </c>
      <c r="V2469">
        <v>-110</v>
      </c>
    </row>
    <row r="2470" spans="1:22" x14ac:dyDescent="0.3">
      <c r="A2470" t="s">
        <v>72</v>
      </c>
      <c r="B2470">
        <v>65680</v>
      </c>
      <c r="C2470" s="48">
        <v>44992</v>
      </c>
      <c r="D2470">
        <v>15000</v>
      </c>
      <c r="E2470">
        <v>2</v>
      </c>
      <c r="F2470">
        <v>440</v>
      </c>
      <c r="G2470">
        <v>440</v>
      </c>
      <c r="H2470">
        <v>96908</v>
      </c>
      <c r="I2470">
        <v>1457</v>
      </c>
      <c r="J2470">
        <v>1341</v>
      </c>
      <c r="K2470">
        <v>18348</v>
      </c>
      <c r="L2470">
        <v>-15816</v>
      </c>
      <c r="M2470">
        <v>1752</v>
      </c>
      <c r="N2470">
        <v>-24658</v>
      </c>
      <c r="O2470">
        <v>7090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-3757</v>
      </c>
      <c r="V2470">
        <v>-116</v>
      </c>
    </row>
    <row r="2471" spans="1:22" x14ac:dyDescent="0.3">
      <c r="A2471" t="s">
        <v>72</v>
      </c>
      <c r="B2471">
        <v>65680</v>
      </c>
      <c r="C2471" s="48">
        <v>44991</v>
      </c>
      <c r="D2471">
        <v>14560</v>
      </c>
      <c r="E2471">
        <v>2</v>
      </c>
      <c r="F2471">
        <v>260</v>
      </c>
      <c r="G2471">
        <v>260</v>
      </c>
      <c r="H2471">
        <v>18209</v>
      </c>
      <c r="I2471">
        <v>262</v>
      </c>
      <c r="J2471">
        <v>-5421</v>
      </c>
      <c r="K2471">
        <v>4707</v>
      </c>
      <c r="L2471">
        <v>439</v>
      </c>
      <c r="M2471">
        <v>-1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440</v>
      </c>
      <c r="T2471">
        <v>0</v>
      </c>
      <c r="U2471">
        <v>275</v>
      </c>
      <c r="V2471">
        <v>0</v>
      </c>
    </row>
    <row r="2472" spans="1:22" x14ac:dyDescent="0.3">
      <c r="A2472" t="s">
        <v>72</v>
      </c>
      <c r="B2472">
        <v>65680</v>
      </c>
      <c r="C2472" s="48">
        <v>44988</v>
      </c>
      <c r="D2472">
        <v>14300</v>
      </c>
      <c r="E2472">
        <v>2</v>
      </c>
      <c r="F2472">
        <v>90</v>
      </c>
      <c r="G2472">
        <v>90</v>
      </c>
      <c r="H2472">
        <v>22867</v>
      </c>
      <c r="I2472">
        <v>330</v>
      </c>
      <c r="J2472">
        <v>-6001</v>
      </c>
      <c r="K2472">
        <v>6901</v>
      </c>
      <c r="L2472">
        <v>-623</v>
      </c>
      <c r="M2472">
        <v>0</v>
      </c>
      <c r="N2472">
        <v>0</v>
      </c>
      <c r="O2472">
        <v>-623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-277</v>
      </c>
      <c r="V2472">
        <v>0</v>
      </c>
    </row>
    <row r="2473" spans="1:22" x14ac:dyDescent="0.3">
      <c r="A2473" t="s">
        <v>72</v>
      </c>
      <c r="B2473">
        <v>65680</v>
      </c>
      <c r="C2473" s="48">
        <v>44987</v>
      </c>
      <c r="D2473">
        <v>14210</v>
      </c>
      <c r="E2473">
        <v>5</v>
      </c>
      <c r="F2473">
        <v>-310</v>
      </c>
      <c r="G2473">
        <v>-310</v>
      </c>
      <c r="H2473">
        <v>31750</v>
      </c>
      <c r="I2473">
        <v>455</v>
      </c>
      <c r="J2473">
        <v>-3524</v>
      </c>
      <c r="K2473">
        <v>3473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51</v>
      </c>
      <c r="V2473">
        <v>0</v>
      </c>
    </row>
    <row r="2474" spans="1:22" x14ac:dyDescent="0.3">
      <c r="A2474" t="s">
        <v>72</v>
      </c>
      <c r="B2474">
        <v>65680</v>
      </c>
      <c r="C2474" s="48">
        <v>44985</v>
      </c>
      <c r="D2474">
        <v>14520</v>
      </c>
      <c r="E2474">
        <v>2</v>
      </c>
      <c r="F2474">
        <v>310</v>
      </c>
      <c r="G2474">
        <v>310</v>
      </c>
      <c r="H2474">
        <v>20024</v>
      </c>
      <c r="I2474">
        <v>289</v>
      </c>
      <c r="J2474">
        <v>96</v>
      </c>
      <c r="K2474">
        <v>1679</v>
      </c>
      <c r="L2474">
        <v>-480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-480</v>
      </c>
      <c r="T2474">
        <v>0</v>
      </c>
      <c r="U2474">
        <v>-1295</v>
      </c>
      <c r="V2474">
        <v>0</v>
      </c>
    </row>
    <row r="2475" spans="1:22" x14ac:dyDescent="0.3">
      <c r="A2475" t="s">
        <v>72</v>
      </c>
      <c r="B2475">
        <v>65680</v>
      </c>
      <c r="C2475" s="48">
        <v>44984</v>
      </c>
      <c r="D2475">
        <v>14210</v>
      </c>
      <c r="E2475">
        <v>5</v>
      </c>
      <c r="F2475">
        <v>-20</v>
      </c>
      <c r="G2475">
        <v>-20</v>
      </c>
      <c r="H2475">
        <v>33880</v>
      </c>
      <c r="I2475">
        <v>473</v>
      </c>
      <c r="J2475">
        <v>-9565</v>
      </c>
      <c r="K2475">
        <v>7192</v>
      </c>
      <c r="L2475">
        <v>4268</v>
      </c>
      <c r="M2475">
        <v>0</v>
      </c>
      <c r="N2475">
        <v>0</v>
      </c>
      <c r="O2475">
        <v>3962</v>
      </c>
      <c r="P2475">
        <v>0</v>
      </c>
      <c r="Q2475">
        <v>0</v>
      </c>
      <c r="R2475">
        <v>0</v>
      </c>
      <c r="S2475">
        <v>306</v>
      </c>
      <c r="T2475">
        <v>0</v>
      </c>
      <c r="U2475">
        <v>-1895</v>
      </c>
      <c r="V2475">
        <v>0</v>
      </c>
    </row>
    <row r="2476" spans="1:22" x14ac:dyDescent="0.3">
      <c r="A2476" t="s">
        <v>72</v>
      </c>
      <c r="B2476">
        <v>65680</v>
      </c>
      <c r="C2476" s="48">
        <v>44981</v>
      </c>
      <c r="D2476">
        <v>14230</v>
      </c>
      <c r="E2476">
        <v>5</v>
      </c>
      <c r="F2476">
        <v>-660</v>
      </c>
      <c r="G2476">
        <v>-660</v>
      </c>
      <c r="H2476">
        <v>68003</v>
      </c>
      <c r="I2476">
        <v>979</v>
      </c>
      <c r="J2476">
        <v>-2799</v>
      </c>
      <c r="K2476">
        <v>452</v>
      </c>
      <c r="L2476">
        <v>-84</v>
      </c>
      <c r="M2476">
        <v>-84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2431</v>
      </c>
      <c r="V2476">
        <v>0</v>
      </c>
    </row>
    <row r="2477" spans="1:22" x14ac:dyDescent="0.3">
      <c r="A2477" t="s">
        <v>72</v>
      </c>
      <c r="B2477">
        <v>65680</v>
      </c>
      <c r="C2477" s="48">
        <v>44980</v>
      </c>
      <c r="D2477">
        <v>14890</v>
      </c>
      <c r="E2477">
        <v>5</v>
      </c>
      <c r="F2477">
        <v>-60</v>
      </c>
      <c r="G2477">
        <v>-60</v>
      </c>
      <c r="H2477">
        <v>17331</v>
      </c>
      <c r="I2477">
        <v>258</v>
      </c>
      <c r="J2477">
        <v>-1494</v>
      </c>
      <c r="K2477">
        <v>1147</v>
      </c>
      <c r="L2477">
        <v>-192</v>
      </c>
      <c r="M2477">
        <v>574</v>
      </c>
      <c r="N2477">
        <v>0</v>
      </c>
      <c r="O2477">
        <v>-366</v>
      </c>
      <c r="P2477">
        <v>0</v>
      </c>
      <c r="Q2477">
        <v>0</v>
      </c>
      <c r="R2477">
        <v>0</v>
      </c>
      <c r="S2477">
        <v>-400</v>
      </c>
      <c r="T2477">
        <v>0</v>
      </c>
      <c r="U2477">
        <v>492</v>
      </c>
      <c r="V2477">
        <v>47</v>
      </c>
    </row>
    <row r="2478" spans="1:22" x14ac:dyDescent="0.3">
      <c r="A2478" t="s">
        <v>72</v>
      </c>
      <c r="B2478">
        <v>65680</v>
      </c>
      <c r="C2478" s="48">
        <v>44979</v>
      </c>
      <c r="D2478">
        <v>14950</v>
      </c>
      <c r="E2478">
        <v>5</v>
      </c>
      <c r="F2478">
        <v>-350</v>
      </c>
      <c r="G2478">
        <v>-350</v>
      </c>
      <c r="H2478">
        <v>35023</v>
      </c>
      <c r="I2478">
        <v>521</v>
      </c>
      <c r="J2478">
        <v>8292</v>
      </c>
      <c r="K2478">
        <v>-7798</v>
      </c>
      <c r="L2478">
        <v>-638</v>
      </c>
      <c r="M2478">
        <v>-642</v>
      </c>
      <c r="N2478">
        <v>0</v>
      </c>
      <c r="O2478">
        <v>4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150</v>
      </c>
      <c r="V2478">
        <v>-6</v>
      </c>
    </row>
    <row r="2479" spans="1:22" x14ac:dyDescent="0.3">
      <c r="A2479" t="s">
        <v>72</v>
      </c>
      <c r="B2479">
        <v>65680</v>
      </c>
      <c r="C2479" s="48">
        <v>44978</v>
      </c>
      <c r="D2479">
        <v>15300</v>
      </c>
      <c r="E2479">
        <v>3</v>
      </c>
      <c r="F2479">
        <v>0</v>
      </c>
      <c r="G2479">
        <v>0</v>
      </c>
      <c r="H2479">
        <v>12433</v>
      </c>
      <c r="I2479">
        <v>190</v>
      </c>
      <c r="J2479">
        <v>477</v>
      </c>
      <c r="K2479">
        <v>-2760</v>
      </c>
      <c r="L2479">
        <v>1968</v>
      </c>
      <c r="M2479">
        <v>383</v>
      </c>
      <c r="N2479">
        <v>0</v>
      </c>
      <c r="O2479">
        <v>-1500</v>
      </c>
      <c r="P2479">
        <v>0</v>
      </c>
      <c r="Q2479">
        <v>0</v>
      </c>
      <c r="R2479">
        <v>3085</v>
      </c>
      <c r="S2479">
        <v>0</v>
      </c>
      <c r="T2479">
        <v>0</v>
      </c>
      <c r="U2479">
        <v>317</v>
      </c>
      <c r="V2479">
        <v>-2</v>
      </c>
    </row>
    <row r="2480" spans="1:22" x14ac:dyDescent="0.3">
      <c r="A2480" t="s">
        <v>72</v>
      </c>
      <c r="B2480">
        <v>65680</v>
      </c>
      <c r="C2480" s="48">
        <v>44977</v>
      </c>
      <c r="D2480">
        <v>15300</v>
      </c>
      <c r="E2480">
        <v>2</v>
      </c>
      <c r="F2480">
        <v>180</v>
      </c>
      <c r="G2480">
        <v>180</v>
      </c>
      <c r="H2480">
        <v>26774</v>
      </c>
      <c r="I2480">
        <v>403</v>
      </c>
      <c r="J2480">
        <v>-8668</v>
      </c>
      <c r="K2480">
        <v>3485</v>
      </c>
      <c r="L2480">
        <v>4670</v>
      </c>
      <c r="M2480">
        <v>260</v>
      </c>
      <c r="N2480">
        <v>0</v>
      </c>
      <c r="O2480">
        <v>0</v>
      </c>
      <c r="P2480">
        <v>0</v>
      </c>
      <c r="Q2480">
        <v>0</v>
      </c>
      <c r="R2480">
        <v>5117</v>
      </c>
      <c r="S2480">
        <v>-707</v>
      </c>
      <c r="T2480">
        <v>0</v>
      </c>
      <c r="U2480">
        <v>542</v>
      </c>
      <c r="V2480">
        <v>-29</v>
      </c>
    </row>
    <row r="2481" spans="1:22" x14ac:dyDescent="0.3">
      <c r="A2481" t="s">
        <v>72</v>
      </c>
      <c r="B2481">
        <v>65680</v>
      </c>
      <c r="C2481" s="48">
        <v>44974</v>
      </c>
      <c r="D2481">
        <v>15120</v>
      </c>
      <c r="E2481">
        <v>5</v>
      </c>
      <c r="F2481">
        <v>-430</v>
      </c>
      <c r="G2481">
        <v>-430</v>
      </c>
      <c r="H2481">
        <v>27976</v>
      </c>
      <c r="I2481">
        <v>423</v>
      </c>
      <c r="J2481">
        <v>4892</v>
      </c>
      <c r="K2481">
        <v>-5151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257</v>
      </c>
      <c r="V2481">
        <v>2</v>
      </c>
    </row>
    <row r="2482" spans="1:22" x14ac:dyDescent="0.3">
      <c r="A2482" t="s">
        <v>72</v>
      </c>
      <c r="B2482">
        <v>65680</v>
      </c>
      <c r="C2482" s="48">
        <v>44973</v>
      </c>
      <c r="D2482">
        <v>15550</v>
      </c>
      <c r="E2482">
        <v>2</v>
      </c>
      <c r="F2482">
        <v>280</v>
      </c>
      <c r="G2482">
        <v>280</v>
      </c>
      <c r="H2482">
        <v>18697</v>
      </c>
      <c r="I2482">
        <v>289</v>
      </c>
      <c r="J2482">
        <v>-2406</v>
      </c>
      <c r="K2482">
        <v>2544</v>
      </c>
      <c r="L2482">
        <v>-326</v>
      </c>
      <c r="M2482">
        <v>-26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-300</v>
      </c>
      <c r="T2482">
        <v>0</v>
      </c>
      <c r="U2482">
        <v>183</v>
      </c>
      <c r="V2482">
        <v>5</v>
      </c>
    </row>
    <row r="2483" spans="1:22" x14ac:dyDescent="0.3">
      <c r="A2483" t="s">
        <v>72</v>
      </c>
      <c r="B2483">
        <v>65680</v>
      </c>
      <c r="C2483" s="48">
        <v>44972</v>
      </c>
      <c r="D2483">
        <v>15270</v>
      </c>
      <c r="E2483">
        <v>5</v>
      </c>
      <c r="F2483">
        <v>-350</v>
      </c>
      <c r="G2483">
        <v>-350</v>
      </c>
      <c r="H2483">
        <v>38934</v>
      </c>
      <c r="I2483">
        <v>601</v>
      </c>
      <c r="J2483">
        <v>5521</v>
      </c>
      <c r="K2483">
        <v>-6609</v>
      </c>
      <c r="L2483">
        <v>831</v>
      </c>
      <c r="M2483">
        <v>26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805</v>
      </c>
      <c r="T2483">
        <v>0</v>
      </c>
      <c r="U2483">
        <v>267</v>
      </c>
      <c r="V2483">
        <v>-10</v>
      </c>
    </row>
    <row r="2484" spans="1:22" x14ac:dyDescent="0.3">
      <c r="A2484" t="s">
        <v>72</v>
      </c>
      <c r="B2484">
        <v>65680</v>
      </c>
      <c r="C2484" s="48">
        <v>44971</v>
      </c>
      <c r="D2484">
        <v>15620</v>
      </c>
      <c r="E2484">
        <v>2</v>
      </c>
      <c r="F2484">
        <v>540</v>
      </c>
      <c r="G2484">
        <v>540</v>
      </c>
      <c r="H2484">
        <v>44811</v>
      </c>
      <c r="I2484">
        <v>696</v>
      </c>
      <c r="J2484">
        <v>-10246</v>
      </c>
      <c r="K2484">
        <v>4704</v>
      </c>
      <c r="L2484">
        <v>5550</v>
      </c>
      <c r="M2484">
        <v>-586</v>
      </c>
      <c r="N2484">
        <v>0</v>
      </c>
      <c r="O2484">
        <v>0</v>
      </c>
      <c r="P2484">
        <v>0</v>
      </c>
      <c r="Q2484">
        <v>0</v>
      </c>
      <c r="R2484">
        <v>6136</v>
      </c>
      <c r="S2484">
        <v>0</v>
      </c>
      <c r="T2484">
        <v>0</v>
      </c>
      <c r="U2484">
        <v>311</v>
      </c>
      <c r="V2484">
        <v>-319</v>
      </c>
    </row>
    <row r="2485" spans="1:22" x14ac:dyDescent="0.3">
      <c r="A2485" t="s">
        <v>72</v>
      </c>
      <c r="B2485">
        <v>65680</v>
      </c>
      <c r="C2485" s="48">
        <v>44970</v>
      </c>
      <c r="D2485">
        <v>15080</v>
      </c>
      <c r="E2485">
        <v>5</v>
      </c>
      <c r="F2485">
        <v>-380</v>
      </c>
      <c r="G2485">
        <v>-380</v>
      </c>
      <c r="H2485">
        <v>37956</v>
      </c>
      <c r="I2485">
        <v>572</v>
      </c>
      <c r="J2485">
        <v>749</v>
      </c>
      <c r="K2485">
        <v>-3869</v>
      </c>
      <c r="L2485">
        <v>4155</v>
      </c>
      <c r="M2485">
        <v>587</v>
      </c>
      <c r="N2485">
        <v>0</v>
      </c>
      <c r="O2485">
        <v>0</v>
      </c>
      <c r="P2485">
        <v>0</v>
      </c>
      <c r="Q2485">
        <v>0</v>
      </c>
      <c r="R2485">
        <v>3568</v>
      </c>
      <c r="S2485">
        <v>0</v>
      </c>
      <c r="T2485">
        <v>0</v>
      </c>
      <c r="U2485">
        <v>-1356</v>
      </c>
      <c r="V2485">
        <v>321</v>
      </c>
    </row>
    <row r="2486" spans="1:22" x14ac:dyDescent="0.3">
      <c r="A2486" t="s">
        <v>72</v>
      </c>
      <c r="B2486">
        <v>65680</v>
      </c>
      <c r="C2486" s="48">
        <v>44967</v>
      </c>
      <c r="D2486">
        <v>15460</v>
      </c>
      <c r="E2486">
        <v>2</v>
      </c>
      <c r="F2486">
        <v>10</v>
      </c>
      <c r="G2486">
        <v>10</v>
      </c>
      <c r="H2486">
        <v>33657</v>
      </c>
      <c r="I2486">
        <v>515</v>
      </c>
      <c r="J2486">
        <v>-2845</v>
      </c>
      <c r="K2486">
        <v>-5857</v>
      </c>
      <c r="L2486">
        <v>6392</v>
      </c>
      <c r="M2486">
        <v>-5</v>
      </c>
      <c r="N2486">
        <v>0</v>
      </c>
      <c r="O2486">
        <v>0</v>
      </c>
      <c r="P2486">
        <v>0</v>
      </c>
      <c r="Q2486">
        <v>0</v>
      </c>
      <c r="R2486">
        <v>6397</v>
      </c>
      <c r="S2486">
        <v>0</v>
      </c>
      <c r="T2486">
        <v>0</v>
      </c>
      <c r="U2486">
        <v>2310</v>
      </c>
      <c r="V2486">
        <v>0</v>
      </c>
    </row>
    <row r="2487" spans="1:22" x14ac:dyDescent="0.3">
      <c r="A2487" t="s">
        <v>72</v>
      </c>
      <c r="B2487">
        <v>65680</v>
      </c>
      <c r="C2487" s="48">
        <v>44966</v>
      </c>
      <c r="D2487">
        <v>15450</v>
      </c>
      <c r="E2487">
        <v>5</v>
      </c>
      <c r="F2487">
        <v>-50</v>
      </c>
      <c r="G2487">
        <v>-50</v>
      </c>
      <c r="H2487">
        <v>25808</v>
      </c>
      <c r="I2487">
        <v>397</v>
      </c>
      <c r="J2487">
        <v>248</v>
      </c>
      <c r="K2487">
        <v>-1787</v>
      </c>
      <c r="L2487">
        <v>5</v>
      </c>
      <c r="M2487">
        <v>5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1534</v>
      </c>
      <c r="V2487">
        <v>0</v>
      </c>
    </row>
    <row r="2488" spans="1:22" x14ac:dyDescent="0.3">
      <c r="A2488" t="s">
        <v>72</v>
      </c>
      <c r="B2488">
        <v>65680</v>
      </c>
      <c r="C2488" s="48">
        <v>44965</v>
      </c>
      <c r="D2488">
        <v>15500</v>
      </c>
      <c r="E2488">
        <v>2</v>
      </c>
      <c r="F2488">
        <v>280</v>
      </c>
      <c r="G2488">
        <v>280</v>
      </c>
      <c r="H2488">
        <v>55377</v>
      </c>
      <c r="I2488">
        <v>860</v>
      </c>
      <c r="J2488">
        <v>8255</v>
      </c>
      <c r="K2488">
        <v>2356</v>
      </c>
      <c r="L2488">
        <v>-14102</v>
      </c>
      <c r="M2488">
        <v>1</v>
      </c>
      <c r="N2488">
        <v>0</v>
      </c>
      <c r="O2488">
        <v>-14536</v>
      </c>
      <c r="P2488">
        <v>0</v>
      </c>
      <c r="Q2488">
        <v>0</v>
      </c>
      <c r="R2488">
        <v>0</v>
      </c>
      <c r="S2488">
        <v>433</v>
      </c>
      <c r="T2488">
        <v>0</v>
      </c>
      <c r="U2488">
        <v>3518</v>
      </c>
      <c r="V2488">
        <v>-27</v>
      </c>
    </row>
    <row r="2489" spans="1:22" x14ac:dyDescent="0.3">
      <c r="A2489" t="s">
        <v>72</v>
      </c>
      <c r="B2489">
        <v>65680</v>
      </c>
      <c r="C2489" s="48">
        <v>44964</v>
      </c>
      <c r="D2489">
        <v>15220</v>
      </c>
      <c r="E2489">
        <v>2</v>
      </c>
      <c r="F2489">
        <v>510</v>
      </c>
      <c r="G2489">
        <v>510</v>
      </c>
      <c r="H2489">
        <v>38279</v>
      </c>
      <c r="I2489">
        <v>578</v>
      </c>
      <c r="J2489">
        <v>-6628</v>
      </c>
      <c r="K2489">
        <v>4037</v>
      </c>
      <c r="L2489">
        <v>-177</v>
      </c>
      <c r="M2489">
        <v>0</v>
      </c>
      <c r="N2489">
        <v>0</v>
      </c>
      <c r="O2489">
        <v>-177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2731</v>
      </c>
      <c r="V2489">
        <v>37</v>
      </c>
    </row>
    <row r="2490" spans="1:22" x14ac:dyDescent="0.3">
      <c r="A2490" t="s">
        <v>72</v>
      </c>
      <c r="B2490">
        <v>65680</v>
      </c>
      <c r="C2490" s="48">
        <v>44963</v>
      </c>
      <c r="D2490">
        <v>14710</v>
      </c>
      <c r="E2490">
        <v>5</v>
      </c>
      <c r="F2490">
        <v>-220</v>
      </c>
      <c r="G2490">
        <v>-220</v>
      </c>
      <c r="H2490">
        <v>35106</v>
      </c>
      <c r="I2490">
        <v>515</v>
      </c>
      <c r="J2490">
        <v>-4206</v>
      </c>
      <c r="K2490">
        <v>1504</v>
      </c>
      <c r="L2490">
        <v>2547</v>
      </c>
      <c r="M2490">
        <v>-186</v>
      </c>
      <c r="N2490">
        <v>0</v>
      </c>
      <c r="O2490">
        <v>0</v>
      </c>
      <c r="P2490">
        <v>0</v>
      </c>
      <c r="Q2490">
        <v>0</v>
      </c>
      <c r="R2490">
        <v>2399</v>
      </c>
      <c r="S2490">
        <v>334</v>
      </c>
      <c r="T2490">
        <v>0</v>
      </c>
      <c r="U2490">
        <v>154</v>
      </c>
      <c r="V2490">
        <v>1</v>
      </c>
    </row>
    <row r="2491" spans="1:22" x14ac:dyDescent="0.3">
      <c r="A2491" t="s">
        <v>72</v>
      </c>
      <c r="B2491">
        <v>65680</v>
      </c>
      <c r="C2491" s="48">
        <v>44960</v>
      </c>
      <c r="D2491">
        <v>14930</v>
      </c>
      <c r="E2491">
        <v>2</v>
      </c>
      <c r="F2491">
        <v>30</v>
      </c>
      <c r="G2491">
        <v>30</v>
      </c>
      <c r="H2491">
        <v>28789</v>
      </c>
      <c r="I2491">
        <v>427</v>
      </c>
      <c r="J2491">
        <v>-2762</v>
      </c>
      <c r="K2491">
        <v>-1978</v>
      </c>
      <c r="L2491">
        <v>4405</v>
      </c>
      <c r="M2491">
        <v>187</v>
      </c>
      <c r="N2491">
        <v>0</v>
      </c>
      <c r="O2491">
        <v>0</v>
      </c>
      <c r="P2491">
        <v>0</v>
      </c>
      <c r="Q2491">
        <v>0</v>
      </c>
      <c r="R2491">
        <v>4218</v>
      </c>
      <c r="S2491">
        <v>0</v>
      </c>
      <c r="T2491">
        <v>0</v>
      </c>
      <c r="U2491">
        <v>335</v>
      </c>
      <c r="V2491">
        <v>0</v>
      </c>
    </row>
    <row r="2492" spans="1:22" x14ac:dyDescent="0.3">
      <c r="A2492" t="s">
        <v>72</v>
      </c>
      <c r="B2492">
        <v>65680</v>
      </c>
      <c r="C2492" s="48">
        <v>44959</v>
      </c>
      <c r="D2492">
        <v>14900</v>
      </c>
      <c r="E2492">
        <v>2</v>
      </c>
      <c r="F2492">
        <v>530</v>
      </c>
      <c r="G2492">
        <v>530</v>
      </c>
      <c r="H2492">
        <v>59679</v>
      </c>
      <c r="I2492">
        <v>887</v>
      </c>
      <c r="J2492">
        <v>-15708</v>
      </c>
      <c r="K2492">
        <v>17139</v>
      </c>
      <c r="L2492">
        <v>-1804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-1804</v>
      </c>
      <c r="T2492">
        <v>0</v>
      </c>
      <c r="U2492">
        <v>373</v>
      </c>
      <c r="V2492">
        <v>0</v>
      </c>
    </row>
    <row r="2493" spans="1:22" x14ac:dyDescent="0.3">
      <c r="A2493" t="s">
        <v>72</v>
      </c>
      <c r="B2493">
        <v>65680</v>
      </c>
      <c r="C2493" s="48">
        <v>44958</v>
      </c>
      <c r="D2493">
        <v>14370</v>
      </c>
      <c r="E2493">
        <v>5</v>
      </c>
      <c r="F2493">
        <v>-330</v>
      </c>
      <c r="G2493">
        <v>-330</v>
      </c>
      <c r="H2493">
        <v>108298</v>
      </c>
      <c r="I2493">
        <v>1553</v>
      </c>
      <c r="J2493">
        <v>22618</v>
      </c>
      <c r="K2493">
        <v>6761</v>
      </c>
      <c r="L2493">
        <v>-29912</v>
      </c>
      <c r="M2493">
        <v>-18</v>
      </c>
      <c r="N2493">
        <v>0</v>
      </c>
      <c r="O2493">
        <v>0</v>
      </c>
      <c r="P2493">
        <v>0</v>
      </c>
      <c r="Q2493">
        <v>0</v>
      </c>
      <c r="R2493">
        <v>-27482</v>
      </c>
      <c r="S2493">
        <v>-2412</v>
      </c>
      <c r="T2493">
        <v>0</v>
      </c>
      <c r="U2493">
        <v>528</v>
      </c>
      <c r="V2493">
        <v>5</v>
      </c>
    </row>
    <row r="2494" spans="1:22" x14ac:dyDescent="0.3">
      <c r="A2494" t="s">
        <v>72</v>
      </c>
      <c r="B2494">
        <v>65680</v>
      </c>
      <c r="C2494" s="48">
        <v>44957</v>
      </c>
      <c r="D2494">
        <v>14700</v>
      </c>
      <c r="E2494">
        <v>5</v>
      </c>
      <c r="F2494">
        <v>-170</v>
      </c>
      <c r="G2494">
        <v>-170</v>
      </c>
      <c r="H2494">
        <v>23636</v>
      </c>
      <c r="I2494">
        <v>348</v>
      </c>
      <c r="J2494">
        <v>-4573</v>
      </c>
      <c r="K2494">
        <v>4123</v>
      </c>
      <c r="L2494">
        <v>18</v>
      </c>
      <c r="M2494">
        <v>18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432</v>
      </c>
      <c r="V2494">
        <v>0</v>
      </c>
    </row>
    <row r="2495" spans="1:22" x14ac:dyDescent="0.3">
      <c r="A2495" t="s">
        <v>72</v>
      </c>
      <c r="B2495">
        <v>65680</v>
      </c>
      <c r="C2495" s="48">
        <v>44956</v>
      </c>
      <c r="D2495">
        <v>14870</v>
      </c>
      <c r="E2495">
        <v>5</v>
      </c>
      <c r="F2495">
        <v>-90</v>
      </c>
      <c r="G2495">
        <v>-90</v>
      </c>
      <c r="H2495">
        <v>26083</v>
      </c>
      <c r="I2495">
        <v>388</v>
      </c>
      <c r="J2495">
        <v>684</v>
      </c>
      <c r="K2495">
        <v>-1472</v>
      </c>
      <c r="L2495">
        <v>3913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4213</v>
      </c>
      <c r="S2495">
        <v>-300</v>
      </c>
      <c r="T2495">
        <v>0</v>
      </c>
      <c r="U2495">
        <v>-3125</v>
      </c>
      <c r="V2495">
        <v>0</v>
      </c>
    </row>
    <row r="2496" spans="1:22" x14ac:dyDescent="0.3">
      <c r="A2496" t="s">
        <v>72</v>
      </c>
      <c r="B2496">
        <v>65680</v>
      </c>
      <c r="C2496" s="48">
        <v>44953</v>
      </c>
      <c r="D2496">
        <v>14960</v>
      </c>
      <c r="E2496">
        <v>5</v>
      </c>
      <c r="F2496">
        <v>-130</v>
      </c>
      <c r="G2496">
        <v>-130</v>
      </c>
      <c r="H2496">
        <v>47204</v>
      </c>
      <c r="I2496">
        <v>704</v>
      </c>
      <c r="J2496">
        <v>3747</v>
      </c>
      <c r="K2496">
        <v>-7839</v>
      </c>
      <c r="L2496">
        <v>3026</v>
      </c>
      <c r="M2496">
        <v>-1</v>
      </c>
      <c r="N2496">
        <v>0</v>
      </c>
      <c r="O2496">
        <v>3027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1066</v>
      </c>
      <c r="V2496">
        <v>0</v>
      </c>
    </row>
    <row r="2497" spans="1:22" x14ac:dyDescent="0.3">
      <c r="A2497" t="s">
        <v>72</v>
      </c>
      <c r="B2497">
        <v>65680</v>
      </c>
      <c r="C2497" s="48">
        <v>44952</v>
      </c>
      <c r="D2497">
        <v>15090</v>
      </c>
      <c r="E2497">
        <v>2</v>
      </c>
      <c r="F2497">
        <v>90</v>
      </c>
      <c r="G2497">
        <v>90</v>
      </c>
      <c r="H2497">
        <v>32062</v>
      </c>
      <c r="I2497">
        <v>484</v>
      </c>
      <c r="J2497">
        <v>-5652</v>
      </c>
      <c r="K2497">
        <v>-1374</v>
      </c>
      <c r="L2497">
        <v>9699</v>
      </c>
      <c r="M2497">
        <v>0</v>
      </c>
      <c r="N2497">
        <v>0</v>
      </c>
      <c r="O2497">
        <v>9699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-2673</v>
      </c>
      <c r="V2497">
        <v>0</v>
      </c>
    </row>
    <row r="2498" spans="1:22" x14ac:dyDescent="0.3">
      <c r="A2498" t="s">
        <v>72</v>
      </c>
      <c r="B2498">
        <v>65680</v>
      </c>
      <c r="C2498" s="48">
        <v>44951</v>
      </c>
      <c r="D2498">
        <v>15000</v>
      </c>
      <c r="E2498">
        <v>2</v>
      </c>
      <c r="F2498">
        <v>150</v>
      </c>
      <c r="G2498">
        <v>150</v>
      </c>
      <c r="H2498">
        <v>21556</v>
      </c>
      <c r="I2498">
        <v>323</v>
      </c>
      <c r="J2498">
        <v>-5678</v>
      </c>
      <c r="K2498">
        <v>-1016</v>
      </c>
      <c r="L2498">
        <v>6373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6373</v>
      </c>
      <c r="S2498">
        <v>0</v>
      </c>
      <c r="T2498">
        <v>0</v>
      </c>
      <c r="U2498">
        <v>321</v>
      </c>
      <c r="V2498">
        <v>0</v>
      </c>
    </row>
    <row r="2499" spans="1:22" x14ac:dyDescent="0.3">
      <c r="A2499" t="s">
        <v>72</v>
      </c>
      <c r="B2499">
        <v>65680</v>
      </c>
      <c r="C2499" s="48">
        <v>44946</v>
      </c>
      <c r="D2499">
        <v>14850</v>
      </c>
      <c r="E2499">
        <v>2</v>
      </c>
      <c r="F2499">
        <v>250</v>
      </c>
      <c r="G2499">
        <v>250</v>
      </c>
      <c r="H2499">
        <v>41962</v>
      </c>
      <c r="I2499">
        <v>617</v>
      </c>
      <c r="J2499">
        <v>4590</v>
      </c>
      <c r="K2499">
        <v>-4187</v>
      </c>
      <c r="L2499">
        <v>1250</v>
      </c>
      <c r="M2499">
        <v>0</v>
      </c>
      <c r="N2499">
        <v>0</v>
      </c>
      <c r="O2499">
        <v>-3500</v>
      </c>
      <c r="P2499">
        <v>0</v>
      </c>
      <c r="Q2499">
        <v>0</v>
      </c>
      <c r="R2499">
        <v>5350</v>
      </c>
      <c r="S2499">
        <v>-600</v>
      </c>
      <c r="T2499">
        <v>0</v>
      </c>
      <c r="U2499">
        <v>-1653</v>
      </c>
      <c r="V2499">
        <v>0</v>
      </c>
    </row>
    <row r="2500" spans="1:22" x14ac:dyDescent="0.3">
      <c r="A2500" t="s">
        <v>72</v>
      </c>
      <c r="B2500">
        <v>65680</v>
      </c>
      <c r="C2500" s="48">
        <v>44945</v>
      </c>
      <c r="D2500">
        <v>14600</v>
      </c>
      <c r="E2500">
        <v>2</v>
      </c>
      <c r="F2500">
        <v>450</v>
      </c>
      <c r="G2500">
        <v>450</v>
      </c>
      <c r="H2500">
        <v>54851</v>
      </c>
      <c r="I2500">
        <v>799</v>
      </c>
      <c r="J2500">
        <v>-7467</v>
      </c>
      <c r="K2500">
        <v>-8544</v>
      </c>
      <c r="L2500">
        <v>9605</v>
      </c>
      <c r="M2500">
        <v>0</v>
      </c>
      <c r="N2500">
        <v>0</v>
      </c>
      <c r="O2500">
        <v>8369</v>
      </c>
      <c r="P2500">
        <v>0</v>
      </c>
      <c r="Q2500">
        <v>0</v>
      </c>
      <c r="R2500">
        <v>4736</v>
      </c>
      <c r="S2500">
        <v>-3500</v>
      </c>
      <c r="T2500">
        <v>0</v>
      </c>
      <c r="U2500">
        <v>6404</v>
      </c>
      <c r="V2500">
        <v>2</v>
      </c>
    </row>
    <row r="2501" spans="1:22" x14ac:dyDescent="0.3">
      <c r="A2501" t="s">
        <v>72</v>
      </c>
      <c r="B2501">
        <v>65680</v>
      </c>
      <c r="C2501" s="48">
        <v>44944</v>
      </c>
      <c r="D2501">
        <v>14150</v>
      </c>
      <c r="E2501">
        <v>5</v>
      </c>
      <c r="F2501">
        <v>-300</v>
      </c>
      <c r="G2501">
        <v>-300</v>
      </c>
      <c r="H2501">
        <v>26200</v>
      </c>
      <c r="I2501">
        <v>373</v>
      </c>
      <c r="J2501">
        <v>3516</v>
      </c>
      <c r="K2501">
        <v>-7972</v>
      </c>
      <c r="L2501">
        <v>4327</v>
      </c>
      <c r="M2501">
        <v>0</v>
      </c>
      <c r="N2501">
        <v>0</v>
      </c>
      <c r="O2501">
        <v>1000</v>
      </c>
      <c r="P2501">
        <v>0</v>
      </c>
      <c r="Q2501">
        <v>0</v>
      </c>
      <c r="R2501">
        <v>2684</v>
      </c>
      <c r="S2501">
        <v>643</v>
      </c>
      <c r="T2501">
        <v>0</v>
      </c>
      <c r="U2501">
        <v>130</v>
      </c>
      <c r="V2501">
        <v>-1</v>
      </c>
    </row>
    <row r="2502" spans="1:22" x14ac:dyDescent="0.3">
      <c r="A2502" t="s">
        <v>156</v>
      </c>
      <c r="B2502">
        <v>139480</v>
      </c>
      <c r="C2502" s="48">
        <v>45092</v>
      </c>
      <c r="D2502">
        <v>81000</v>
      </c>
      <c r="E2502">
        <v>5</v>
      </c>
      <c r="F2502">
        <v>-200</v>
      </c>
      <c r="G2502">
        <v>-200</v>
      </c>
      <c r="H2502">
        <v>244074</v>
      </c>
      <c r="I2502">
        <v>19814</v>
      </c>
      <c r="J2502">
        <v>22992</v>
      </c>
      <c r="K2502">
        <v>-5971</v>
      </c>
      <c r="L2502">
        <v>-18827</v>
      </c>
      <c r="M2502">
        <v>1086</v>
      </c>
      <c r="N2502">
        <v>-40</v>
      </c>
      <c r="O2502">
        <v>312</v>
      </c>
      <c r="P2502">
        <v>1</v>
      </c>
      <c r="Q2502">
        <v>0</v>
      </c>
      <c r="R2502">
        <v>-24194</v>
      </c>
      <c r="S2502">
        <v>4008</v>
      </c>
      <c r="T2502">
        <v>0</v>
      </c>
      <c r="U2502">
        <v>1596</v>
      </c>
      <c r="V2502">
        <v>210</v>
      </c>
    </row>
    <row r="2503" spans="1:22" x14ac:dyDescent="0.3">
      <c r="A2503" t="s">
        <v>156</v>
      </c>
      <c r="B2503">
        <v>139480</v>
      </c>
      <c r="C2503" s="48">
        <v>45091</v>
      </c>
      <c r="D2503">
        <v>81200</v>
      </c>
      <c r="E2503">
        <v>2</v>
      </c>
      <c r="F2503">
        <v>600</v>
      </c>
      <c r="G2503">
        <v>600</v>
      </c>
      <c r="H2503">
        <v>260628</v>
      </c>
      <c r="I2503">
        <v>21048</v>
      </c>
      <c r="J2503">
        <v>26551</v>
      </c>
      <c r="K2503">
        <v>6613</v>
      </c>
      <c r="L2503">
        <v>-33581</v>
      </c>
      <c r="M2503">
        <v>1235</v>
      </c>
      <c r="N2503">
        <v>-791</v>
      </c>
      <c r="O2503">
        <v>4231</v>
      </c>
      <c r="P2503">
        <v>0</v>
      </c>
      <c r="Q2503">
        <v>0</v>
      </c>
      <c r="R2503">
        <v>-45837</v>
      </c>
      <c r="S2503">
        <v>7581</v>
      </c>
      <c r="T2503">
        <v>0</v>
      </c>
      <c r="U2503">
        <v>610</v>
      </c>
      <c r="V2503">
        <v>-193</v>
      </c>
    </row>
    <row r="2504" spans="1:22" x14ac:dyDescent="0.3">
      <c r="A2504" t="s">
        <v>156</v>
      </c>
      <c r="B2504">
        <v>139480</v>
      </c>
      <c r="C2504" s="48">
        <v>45090</v>
      </c>
      <c r="D2504">
        <v>80600</v>
      </c>
      <c r="E2504">
        <v>5</v>
      </c>
      <c r="F2504">
        <v>-700</v>
      </c>
      <c r="G2504">
        <v>-700</v>
      </c>
      <c r="H2504">
        <v>224250</v>
      </c>
      <c r="I2504">
        <v>18170</v>
      </c>
      <c r="J2504">
        <v>83141</v>
      </c>
      <c r="K2504">
        <v>-71212</v>
      </c>
      <c r="L2504">
        <v>-14101</v>
      </c>
      <c r="M2504">
        <v>6716</v>
      </c>
      <c r="N2504">
        <v>89</v>
      </c>
      <c r="O2504">
        <v>2639</v>
      </c>
      <c r="P2504">
        <v>-1</v>
      </c>
      <c r="Q2504">
        <v>0</v>
      </c>
      <c r="R2504">
        <v>-24579</v>
      </c>
      <c r="S2504">
        <v>1035</v>
      </c>
      <c r="T2504">
        <v>0</v>
      </c>
      <c r="U2504">
        <v>1862</v>
      </c>
      <c r="V2504">
        <v>310</v>
      </c>
    </row>
    <row r="2505" spans="1:22" x14ac:dyDescent="0.3">
      <c r="A2505" t="s">
        <v>156</v>
      </c>
      <c r="B2505">
        <v>139480</v>
      </c>
      <c r="C2505" s="48">
        <v>45089</v>
      </c>
      <c r="D2505">
        <v>81300</v>
      </c>
      <c r="E2505">
        <v>5</v>
      </c>
      <c r="F2505">
        <v>-800</v>
      </c>
      <c r="G2505">
        <v>-800</v>
      </c>
      <c r="H2505">
        <v>289386</v>
      </c>
      <c r="I2505">
        <v>23504</v>
      </c>
      <c r="J2505">
        <v>86542</v>
      </c>
      <c r="K2505">
        <v>-51804</v>
      </c>
      <c r="L2505">
        <v>-35276</v>
      </c>
      <c r="M2505">
        <v>2636</v>
      </c>
      <c r="N2505">
        <v>3181</v>
      </c>
      <c r="O2505">
        <v>984</v>
      </c>
      <c r="P2505">
        <v>1</v>
      </c>
      <c r="Q2505">
        <v>0</v>
      </c>
      <c r="R2505">
        <v>-42090</v>
      </c>
      <c r="S2505">
        <v>12</v>
      </c>
      <c r="T2505">
        <v>0</v>
      </c>
      <c r="U2505">
        <v>254</v>
      </c>
      <c r="V2505">
        <v>284</v>
      </c>
    </row>
    <row r="2506" spans="1:22" x14ac:dyDescent="0.3">
      <c r="A2506" t="s">
        <v>156</v>
      </c>
      <c r="B2506">
        <v>139480</v>
      </c>
      <c r="C2506" s="48">
        <v>45086</v>
      </c>
      <c r="D2506">
        <v>82100</v>
      </c>
      <c r="E2506">
        <v>5</v>
      </c>
      <c r="F2506">
        <v>-100</v>
      </c>
      <c r="G2506">
        <v>-100</v>
      </c>
      <c r="H2506">
        <v>197885</v>
      </c>
      <c r="I2506">
        <v>16287</v>
      </c>
      <c r="J2506">
        <v>94647</v>
      </c>
      <c r="K2506">
        <v>-59490</v>
      </c>
      <c r="L2506">
        <v>-32364</v>
      </c>
      <c r="M2506">
        <v>3438</v>
      </c>
      <c r="N2506">
        <v>615</v>
      </c>
      <c r="O2506">
        <v>940</v>
      </c>
      <c r="P2506">
        <v>-81</v>
      </c>
      <c r="Q2506">
        <v>0</v>
      </c>
      <c r="R2506">
        <v>-36212</v>
      </c>
      <c r="S2506">
        <v>-1064</v>
      </c>
      <c r="T2506">
        <v>0</v>
      </c>
      <c r="U2506">
        <v>-2772</v>
      </c>
      <c r="V2506">
        <v>-21</v>
      </c>
    </row>
    <row r="2507" spans="1:22" x14ac:dyDescent="0.3">
      <c r="A2507" t="s">
        <v>156</v>
      </c>
      <c r="B2507">
        <v>139480</v>
      </c>
      <c r="C2507" s="48">
        <v>45085</v>
      </c>
      <c r="D2507">
        <v>82200</v>
      </c>
      <c r="E2507">
        <v>5</v>
      </c>
      <c r="F2507">
        <v>-1300</v>
      </c>
      <c r="G2507">
        <v>-1300</v>
      </c>
      <c r="H2507">
        <v>207168</v>
      </c>
      <c r="I2507">
        <v>17102</v>
      </c>
      <c r="J2507">
        <v>100158</v>
      </c>
      <c r="K2507">
        <v>-71179</v>
      </c>
      <c r="L2507">
        <v>-27869</v>
      </c>
      <c r="M2507">
        <v>-14020</v>
      </c>
      <c r="N2507">
        <v>524</v>
      </c>
      <c r="O2507">
        <v>1838</v>
      </c>
      <c r="P2507">
        <v>-297</v>
      </c>
      <c r="Q2507">
        <v>0</v>
      </c>
      <c r="R2507">
        <v>-15297</v>
      </c>
      <c r="S2507">
        <v>-617</v>
      </c>
      <c r="T2507">
        <v>0</v>
      </c>
      <c r="U2507">
        <v>-1969</v>
      </c>
      <c r="V2507">
        <v>859</v>
      </c>
    </row>
    <row r="2508" spans="1:22" x14ac:dyDescent="0.3">
      <c r="A2508" t="s">
        <v>156</v>
      </c>
      <c r="B2508">
        <v>139480</v>
      </c>
      <c r="C2508" s="48">
        <v>45084</v>
      </c>
      <c r="D2508">
        <v>83500</v>
      </c>
      <c r="E2508">
        <v>5</v>
      </c>
      <c r="F2508">
        <v>-300</v>
      </c>
      <c r="G2508">
        <v>-300</v>
      </c>
      <c r="H2508">
        <v>147548</v>
      </c>
      <c r="I2508">
        <v>12368</v>
      </c>
      <c r="J2508">
        <v>45402</v>
      </c>
      <c r="K2508">
        <v>-42471</v>
      </c>
      <c r="L2508">
        <v>-6482</v>
      </c>
      <c r="M2508">
        <v>6072</v>
      </c>
      <c r="N2508">
        <v>-134</v>
      </c>
      <c r="O2508">
        <v>192</v>
      </c>
      <c r="P2508">
        <v>0</v>
      </c>
      <c r="Q2508">
        <v>0</v>
      </c>
      <c r="R2508">
        <v>-15307</v>
      </c>
      <c r="S2508">
        <v>2695</v>
      </c>
      <c r="T2508">
        <v>0</v>
      </c>
      <c r="U2508">
        <v>2990</v>
      </c>
      <c r="V2508">
        <v>561</v>
      </c>
    </row>
    <row r="2509" spans="1:22" x14ac:dyDescent="0.3">
      <c r="A2509" t="s">
        <v>156</v>
      </c>
      <c r="B2509">
        <v>139480</v>
      </c>
      <c r="C2509" s="48">
        <v>45082</v>
      </c>
      <c r="D2509">
        <v>83800</v>
      </c>
      <c r="E2509">
        <v>2</v>
      </c>
      <c r="F2509">
        <v>200</v>
      </c>
      <c r="G2509">
        <v>200</v>
      </c>
      <c r="H2509">
        <v>112788</v>
      </c>
      <c r="I2509">
        <v>9478</v>
      </c>
      <c r="J2509">
        <v>42438</v>
      </c>
      <c r="K2509">
        <v>-31591</v>
      </c>
      <c r="L2509">
        <v>-9768</v>
      </c>
      <c r="M2509">
        <v>2738</v>
      </c>
      <c r="N2509">
        <v>-15</v>
      </c>
      <c r="O2509">
        <v>-43</v>
      </c>
      <c r="P2509">
        <v>0</v>
      </c>
      <c r="Q2509">
        <v>0</v>
      </c>
      <c r="R2509">
        <v>-11755</v>
      </c>
      <c r="S2509">
        <v>-693</v>
      </c>
      <c r="T2509">
        <v>0</v>
      </c>
      <c r="U2509">
        <v>-982</v>
      </c>
      <c r="V2509">
        <v>-97</v>
      </c>
    </row>
    <row r="2510" spans="1:22" x14ac:dyDescent="0.3">
      <c r="A2510" t="s">
        <v>156</v>
      </c>
      <c r="B2510">
        <v>139480</v>
      </c>
      <c r="C2510" s="48">
        <v>45079</v>
      </c>
      <c r="D2510">
        <v>83600</v>
      </c>
      <c r="E2510">
        <v>5</v>
      </c>
      <c r="F2510">
        <v>-200</v>
      </c>
      <c r="G2510">
        <v>-200</v>
      </c>
      <c r="H2510">
        <v>96399</v>
      </c>
      <c r="I2510">
        <v>8070</v>
      </c>
      <c r="J2510">
        <v>50349</v>
      </c>
      <c r="K2510">
        <v>-33185</v>
      </c>
      <c r="L2510">
        <v>-18400</v>
      </c>
      <c r="M2510">
        <v>1157</v>
      </c>
      <c r="N2510">
        <v>-587</v>
      </c>
      <c r="O2510">
        <v>-1055</v>
      </c>
      <c r="P2510">
        <v>-104</v>
      </c>
      <c r="Q2510">
        <v>0</v>
      </c>
      <c r="R2510">
        <v>-16011</v>
      </c>
      <c r="S2510">
        <v>-1800</v>
      </c>
      <c r="T2510">
        <v>0</v>
      </c>
      <c r="U2510">
        <v>1160</v>
      </c>
      <c r="V2510">
        <v>76</v>
      </c>
    </row>
    <row r="2511" spans="1:22" x14ac:dyDescent="0.3">
      <c r="A2511" t="s">
        <v>156</v>
      </c>
      <c r="B2511">
        <v>139480</v>
      </c>
      <c r="C2511" s="48">
        <v>45078</v>
      </c>
      <c r="D2511">
        <v>83800</v>
      </c>
      <c r="E2511">
        <v>5</v>
      </c>
      <c r="F2511">
        <v>-500</v>
      </c>
      <c r="G2511">
        <v>-500</v>
      </c>
      <c r="H2511">
        <v>136687</v>
      </c>
      <c r="I2511">
        <v>11484</v>
      </c>
      <c r="J2511">
        <v>55083</v>
      </c>
      <c r="K2511">
        <v>-12666</v>
      </c>
      <c r="L2511">
        <v>-42710</v>
      </c>
      <c r="M2511">
        <v>-7312</v>
      </c>
      <c r="N2511">
        <v>-588</v>
      </c>
      <c r="O2511">
        <v>210</v>
      </c>
      <c r="P2511">
        <v>3</v>
      </c>
      <c r="Q2511">
        <v>0</v>
      </c>
      <c r="R2511">
        <v>-31916</v>
      </c>
      <c r="S2511">
        <v>-3107</v>
      </c>
      <c r="T2511">
        <v>0</v>
      </c>
      <c r="U2511">
        <v>224</v>
      </c>
      <c r="V2511">
        <v>69</v>
      </c>
    </row>
    <row r="2512" spans="1:22" x14ac:dyDescent="0.3">
      <c r="A2512" t="s">
        <v>156</v>
      </c>
      <c r="B2512">
        <v>139480</v>
      </c>
      <c r="C2512" s="48">
        <v>45077</v>
      </c>
      <c r="D2512">
        <v>84300</v>
      </c>
      <c r="E2512">
        <v>5</v>
      </c>
      <c r="F2512">
        <v>-300</v>
      </c>
      <c r="G2512">
        <v>-300</v>
      </c>
      <c r="H2512">
        <v>245646</v>
      </c>
      <c r="I2512">
        <v>20753</v>
      </c>
      <c r="J2512">
        <v>33976</v>
      </c>
      <c r="K2512">
        <v>-30041</v>
      </c>
      <c r="L2512">
        <v>-4203</v>
      </c>
      <c r="M2512">
        <v>-368</v>
      </c>
      <c r="N2512">
        <v>-107</v>
      </c>
      <c r="O2512">
        <v>-1318</v>
      </c>
      <c r="P2512">
        <v>70</v>
      </c>
      <c r="Q2512">
        <v>0</v>
      </c>
      <c r="R2512">
        <v>-2277</v>
      </c>
      <c r="S2512">
        <v>-203</v>
      </c>
      <c r="T2512">
        <v>0</v>
      </c>
      <c r="U2512">
        <v>123</v>
      </c>
      <c r="V2512">
        <v>145</v>
      </c>
    </row>
    <row r="2513" spans="1:22" x14ac:dyDescent="0.3">
      <c r="A2513" t="s">
        <v>156</v>
      </c>
      <c r="B2513">
        <v>139480</v>
      </c>
      <c r="C2513" s="48">
        <v>45076</v>
      </c>
      <c r="D2513">
        <v>84600</v>
      </c>
      <c r="E2513">
        <v>5</v>
      </c>
      <c r="F2513">
        <v>-1300</v>
      </c>
      <c r="G2513">
        <v>-1300</v>
      </c>
      <c r="H2513">
        <v>120637</v>
      </c>
      <c r="I2513">
        <v>10252</v>
      </c>
      <c r="J2513">
        <v>56233</v>
      </c>
      <c r="K2513">
        <v>-37776</v>
      </c>
      <c r="L2513">
        <v>-17213</v>
      </c>
      <c r="M2513">
        <v>-418</v>
      </c>
      <c r="N2513">
        <v>-401</v>
      </c>
      <c r="O2513">
        <v>2031</v>
      </c>
      <c r="P2513">
        <v>-40</v>
      </c>
      <c r="Q2513">
        <v>0</v>
      </c>
      <c r="R2513">
        <v>-15597</v>
      </c>
      <c r="S2513">
        <v>-2788</v>
      </c>
      <c r="T2513">
        <v>0</v>
      </c>
      <c r="U2513">
        <v>-1485</v>
      </c>
      <c r="V2513">
        <v>241</v>
      </c>
    </row>
    <row r="2514" spans="1:22" x14ac:dyDescent="0.3">
      <c r="A2514" t="s">
        <v>156</v>
      </c>
      <c r="B2514">
        <v>139480</v>
      </c>
      <c r="C2514" s="48">
        <v>45072</v>
      </c>
      <c r="D2514">
        <v>85900</v>
      </c>
      <c r="E2514">
        <v>5</v>
      </c>
      <c r="F2514">
        <v>-600</v>
      </c>
      <c r="G2514">
        <v>-600</v>
      </c>
      <c r="H2514">
        <v>92126</v>
      </c>
      <c r="I2514">
        <v>7929</v>
      </c>
      <c r="J2514">
        <v>47065</v>
      </c>
      <c r="K2514">
        <v>-16415</v>
      </c>
      <c r="L2514">
        <v>-30189</v>
      </c>
      <c r="M2514">
        <v>-6359</v>
      </c>
      <c r="N2514">
        <v>-8942</v>
      </c>
      <c r="O2514">
        <v>-2090</v>
      </c>
      <c r="P2514">
        <v>0</v>
      </c>
      <c r="Q2514">
        <v>0</v>
      </c>
      <c r="R2514">
        <v>-10492</v>
      </c>
      <c r="S2514">
        <v>-2306</v>
      </c>
      <c r="T2514">
        <v>0</v>
      </c>
      <c r="U2514">
        <v>-649</v>
      </c>
      <c r="V2514">
        <v>188</v>
      </c>
    </row>
    <row r="2515" spans="1:22" x14ac:dyDescent="0.3">
      <c r="A2515" t="s">
        <v>156</v>
      </c>
      <c r="B2515">
        <v>139480</v>
      </c>
      <c r="C2515" s="48">
        <v>45071</v>
      </c>
      <c r="D2515">
        <v>86500</v>
      </c>
      <c r="E2515">
        <v>5</v>
      </c>
      <c r="F2515">
        <v>-1000</v>
      </c>
      <c r="G2515">
        <v>-1000</v>
      </c>
      <c r="H2515">
        <v>101608</v>
      </c>
      <c r="I2515">
        <v>8837</v>
      </c>
      <c r="J2515">
        <v>45106</v>
      </c>
      <c r="K2515">
        <v>-30237</v>
      </c>
      <c r="L2515">
        <v>-12216</v>
      </c>
      <c r="M2515">
        <v>-8884</v>
      </c>
      <c r="N2515">
        <v>-5</v>
      </c>
      <c r="O2515">
        <v>-130</v>
      </c>
      <c r="P2515">
        <v>0</v>
      </c>
      <c r="Q2515">
        <v>0</v>
      </c>
      <c r="R2515">
        <v>-2549</v>
      </c>
      <c r="S2515">
        <v>-648</v>
      </c>
      <c r="T2515">
        <v>0</v>
      </c>
      <c r="U2515">
        <v>-2794</v>
      </c>
      <c r="V2515">
        <v>141</v>
      </c>
    </row>
    <row r="2516" spans="1:22" x14ac:dyDescent="0.3">
      <c r="A2516" t="s">
        <v>156</v>
      </c>
      <c r="B2516">
        <v>139480</v>
      </c>
      <c r="C2516" s="48">
        <v>45070</v>
      </c>
      <c r="D2516">
        <v>87500</v>
      </c>
      <c r="E2516">
        <v>3</v>
      </c>
      <c r="F2516">
        <v>0</v>
      </c>
      <c r="G2516">
        <v>0</v>
      </c>
      <c r="H2516">
        <v>70439</v>
      </c>
      <c r="I2516">
        <v>6160</v>
      </c>
      <c r="J2516">
        <v>3003</v>
      </c>
      <c r="K2516">
        <v>286</v>
      </c>
      <c r="L2516">
        <v>-3165</v>
      </c>
      <c r="M2516">
        <v>-779</v>
      </c>
      <c r="N2516">
        <v>-694</v>
      </c>
      <c r="O2516">
        <v>-125</v>
      </c>
      <c r="P2516">
        <v>-124</v>
      </c>
      <c r="Q2516">
        <v>0</v>
      </c>
      <c r="R2516">
        <v>1370</v>
      </c>
      <c r="S2516">
        <v>-2813</v>
      </c>
      <c r="T2516">
        <v>0</v>
      </c>
      <c r="U2516">
        <v>-71</v>
      </c>
      <c r="V2516">
        <v>-53</v>
      </c>
    </row>
    <row r="2517" spans="1:22" x14ac:dyDescent="0.3">
      <c r="A2517" t="s">
        <v>156</v>
      </c>
      <c r="B2517">
        <v>139480</v>
      </c>
      <c r="C2517" s="48">
        <v>45069</v>
      </c>
      <c r="D2517">
        <v>87500</v>
      </c>
      <c r="E2517">
        <v>5</v>
      </c>
      <c r="F2517">
        <v>-200</v>
      </c>
      <c r="G2517">
        <v>-200</v>
      </c>
      <c r="H2517">
        <v>75548</v>
      </c>
      <c r="I2517">
        <v>6619</v>
      </c>
      <c r="J2517">
        <v>6509</v>
      </c>
      <c r="K2517">
        <v>-11162</v>
      </c>
      <c r="L2517">
        <v>4629</v>
      </c>
      <c r="M2517">
        <v>5455</v>
      </c>
      <c r="N2517">
        <v>-403</v>
      </c>
      <c r="O2517">
        <v>-195</v>
      </c>
      <c r="P2517">
        <v>0</v>
      </c>
      <c r="Q2517">
        <v>0</v>
      </c>
      <c r="R2517">
        <v>0</v>
      </c>
      <c r="S2517">
        <v>-228</v>
      </c>
      <c r="T2517">
        <v>0</v>
      </c>
      <c r="U2517">
        <v>-229</v>
      </c>
      <c r="V2517">
        <v>253</v>
      </c>
    </row>
    <row r="2518" spans="1:22" x14ac:dyDescent="0.3">
      <c r="A2518" t="s">
        <v>156</v>
      </c>
      <c r="B2518">
        <v>139480</v>
      </c>
      <c r="C2518" s="48">
        <v>45068</v>
      </c>
      <c r="D2518">
        <v>87700</v>
      </c>
      <c r="E2518">
        <v>5</v>
      </c>
      <c r="F2518">
        <v>-500</v>
      </c>
      <c r="G2518">
        <v>-500</v>
      </c>
      <c r="H2518">
        <v>158854</v>
      </c>
      <c r="I2518">
        <v>13897</v>
      </c>
      <c r="J2518">
        <v>4468</v>
      </c>
      <c r="K2518">
        <v>-1812</v>
      </c>
      <c r="L2518">
        <v>-2639</v>
      </c>
      <c r="M2518">
        <v>15220</v>
      </c>
      <c r="N2518">
        <v>-7183</v>
      </c>
      <c r="O2518">
        <v>-24</v>
      </c>
      <c r="P2518">
        <v>-67</v>
      </c>
      <c r="Q2518">
        <v>-313</v>
      </c>
      <c r="R2518">
        <v>-13221</v>
      </c>
      <c r="S2518">
        <v>2949</v>
      </c>
      <c r="T2518">
        <v>0</v>
      </c>
      <c r="U2518">
        <v>63</v>
      </c>
      <c r="V2518">
        <v>-80</v>
      </c>
    </row>
    <row r="2519" spans="1:22" x14ac:dyDescent="0.3">
      <c r="A2519" t="s">
        <v>156</v>
      </c>
      <c r="B2519">
        <v>139480</v>
      </c>
      <c r="C2519" s="48">
        <v>45065</v>
      </c>
      <c r="D2519">
        <v>88200</v>
      </c>
      <c r="E2519">
        <v>2</v>
      </c>
      <c r="F2519">
        <v>1300</v>
      </c>
      <c r="G2519">
        <v>1300</v>
      </c>
      <c r="H2519">
        <v>131947</v>
      </c>
      <c r="I2519">
        <v>11586</v>
      </c>
      <c r="J2519">
        <v>-51287</v>
      </c>
      <c r="K2519">
        <v>24378</v>
      </c>
      <c r="L2519">
        <v>29480</v>
      </c>
      <c r="M2519">
        <v>20554</v>
      </c>
      <c r="N2519">
        <v>-243</v>
      </c>
      <c r="O2519">
        <v>-1</v>
      </c>
      <c r="P2519">
        <v>0</v>
      </c>
      <c r="Q2519">
        <v>0</v>
      </c>
      <c r="R2519">
        <v>-486</v>
      </c>
      <c r="S2519">
        <v>9656</v>
      </c>
      <c r="T2519">
        <v>0</v>
      </c>
      <c r="U2519">
        <v>-2104</v>
      </c>
      <c r="V2519">
        <v>-467</v>
      </c>
    </row>
    <row r="2520" spans="1:22" x14ac:dyDescent="0.3">
      <c r="A2520" t="s">
        <v>156</v>
      </c>
      <c r="B2520">
        <v>139480</v>
      </c>
      <c r="C2520" s="48">
        <v>45064</v>
      </c>
      <c r="D2520">
        <v>86900</v>
      </c>
      <c r="E2520">
        <v>2</v>
      </c>
      <c r="F2520">
        <v>300</v>
      </c>
      <c r="G2520">
        <v>300</v>
      </c>
      <c r="H2520">
        <v>76932</v>
      </c>
      <c r="I2520">
        <v>6689</v>
      </c>
      <c r="J2520">
        <v>15798</v>
      </c>
      <c r="K2520">
        <v>-10803</v>
      </c>
      <c r="L2520">
        <v>-4424</v>
      </c>
      <c r="M2520">
        <v>518</v>
      </c>
      <c r="N2520">
        <v>29</v>
      </c>
      <c r="O2520">
        <v>-312</v>
      </c>
      <c r="P2520">
        <v>1</v>
      </c>
      <c r="Q2520">
        <v>0</v>
      </c>
      <c r="R2520">
        <v>-4792</v>
      </c>
      <c r="S2520">
        <v>132</v>
      </c>
      <c r="T2520">
        <v>0</v>
      </c>
      <c r="U2520">
        <v>-608</v>
      </c>
      <c r="V2520">
        <v>37</v>
      </c>
    </row>
    <row r="2521" spans="1:22" x14ac:dyDescent="0.3">
      <c r="A2521" t="s">
        <v>156</v>
      </c>
      <c r="B2521">
        <v>139480</v>
      </c>
      <c r="C2521" s="48">
        <v>45063</v>
      </c>
      <c r="D2521">
        <v>86600</v>
      </c>
      <c r="E2521">
        <v>3</v>
      </c>
      <c r="F2521">
        <v>0</v>
      </c>
      <c r="G2521">
        <v>0</v>
      </c>
      <c r="H2521">
        <v>89597</v>
      </c>
      <c r="I2521">
        <v>7775</v>
      </c>
      <c r="J2521">
        <v>45299</v>
      </c>
      <c r="K2521">
        <v>-44251</v>
      </c>
      <c r="L2521">
        <v>-1671</v>
      </c>
      <c r="M2521">
        <v>-829</v>
      </c>
      <c r="N2521">
        <v>-137</v>
      </c>
      <c r="O2521">
        <v>-992</v>
      </c>
      <c r="P2521">
        <v>428</v>
      </c>
      <c r="Q2521">
        <v>0</v>
      </c>
      <c r="R2521">
        <v>12</v>
      </c>
      <c r="S2521">
        <v>-153</v>
      </c>
      <c r="T2521">
        <v>0</v>
      </c>
      <c r="U2521">
        <v>285</v>
      </c>
      <c r="V2521">
        <v>338</v>
      </c>
    </row>
    <row r="2522" spans="1:22" x14ac:dyDescent="0.3">
      <c r="A2522" t="s">
        <v>156</v>
      </c>
      <c r="B2522">
        <v>139480</v>
      </c>
      <c r="C2522" s="48">
        <v>45062</v>
      </c>
      <c r="D2522">
        <v>86600</v>
      </c>
      <c r="E2522">
        <v>5</v>
      </c>
      <c r="F2522">
        <v>-600</v>
      </c>
      <c r="G2522">
        <v>-600</v>
      </c>
      <c r="H2522">
        <v>109590</v>
      </c>
      <c r="I2522">
        <v>9526</v>
      </c>
      <c r="J2522">
        <v>26703</v>
      </c>
      <c r="K2522">
        <v>-26999</v>
      </c>
      <c r="L2522">
        <v>-340</v>
      </c>
      <c r="M2522">
        <v>-1417</v>
      </c>
      <c r="N2522">
        <v>-1472</v>
      </c>
      <c r="O2522">
        <v>1115</v>
      </c>
      <c r="P2522">
        <v>9</v>
      </c>
      <c r="Q2522">
        <v>0</v>
      </c>
      <c r="R2522">
        <v>1484</v>
      </c>
      <c r="S2522">
        <v>-59</v>
      </c>
      <c r="T2522">
        <v>0</v>
      </c>
      <c r="U2522">
        <v>665</v>
      </c>
      <c r="V2522">
        <v>-29</v>
      </c>
    </row>
    <row r="2523" spans="1:22" x14ac:dyDescent="0.3">
      <c r="A2523" t="s">
        <v>156</v>
      </c>
      <c r="B2523">
        <v>139480</v>
      </c>
      <c r="C2523" s="48">
        <v>45061</v>
      </c>
      <c r="D2523">
        <v>87200</v>
      </c>
      <c r="E2523">
        <v>2</v>
      </c>
      <c r="F2523">
        <v>900</v>
      </c>
      <c r="G2523">
        <v>900</v>
      </c>
      <c r="H2523">
        <v>146949</v>
      </c>
      <c r="I2523">
        <v>12787</v>
      </c>
      <c r="J2523">
        <v>8217</v>
      </c>
      <c r="K2523">
        <v>-5211</v>
      </c>
      <c r="L2523">
        <v>-2136</v>
      </c>
      <c r="M2523">
        <v>3731</v>
      </c>
      <c r="N2523">
        <v>-22</v>
      </c>
      <c r="O2523">
        <v>1677</v>
      </c>
      <c r="P2523">
        <v>0</v>
      </c>
      <c r="Q2523">
        <v>0</v>
      </c>
      <c r="R2523">
        <v>-4287</v>
      </c>
      <c r="S2523">
        <v>-3235</v>
      </c>
      <c r="T2523">
        <v>0</v>
      </c>
      <c r="U2523">
        <v>-656</v>
      </c>
      <c r="V2523">
        <v>-214</v>
      </c>
    </row>
    <row r="2524" spans="1:22" x14ac:dyDescent="0.3">
      <c r="A2524" t="s">
        <v>156</v>
      </c>
      <c r="B2524">
        <v>139480</v>
      </c>
      <c r="C2524" s="48">
        <v>45058</v>
      </c>
      <c r="D2524">
        <v>86300</v>
      </c>
      <c r="E2524">
        <v>5</v>
      </c>
      <c r="F2524">
        <v>-3900</v>
      </c>
      <c r="G2524">
        <v>-3900</v>
      </c>
      <c r="H2524">
        <v>502722</v>
      </c>
      <c r="I2524">
        <v>43681</v>
      </c>
      <c r="J2524">
        <v>334577</v>
      </c>
      <c r="K2524">
        <v>-278186</v>
      </c>
      <c r="L2524">
        <v>-61365</v>
      </c>
      <c r="M2524">
        <v>-4874</v>
      </c>
      <c r="N2524">
        <v>-11133</v>
      </c>
      <c r="O2524">
        <v>-5982</v>
      </c>
      <c r="P2524">
        <v>-512</v>
      </c>
      <c r="Q2524">
        <v>0</v>
      </c>
      <c r="R2524">
        <v>-35292</v>
      </c>
      <c r="S2524">
        <v>-3572</v>
      </c>
      <c r="T2524">
        <v>0</v>
      </c>
      <c r="U2524">
        <v>4248</v>
      </c>
      <c r="V2524">
        <v>726</v>
      </c>
    </row>
    <row r="2525" spans="1:22" x14ac:dyDescent="0.3">
      <c r="A2525" t="s">
        <v>156</v>
      </c>
      <c r="B2525">
        <v>139480</v>
      </c>
      <c r="C2525" s="48">
        <v>45057</v>
      </c>
      <c r="D2525">
        <v>90200</v>
      </c>
      <c r="E2525">
        <v>5</v>
      </c>
      <c r="F2525">
        <v>-8900</v>
      </c>
      <c r="G2525">
        <v>-8900</v>
      </c>
      <c r="H2525">
        <v>504882</v>
      </c>
      <c r="I2525">
        <v>46329</v>
      </c>
      <c r="J2525">
        <v>323483</v>
      </c>
      <c r="K2525">
        <v>-189267</v>
      </c>
      <c r="L2525">
        <v>-133192</v>
      </c>
      <c r="M2525">
        <v>-17290</v>
      </c>
      <c r="N2525">
        <v>-26978</v>
      </c>
      <c r="O2525">
        <v>-27732</v>
      </c>
      <c r="P2525">
        <v>-1321</v>
      </c>
      <c r="Q2525">
        <v>0</v>
      </c>
      <c r="R2525">
        <v>-50382</v>
      </c>
      <c r="S2525">
        <v>-9489</v>
      </c>
      <c r="T2525">
        <v>0</v>
      </c>
      <c r="U2525">
        <v>-1814</v>
      </c>
      <c r="V2525">
        <v>790</v>
      </c>
    </row>
    <row r="2526" spans="1:22" x14ac:dyDescent="0.3">
      <c r="A2526" t="s">
        <v>156</v>
      </c>
      <c r="B2526">
        <v>139480</v>
      </c>
      <c r="C2526" s="48">
        <v>45056</v>
      </c>
      <c r="D2526">
        <v>99100</v>
      </c>
      <c r="E2526">
        <v>5</v>
      </c>
      <c r="F2526">
        <v>-100</v>
      </c>
      <c r="G2526">
        <v>-100</v>
      </c>
      <c r="H2526">
        <v>73971</v>
      </c>
      <c r="I2526">
        <v>7336</v>
      </c>
      <c r="J2526">
        <v>-4812</v>
      </c>
      <c r="K2526">
        <v>6566</v>
      </c>
      <c r="L2526">
        <v>-1854</v>
      </c>
      <c r="M2526">
        <v>-1774</v>
      </c>
      <c r="N2526">
        <v>-128</v>
      </c>
      <c r="O2526">
        <v>135</v>
      </c>
      <c r="P2526">
        <v>-130</v>
      </c>
      <c r="Q2526">
        <v>0</v>
      </c>
      <c r="R2526">
        <v>-656</v>
      </c>
      <c r="S2526">
        <v>699</v>
      </c>
      <c r="T2526">
        <v>0</v>
      </c>
      <c r="U2526">
        <v>24</v>
      </c>
      <c r="V2526">
        <v>76</v>
      </c>
    </row>
    <row r="2527" spans="1:22" x14ac:dyDescent="0.3">
      <c r="A2527" t="s">
        <v>156</v>
      </c>
      <c r="B2527">
        <v>139480</v>
      </c>
      <c r="C2527" s="48">
        <v>45055</v>
      </c>
      <c r="D2527">
        <v>99200</v>
      </c>
      <c r="E2527">
        <v>3</v>
      </c>
      <c r="F2527">
        <v>0</v>
      </c>
      <c r="G2527">
        <v>0</v>
      </c>
      <c r="H2527">
        <v>86431</v>
      </c>
      <c r="I2527">
        <v>8533</v>
      </c>
      <c r="J2527">
        <v>-447</v>
      </c>
      <c r="K2527">
        <v>1164</v>
      </c>
      <c r="L2527">
        <v>-662</v>
      </c>
      <c r="M2527">
        <v>-1421</v>
      </c>
      <c r="N2527">
        <v>-47</v>
      </c>
      <c r="O2527">
        <v>701</v>
      </c>
      <c r="P2527">
        <v>5</v>
      </c>
      <c r="Q2527">
        <v>0</v>
      </c>
      <c r="R2527">
        <v>125</v>
      </c>
      <c r="S2527">
        <v>-25</v>
      </c>
      <c r="T2527">
        <v>0</v>
      </c>
      <c r="U2527">
        <v>-27</v>
      </c>
      <c r="V2527">
        <v>-28</v>
      </c>
    </row>
    <row r="2528" spans="1:22" x14ac:dyDescent="0.3">
      <c r="A2528" t="s">
        <v>156</v>
      </c>
      <c r="B2528">
        <v>139480</v>
      </c>
      <c r="C2528" s="48">
        <v>45054</v>
      </c>
      <c r="D2528">
        <v>99200</v>
      </c>
      <c r="E2528">
        <v>2</v>
      </c>
      <c r="F2528">
        <v>1500</v>
      </c>
      <c r="G2528">
        <v>1500</v>
      </c>
      <c r="H2528">
        <v>71727</v>
      </c>
      <c r="I2528">
        <v>7069</v>
      </c>
      <c r="J2528">
        <v>-14662</v>
      </c>
      <c r="K2528">
        <v>10428</v>
      </c>
      <c r="L2528">
        <v>4183</v>
      </c>
      <c r="M2528">
        <v>7239</v>
      </c>
      <c r="N2528">
        <v>812</v>
      </c>
      <c r="O2528">
        <v>-4448</v>
      </c>
      <c r="P2528">
        <v>160</v>
      </c>
      <c r="Q2528">
        <v>0</v>
      </c>
      <c r="R2528">
        <v>451</v>
      </c>
      <c r="S2528">
        <v>-31</v>
      </c>
      <c r="T2528">
        <v>0</v>
      </c>
      <c r="U2528">
        <v>25</v>
      </c>
      <c r="V2528">
        <v>26</v>
      </c>
    </row>
    <row r="2529" spans="1:22" x14ac:dyDescent="0.3">
      <c r="A2529" t="s">
        <v>156</v>
      </c>
      <c r="B2529">
        <v>139480</v>
      </c>
      <c r="C2529" s="48">
        <v>45050</v>
      </c>
      <c r="D2529">
        <v>97700</v>
      </c>
      <c r="E2529">
        <v>2</v>
      </c>
      <c r="F2529">
        <v>300</v>
      </c>
      <c r="G2529">
        <v>300</v>
      </c>
      <c r="H2529">
        <v>46267</v>
      </c>
      <c r="I2529">
        <v>4502</v>
      </c>
      <c r="J2529">
        <v>2816</v>
      </c>
      <c r="K2529">
        <v>10168</v>
      </c>
      <c r="L2529">
        <v>-12869</v>
      </c>
      <c r="M2529">
        <v>-2021</v>
      </c>
      <c r="N2529">
        <v>-3595</v>
      </c>
      <c r="O2529">
        <v>-5045</v>
      </c>
      <c r="P2529">
        <v>0</v>
      </c>
      <c r="Q2529">
        <v>0</v>
      </c>
      <c r="R2529">
        <v>-2517</v>
      </c>
      <c r="S2529">
        <v>309</v>
      </c>
      <c r="T2529">
        <v>0</v>
      </c>
      <c r="U2529">
        <v>-136</v>
      </c>
      <c r="V2529">
        <v>21</v>
      </c>
    </row>
    <row r="2530" spans="1:22" x14ac:dyDescent="0.3">
      <c r="A2530" t="s">
        <v>156</v>
      </c>
      <c r="B2530">
        <v>139480</v>
      </c>
      <c r="C2530" s="48">
        <v>45049</v>
      </c>
      <c r="D2530">
        <v>97400</v>
      </c>
      <c r="E2530">
        <v>5</v>
      </c>
      <c r="F2530">
        <v>-1000</v>
      </c>
      <c r="G2530">
        <v>-1000</v>
      </c>
      <c r="H2530">
        <v>128224</v>
      </c>
      <c r="I2530">
        <v>12507</v>
      </c>
      <c r="J2530">
        <v>11280</v>
      </c>
      <c r="K2530">
        <v>-824</v>
      </c>
      <c r="L2530">
        <v>-10850</v>
      </c>
      <c r="M2530">
        <v>-4293</v>
      </c>
      <c r="N2530">
        <v>-1180</v>
      </c>
      <c r="O2530">
        <v>-5636</v>
      </c>
      <c r="P2530">
        <v>-74</v>
      </c>
      <c r="Q2530">
        <v>0</v>
      </c>
      <c r="R2530">
        <v>-2028</v>
      </c>
      <c r="S2530">
        <v>2361</v>
      </c>
      <c r="T2530">
        <v>0</v>
      </c>
      <c r="U2530">
        <v>524</v>
      </c>
      <c r="V2530">
        <v>-130</v>
      </c>
    </row>
    <row r="2531" spans="1:22" x14ac:dyDescent="0.3">
      <c r="A2531" t="s">
        <v>156</v>
      </c>
      <c r="B2531">
        <v>139480</v>
      </c>
      <c r="C2531" s="48">
        <v>45048</v>
      </c>
      <c r="D2531">
        <v>98400</v>
      </c>
      <c r="E2531">
        <v>2</v>
      </c>
      <c r="F2531">
        <v>800</v>
      </c>
      <c r="G2531">
        <v>800</v>
      </c>
      <c r="H2531">
        <v>49757</v>
      </c>
      <c r="I2531">
        <v>4878</v>
      </c>
      <c r="J2531">
        <v>-5100</v>
      </c>
      <c r="K2531">
        <v>2508</v>
      </c>
      <c r="L2531">
        <v>2156</v>
      </c>
      <c r="M2531">
        <v>3642</v>
      </c>
      <c r="N2531">
        <v>269</v>
      </c>
      <c r="O2531">
        <v>-4891</v>
      </c>
      <c r="P2531">
        <v>1</v>
      </c>
      <c r="Q2531">
        <v>0</v>
      </c>
      <c r="R2531">
        <v>2092</v>
      </c>
      <c r="S2531">
        <v>1043</v>
      </c>
      <c r="T2531">
        <v>0</v>
      </c>
      <c r="U2531">
        <v>337</v>
      </c>
      <c r="V2531">
        <v>99</v>
      </c>
    </row>
    <row r="2532" spans="1:22" x14ac:dyDescent="0.3">
      <c r="A2532" t="s">
        <v>156</v>
      </c>
      <c r="B2532">
        <v>139480</v>
      </c>
      <c r="C2532" s="48">
        <v>45044</v>
      </c>
      <c r="D2532">
        <v>97600</v>
      </c>
      <c r="E2532">
        <v>2</v>
      </c>
      <c r="F2532">
        <v>700</v>
      </c>
      <c r="G2532">
        <v>700</v>
      </c>
      <c r="H2532">
        <v>42466</v>
      </c>
      <c r="I2532">
        <v>4133</v>
      </c>
      <c r="J2532">
        <v>-4809</v>
      </c>
      <c r="K2532">
        <v>11125</v>
      </c>
      <c r="L2532">
        <v>-6399</v>
      </c>
      <c r="M2532">
        <v>-7309</v>
      </c>
      <c r="N2532">
        <v>-17</v>
      </c>
      <c r="O2532">
        <v>-101</v>
      </c>
      <c r="P2532">
        <v>0</v>
      </c>
      <c r="Q2532">
        <v>23</v>
      </c>
      <c r="R2532">
        <v>-154</v>
      </c>
      <c r="S2532">
        <v>1159</v>
      </c>
      <c r="T2532">
        <v>0</v>
      </c>
      <c r="U2532">
        <v>216</v>
      </c>
      <c r="V2532">
        <v>-133</v>
      </c>
    </row>
    <row r="2533" spans="1:22" x14ac:dyDescent="0.3">
      <c r="A2533" t="s">
        <v>156</v>
      </c>
      <c r="B2533">
        <v>139480</v>
      </c>
      <c r="C2533" s="48">
        <v>45043</v>
      </c>
      <c r="D2533">
        <v>96900</v>
      </c>
      <c r="E2533">
        <v>5</v>
      </c>
      <c r="F2533">
        <v>-1500</v>
      </c>
      <c r="G2533">
        <v>-1500</v>
      </c>
      <c r="H2533">
        <v>79306</v>
      </c>
      <c r="I2533">
        <v>7661</v>
      </c>
      <c r="J2533">
        <v>24151</v>
      </c>
      <c r="K2533">
        <v>5195</v>
      </c>
      <c r="L2533">
        <v>-29697</v>
      </c>
      <c r="M2533">
        <v>-9934</v>
      </c>
      <c r="N2533">
        <v>99</v>
      </c>
      <c r="O2533">
        <v>-1422</v>
      </c>
      <c r="P2533">
        <v>0</v>
      </c>
      <c r="Q2533">
        <v>16</v>
      </c>
      <c r="R2533">
        <v>-17689</v>
      </c>
      <c r="S2533">
        <v>-767</v>
      </c>
      <c r="T2533">
        <v>0</v>
      </c>
      <c r="U2533">
        <v>203</v>
      </c>
      <c r="V2533">
        <v>148</v>
      </c>
    </row>
    <row r="2534" spans="1:22" x14ac:dyDescent="0.3">
      <c r="A2534" t="s">
        <v>156</v>
      </c>
      <c r="B2534">
        <v>139480</v>
      </c>
      <c r="C2534" s="48">
        <v>45042</v>
      </c>
      <c r="D2534">
        <v>98400</v>
      </c>
      <c r="E2534">
        <v>2</v>
      </c>
      <c r="F2534">
        <v>300</v>
      </c>
      <c r="G2534">
        <v>300</v>
      </c>
      <c r="H2534">
        <v>71893</v>
      </c>
      <c r="I2534">
        <v>7045</v>
      </c>
      <c r="J2534">
        <v>-6435</v>
      </c>
      <c r="K2534">
        <v>26415</v>
      </c>
      <c r="L2534">
        <v>-20219</v>
      </c>
      <c r="M2534">
        <v>-10691</v>
      </c>
      <c r="N2534">
        <v>-113</v>
      </c>
      <c r="O2534">
        <v>-4194</v>
      </c>
      <c r="P2534">
        <v>0</v>
      </c>
      <c r="Q2534">
        <v>20</v>
      </c>
      <c r="R2534">
        <v>-5132</v>
      </c>
      <c r="S2534">
        <v>-109</v>
      </c>
      <c r="T2534">
        <v>0</v>
      </c>
      <c r="U2534">
        <v>238</v>
      </c>
      <c r="V2534">
        <v>1</v>
      </c>
    </row>
    <row r="2535" spans="1:22" x14ac:dyDescent="0.3">
      <c r="A2535" t="s">
        <v>156</v>
      </c>
      <c r="B2535">
        <v>139480</v>
      </c>
      <c r="C2535" s="48">
        <v>45041</v>
      </c>
      <c r="D2535">
        <v>98100</v>
      </c>
      <c r="E2535">
        <v>5</v>
      </c>
      <c r="F2535">
        <v>-200</v>
      </c>
      <c r="G2535">
        <v>-200</v>
      </c>
      <c r="H2535">
        <v>65180</v>
      </c>
      <c r="I2535">
        <v>6372</v>
      </c>
      <c r="J2535">
        <v>852</v>
      </c>
      <c r="K2535">
        <v>3255</v>
      </c>
      <c r="L2535">
        <v>-4742</v>
      </c>
      <c r="M2535">
        <v>4110</v>
      </c>
      <c r="N2535">
        <v>104</v>
      </c>
      <c r="O2535">
        <v>-1528</v>
      </c>
      <c r="P2535">
        <v>9</v>
      </c>
      <c r="Q2535">
        <v>20</v>
      </c>
      <c r="R2535">
        <v>334</v>
      </c>
      <c r="S2535">
        <v>-7791</v>
      </c>
      <c r="T2535">
        <v>0</v>
      </c>
      <c r="U2535">
        <v>365</v>
      </c>
      <c r="V2535">
        <v>270</v>
      </c>
    </row>
    <row r="2536" spans="1:22" x14ac:dyDescent="0.3">
      <c r="A2536" t="s">
        <v>156</v>
      </c>
      <c r="B2536">
        <v>139480</v>
      </c>
      <c r="C2536" s="48">
        <v>45040</v>
      </c>
      <c r="D2536">
        <v>98300</v>
      </c>
      <c r="E2536">
        <v>5</v>
      </c>
      <c r="F2536">
        <v>-500</v>
      </c>
      <c r="G2536">
        <v>-500</v>
      </c>
      <c r="H2536">
        <v>58814</v>
      </c>
      <c r="I2536">
        <v>5785</v>
      </c>
      <c r="J2536">
        <v>13259</v>
      </c>
      <c r="K2536">
        <v>-16881</v>
      </c>
      <c r="L2536">
        <v>2753</v>
      </c>
      <c r="M2536">
        <v>2833</v>
      </c>
      <c r="N2536">
        <v>-15</v>
      </c>
      <c r="O2536">
        <v>279</v>
      </c>
      <c r="P2536">
        <v>3</v>
      </c>
      <c r="Q2536">
        <v>51</v>
      </c>
      <c r="R2536">
        <v>-201</v>
      </c>
      <c r="S2536">
        <v>-197</v>
      </c>
      <c r="T2536">
        <v>0</v>
      </c>
      <c r="U2536">
        <v>456</v>
      </c>
      <c r="V2536">
        <v>413</v>
      </c>
    </row>
    <row r="2537" spans="1:22" x14ac:dyDescent="0.3">
      <c r="A2537" t="s">
        <v>156</v>
      </c>
      <c r="B2537">
        <v>139480</v>
      </c>
      <c r="C2537" s="48">
        <v>45037</v>
      </c>
      <c r="D2537">
        <v>98800</v>
      </c>
      <c r="E2537">
        <v>5</v>
      </c>
      <c r="F2537">
        <v>-400</v>
      </c>
      <c r="G2537">
        <v>-400</v>
      </c>
      <c r="H2537">
        <v>113231</v>
      </c>
      <c r="I2537">
        <v>11178</v>
      </c>
      <c r="J2537">
        <v>-7491</v>
      </c>
      <c r="K2537">
        <v>2598</v>
      </c>
      <c r="L2537">
        <v>2106</v>
      </c>
      <c r="M2537">
        <v>3811</v>
      </c>
      <c r="N2537">
        <v>-283</v>
      </c>
      <c r="O2537">
        <v>-1917</v>
      </c>
      <c r="P2537">
        <v>-405</v>
      </c>
      <c r="Q2537">
        <v>65</v>
      </c>
      <c r="R2537">
        <v>82</v>
      </c>
      <c r="S2537">
        <v>753</v>
      </c>
      <c r="T2537">
        <v>0</v>
      </c>
      <c r="U2537">
        <v>2430</v>
      </c>
      <c r="V2537">
        <v>357</v>
      </c>
    </row>
    <row r="2538" spans="1:22" x14ac:dyDescent="0.3">
      <c r="A2538" t="s">
        <v>156</v>
      </c>
      <c r="B2538">
        <v>139480</v>
      </c>
      <c r="C2538" s="48">
        <v>45036</v>
      </c>
      <c r="D2538">
        <v>99200</v>
      </c>
      <c r="E2538">
        <v>5</v>
      </c>
      <c r="F2538">
        <v>-800</v>
      </c>
      <c r="G2538">
        <v>-800</v>
      </c>
      <c r="H2538">
        <v>195193</v>
      </c>
      <c r="I2538">
        <v>19328</v>
      </c>
      <c r="J2538">
        <v>31769</v>
      </c>
      <c r="K2538">
        <v>12803</v>
      </c>
      <c r="L2538">
        <v>-45429</v>
      </c>
      <c r="M2538">
        <v>-2329</v>
      </c>
      <c r="N2538">
        <v>-4425</v>
      </c>
      <c r="O2538">
        <v>-1859</v>
      </c>
      <c r="P2538">
        <v>0</v>
      </c>
      <c r="Q2538">
        <v>0</v>
      </c>
      <c r="R2538">
        <v>-28353</v>
      </c>
      <c r="S2538">
        <v>-8463</v>
      </c>
      <c r="T2538">
        <v>0</v>
      </c>
      <c r="U2538">
        <v>831</v>
      </c>
      <c r="V2538">
        <v>26</v>
      </c>
    </row>
    <row r="2539" spans="1:22" x14ac:dyDescent="0.3">
      <c r="A2539" t="s">
        <v>156</v>
      </c>
      <c r="B2539">
        <v>139480</v>
      </c>
      <c r="C2539" s="48">
        <v>45035</v>
      </c>
      <c r="D2539">
        <v>100000</v>
      </c>
      <c r="E2539">
        <v>5</v>
      </c>
      <c r="F2539">
        <v>-500</v>
      </c>
      <c r="G2539">
        <v>-500</v>
      </c>
      <c r="H2539">
        <v>77572</v>
      </c>
      <c r="I2539">
        <v>7773</v>
      </c>
      <c r="J2539">
        <v>20443</v>
      </c>
      <c r="K2539">
        <v>-4856</v>
      </c>
      <c r="L2539">
        <v>-16065</v>
      </c>
      <c r="M2539">
        <v>372</v>
      </c>
      <c r="N2539">
        <v>-2370</v>
      </c>
      <c r="O2539">
        <v>-4284</v>
      </c>
      <c r="P2539">
        <v>0</v>
      </c>
      <c r="Q2539">
        <v>-419</v>
      </c>
      <c r="R2539">
        <v>-7569</v>
      </c>
      <c r="S2539">
        <v>-1795</v>
      </c>
      <c r="T2539">
        <v>0</v>
      </c>
      <c r="U2539">
        <v>448</v>
      </c>
      <c r="V2539">
        <v>30</v>
      </c>
    </row>
    <row r="2540" spans="1:22" x14ac:dyDescent="0.3">
      <c r="A2540" t="s">
        <v>156</v>
      </c>
      <c r="B2540">
        <v>139480</v>
      </c>
      <c r="C2540" s="48">
        <v>45034</v>
      </c>
      <c r="D2540">
        <v>100500</v>
      </c>
      <c r="E2540">
        <v>2</v>
      </c>
      <c r="F2540">
        <v>500</v>
      </c>
      <c r="G2540">
        <v>500</v>
      </c>
      <c r="H2540">
        <v>79775</v>
      </c>
      <c r="I2540">
        <v>8005</v>
      </c>
      <c r="J2540">
        <v>-3255</v>
      </c>
      <c r="K2540">
        <v>29038</v>
      </c>
      <c r="L2540">
        <v>-26251</v>
      </c>
      <c r="M2540">
        <v>-8729</v>
      </c>
      <c r="N2540">
        <v>-5514</v>
      </c>
      <c r="O2540">
        <v>-2447</v>
      </c>
      <c r="P2540">
        <v>482</v>
      </c>
      <c r="Q2540">
        <v>-308</v>
      </c>
      <c r="R2540">
        <v>-9448</v>
      </c>
      <c r="S2540">
        <v>-287</v>
      </c>
      <c r="T2540">
        <v>0</v>
      </c>
      <c r="U2540">
        <v>238</v>
      </c>
      <c r="V2540">
        <v>230</v>
      </c>
    </row>
    <row r="2541" spans="1:22" x14ac:dyDescent="0.3">
      <c r="A2541" t="s">
        <v>156</v>
      </c>
      <c r="B2541">
        <v>139480</v>
      </c>
      <c r="C2541" s="48">
        <v>45033</v>
      </c>
      <c r="D2541">
        <v>100000</v>
      </c>
      <c r="E2541">
        <v>5</v>
      </c>
      <c r="F2541">
        <v>-700</v>
      </c>
      <c r="G2541">
        <v>-700</v>
      </c>
      <c r="H2541">
        <v>92876</v>
      </c>
      <c r="I2541">
        <v>9294</v>
      </c>
      <c r="J2541">
        <v>33509</v>
      </c>
      <c r="K2541">
        <v>247</v>
      </c>
      <c r="L2541">
        <v>-34504</v>
      </c>
      <c r="M2541">
        <v>-6370</v>
      </c>
      <c r="N2541">
        <v>-1487</v>
      </c>
      <c r="O2541">
        <v>-3693</v>
      </c>
      <c r="P2541">
        <v>10</v>
      </c>
      <c r="Q2541">
        <v>-261</v>
      </c>
      <c r="R2541">
        <v>-18941</v>
      </c>
      <c r="S2541">
        <v>-3762</v>
      </c>
      <c r="T2541">
        <v>0</v>
      </c>
      <c r="U2541">
        <v>617</v>
      </c>
      <c r="V2541">
        <v>131</v>
      </c>
    </row>
    <row r="2542" spans="1:22" x14ac:dyDescent="0.3">
      <c r="A2542" t="s">
        <v>156</v>
      </c>
      <c r="B2542">
        <v>139480</v>
      </c>
      <c r="C2542" s="48">
        <v>45030</v>
      </c>
      <c r="D2542">
        <v>100700</v>
      </c>
      <c r="E2542">
        <v>5</v>
      </c>
      <c r="F2542">
        <v>-200</v>
      </c>
      <c r="G2542">
        <v>-200</v>
      </c>
      <c r="H2542">
        <v>82062</v>
      </c>
      <c r="I2542">
        <v>8275</v>
      </c>
      <c r="J2542">
        <v>18585</v>
      </c>
      <c r="K2542">
        <v>1315</v>
      </c>
      <c r="L2542">
        <v>-20423</v>
      </c>
      <c r="M2542">
        <v>4604</v>
      </c>
      <c r="N2542">
        <v>-3573</v>
      </c>
      <c r="O2542">
        <v>-777</v>
      </c>
      <c r="P2542">
        <v>15</v>
      </c>
      <c r="Q2542">
        <v>-175</v>
      </c>
      <c r="R2542">
        <v>-20278</v>
      </c>
      <c r="S2542">
        <v>-239</v>
      </c>
      <c r="T2542">
        <v>0</v>
      </c>
      <c r="U2542">
        <v>637</v>
      </c>
      <c r="V2542">
        <v>-114</v>
      </c>
    </row>
    <row r="2543" spans="1:22" x14ac:dyDescent="0.3">
      <c r="A2543" t="s">
        <v>156</v>
      </c>
      <c r="B2543">
        <v>139480</v>
      </c>
      <c r="C2543" s="48">
        <v>45029</v>
      </c>
      <c r="D2543">
        <v>100900</v>
      </c>
      <c r="E2543">
        <v>2</v>
      </c>
      <c r="F2543">
        <v>100</v>
      </c>
      <c r="G2543">
        <v>100</v>
      </c>
      <c r="H2543">
        <v>63679</v>
      </c>
      <c r="I2543">
        <v>6423</v>
      </c>
      <c r="J2543">
        <v>2466</v>
      </c>
      <c r="K2543">
        <v>-12015</v>
      </c>
      <c r="L2543">
        <v>9651</v>
      </c>
      <c r="M2543">
        <v>9499</v>
      </c>
      <c r="N2543">
        <v>664</v>
      </c>
      <c r="O2543">
        <v>-584</v>
      </c>
      <c r="P2543">
        <v>0</v>
      </c>
      <c r="Q2543">
        <v>0</v>
      </c>
      <c r="R2543">
        <v>-585</v>
      </c>
      <c r="S2543">
        <v>657</v>
      </c>
      <c r="T2543">
        <v>0</v>
      </c>
      <c r="U2543">
        <v>-154</v>
      </c>
      <c r="V2543">
        <v>52</v>
      </c>
    </row>
    <row r="2544" spans="1:22" x14ac:dyDescent="0.3">
      <c r="A2544" t="s">
        <v>156</v>
      </c>
      <c r="B2544">
        <v>139480</v>
      </c>
      <c r="C2544" s="48">
        <v>45028</v>
      </c>
      <c r="D2544">
        <v>100800</v>
      </c>
      <c r="E2544">
        <v>5</v>
      </c>
      <c r="F2544">
        <v>-700</v>
      </c>
      <c r="G2544">
        <v>-700</v>
      </c>
      <c r="H2544">
        <v>120784</v>
      </c>
      <c r="I2544">
        <v>12212</v>
      </c>
      <c r="J2544">
        <v>25098</v>
      </c>
      <c r="K2544">
        <v>-2367</v>
      </c>
      <c r="L2544">
        <v>-23165</v>
      </c>
      <c r="M2544">
        <v>-5963</v>
      </c>
      <c r="N2544">
        <v>-8268</v>
      </c>
      <c r="O2544">
        <v>-3813</v>
      </c>
      <c r="P2544">
        <v>9</v>
      </c>
      <c r="Q2544">
        <v>0</v>
      </c>
      <c r="R2544">
        <v>-15532</v>
      </c>
      <c r="S2544">
        <v>10402</v>
      </c>
      <c r="T2544">
        <v>0</v>
      </c>
      <c r="U2544">
        <v>364</v>
      </c>
      <c r="V2544">
        <v>70</v>
      </c>
    </row>
    <row r="2545" spans="1:22" x14ac:dyDescent="0.3">
      <c r="A2545" t="s">
        <v>156</v>
      </c>
      <c r="B2545">
        <v>139480</v>
      </c>
      <c r="C2545" s="48">
        <v>45027</v>
      </c>
      <c r="D2545">
        <v>101500</v>
      </c>
      <c r="E2545">
        <v>2</v>
      </c>
      <c r="F2545">
        <v>500</v>
      </c>
      <c r="G2545">
        <v>500</v>
      </c>
      <c r="H2545">
        <v>69773</v>
      </c>
      <c r="I2545">
        <v>7084</v>
      </c>
      <c r="J2545">
        <v>-12933</v>
      </c>
      <c r="K2545">
        <v>8640</v>
      </c>
      <c r="L2545">
        <v>4914</v>
      </c>
      <c r="M2545">
        <v>4950</v>
      </c>
      <c r="N2545">
        <v>-1860</v>
      </c>
      <c r="O2545">
        <v>-1672</v>
      </c>
      <c r="P2545">
        <v>-44</v>
      </c>
      <c r="Q2545">
        <v>0</v>
      </c>
      <c r="R2545">
        <v>-4630</v>
      </c>
      <c r="S2545">
        <v>8170</v>
      </c>
      <c r="T2545">
        <v>0</v>
      </c>
      <c r="U2545">
        <v>-622</v>
      </c>
      <c r="V2545">
        <v>1</v>
      </c>
    </row>
    <row r="2546" spans="1:22" x14ac:dyDescent="0.3">
      <c r="A2546" t="s">
        <v>156</v>
      </c>
      <c r="B2546">
        <v>139480</v>
      </c>
      <c r="C2546" s="48">
        <v>45026</v>
      </c>
      <c r="D2546">
        <v>101000</v>
      </c>
      <c r="E2546">
        <v>5</v>
      </c>
      <c r="F2546">
        <v>-400</v>
      </c>
      <c r="G2546">
        <v>-400</v>
      </c>
      <c r="H2546">
        <v>72499</v>
      </c>
      <c r="I2546">
        <v>7304</v>
      </c>
      <c r="J2546">
        <v>7661</v>
      </c>
      <c r="K2546">
        <v>11036</v>
      </c>
      <c r="L2546">
        <v>-17290</v>
      </c>
      <c r="M2546">
        <v>2338</v>
      </c>
      <c r="N2546">
        <v>-3098</v>
      </c>
      <c r="O2546">
        <v>-178</v>
      </c>
      <c r="P2546">
        <v>-34</v>
      </c>
      <c r="Q2546">
        <v>-180</v>
      </c>
      <c r="R2546">
        <v>-2770</v>
      </c>
      <c r="S2546">
        <v>-13368</v>
      </c>
      <c r="T2546">
        <v>0</v>
      </c>
      <c r="U2546">
        <v>-1483</v>
      </c>
      <c r="V2546">
        <v>76</v>
      </c>
    </row>
    <row r="2547" spans="1:22" x14ac:dyDescent="0.3">
      <c r="A2547" t="s">
        <v>156</v>
      </c>
      <c r="B2547">
        <v>139480</v>
      </c>
      <c r="C2547" s="48">
        <v>45023</v>
      </c>
      <c r="D2547">
        <v>101400</v>
      </c>
      <c r="E2547">
        <v>5</v>
      </c>
      <c r="F2547">
        <v>-2400</v>
      </c>
      <c r="G2547">
        <v>-2400</v>
      </c>
      <c r="H2547">
        <v>165235</v>
      </c>
      <c r="I2547">
        <v>16794</v>
      </c>
      <c r="J2547">
        <v>71409</v>
      </c>
      <c r="K2547">
        <v>-35081</v>
      </c>
      <c r="L2547">
        <v>-37660</v>
      </c>
      <c r="M2547">
        <v>-2378</v>
      </c>
      <c r="N2547">
        <v>-1602</v>
      </c>
      <c r="O2547">
        <v>-6084</v>
      </c>
      <c r="P2547">
        <v>-436</v>
      </c>
      <c r="Q2547">
        <v>-673</v>
      </c>
      <c r="R2547">
        <v>-24606</v>
      </c>
      <c r="S2547">
        <v>-1881</v>
      </c>
      <c r="T2547">
        <v>0</v>
      </c>
      <c r="U2547">
        <v>1382</v>
      </c>
      <c r="V2547">
        <v>-50</v>
      </c>
    </row>
    <row r="2548" spans="1:22" x14ac:dyDescent="0.3">
      <c r="A2548" t="s">
        <v>156</v>
      </c>
      <c r="B2548">
        <v>139480</v>
      </c>
      <c r="C2548" s="48">
        <v>45022</v>
      </c>
      <c r="D2548">
        <v>103800</v>
      </c>
      <c r="E2548">
        <v>5</v>
      </c>
      <c r="F2548">
        <v>-200</v>
      </c>
      <c r="G2548">
        <v>-200</v>
      </c>
      <c r="H2548">
        <v>96369</v>
      </c>
      <c r="I2548">
        <v>10031</v>
      </c>
      <c r="J2548">
        <v>-1918</v>
      </c>
      <c r="K2548">
        <v>13643</v>
      </c>
      <c r="L2548">
        <v>-11731</v>
      </c>
      <c r="M2548">
        <v>-13086</v>
      </c>
      <c r="N2548">
        <v>-940</v>
      </c>
      <c r="O2548">
        <v>3257</v>
      </c>
      <c r="P2548">
        <v>0</v>
      </c>
      <c r="Q2548">
        <v>-90</v>
      </c>
      <c r="R2548">
        <v>-1376</v>
      </c>
      <c r="S2548">
        <v>504</v>
      </c>
      <c r="T2548">
        <v>0</v>
      </c>
      <c r="U2548">
        <v>0</v>
      </c>
      <c r="V2548">
        <v>6</v>
      </c>
    </row>
    <row r="2549" spans="1:22" x14ac:dyDescent="0.3">
      <c r="A2549" t="s">
        <v>156</v>
      </c>
      <c r="B2549">
        <v>139480</v>
      </c>
      <c r="C2549" s="48">
        <v>45021</v>
      </c>
      <c r="D2549">
        <v>104000</v>
      </c>
      <c r="E2549">
        <v>5</v>
      </c>
      <c r="F2549">
        <v>-500</v>
      </c>
      <c r="G2549">
        <v>-500</v>
      </c>
      <c r="H2549">
        <v>138432</v>
      </c>
      <c r="I2549">
        <v>14414</v>
      </c>
      <c r="J2549">
        <v>34788</v>
      </c>
      <c r="K2549">
        <v>-8104</v>
      </c>
      <c r="L2549">
        <v>-26904</v>
      </c>
      <c r="M2549">
        <v>-1332</v>
      </c>
      <c r="N2549">
        <v>-2839</v>
      </c>
      <c r="O2549">
        <v>-8899</v>
      </c>
      <c r="P2549">
        <v>0</v>
      </c>
      <c r="Q2549">
        <v>-160</v>
      </c>
      <c r="R2549">
        <v>-8611</v>
      </c>
      <c r="S2549">
        <v>-5063</v>
      </c>
      <c r="T2549">
        <v>0</v>
      </c>
      <c r="U2549">
        <v>100</v>
      </c>
      <c r="V2549">
        <v>120</v>
      </c>
    </row>
    <row r="2550" spans="1:22" x14ac:dyDescent="0.3">
      <c r="A2550" t="s">
        <v>156</v>
      </c>
      <c r="B2550">
        <v>139480</v>
      </c>
      <c r="C2550" s="48">
        <v>45020</v>
      </c>
      <c r="D2550">
        <v>104500</v>
      </c>
      <c r="E2550">
        <v>2</v>
      </c>
      <c r="F2550">
        <v>500</v>
      </c>
      <c r="G2550">
        <v>500</v>
      </c>
      <c r="H2550">
        <v>74523</v>
      </c>
      <c r="I2550">
        <v>7776</v>
      </c>
      <c r="J2550">
        <v>-2658</v>
      </c>
      <c r="K2550">
        <v>19946</v>
      </c>
      <c r="L2550">
        <v>-17442</v>
      </c>
      <c r="M2550">
        <v>3859</v>
      </c>
      <c r="N2550">
        <v>-12338</v>
      </c>
      <c r="O2550">
        <v>-924</v>
      </c>
      <c r="P2550">
        <v>335</v>
      </c>
      <c r="Q2550">
        <v>0</v>
      </c>
      <c r="R2550">
        <v>-8687</v>
      </c>
      <c r="S2550">
        <v>313</v>
      </c>
      <c r="T2550">
        <v>0</v>
      </c>
      <c r="U2550">
        <v>3</v>
      </c>
      <c r="V2550">
        <v>151</v>
      </c>
    </row>
    <row r="2551" spans="1:22" x14ac:dyDescent="0.3">
      <c r="A2551" t="s">
        <v>156</v>
      </c>
      <c r="B2551">
        <v>139480</v>
      </c>
      <c r="C2551" s="48">
        <v>45019</v>
      </c>
      <c r="D2551">
        <v>104000</v>
      </c>
      <c r="E2551">
        <v>5</v>
      </c>
      <c r="F2551">
        <v>-1600</v>
      </c>
      <c r="G2551">
        <v>-1600</v>
      </c>
      <c r="H2551">
        <v>99277</v>
      </c>
      <c r="I2551">
        <v>10348</v>
      </c>
      <c r="J2551">
        <v>30350</v>
      </c>
      <c r="K2551">
        <v>-6049</v>
      </c>
      <c r="L2551">
        <v>-24405</v>
      </c>
      <c r="M2551">
        <v>-8068</v>
      </c>
      <c r="N2551">
        <v>-1522</v>
      </c>
      <c r="O2551">
        <v>-4447</v>
      </c>
      <c r="P2551">
        <v>0</v>
      </c>
      <c r="Q2551">
        <v>0</v>
      </c>
      <c r="R2551">
        <v>-10545</v>
      </c>
      <c r="S2551">
        <v>177</v>
      </c>
      <c r="T2551">
        <v>0</v>
      </c>
      <c r="U2551">
        <v>-116</v>
      </c>
      <c r="V2551">
        <v>220</v>
      </c>
    </row>
    <row r="2552" spans="1:22" x14ac:dyDescent="0.3">
      <c r="A2552" t="s">
        <v>156</v>
      </c>
      <c r="B2552">
        <v>139480</v>
      </c>
      <c r="C2552" s="48">
        <v>45016</v>
      </c>
      <c r="D2552">
        <v>105600</v>
      </c>
      <c r="E2552">
        <v>2</v>
      </c>
      <c r="F2552">
        <v>900</v>
      </c>
      <c r="G2552">
        <v>900</v>
      </c>
      <c r="H2552">
        <v>83642</v>
      </c>
      <c r="I2552">
        <v>8860</v>
      </c>
      <c r="J2552">
        <v>-6054</v>
      </c>
      <c r="K2552">
        <v>-10584</v>
      </c>
      <c r="L2552">
        <v>17575</v>
      </c>
      <c r="M2552">
        <v>3848</v>
      </c>
      <c r="N2552">
        <v>-1076</v>
      </c>
      <c r="O2552">
        <v>437</v>
      </c>
      <c r="P2552">
        <v>0</v>
      </c>
      <c r="Q2552">
        <v>14326</v>
      </c>
      <c r="R2552">
        <v>-1797</v>
      </c>
      <c r="S2552">
        <v>1837</v>
      </c>
      <c r="T2552">
        <v>0</v>
      </c>
      <c r="U2552">
        <v>-945</v>
      </c>
      <c r="V2552">
        <v>8</v>
      </c>
    </row>
    <row r="2553" spans="1:22" x14ac:dyDescent="0.3">
      <c r="A2553" t="s">
        <v>156</v>
      </c>
      <c r="B2553">
        <v>139480</v>
      </c>
      <c r="C2553" s="48">
        <v>45015</v>
      </c>
      <c r="D2553">
        <v>104700</v>
      </c>
      <c r="E2553">
        <v>2</v>
      </c>
      <c r="F2553">
        <v>500</v>
      </c>
      <c r="G2553">
        <v>500</v>
      </c>
      <c r="H2553">
        <v>112844</v>
      </c>
      <c r="I2553">
        <v>11818</v>
      </c>
      <c r="J2553">
        <v>-8012</v>
      </c>
      <c r="K2553">
        <v>2582</v>
      </c>
      <c r="L2553">
        <v>5409</v>
      </c>
      <c r="M2553">
        <v>-2521</v>
      </c>
      <c r="N2553">
        <v>-1722</v>
      </c>
      <c r="O2553">
        <v>-8604</v>
      </c>
      <c r="P2553">
        <v>0</v>
      </c>
      <c r="Q2553">
        <v>9551</v>
      </c>
      <c r="R2553">
        <v>1704</v>
      </c>
      <c r="S2553">
        <v>7001</v>
      </c>
      <c r="T2553">
        <v>0</v>
      </c>
      <c r="U2553">
        <v>-3</v>
      </c>
      <c r="V2553">
        <v>24</v>
      </c>
    </row>
    <row r="2554" spans="1:22" x14ac:dyDescent="0.3">
      <c r="A2554" t="s">
        <v>156</v>
      </c>
      <c r="B2554">
        <v>139480</v>
      </c>
      <c r="C2554" s="48">
        <v>45014</v>
      </c>
      <c r="D2554">
        <v>104200</v>
      </c>
      <c r="E2554">
        <v>2</v>
      </c>
      <c r="F2554">
        <v>400</v>
      </c>
      <c r="G2554">
        <v>400</v>
      </c>
      <c r="H2554">
        <v>62128</v>
      </c>
      <c r="I2554">
        <v>6472</v>
      </c>
      <c r="J2554">
        <v>-10125</v>
      </c>
      <c r="K2554">
        <v>9204</v>
      </c>
      <c r="L2554">
        <v>1080</v>
      </c>
      <c r="M2554">
        <v>2311</v>
      </c>
      <c r="N2554">
        <v>1145</v>
      </c>
      <c r="O2554">
        <v>346</v>
      </c>
      <c r="P2554">
        <v>0</v>
      </c>
      <c r="Q2554">
        <v>0</v>
      </c>
      <c r="R2554">
        <v>-2558</v>
      </c>
      <c r="S2554">
        <v>-164</v>
      </c>
      <c r="T2554">
        <v>0</v>
      </c>
      <c r="U2554">
        <v>-283</v>
      </c>
      <c r="V2554">
        <v>124</v>
      </c>
    </row>
    <row r="2555" spans="1:22" x14ac:dyDescent="0.3">
      <c r="A2555" t="s">
        <v>156</v>
      </c>
      <c r="B2555">
        <v>139480</v>
      </c>
      <c r="C2555" s="48">
        <v>45013</v>
      </c>
      <c r="D2555">
        <v>103800</v>
      </c>
      <c r="E2555">
        <v>2</v>
      </c>
      <c r="F2555">
        <v>1000</v>
      </c>
      <c r="G2555">
        <v>1000</v>
      </c>
      <c r="H2555">
        <v>59089</v>
      </c>
      <c r="I2555">
        <v>6112</v>
      </c>
      <c r="J2555">
        <v>-4392</v>
      </c>
      <c r="K2555">
        <v>10396</v>
      </c>
      <c r="L2555">
        <v>-6187</v>
      </c>
      <c r="M2555">
        <v>6142</v>
      </c>
      <c r="N2555">
        <v>-5541</v>
      </c>
      <c r="O2555">
        <v>-2948</v>
      </c>
      <c r="P2555">
        <v>-306</v>
      </c>
      <c r="Q2555">
        <v>-26</v>
      </c>
      <c r="R2555">
        <v>-2960</v>
      </c>
      <c r="S2555">
        <v>-548</v>
      </c>
      <c r="T2555">
        <v>0</v>
      </c>
      <c r="U2555">
        <v>157</v>
      </c>
      <c r="V2555">
        <v>26</v>
      </c>
    </row>
    <row r="2556" spans="1:22" x14ac:dyDescent="0.3">
      <c r="A2556" t="s">
        <v>156</v>
      </c>
      <c r="B2556">
        <v>139480</v>
      </c>
      <c r="C2556" s="48">
        <v>45012</v>
      </c>
      <c r="D2556">
        <v>102800</v>
      </c>
      <c r="E2556">
        <v>5</v>
      </c>
      <c r="F2556">
        <v>-200</v>
      </c>
      <c r="G2556">
        <v>-200</v>
      </c>
      <c r="H2556">
        <v>68448</v>
      </c>
      <c r="I2556">
        <v>7048</v>
      </c>
      <c r="J2556">
        <v>-2667</v>
      </c>
      <c r="K2556">
        <v>8286</v>
      </c>
      <c r="L2556">
        <v>-5542</v>
      </c>
      <c r="M2556">
        <v>449</v>
      </c>
      <c r="N2556">
        <v>-431</v>
      </c>
      <c r="O2556">
        <v>-3901</v>
      </c>
      <c r="P2556">
        <v>-80</v>
      </c>
      <c r="Q2556">
        <v>-74</v>
      </c>
      <c r="R2556">
        <v>-1278</v>
      </c>
      <c r="S2556">
        <v>-227</v>
      </c>
      <c r="T2556">
        <v>0</v>
      </c>
      <c r="U2556">
        <v>-30</v>
      </c>
      <c r="V2556">
        <v>-47</v>
      </c>
    </row>
    <row r="2557" spans="1:22" x14ac:dyDescent="0.3">
      <c r="A2557" t="s">
        <v>156</v>
      </c>
      <c r="B2557">
        <v>139480</v>
      </c>
      <c r="C2557" s="48">
        <v>45009</v>
      </c>
      <c r="D2557">
        <v>103000</v>
      </c>
      <c r="E2557">
        <v>5</v>
      </c>
      <c r="F2557">
        <v>-3000</v>
      </c>
      <c r="G2557">
        <v>-3000</v>
      </c>
      <c r="H2557">
        <v>118798</v>
      </c>
      <c r="I2557">
        <v>12301</v>
      </c>
      <c r="J2557">
        <v>50976</v>
      </c>
      <c r="K2557">
        <v>-20463</v>
      </c>
      <c r="L2557">
        <v>-30781</v>
      </c>
      <c r="M2557">
        <v>-4584</v>
      </c>
      <c r="N2557">
        <v>-8530</v>
      </c>
      <c r="O2557">
        <v>-11859</v>
      </c>
      <c r="P2557">
        <v>58</v>
      </c>
      <c r="Q2557">
        <v>-50</v>
      </c>
      <c r="R2557">
        <v>-7112</v>
      </c>
      <c r="S2557">
        <v>1296</v>
      </c>
      <c r="T2557">
        <v>0</v>
      </c>
      <c r="U2557">
        <v>232</v>
      </c>
      <c r="V2557">
        <v>36</v>
      </c>
    </row>
    <row r="2558" spans="1:22" x14ac:dyDescent="0.3">
      <c r="A2558" t="s">
        <v>156</v>
      </c>
      <c r="B2558">
        <v>139480</v>
      </c>
      <c r="C2558" s="48">
        <v>45008</v>
      </c>
      <c r="D2558">
        <v>106000</v>
      </c>
      <c r="E2558">
        <v>5</v>
      </c>
      <c r="F2558">
        <v>-700</v>
      </c>
      <c r="G2558">
        <v>-700</v>
      </c>
      <c r="H2558">
        <v>128876</v>
      </c>
      <c r="I2558">
        <v>13572</v>
      </c>
      <c r="J2558">
        <v>24999</v>
      </c>
      <c r="K2558">
        <v>-17482</v>
      </c>
      <c r="L2558">
        <v>-8567</v>
      </c>
      <c r="M2558">
        <v>12119</v>
      </c>
      <c r="N2558">
        <v>-1219</v>
      </c>
      <c r="O2558">
        <v>-980</v>
      </c>
      <c r="P2558">
        <v>0</v>
      </c>
      <c r="Q2558">
        <v>0</v>
      </c>
      <c r="R2558">
        <v>-16216</v>
      </c>
      <c r="S2558">
        <v>-2271</v>
      </c>
      <c r="T2558">
        <v>0</v>
      </c>
      <c r="U2558">
        <v>1106</v>
      </c>
      <c r="V2558">
        <v>-56</v>
      </c>
    </row>
    <row r="2559" spans="1:22" x14ac:dyDescent="0.3">
      <c r="A2559" t="s">
        <v>156</v>
      </c>
      <c r="B2559">
        <v>139480</v>
      </c>
      <c r="C2559" s="48">
        <v>45007</v>
      </c>
      <c r="D2559">
        <v>106700</v>
      </c>
      <c r="E2559">
        <v>2</v>
      </c>
      <c r="F2559">
        <v>400</v>
      </c>
      <c r="G2559">
        <v>400</v>
      </c>
      <c r="H2559">
        <v>62483</v>
      </c>
      <c r="I2559">
        <v>6678</v>
      </c>
      <c r="J2559">
        <v>-547</v>
      </c>
      <c r="K2559">
        <v>966</v>
      </c>
      <c r="L2559">
        <v>-376</v>
      </c>
      <c r="M2559">
        <v>32</v>
      </c>
      <c r="N2559">
        <v>-713</v>
      </c>
      <c r="O2559">
        <v>-772</v>
      </c>
      <c r="P2559">
        <v>12</v>
      </c>
      <c r="Q2559">
        <v>79</v>
      </c>
      <c r="R2559">
        <v>1181</v>
      </c>
      <c r="S2559">
        <v>-195</v>
      </c>
      <c r="T2559">
        <v>0</v>
      </c>
      <c r="U2559">
        <v>-43</v>
      </c>
      <c r="V2559">
        <v>0</v>
      </c>
    </row>
    <row r="2560" spans="1:22" x14ac:dyDescent="0.3">
      <c r="A2560" t="s">
        <v>156</v>
      </c>
      <c r="B2560">
        <v>139480</v>
      </c>
      <c r="C2560" s="48">
        <v>45006</v>
      </c>
      <c r="D2560">
        <v>106300</v>
      </c>
      <c r="E2560">
        <v>2</v>
      </c>
      <c r="F2560">
        <v>300</v>
      </c>
      <c r="G2560">
        <v>300</v>
      </c>
      <c r="H2560">
        <v>61461</v>
      </c>
      <c r="I2560">
        <v>6521</v>
      </c>
      <c r="J2560">
        <v>-2482</v>
      </c>
      <c r="K2560">
        <v>554</v>
      </c>
      <c r="L2560">
        <v>1856</v>
      </c>
      <c r="M2560">
        <v>803</v>
      </c>
      <c r="N2560">
        <v>89</v>
      </c>
      <c r="O2560">
        <v>304</v>
      </c>
      <c r="P2560">
        <v>57</v>
      </c>
      <c r="Q2560">
        <v>-85</v>
      </c>
      <c r="R2560">
        <v>3809</v>
      </c>
      <c r="S2560">
        <v>-3121</v>
      </c>
      <c r="T2560">
        <v>0</v>
      </c>
      <c r="U2560">
        <v>59</v>
      </c>
      <c r="V2560">
        <v>13</v>
      </c>
    </row>
    <row r="2561" spans="1:22" x14ac:dyDescent="0.3">
      <c r="A2561" t="s">
        <v>156</v>
      </c>
      <c r="B2561">
        <v>139480</v>
      </c>
      <c r="C2561" s="48">
        <v>45005</v>
      </c>
      <c r="D2561">
        <v>106000</v>
      </c>
      <c r="E2561">
        <v>2</v>
      </c>
      <c r="F2561">
        <v>1000</v>
      </c>
      <c r="G2561">
        <v>1000</v>
      </c>
      <c r="H2561">
        <v>64284</v>
      </c>
      <c r="I2561">
        <v>6821</v>
      </c>
      <c r="J2561">
        <v>-6105</v>
      </c>
      <c r="K2561">
        <v>12908</v>
      </c>
      <c r="L2561">
        <v>-7050</v>
      </c>
      <c r="M2561">
        <v>2196</v>
      </c>
      <c r="N2561">
        <v>-1067</v>
      </c>
      <c r="O2561">
        <v>-2595</v>
      </c>
      <c r="P2561">
        <v>3</v>
      </c>
      <c r="Q2561">
        <v>0</v>
      </c>
      <c r="R2561">
        <v>2728</v>
      </c>
      <c r="S2561">
        <v>-8315</v>
      </c>
      <c r="T2561">
        <v>0</v>
      </c>
      <c r="U2561">
        <v>144</v>
      </c>
      <c r="V2561">
        <v>103</v>
      </c>
    </row>
    <row r="2562" spans="1:22" x14ac:dyDescent="0.3">
      <c r="A2562" t="s">
        <v>156</v>
      </c>
      <c r="B2562">
        <v>139480</v>
      </c>
      <c r="C2562" s="48">
        <v>45002</v>
      </c>
      <c r="D2562">
        <v>105000</v>
      </c>
      <c r="E2562">
        <v>5</v>
      </c>
      <c r="F2562">
        <v>-900</v>
      </c>
      <c r="G2562">
        <v>-900</v>
      </c>
      <c r="H2562">
        <v>88766</v>
      </c>
      <c r="I2562">
        <v>9340</v>
      </c>
      <c r="J2562">
        <v>13444</v>
      </c>
      <c r="K2562">
        <v>5769</v>
      </c>
      <c r="L2562">
        <v>-20226</v>
      </c>
      <c r="M2562">
        <v>-3295</v>
      </c>
      <c r="N2562">
        <v>-4117</v>
      </c>
      <c r="O2562">
        <v>-5422</v>
      </c>
      <c r="P2562">
        <v>15</v>
      </c>
      <c r="Q2562">
        <v>0</v>
      </c>
      <c r="R2562">
        <v>-7317</v>
      </c>
      <c r="S2562">
        <v>-90</v>
      </c>
      <c r="T2562">
        <v>0</v>
      </c>
      <c r="U2562">
        <v>971</v>
      </c>
      <c r="V2562">
        <v>42</v>
      </c>
    </row>
    <row r="2563" spans="1:22" x14ac:dyDescent="0.3">
      <c r="A2563" t="s">
        <v>156</v>
      </c>
      <c r="B2563">
        <v>139480</v>
      </c>
      <c r="C2563" s="48">
        <v>45001</v>
      </c>
      <c r="D2563">
        <v>105900</v>
      </c>
      <c r="E2563">
        <v>5</v>
      </c>
      <c r="F2563">
        <v>-2500</v>
      </c>
      <c r="G2563">
        <v>-2500</v>
      </c>
      <c r="H2563">
        <v>137767</v>
      </c>
      <c r="I2563">
        <v>14601</v>
      </c>
      <c r="J2563">
        <v>9757</v>
      </c>
      <c r="K2563">
        <v>3976</v>
      </c>
      <c r="L2563">
        <v>-15520</v>
      </c>
      <c r="M2563">
        <v>-3488</v>
      </c>
      <c r="N2563">
        <v>-605</v>
      </c>
      <c r="O2563">
        <v>-4267</v>
      </c>
      <c r="P2563">
        <v>47</v>
      </c>
      <c r="Q2563">
        <v>0</v>
      </c>
      <c r="R2563">
        <v>624</v>
      </c>
      <c r="S2563">
        <v>-7831</v>
      </c>
      <c r="T2563">
        <v>0</v>
      </c>
      <c r="U2563">
        <v>1608</v>
      </c>
      <c r="V2563">
        <v>179</v>
      </c>
    </row>
    <row r="2564" spans="1:22" x14ac:dyDescent="0.3">
      <c r="A2564" t="s">
        <v>156</v>
      </c>
      <c r="B2564">
        <v>139480</v>
      </c>
      <c r="C2564" s="48">
        <v>45000</v>
      </c>
      <c r="D2564">
        <v>108400</v>
      </c>
      <c r="E2564">
        <v>5</v>
      </c>
      <c r="F2564">
        <v>-2000</v>
      </c>
      <c r="G2564">
        <v>-2000</v>
      </c>
      <c r="H2564">
        <v>179559</v>
      </c>
      <c r="I2564">
        <v>19575</v>
      </c>
      <c r="J2564">
        <v>8136</v>
      </c>
      <c r="K2564">
        <v>14698</v>
      </c>
      <c r="L2564">
        <v>-24304</v>
      </c>
      <c r="M2564">
        <v>-265</v>
      </c>
      <c r="N2564">
        <v>524</v>
      </c>
      <c r="O2564">
        <v>629</v>
      </c>
      <c r="P2564">
        <v>60</v>
      </c>
      <c r="Q2564">
        <v>-122</v>
      </c>
      <c r="R2564">
        <v>-24768</v>
      </c>
      <c r="S2564">
        <v>-362</v>
      </c>
      <c r="T2564">
        <v>0</v>
      </c>
      <c r="U2564">
        <v>1404</v>
      </c>
      <c r="V2564">
        <v>66</v>
      </c>
    </row>
    <row r="2565" spans="1:22" x14ac:dyDescent="0.3">
      <c r="A2565" t="s">
        <v>156</v>
      </c>
      <c r="B2565">
        <v>139480</v>
      </c>
      <c r="C2565" s="48">
        <v>44999</v>
      </c>
      <c r="D2565">
        <v>110400</v>
      </c>
      <c r="E2565">
        <v>5</v>
      </c>
      <c r="F2565">
        <v>-4100</v>
      </c>
      <c r="G2565">
        <v>-4100</v>
      </c>
      <c r="H2565">
        <v>100395</v>
      </c>
      <c r="I2565">
        <v>11208</v>
      </c>
      <c r="J2565">
        <v>-2042</v>
      </c>
      <c r="K2565">
        <v>-26725</v>
      </c>
      <c r="L2565">
        <v>28300</v>
      </c>
      <c r="M2565">
        <v>233</v>
      </c>
      <c r="N2565">
        <v>2895</v>
      </c>
      <c r="O2565">
        <v>-831</v>
      </c>
      <c r="P2565">
        <v>335</v>
      </c>
      <c r="Q2565">
        <v>0</v>
      </c>
      <c r="R2565">
        <v>28905</v>
      </c>
      <c r="S2565">
        <v>-3237</v>
      </c>
      <c r="T2565">
        <v>0</v>
      </c>
      <c r="U2565">
        <v>467</v>
      </c>
      <c r="V2565">
        <v>0</v>
      </c>
    </row>
    <row r="2566" spans="1:22" x14ac:dyDescent="0.3">
      <c r="A2566" t="s">
        <v>156</v>
      </c>
      <c r="B2566">
        <v>139480</v>
      </c>
      <c r="C2566" s="48">
        <v>44998</v>
      </c>
      <c r="D2566">
        <v>114500</v>
      </c>
      <c r="E2566">
        <v>5</v>
      </c>
      <c r="F2566">
        <v>-1900</v>
      </c>
      <c r="G2566">
        <v>-1900</v>
      </c>
      <c r="H2566">
        <v>134955</v>
      </c>
      <c r="I2566">
        <v>15444</v>
      </c>
      <c r="J2566">
        <v>-17863</v>
      </c>
      <c r="K2566">
        <v>-11900</v>
      </c>
      <c r="L2566">
        <v>28990</v>
      </c>
      <c r="M2566">
        <v>-1666</v>
      </c>
      <c r="N2566">
        <v>-118</v>
      </c>
      <c r="O2566">
        <v>-74</v>
      </c>
      <c r="P2566">
        <v>-1</v>
      </c>
      <c r="Q2566">
        <v>0</v>
      </c>
      <c r="R2566">
        <v>31477</v>
      </c>
      <c r="S2566">
        <v>-628</v>
      </c>
      <c r="T2566">
        <v>0</v>
      </c>
      <c r="U2566">
        <v>775</v>
      </c>
      <c r="V2566">
        <v>-2</v>
      </c>
    </row>
    <row r="2567" spans="1:22" x14ac:dyDescent="0.3">
      <c r="A2567" t="s">
        <v>156</v>
      </c>
      <c r="B2567">
        <v>139480</v>
      </c>
      <c r="C2567" s="48">
        <v>44995</v>
      </c>
      <c r="D2567">
        <v>116400</v>
      </c>
      <c r="E2567">
        <v>2</v>
      </c>
      <c r="F2567">
        <v>900</v>
      </c>
      <c r="G2567">
        <v>900</v>
      </c>
      <c r="H2567">
        <v>164211</v>
      </c>
      <c r="I2567">
        <v>19043</v>
      </c>
      <c r="J2567">
        <v>-15951</v>
      </c>
      <c r="K2567">
        <v>-13072</v>
      </c>
      <c r="L2567">
        <v>32502</v>
      </c>
      <c r="M2567">
        <v>-6848</v>
      </c>
      <c r="N2567">
        <v>711</v>
      </c>
      <c r="O2567">
        <v>1255</v>
      </c>
      <c r="P2567">
        <v>54</v>
      </c>
      <c r="Q2567">
        <v>0</v>
      </c>
      <c r="R2567">
        <v>38763</v>
      </c>
      <c r="S2567">
        <v>-1433</v>
      </c>
      <c r="T2567">
        <v>0</v>
      </c>
      <c r="U2567">
        <v>-3441</v>
      </c>
      <c r="V2567">
        <v>-38</v>
      </c>
    </row>
    <row r="2568" spans="1:22" x14ac:dyDescent="0.3">
      <c r="A2568" t="s">
        <v>156</v>
      </c>
      <c r="B2568">
        <v>139480</v>
      </c>
      <c r="C2568" s="48">
        <v>44994</v>
      </c>
      <c r="D2568">
        <v>115500</v>
      </c>
      <c r="E2568">
        <v>2</v>
      </c>
      <c r="F2568">
        <v>500</v>
      </c>
      <c r="G2568">
        <v>500</v>
      </c>
      <c r="H2568">
        <v>249351</v>
      </c>
      <c r="I2568">
        <v>29032</v>
      </c>
      <c r="J2568">
        <v>-21372</v>
      </c>
      <c r="K2568">
        <v>-24611</v>
      </c>
      <c r="L2568">
        <v>46161</v>
      </c>
      <c r="M2568">
        <v>12116</v>
      </c>
      <c r="N2568">
        <v>-3983</v>
      </c>
      <c r="O2568">
        <v>1101</v>
      </c>
      <c r="P2568">
        <v>-171</v>
      </c>
      <c r="Q2568">
        <v>0</v>
      </c>
      <c r="R2568">
        <v>42306</v>
      </c>
      <c r="S2568">
        <v>-5208</v>
      </c>
      <c r="T2568">
        <v>0</v>
      </c>
      <c r="U2568">
        <v>-101</v>
      </c>
      <c r="V2568">
        <v>-77</v>
      </c>
    </row>
    <row r="2569" spans="1:22" x14ac:dyDescent="0.3">
      <c r="A2569" t="s">
        <v>156</v>
      </c>
      <c r="B2569">
        <v>139480</v>
      </c>
      <c r="C2569" s="48">
        <v>44993</v>
      </c>
      <c r="D2569">
        <v>115000</v>
      </c>
      <c r="E2569">
        <v>5</v>
      </c>
      <c r="F2569">
        <v>-400</v>
      </c>
      <c r="G2569">
        <v>-400</v>
      </c>
      <c r="H2569">
        <v>119238</v>
      </c>
      <c r="I2569">
        <v>13668</v>
      </c>
      <c r="J2569">
        <v>-10487</v>
      </c>
      <c r="K2569">
        <v>13212</v>
      </c>
      <c r="L2569">
        <v>-2798</v>
      </c>
      <c r="M2569">
        <v>-13966</v>
      </c>
      <c r="N2569">
        <v>-4595</v>
      </c>
      <c r="O2569">
        <v>-1585</v>
      </c>
      <c r="P2569">
        <v>5</v>
      </c>
      <c r="Q2569">
        <v>0</v>
      </c>
      <c r="R2569">
        <v>17143</v>
      </c>
      <c r="S2569">
        <v>200</v>
      </c>
      <c r="T2569">
        <v>0</v>
      </c>
      <c r="U2569">
        <v>64</v>
      </c>
      <c r="V2569">
        <v>9</v>
      </c>
    </row>
    <row r="2570" spans="1:22" x14ac:dyDescent="0.3">
      <c r="A2570" t="s">
        <v>156</v>
      </c>
      <c r="B2570">
        <v>139480</v>
      </c>
      <c r="C2570" s="48">
        <v>44992</v>
      </c>
      <c r="D2570">
        <v>115400</v>
      </c>
      <c r="E2570">
        <v>5</v>
      </c>
      <c r="F2570">
        <v>-300</v>
      </c>
      <c r="G2570">
        <v>-300</v>
      </c>
      <c r="H2570">
        <v>78943</v>
      </c>
      <c r="I2570">
        <v>9128</v>
      </c>
      <c r="J2570">
        <v>-4926</v>
      </c>
      <c r="K2570">
        <v>5744</v>
      </c>
      <c r="L2570">
        <v>490</v>
      </c>
      <c r="M2570">
        <v>-3411</v>
      </c>
      <c r="N2570">
        <v>-1986</v>
      </c>
      <c r="O2570">
        <v>-1627</v>
      </c>
      <c r="P2570">
        <v>8</v>
      </c>
      <c r="Q2570">
        <v>45</v>
      </c>
      <c r="R2570">
        <v>7507</v>
      </c>
      <c r="S2570">
        <v>-46</v>
      </c>
      <c r="T2570">
        <v>0</v>
      </c>
      <c r="U2570">
        <v>-1312</v>
      </c>
      <c r="V2570">
        <v>4</v>
      </c>
    </row>
    <row r="2571" spans="1:22" x14ac:dyDescent="0.3">
      <c r="A2571" t="s">
        <v>156</v>
      </c>
      <c r="B2571">
        <v>139480</v>
      </c>
      <c r="C2571" s="48">
        <v>44991</v>
      </c>
      <c r="D2571">
        <v>115700</v>
      </c>
      <c r="E2571">
        <v>5</v>
      </c>
      <c r="F2571">
        <v>-1100</v>
      </c>
      <c r="G2571">
        <v>-1100</v>
      </c>
      <c r="H2571">
        <v>137778</v>
      </c>
      <c r="I2571">
        <v>16045</v>
      </c>
      <c r="J2571">
        <v>-8115</v>
      </c>
      <c r="K2571">
        <v>-13572</v>
      </c>
      <c r="L2571">
        <v>22304</v>
      </c>
      <c r="M2571">
        <v>7275</v>
      </c>
      <c r="N2571">
        <v>-2436</v>
      </c>
      <c r="O2571">
        <v>4295</v>
      </c>
      <c r="P2571">
        <v>-155</v>
      </c>
      <c r="Q2571">
        <v>0</v>
      </c>
      <c r="R2571">
        <v>12894</v>
      </c>
      <c r="S2571">
        <v>431</v>
      </c>
      <c r="T2571">
        <v>0</v>
      </c>
      <c r="U2571">
        <v>-658</v>
      </c>
      <c r="V2571">
        <v>41</v>
      </c>
    </row>
    <row r="2572" spans="1:22" x14ac:dyDescent="0.3">
      <c r="A2572" t="s">
        <v>156</v>
      </c>
      <c r="B2572">
        <v>139480</v>
      </c>
      <c r="C2572" s="48">
        <v>44988</v>
      </c>
      <c r="D2572">
        <v>116800</v>
      </c>
      <c r="E2572">
        <v>2</v>
      </c>
      <c r="F2572">
        <v>2300</v>
      </c>
      <c r="G2572">
        <v>2300</v>
      </c>
      <c r="H2572">
        <v>115193</v>
      </c>
      <c r="I2572">
        <v>13492</v>
      </c>
      <c r="J2572">
        <v>-22113</v>
      </c>
      <c r="K2572">
        <v>-31371</v>
      </c>
      <c r="L2572">
        <v>53998</v>
      </c>
      <c r="M2572">
        <v>-4901</v>
      </c>
      <c r="N2572">
        <v>10250</v>
      </c>
      <c r="O2572">
        <v>11268</v>
      </c>
      <c r="P2572">
        <v>29</v>
      </c>
      <c r="Q2572">
        <v>0</v>
      </c>
      <c r="R2572">
        <v>36930</v>
      </c>
      <c r="S2572">
        <v>422</v>
      </c>
      <c r="T2572">
        <v>0</v>
      </c>
      <c r="U2572">
        <v>-506</v>
      </c>
      <c r="V2572">
        <v>-8</v>
      </c>
    </row>
    <row r="2573" spans="1:22" x14ac:dyDescent="0.3">
      <c r="A2573" t="s">
        <v>156</v>
      </c>
      <c r="B2573">
        <v>139480</v>
      </c>
      <c r="C2573" s="48">
        <v>44987</v>
      </c>
      <c r="D2573">
        <v>114500</v>
      </c>
      <c r="E2573">
        <v>2</v>
      </c>
      <c r="F2573">
        <v>2500</v>
      </c>
      <c r="G2573">
        <v>2500</v>
      </c>
      <c r="H2573">
        <v>159363</v>
      </c>
      <c r="I2573">
        <v>18333</v>
      </c>
      <c r="J2573">
        <v>-30846</v>
      </c>
      <c r="K2573">
        <v>-33374</v>
      </c>
      <c r="L2573">
        <v>64173</v>
      </c>
      <c r="M2573">
        <v>-4723</v>
      </c>
      <c r="N2573">
        <v>9552</v>
      </c>
      <c r="O2573">
        <v>16153</v>
      </c>
      <c r="P2573">
        <v>91</v>
      </c>
      <c r="Q2573">
        <v>80</v>
      </c>
      <c r="R2573">
        <v>44941</v>
      </c>
      <c r="S2573">
        <v>-1921</v>
      </c>
      <c r="T2573">
        <v>0</v>
      </c>
      <c r="U2573">
        <v>68</v>
      </c>
      <c r="V2573">
        <v>-21</v>
      </c>
    </row>
    <row r="2574" spans="1:22" x14ac:dyDescent="0.3">
      <c r="A2574" t="s">
        <v>156</v>
      </c>
      <c r="B2574">
        <v>139480</v>
      </c>
      <c r="C2574" s="48">
        <v>44985</v>
      </c>
      <c r="D2574">
        <v>112000</v>
      </c>
      <c r="E2574">
        <v>5</v>
      </c>
      <c r="F2574">
        <v>-1300</v>
      </c>
      <c r="G2574">
        <v>-1300</v>
      </c>
      <c r="H2574">
        <v>104526</v>
      </c>
      <c r="I2574">
        <v>11769</v>
      </c>
      <c r="J2574">
        <v>7385</v>
      </c>
      <c r="K2574">
        <v>-5132</v>
      </c>
      <c r="L2574">
        <v>-1838</v>
      </c>
      <c r="M2574">
        <v>3476</v>
      </c>
      <c r="N2574">
        <v>-4228</v>
      </c>
      <c r="O2574">
        <v>-3858</v>
      </c>
      <c r="P2574">
        <v>362</v>
      </c>
      <c r="Q2574">
        <v>-90</v>
      </c>
      <c r="R2574">
        <v>2776</v>
      </c>
      <c r="S2574">
        <v>-276</v>
      </c>
      <c r="T2574">
        <v>0</v>
      </c>
      <c r="U2574">
        <v>-382</v>
      </c>
      <c r="V2574">
        <v>-33</v>
      </c>
    </row>
    <row r="2575" spans="1:22" x14ac:dyDescent="0.3">
      <c r="A2575" t="s">
        <v>156</v>
      </c>
      <c r="B2575">
        <v>139480</v>
      </c>
      <c r="C2575" s="48">
        <v>44984</v>
      </c>
      <c r="D2575">
        <v>113300</v>
      </c>
      <c r="E2575">
        <v>5</v>
      </c>
      <c r="F2575">
        <v>-3000</v>
      </c>
      <c r="G2575">
        <v>-3000</v>
      </c>
      <c r="H2575">
        <v>87405</v>
      </c>
      <c r="I2575">
        <v>9901</v>
      </c>
      <c r="J2575">
        <v>2127</v>
      </c>
      <c r="K2575">
        <v>6715</v>
      </c>
      <c r="L2575">
        <v>-8626</v>
      </c>
      <c r="M2575">
        <v>-3342</v>
      </c>
      <c r="N2575">
        <v>2659</v>
      </c>
      <c r="O2575">
        <v>-2610</v>
      </c>
      <c r="P2575">
        <v>-36</v>
      </c>
      <c r="Q2575">
        <v>0</v>
      </c>
      <c r="R2575">
        <v>-565</v>
      </c>
      <c r="S2575">
        <v>-4732</v>
      </c>
      <c r="T2575">
        <v>0</v>
      </c>
      <c r="U2575">
        <v>-208</v>
      </c>
      <c r="V2575">
        <v>-8</v>
      </c>
    </row>
    <row r="2576" spans="1:22" x14ac:dyDescent="0.3">
      <c r="A2576" t="s">
        <v>156</v>
      </c>
      <c r="B2576">
        <v>139480</v>
      </c>
      <c r="C2576" s="48">
        <v>44981</v>
      </c>
      <c r="D2576">
        <v>116300</v>
      </c>
      <c r="E2576">
        <v>5</v>
      </c>
      <c r="F2576">
        <v>-1300</v>
      </c>
      <c r="G2576">
        <v>-1300</v>
      </c>
      <c r="H2576">
        <v>72804</v>
      </c>
      <c r="I2576">
        <v>8451</v>
      </c>
      <c r="J2576">
        <v>-3578</v>
      </c>
      <c r="K2576">
        <v>13449</v>
      </c>
      <c r="L2576">
        <v>-10441</v>
      </c>
      <c r="M2576">
        <v>-1285</v>
      </c>
      <c r="N2576">
        <v>-14</v>
      </c>
      <c r="O2576">
        <v>-5230</v>
      </c>
      <c r="P2576">
        <v>95</v>
      </c>
      <c r="Q2576">
        <v>0</v>
      </c>
      <c r="R2576">
        <v>2680</v>
      </c>
      <c r="S2576">
        <v>-6687</v>
      </c>
      <c r="T2576">
        <v>0</v>
      </c>
      <c r="U2576">
        <v>705</v>
      </c>
      <c r="V2576">
        <v>-135</v>
      </c>
    </row>
    <row r="2577" spans="1:22" x14ac:dyDescent="0.3">
      <c r="A2577" t="s">
        <v>156</v>
      </c>
      <c r="B2577">
        <v>139480</v>
      </c>
      <c r="C2577" s="48">
        <v>44980</v>
      </c>
      <c r="D2577">
        <v>117600</v>
      </c>
      <c r="E2577">
        <v>5</v>
      </c>
      <c r="F2577">
        <v>-500</v>
      </c>
      <c r="G2577">
        <v>-500</v>
      </c>
      <c r="H2577">
        <v>111422</v>
      </c>
      <c r="I2577">
        <v>13205</v>
      </c>
      <c r="J2577">
        <v>-23330</v>
      </c>
      <c r="K2577">
        <v>9596</v>
      </c>
      <c r="L2577">
        <v>15916</v>
      </c>
      <c r="M2577">
        <v>3341</v>
      </c>
      <c r="N2577">
        <v>2713</v>
      </c>
      <c r="O2577">
        <v>5645</v>
      </c>
      <c r="P2577">
        <v>-85</v>
      </c>
      <c r="Q2577">
        <v>0</v>
      </c>
      <c r="R2577">
        <v>6457</v>
      </c>
      <c r="S2577">
        <v>-2155</v>
      </c>
      <c r="T2577">
        <v>0</v>
      </c>
      <c r="U2577">
        <v>-2175</v>
      </c>
      <c r="V2577">
        <v>-7</v>
      </c>
    </row>
    <row r="2578" spans="1:22" x14ac:dyDescent="0.3">
      <c r="A2578" t="s">
        <v>156</v>
      </c>
      <c r="B2578">
        <v>139480</v>
      </c>
      <c r="C2578" s="48">
        <v>44979</v>
      </c>
      <c r="D2578">
        <v>118100</v>
      </c>
      <c r="E2578">
        <v>5</v>
      </c>
      <c r="F2578">
        <v>-900</v>
      </c>
      <c r="G2578">
        <v>-900</v>
      </c>
      <c r="H2578">
        <v>110045</v>
      </c>
      <c r="I2578">
        <v>13020</v>
      </c>
      <c r="J2578">
        <v>-16126</v>
      </c>
      <c r="K2578">
        <v>12614</v>
      </c>
      <c r="L2578">
        <v>3747</v>
      </c>
      <c r="M2578">
        <v>-8596</v>
      </c>
      <c r="N2578">
        <v>8141</v>
      </c>
      <c r="O2578">
        <v>-109</v>
      </c>
      <c r="P2578">
        <v>92</v>
      </c>
      <c r="Q2578">
        <v>30</v>
      </c>
      <c r="R2578">
        <v>2554</v>
      </c>
      <c r="S2578">
        <v>1635</v>
      </c>
      <c r="T2578">
        <v>0</v>
      </c>
      <c r="U2578">
        <v>21</v>
      </c>
      <c r="V2578">
        <v>-256</v>
      </c>
    </row>
    <row r="2579" spans="1:22" x14ac:dyDescent="0.3">
      <c r="A2579" t="s">
        <v>156</v>
      </c>
      <c r="B2579">
        <v>139480</v>
      </c>
      <c r="C2579" s="48">
        <v>44978</v>
      </c>
      <c r="D2579">
        <v>119000</v>
      </c>
      <c r="E2579">
        <v>2</v>
      </c>
      <c r="F2579">
        <v>3300</v>
      </c>
      <c r="G2579">
        <v>3300</v>
      </c>
      <c r="H2579">
        <v>190760</v>
      </c>
      <c r="I2579">
        <v>22556</v>
      </c>
      <c r="J2579">
        <v>-58920</v>
      </c>
      <c r="K2579">
        <v>12765</v>
      </c>
      <c r="L2579">
        <v>44705</v>
      </c>
      <c r="M2579">
        <v>-5355</v>
      </c>
      <c r="N2579">
        <v>5673</v>
      </c>
      <c r="O2579">
        <v>8785</v>
      </c>
      <c r="P2579">
        <v>599</v>
      </c>
      <c r="Q2579">
        <v>277</v>
      </c>
      <c r="R2579">
        <v>18968</v>
      </c>
      <c r="S2579">
        <v>15758</v>
      </c>
      <c r="T2579">
        <v>0</v>
      </c>
      <c r="U2579">
        <v>1183</v>
      </c>
      <c r="V2579">
        <v>267</v>
      </c>
    </row>
    <row r="2580" spans="1:22" x14ac:dyDescent="0.3">
      <c r="A2580" t="s">
        <v>156</v>
      </c>
      <c r="B2580">
        <v>139480</v>
      </c>
      <c r="C2580" s="48">
        <v>44977</v>
      </c>
      <c r="D2580">
        <v>115700</v>
      </c>
      <c r="E2580">
        <v>3</v>
      </c>
      <c r="F2580">
        <v>0</v>
      </c>
      <c r="G2580">
        <v>0</v>
      </c>
      <c r="H2580">
        <v>91365</v>
      </c>
      <c r="I2580">
        <v>10583</v>
      </c>
      <c r="J2580">
        <v>-15130</v>
      </c>
      <c r="K2580">
        <v>-1044</v>
      </c>
      <c r="L2580">
        <v>16351</v>
      </c>
      <c r="M2580">
        <v>4201</v>
      </c>
      <c r="N2580">
        <v>1552</v>
      </c>
      <c r="O2580">
        <v>7400</v>
      </c>
      <c r="P2580">
        <v>71</v>
      </c>
      <c r="Q2580">
        <v>0</v>
      </c>
      <c r="R2580">
        <v>3116</v>
      </c>
      <c r="S2580">
        <v>11</v>
      </c>
      <c r="T2580">
        <v>0</v>
      </c>
      <c r="U2580">
        <v>-192</v>
      </c>
      <c r="V2580">
        <v>15</v>
      </c>
    </row>
    <row r="2581" spans="1:22" x14ac:dyDescent="0.3">
      <c r="A2581" t="s">
        <v>156</v>
      </c>
      <c r="B2581">
        <v>139480</v>
      </c>
      <c r="C2581" s="48">
        <v>44974</v>
      </c>
      <c r="D2581">
        <v>115700</v>
      </c>
      <c r="E2581">
        <v>5</v>
      </c>
      <c r="F2581">
        <v>-1200</v>
      </c>
      <c r="G2581">
        <v>-1200</v>
      </c>
      <c r="H2581">
        <v>101774</v>
      </c>
      <c r="I2581">
        <v>11791</v>
      </c>
      <c r="J2581">
        <v>-11042</v>
      </c>
      <c r="K2581">
        <v>19692</v>
      </c>
      <c r="L2581">
        <v>-7865</v>
      </c>
      <c r="M2581">
        <v>211</v>
      </c>
      <c r="N2581">
        <v>-929</v>
      </c>
      <c r="O2581">
        <v>285</v>
      </c>
      <c r="P2581">
        <v>14</v>
      </c>
      <c r="Q2581">
        <v>0</v>
      </c>
      <c r="R2581">
        <v>-3121</v>
      </c>
      <c r="S2581">
        <v>-4325</v>
      </c>
      <c r="T2581">
        <v>0</v>
      </c>
      <c r="U2581">
        <v>-349</v>
      </c>
      <c r="V2581">
        <v>-436</v>
      </c>
    </row>
    <row r="2582" spans="1:22" x14ac:dyDescent="0.3">
      <c r="A2582" t="s">
        <v>156</v>
      </c>
      <c r="B2582">
        <v>139480</v>
      </c>
      <c r="C2582" s="48">
        <v>44973</v>
      </c>
      <c r="D2582">
        <v>116900</v>
      </c>
      <c r="E2582">
        <v>2</v>
      </c>
      <c r="F2582">
        <v>1400</v>
      </c>
      <c r="G2582">
        <v>1400</v>
      </c>
      <c r="H2582">
        <v>276193</v>
      </c>
      <c r="I2582">
        <v>32283</v>
      </c>
      <c r="J2582">
        <v>-72766</v>
      </c>
      <c r="K2582">
        <v>49005</v>
      </c>
      <c r="L2582">
        <v>31718</v>
      </c>
      <c r="M2582">
        <v>9291</v>
      </c>
      <c r="N2582">
        <v>-292</v>
      </c>
      <c r="O2582">
        <v>-246</v>
      </c>
      <c r="P2582">
        <v>530</v>
      </c>
      <c r="Q2582">
        <v>223</v>
      </c>
      <c r="R2582">
        <v>17193</v>
      </c>
      <c r="S2582">
        <v>5019</v>
      </c>
      <c r="T2582">
        <v>0</v>
      </c>
      <c r="U2582">
        <v>-4663</v>
      </c>
      <c r="V2582">
        <v>-3294</v>
      </c>
    </row>
    <row r="2583" spans="1:22" x14ac:dyDescent="0.3">
      <c r="A2583" t="s">
        <v>156</v>
      </c>
      <c r="B2583">
        <v>139480</v>
      </c>
      <c r="C2583" s="48">
        <v>44972</v>
      </c>
      <c r="D2583">
        <v>115500</v>
      </c>
      <c r="E2583">
        <v>2</v>
      </c>
      <c r="F2583">
        <v>5500</v>
      </c>
      <c r="G2583">
        <v>5500</v>
      </c>
      <c r="H2583">
        <v>525939</v>
      </c>
      <c r="I2583">
        <v>60423</v>
      </c>
      <c r="J2583">
        <v>-200133</v>
      </c>
      <c r="K2583">
        <v>183961</v>
      </c>
      <c r="L2583">
        <v>33556</v>
      </c>
      <c r="M2583">
        <v>-10198</v>
      </c>
      <c r="N2583">
        <v>4264</v>
      </c>
      <c r="O2583">
        <v>12590</v>
      </c>
      <c r="P2583">
        <v>723</v>
      </c>
      <c r="Q2583">
        <v>639</v>
      </c>
      <c r="R2583">
        <v>21260</v>
      </c>
      <c r="S2583">
        <v>4278</v>
      </c>
      <c r="T2583">
        <v>0</v>
      </c>
      <c r="U2583">
        <v>-16052</v>
      </c>
      <c r="V2583">
        <v>-1332</v>
      </c>
    </row>
    <row r="2584" spans="1:22" x14ac:dyDescent="0.3">
      <c r="A2584" t="s">
        <v>156</v>
      </c>
      <c r="B2584">
        <v>139480</v>
      </c>
      <c r="C2584" s="48">
        <v>44971</v>
      </c>
      <c r="D2584">
        <v>110000</v>
      </c>
      <c r="E2584">
        <v>2</v>
      </c>
      <c r="F2584">
        <v>7500</v>
      </c>
      <c r="G2584">
        <v>7500</v>
      </c>
      <c r="H2584">
        <v>336450</v>
      </c>
      <c r="I2584">
        <v>35970</v>
      </c>
      <c r="J2584">
        <v>-148612</v>
      </c>
      <c r="K2584">
        <v>125011</v>
      </c>
      <c r="L2584">
        <v>25797</v>
      </c>
      <c r="M2584">
        <v>8938</v>
      </c>
      <c r="N2584">
        <v>4242</v>
      </c>
      <c r="O2584">
        <v>276</v>
      </c>
      <c r="P2584">
        <v>-1</v>
      </c>
      <c r="Q2584">
        <v>0</v>
      </c>
      <c r="R2584">
        <v>-78</v>
      </c>
      <c r="S2584">
        <v>12420</v>
      </c>
      <c r="T2584">
        <v>0</v>
      </c>
      <c r="U2584">
        <v>-1908</v>
      </c>
      <c r="V2584">
        <v>-288</v>
      </c>
    </row>
    <row r="2585" spans="1:22" x14ac:dyDescent="0.3">
      <c r="A2585" t="s">
        <v>156</v>
      </c>
      <c r="B2585">
        <v>139480</v>
      </c>
      <c r="C2585" s="48">
        <v>44970</v>
      </c>
      <c r="D2585">
        <v>102500</v>
      </c>
      <c r="E2585">
        <v>5</v>
      </c>
      <c r="F2585">
        <v>-600</v>
      </c>
      <c r="G2585">
        <v>-600</v>
      </c>
      <c r="H2585">
        <v>75991</v>
      </c>
      <c r="I2585">
        <v>7754</v>
      </c>
      <c r="J2585">
        <v>5914</v>
      </c>
      <c r="K2585">
        <v>9765</v>
      </c>
      <c r="L2585">
        <v>-16140</v>
      </c>
      <c r="M2585">
        <v>-615</v>
      </c>
      <c r="N2585">
        <v>-1901</v>
      </c>
      <c r="O2585">
        <v>-6237</v>
      </c>
      <c r="P2585">
        <v>62</v>
      </c>
      <c r="Q2585">
        <v>-1000</v>
      </c>
      <c r="R2585">
        <v>-5921</v>
      </c>
      <c r="S2585">
        <v>-528</v>
      </c>
      <c r="T2585">
        <v>0</v>
      </c>
      <c r="U2585">
        <v>211</v>
      </c>
      <c r="V2585">
        <v>250</v>
      </c>
    </row>
    <row r="2586" spans="1:22" x14ac:dyDescent="0.3">
      <c r="A2586" t="s">
        <v>156</v>
      </c>
      <c r="B2586">
        <v>139480</v>
      </c>
      <c r="C2586" s="48">
        <v>44967</v>
      </c>
      <c r="D2586">
        <v>103100</v>
      </c>
      <c r="E2586">
        <v>2</v>
      </c>
      <c r="F2586">
        <v>100</v>
      </c>
      <c r="G2586">
        <v>100</v>
      </c>
      <c r="H2586">
        <v>55981</v>
      </c>
      <c r="I2586">
        <v>5744</v>
      </c>
      <c r="J2586">
        <v>82</v>
      </c>
      <c r="K2586">
        <v>15301</v>
      </c>
      <c r="L2586">
        <v>-15020</v>
      </c>
      <c r="M2586">
        <v>-10300</v>
      </c>
      <c r="N2586">
        <v>-1520</v>
      </c>
      <c r="O2586">
        <v>-3077</v>
      </c>
      <c r="P2586">
        <v>-1</v>
      </c>
      <c r="Q2586">
        <v>0</v>
      </c>
      <c r="R2586">
        <v>521</v>
      </c>
      <c r="S2586">
        <v>-643</v>
      </c>
      <c r="T2586">
        <v>0</v>
      </c>
      <c r="U2586">
        <v>-547</v>
      </c>
      <c r="V2586">
        <v>184</v>
      </c>
    </row>
    <row r="2587" spans="1:22" x14ac:dyDescent="0.3">
      <c r="A2587" t="s">
        <v>156</v>
      </c>
      <c r="B2587">
        <v>139480</v>
      </c>
      <c r="C2587" s="48">
        <v>44966</v>
      </c>
      <c r="D2587">
        <v>103000</v>
      </c>
      <c r="E2587">
        <v>5</v>
      </c>
      <c r="F2587">
        <v>-1100</v>
      </c>
      <c r="G2587">
        <v>-1100</v>
      </c>
      <c r="H2587">
        <v>64608</v>
      </c>
      <c r="I2587">
        <v>6682</v>
      </c>
      <c r="J2587">
        <v>5832</v>
      </c>
      <c r="K2587">
        <v>19915</v>
      </c>
      <c r="L2587">
        <v>-25456</v>
      </c>
      <c r="M2587">
        <v>-8592</v>
      </c>
      <c r="N2587">
        <v>-7492</v>
      </c>
      <c r="O2587">
        <v>-5536</v>
      </c>
      <c r="P2587">
        <v>-101</v>
      </c>
      <c r="Q2587">
        <v>-2500</v>
      </c>
      <c r="R2587">
        <v>-1008</v>
      </c>
      <c r="S2587">
        <v>-227</v>
      </c>
      <c r="T2587">
        <v>0</v>
      </c>
      <c r="U2587">
        <v>-79</v>
      </c>
      <c r="V2587">
        <v>-212</v>
      </c>
    </row>
    <row r="2588" spans="1:22" x14ac:dyDescent="0.3">
      <c r="A2588" t="s">
        <v>156</v>
      </c>
      <c r="B2588">
        <v>139480</v>
      </c>
      <c r="C2588" s="48">
        <v>44965</v>
      </c>
      <c r="D2588">
        <v>104100</v>
      </c>
      <c r="E2588">
        <v>2</v>
      </c>
      <c r="F2588">
        <v>700</v>
      </c>
      <c r="G2588">
        <v>700</v>
      </c>
      <c r="H2588">
        <v>79205</v>
      </c>
      <c r="I2588">
        <v>8224</v>
      </c>
      <c r="J2588">
        <v>-11876</v>
      </c>
      <c r="K2588">
        <v>6575</v>
      </c>
      <c r="L2588">
        <v>4927</v>
      </c>
      <c r="M2588">
        <v>1111</v>
      </c>
      <c r="N2588">
        <v>-511</v>
      </c>
      <c r="O2588">
        <v>2601</v>
      </c>
      <c r="P2588">
        <v>15</v>
      </c>
      <c r="Q2588">
        <v>0</v>
      </c>
      <c r="R2588">
        <v>1356</v>
      </c>
      <c r="S2588">
        <v>355</v>
      </c>
      <c r="T2588">
        <v>0</v>
      </c>
      <c r="U2588">
        <v>308</v>
      </c>
      <c r="V2588">
        <v>66</v>
      </c>
    </row>
    <row r="2589" spans="1:22" x14ac:dyDescent="0.3">
      <c r="A2589" t="s">
        <v>156</v>
      </c>
      <c r="B2589">
        <v>139480</v>
      </c>
      <c r="C2589" s="48">
        <v>44964</v>
      </c>
      <c r="D2589">
        <v>103400</v>
      </c>
      <c r="E2589">
        <v>2</v>
      </c>
      <c r="F2589">
        <v>1300</v>
      </c>
      <c r="G2589">
        <v>1300</v>
      </c>
      <c r="H2589">
        <v>64158</v>
      </c>
      <c r="I2589">
        <v>6611</v>
      </c>
      <c r="J2589">
        <v>-10052</v>
      </c>
      <c r="K2589">
        <v>4144</v>
      </c>
      <c r="L2589">
        <v>5894</v>
      </c>
      <c r="M2589">
        <v>-2272</v>
      </c>
      <c r="N2589">
        <v>830</v>
      </c>
      <c r="O2589">
        <v>-4730</v>
      </c>
      <c r="P2589">
        <v>0</v>
      </c>
      <c r="Q2589">
        <v>0</v>
      </c>
      <c r="R2589">
        <v>16388</v>
      </c>
      <c r="S2589">
        <v>-4322</v>
      </c>
      <c r="T2589">
        <v>0</v>
      </c>
      <c r="U2589">
        <v>1</v>
      </c>
      <c r="V2589">
        <v>13</v>
      </c>
    </row>
    <row r="2590" spans="1:22" x14ac:dyDescent="0.3">
      <c r="A2590" t="s">
        <v>156</v>
      </c>
      <c r="B2590">
        <v>139480</v>
      </c>
      <c r="C2590" s="48">
        <v>44963</v>
      </c>
      <c r="D2590">
        <v>102100</v>
      </c>
      <c r="E2590">
        <v>5</v>
      </c>
      <c r="F2590">
        <v>-3200</v>
      </c>
      <c r="G2590">
        <v>-3200</v>
      </c>
      <c r="H2590">
        <v>85342</v>
      </c>
      <c r="I2590">
        <v>8784</v>
      </c>
      <c r="J2590">
        <v>39127</v>
      </c>
      <c r="K2590">
        <v>-21233</v>
      </c>
      <c r="L2590">
        <v>-19522</v>
      </c>
      <c r="M2590">
        <v>-15494</v>
      </c>
      <c r="N2590">
        <v>-637</v>
      </c>
      <c r="O2590">
        <v>-1176</v>
      </c>
      <c r="P2590">
        <v>-200</v>
      </c>
      <c r="Q2590">
        <v>-133</v>
      </c>
      <c r="R2590">
        <v>-577</v>
      </c>
      <c r="S2590">
        <v>-1305</v>
      </c>
      <c r="T2590">
        <v>0</v>
      </c>
      <c r="U2590">
        <v>117</v>
      </c>
      <c r="V2590">
        <v>1511</v>
      </c>
    </row>
    <row r="2591" spans="1:22" x14ac:dyDescent="0.3">
      <c r="A2591" t="s">
        <v>156</v>
      </c>
      <c r="B2591">
        <v>139480</v>
      </c>
      <c r="C2591" s="48">
        <v>44960</v>
      </c>
      <c r="D2591">
        <v>105300</v>
      </c>
      <c r="E2591">
        <v>2</v>
      </c>
      <c r="F2591">
        <v>2300</v>
      </c>
      <c r="G2591">
        <v>2300</v>
      </c>
      <c r="H2591">
        <v>98772</v>
      </c>
      <c r="I2591">
        <v>10351</v>
      </c>
      <c r="J2591">
        <v>-28941</v>
      </c>
      <c r="K2591">
        <v>27649</v>
      </c>
      <c r="L2591">
        <v>1472</v>
      </c>
      <c r="M2591">
        <v>1532</v>
      </c>
      <c r="N2591">
        <v>1316</v>
      </c>
      <c r="O2591">
        <v>2918</v>
      </c>
      <c r="P2591">
        <v>0</v>
      </c>
      <c r="Q2591">
        <v>0</v>
      </c>
      <c r="R2591">
        <v>768</v>
      </c>
      <c r="S2591">
        <v>-5062</v>
      </c>
      <c r="T2591">
        <v>0</v>
      </c>
      <c r="U2591">
        <v>-167</v>
      </c>
      <c r="V2591">
        <v>-13</v>
      </c>
    </row>
    <row r="2592" spans="1:22" x14ac:dyDescent="0.3">
      <c r="A2592" t="s">
        <v>156</v>
      </c>
      <c r="B2592">
        <v>139480</v>
      </c>
      <c r="C2592" s="48">
        <v>44959</v>
      </c>
      <c r="D2592">
        <v>103000</v>
      </c>
      <c r="E2592">
        <v>5</v>
      </c>
      <c r="F2592">
        <v>-900</v>
      </c>
      <c r="G2592">
        <v>-900</v>
      </c>
      <c r="H2592">
        <v>95831</v>
      </c>
      <c r="I2592">
        <v>9897</v>
      </c>
      <c r="J2592">
        <v>39112</v>
      </c>
      <c r="K2592">
        <v>-20585</v>
      </c>
      <c r="L2592">
        <v>-20737</v>
      </c>
      <c r="M2592">
        <v>-11088</v>
      </c>
      <c r="N2592">
        <v>-1580</v>
      </c>
      <c r="O2592">
        <v>1768</v>
      </c>
      <c r="P2592">
        <v>-1112</v>
      </c>
      <c r="Q2592">
        <v>-3137</v>
      </c>
      <c r="R2592">
        <v>-4328</v>
      </c>
      <c r="S2592">
        <v>-1260</v>
      </c>
      <c r="T2592">
        <v>0</v>
      </c>
      <c r="U2592">
        <v>270</v>
      </c>
      <c r="V2592">
        <v>1940</v>
      </c>
    </row>
    <row r="2593" spans="1:22" x14ac:dyDescent="0.3">
      <c r="A2593" t="s">
        <v>156</v>
      </c>
      <c r="B2593">
        <v>139480</v>
      </c>
      <c r="C2593" s="48">
        <v>44958</v>
      </c>
      <c r="D2593">
        <v>103900</v>
      </c>
      <c r="E2593">
        <v>5</v>
      </c>
      <c r="F2593">
        <v>-300</v>
      </c>
      <c r="G2593">
        <v>-300</v>
      </c>
      <c r="H2593">
        <v>78286</v>
      </c>
      <c r="I2593">
        <v>8152</v>
      </c>
      <c r="J2593">
        <v>11243</v>
      </c>
      <c r="K2593">
        <v>5048</v>
      </c>
      <c r="L2593">
        <v>-15967</v>
      </c>
      <c r="M2593">
        <v>-3845</v>
      </c>
      <c r="N2593">
        <v>-104</v>
      </c>
      <c r="O2593">
        <v>-515</v>
      </c>
      <c r="P2593">
        <v>-4</v>
      </c>
      <c r="Q2593">
        <v>-296</v>
      </c>
      <c r="R2593">
        <v>-8987</v>
      </c>
      <c r="S2593">
        <v>-2216</v>
      </c>
      <c r="T2593">
        <v>0</v>
      </c>
      <c r="U2593">
        <v>-399</v>
      </c>
      <c r="V2593">
        <v>75</v>
      </c>
    </row>
    <row r="2594" spans="1:22" x14ac:dyDescent="0.3">
      <c r="A2594" t="s">
        <v>156</v>
      </c>
      <c r="B2594">
        <v>139480</v>
      </c>
      <c r="C2594" s="48">
        <v>44957</v>
      </c>
      <c r="D2594">
        <v>104200</v>
      </c>
      <c r="E2594">
        <v>5</v>
      </c>
      <c r="F2594">
        <v>-1800</v>
      </c>
      <c r="G2594">
        <v>-1800</v>
      </c>
      <c r="H2594">
        <v>109465</v>
      </c>
      <c r="I2594">
        <v>11453</v>
      </c>
      <c r="J2594">
        <v>-9479</v>
      </c>
      <c r="K2594">
        <v>-3174</v>
      </c>
      <c r="L2594">
        <v>13757</v>
      </c>
      <c r="M2594">
        <v>9219</v>
      </c>
      <c r="N2594">
        <v>456</v>
      </c>
      <c r="O2594">
        <v>-1829</v>
      </c>
      <c r="P2594">
        <v>0</v>
      </c>
      <c r="Q2594">
        <v>0</v>
      </c>
      <c r="R2594">
        <v>5282</v>
      </c>
      <c r="S2594">
        <v>629</v>
      </c>
      <c r="T2594">
        <v>0</v>
      </c>
      <c r="U2594">
        <v>-1014</v>
      </c>
      <c r="V2594">
        <v>-90</v>
      </c>
    </row>
    <row r="2595" spans="1:22" x14ac:dyDescent="0.3">
      <c r="A2595" t="s">
        <v>156</v>
      </c>
      <c r="B2595">
        <v>139480</v>
      </c>
      <c r="C2595" s="48">
        <v>44956</v>
      </c>
      <c r="D2595">
        <v>106000</v>
      </c>
      <c r="E2595">
        <v>5</v>
      </c>
      <c r="F2595">
        <v>-2700</v>
      </c>
      <c r="G2595">
        <v>-2700</v>
      </c>
      <c r="H2595">
        <v>103910</v>
      </c>
      <c r="I2595">
        <v>11135</v>
      </c>
      <c r="J2595">
        <v>-4298</v>
      </c>
      <c r="K2595">
        <v>20061</v>
      </c>
      <c r="L2595">
        <v>-14555</v>
      </c>
      <c r="M2595">
        <v>793</v>
      </c>
      <c r="N2595">
        <v>-631</v>
      </c>
      <c r="O2595">
        <v>-3802</v>
      </c>
      <c r="P2595">
        <v>0</v>
      </c>
      <c r="Q2595">
        <v>-3279</v>
      </c>
      <c r="R2595">
        <v>-7837</v>
      </c>
      <c r="S2595">
        <v>201</v>
      </c>
      <c r="T2595">
        <v>0</v>
      </c>
      <c r="U2595">
        <v>-613</v>
      </c>
      <c r="V2595">
        <v>-595</v>
      </c>
    </row>
    <row r="2596" spans="1:22" x14ac:dyDescent="0.3">
      <c r="A2596" t="s">
        <v>156</v>
      </c>
      <c r="B2596">
        <v>139480</v>
      </c>
      <c r="C2596" s="48">
        <v>44953</v>
      </c>
      <c r="D2596">
        <v>108700</v>
      </c>
      <c r="E2596">
        <v>2</v>
      </c>
      <c r="F2596">
        <v>1700</v>
      </c>
      <c r="G2596">
        <v>1700</v>
      </c>
      <c r="H2596">
        <v>163261</v>
      </c>
      <c r="I2596">
        <v>17668</v>
      </c>
      <c r="J2596">
        <v>-74882</v>
      </c>
      <c r="K2596">
        <v>50970</v>
      </c>
      <c r="L2596">
        <v>31145</v>
      </c>
      <c r="M2596">
        <v>4660</v>
      </c>
      <c r="N2596">
        <v>1498</v>
      </c>
      <c r="O2596">
        <v>4262</v>
      </c>
      <c r="P2596">
        <v>0</v>
      </c>
      <c r="Q2596">
        <v>500</v>
      </c>
      <c r="R2596">
        <v>15516</v>
      </c>
      <c r="S2596">
        <v>4709</v>
      </c>
      <c r="T2596">
        <v>0</v>
      </c>
      <c r="U2596">
        <v>-6690</v>
      </c>
      <c r="V2596">
        <v>-543</v>
      </c>
    </row>
    <row r="2597" spans="1:22" x14ac:dyDescent="0.3">
      <c r="A2597" t="s">
        <v>156</v>
      </c>
      <c r="B2597">
        <v>139480</v>
      </c>
      <c r="C2597" s="48">
        <v>44952</v>
      </c>
      <c r="D2597">
        <v>107000</v>
      </c>
      <c r="E2597">
        <v>2</v>
      </c>
      <c r="F2597">
        <v>900</v>
      </c>
      <c r="G2597">
        <v>900</v>
      </c>
      <c r="H2597">
        <v>102285</v>
      </c>
      <c r="I2597">
        <v>10925</v>
      </c>
      <c r="J2597">
        <v>-28921</v>
      </c>
      <c r="K2597">
        <v>3628</v>
      </c>
      <c r="L2597">
        <v>26279</v>
      </c>
      <c r="M2597">
        <v>-4123</v>
      </c>
      <c r="N2597">
        <v>186</v>
      </c>
      <c r="O2597">
        <v>4465</v>
      </c>
      <c r="P2597">
        <v>-57</v>
      </c>
      <c r="Q2597">
        <v>286</v>
      </c>
      <c r="R2597">
        <v>21700</v>
      </c>
      <c r="S2597">
        <v>3822</v>
      </c>
      <c r="T2597">
        <v>0</v>
      </c>
      <c r="U2597">
        <v>-903</v>
      </c>
      <c r="V2597">
        <v>-83</v>
      </c>
    </row>
    <row r="2598" spans="1:22" x14ac:dyDescent="0.3">
      <c r="A2598" t="s">
        <v>156</v>
      </c>
      <c r="B2598">
        <v>139480</v>
      </c>
      <c r="C2598" s="48">
        <v>44951</v>
      </c>
      <c r="D2598">
        <v>106100</v>
      </c>
      <c r="E2598">
        <v>2</v>
      </c>
      <c r="F2598">
        <v>600</v>
      </c>
      <c r="G2598">
        <v>600</v>
      </c>
      <c r="H2598">
        <v>107073</v>
      </c>
      <c r="I2598">
        <v>11314</v>
      </c>
      <c r="J2598">
        <v>1510</v>
      </c>
      <c r="K2598">
        <v>-17181</v>
      </c>
      <c r="L2598">
        <v>14823</v>
      </c>
      <c r="M2598">
        <v>353</v>
      </c>
      <c r="N2598">
        <v>824</v>
      </c>
      <c r="O2598">
        <v>2757</v>
      </c>
      <c r="P2598">
        <v>-403</v>
      </c>
      <c r="Q2598">
        <v>500</v>
      </c>
      <c r="R2598">
        <v>10956</v>
      </c>
      <c r="S2598">
        <v>-164</v>
      </c>
      <c r="T2598">
        <v>0</v>
      </c>
      <c r="U2598">
        <v>944</v>
      </c>
      <c r="V2598">
        <v>-96</v>
      </c>
    </row>
    <row r="2599" spans="1:22" x14ac:dyDescent="0.3">
      <c r="A2599" t="s">
        <v>156</v>
      </c>
      <c r="B2599">
        <v>139480</v>
      </c>
      <c r="C2599" s="48">
        <v>44946</v>
      </c>
      <c r="D2599">
        <v>105500</v>
      </c>
      <c r="E2599">
        <v>5</v>
      </c>
      <c r="F2599">
        <v>-500</v>
      </c>
      <c r="G2599">
        <v>-500</v>
      </c>
      <c r="H2599">
        <v>97580</v>
      </c>
      <c r="I2599">
        <v>10319</v>
      </c>
      <c r="J2599">
        <v>-11819</v>
      </c>
      <c r="K2599">
        <v>735</v>
      </c>
      <c r="L2599">
        <v>13144</v>
      </c>
      <c r="M2599">
        <v>-8512</v>
      </c>
      <c r="N2599">
        <v>4999</v>
      </c>
      <c r="O2599">
        <v>1878</v>
      </c>
      <c r="P2599">
        <v>0</v>
      </c>
      <c r="Q2599">
        <v>0</v>
      </c>
      <c r="R2599">
        <v>13993</v>
      </c>
      <c r="S2599">
        <v>786</v>
      </c>
      <c r="T2599">
        <v>0</v>
      </c>
      <c r="U2599">
        <v>-2014</v>
      </c>
      <c r="V2599">
        <v>-46</v>
      </c>
    </row>
    <row r="2600" spans="1:22" x14ac:dyDescent="0.3">
      <c r="A2600" t="s">
        <v>156</v>
      </c>
      <c r="B2600">
        <v>139480</v>
      </c>
      <c r="C2600" s="48">
        <v>44945</v>
      </c>
      <c r="D2600">
        <v>106000</v>
      </c>
      <c r="E2600">
        <v>2</v>
      </c>
      <c r="F2600">
        <v>3000</v>
      </c>
      <c r="G2600">
        <v>3000</v>
      </c>
      <c r="H2600">
        <v>187271</v>
      </c>
      <c r="I2600">
        <v>19786</v>
      </c>
      <c r="J2600">
        <v>-95855</v>
      </c>
      <c r="K2600">
        <v>51552</v>
      </c>
      <c r="L2600">
        <v>44947</v>
      </c>
      <c r="M2600">
        <v>5617</v>
      </c>
      <c r="N2600">
        <v>12498</v>
      </c>
      <c r="O2600">
        <v>4205</v>
      </c>
      <c r="P2600">
        <v>-36</v>
      </c>
      <c r="Q2600">
        <v>1000</v>
      </c>
      <c r="R2600">
        <v>19942</v>
      </c>
      <c r="S2600">
        <v>1721</v>
      </c>
      <c r="T2600">
        <v>0</v>
      </c>
      <c r="U2600">
        <v>-542</v>
      </c>
      <c r="V2600">
        <v>-102</v>
      </c>
    </row>
    <row r="2601" spans="1:22" x14ac:dyDescent="0.3">
      <c r="A2601" t="s">
        <v>156</v>
      </c>
      <c r="B2601">
        <v>139480</v>
      </c>
      <c r="C2601" s="48">
        <v>44944</v>
      </c>
      <c r="D2601">
        <v>103000</v>
      </c>
      <c r="E2601">
        <v>3</v>
      </c>
      <c r="F2601">
        <v>0</v>
      </c>
      <c r="G2601">
        <v>0</v>
      </c>
      <c r="H2601">
        <v>79757</v>
      </c>
      <c r="I2601">
        <v>8233</v>
      </c>
      <c r="J2601">
        <v>-16901</v>
      </c>
      <c r="K2601">
        <v>821</v>
      </c>
      <c r="L2601">
        <v>16103</v>
      </c>
      <c r="M2601">
        <v>-2078</v>
      </c>
      <c r="N2601">
        <v>2803</v>
      </c>
      <c r="O2601">
        <v>1794</v>
      </c>
      <c r="P2601">
        <v>0</v>
      </c>
      <c r="Q2601">
        <v>0</v>
      </c>
      <c r="R2601">
        <v>13100</v>
      </c>
      <c r="S2601">
        <v>484</v>
      </c>
      <c r="T2601">
        <v>0</v>
      </c>
      <c r="U2601">
        <v>14</v>
      </c>
      <c r="V2601">
        <v>-37</v>
      </c>
    </row>
    <row r="2602" spans="1:22" x14ac:dyDescent="0.3">
      <c r="A2602" t="s">
        <v>139</v>
      </c>
      <c r="B2602">
        <v>49070</v>
      </c>
      <c r="C2602" s="48">
        <v>45092</v>
      </c>
      <c r="D2602">
        <v>36450</v>
      </c>
      <c r="E2602">
        <v>2</v>
      </c>
      <c r="F2602">
        <v>50</v>
      </c>
      <c r="G2602">
        <v>50</v>
      </c>
      <c r="H2602">
        <v>167305</v>
      </c>
      <c r="I2602">
        <v>6106</v>
      </c>
      <c r="J2602">
        <v>2121</v>
      </c>
      <c r="K2602">
        <v>19478</v>
      </c>
      <c r="L2602">
        <v>-20749</v>
      </c>
      <c r="M2602">
        <v>-17899</v>
      </c>
      <c r="N2602">
        <v>-114</v>
      </c>
      <c r="O2602">
        <v>21</v>
      </c>
      <c r="P2602">
        <v>0</v>
      </c>
      <c r="Q2602">
        <v>0</v>
      </c>
      <c r="R2602">
        <v>-2640</v>
      </c>
      <c r="S2602">
        <v>-117</v>
      </c>
      <c r="T2602">
        <v>0</v>
      </c>
      <c r="U2602">
        <v>-1832</v>
      </c>
      <c r="V2602">
        <v>982</v>
      </c>
    </row>
    <row r="2603" spans="1:22" x14ac:dyDescent="0.3">
      <c r="A2603" t="s">
        <v>139</v>
      </c>
      <c r="B2603">
        <v>49070</v>
      </c>
      <c r="C2603" s="48">
        <v>45091</v>
      </c>
      <c r="D2603">
        <v>36400</v>
      </c>
      <c r="E2603">
        <v>5</v>
      </c>
      <c r="F2603">
        <v>-1150</v>
      </c>
      <c r="G2603">
        <v>-1150</v>
      </c>
      <c r="H2603">
        <v>281083</v>
      </c>
      <c r="I2603">
        <v>10333</v>
      </c>
      <c r="J2603">
        <v>-27361</v>
      </c>
      <c r="K2603">
        <v>38241</v>
      </c>
      <c r="L2603">
        <v>-10783</v>
      </c>
      <c r="M2603">
        <v>-11264</v>
      </c>
      <c r="N2603">
        <v>290</v>
      </c>
      <c r="O2603">
        <v>735</v>
      </c>
      <c r="P2603">
        <v>0</v>
      </c>
      <c r="Q2603">
        <v>0</v>
      </c>
      <c r="R2603">
        <v>1799</v>
      </c>
      <c r="S2603">
        <v>-2343</v>
      </c>
      <c r="T2603">
        <v>0</v>
      </c>
      <c r="U2603">
        <v>1209</v>
      </c>
      <c r="V2603">
        <v>-1306</v>
      </c>
    </row>
    <row r="2604" spans="1:22" x14ac:dyDescent="0.3">
      <c r="A2604" t="s">
        <v>139</v>
      </c>
      <c r="B2604">
        <v>49070</v>
      </c>
      <c r="C2604" s="48">
        <v>45090</v>
      </c>
      <c r="D2604">
        <v>37550</v>
      </c>
      <c r="E2604">
        <v>3</v>
      </c>
      <c r="F2604">
        <v>0</v>
      </c>
      <c r="G2604">
        <v>0</v>
      </c>
      <c r="H2604">
        <v>237800</v>
      </c>
      <c r="I2604">
        <v>8905</v>
      </c>
      <c r="J2604">
        <v>16757</v>
      </c>
      <c r="K2604">
        <v>-10778</v>
      </c>
      <c r="L2604">
        <v>2851</v>
      </c>
      <c r="M2604">
        <v>367</v>
      </c>
      <c r="N2604">
        <v>88</v>
      </c>
      <c r="O2604">
        <v>445</v>
      </c>
      <c r="P2604">
        <v>0</v>
      </c>
      <c r="Q2604">
        <v>0</v>
      </c>
      <c r="R2604">
        <v>1977</v>
      </c>
      <c r="S2604">
        <v>-26</v>
      </c>
      <c r="T2604">
        <v>0</v>
      </c>
      <c r="U2604">
        <v>-8896</v>
      </c>
      <c r="V2604">
        <v>66</v>
      </c>
    </row>
    <row r="2605" spans="1:22" x14ac:dyDescent="0.3">
      <c r="A2605" t="s">
        <v>139</v>
      </c>
      <c r="B2605">
        <v>49070</v>
      </c>
      <c r="C2605" s="48">
        <v>45089</v>
      </c>
      <c r="D2605">
        <v>37550</v>
      </c>
      <c r="E2605">
        <v>5</v>
      </c>
      <c r="F2605">
        <v>-650</v>
      </c>
      <c r="G2605">
        <v>-650</v>
      </c>
      <c r="H2605">
        <v>272765</v>
      </c>
      <c r="I2605">
        <v>10336</v>
      </c>
      <c r="J2605">
        <v>36516</v>
      </c>
      <c r="K2605">
        <v>-35232</v>
      </c>
      <c r="L2605">
        <v>-2512</v>
      </c>
      <c r="M2605">
        <v>-5338</v>
      </c>
      <c r="N2605">
        <v>-564</v>
      </c>
      <c r="O2605">
        <v>-14076</v>
      </c>
      <c r="P2605">
        <v>0</v>
      </c>
      <c r="Q2605">
        <v>0</v>
      </c>
      <c r="R2605">
        <v>8227</v>
      </c>
      <c r="S2605">
        <v>9239</v>
      </c>
      <c r="T2605">
        <v>0</v>
      </c>
      <c r="U2605">
        <v>1147</v>
      </c>
      <c r="V2605">
        <v>81</v>
      </c>
    </row>
    <row r="2606" spans="1:22" x14ac:dyDescent="0.3">
      <c r="A2606" t="s">
        <v>139</v>
      </c>
      <c r="B2606">
        <v>49070</v>
      </c>
      <c r="C2606" s="48">
        <v>45086</v>
      </c>
      <c r="D2606">
        <v>38200</v>
      </c>
      <c r="E2606">
        <v>2</v>
      </c>
      <c r="F2606">
        <v>200</v>
      </c>
      <c r="G2606">
        <v>200</v>
      </c>
      <c r="H2606">
        <v>389919</v>
      </c>
      <c r="I2606">
        <v>14815</v>
      </c>
      <c r="J2606">
        <v>-18478</v>
      </c>
      <c r="K2606">
        <v>-54808</v>
      </c>
      <c r="L2606">
        <v>75062</v>
      </c>
      <c r="M2606">
        <v>1121</v>
      </c>
      <c r="N2606">
        <v>3337</v>
      </c>
      <c r="O2606">
        <v>58672</v>
      </c>
      <c r="P2606">
        <v>0</v>
      </c>
      <c r="Q2606">
        <v>0</v>
      </c>
      <c r="R2606">
        <v>13141</v>
      </c>
      <c r="S2606">
        <v>-1209</v>
      </c>
      <c r="T2606">
        <v>0</v>
      </c>
      <c r="U2606">
        <v>-2462</v>
      </c>
      <c r="V2606">
        <v>686</v>
      </c>
    </row>
    <row r="2607" spans="1:22" x14ac:dyDescent="0.3">
      <c r="A2607" t="s">
        <v>139</v>
      </c>
      <c r="B2607">
        <v>49070</v>
      </c>
      <c r="C2607" s="48">
        <v>45085</v>
      </c>
      <c r="D2607">
        <v>38000</v>
      </c>
      <c r="E2607">
        <v>2</v>
      </c>
      <c r="F2607">
        <v>2700</v>
      </c>
      <c r="G2607">
        <v>2700</v>
      </c>
      <c r="H2607">
        <v>846345</v>
      </c>
      <c r="I2607">
        <v>31505</v>
      </c>
      <c r="J2607">
        <v>-93406</v>
      </c>
      <c r="K2607">
        <v>7651</v>
      </c>
      <c r="L2607">
        <v>71158</v>
      </c>
      <c r="M2607">
        <v>12503</v>
      </c>
      <c r="N2607">
        <v>14035</v>
      </c>
      <c r="O2607">
        <v>23781</v>
      </c>
      <c r="P2607">
        <v>-314</v>
      </c>
      <c r="Q2607">
        <v>0</v>
      </c>
      <c r="R2607">
        <v>21410</v>
      </c>
      <c r="S2607">
        <v>-257</v>
      </c>
      <c r="T2607">
        <v>0</v>
      </c>
      <c r="U2607">
        <v>14885</v>
      </c>
      <c r="V2607">
        <v>-288</v>
      </c>
    </row>
    <row r="2608" spans="1:22" x14ac:dyDescent="0.3">
      <c r="A2608" t="s">
        <v>139</v>
      </c>
      <c r="B2608">
        <v>49070</v>
      </c>
      <c r="C2608" s="48">
        <v>45084</v>
      </c>
      <c r="D2608">
        <v>35300</v>
      </c>
      <c r="E2608">
        <v>2</v>
      </c>
      <c r="F2608">
        <v>100</v>
      </c>
      <c r="G2608">
        <v>100</v>
      </c>
      <c r="H2608">
        <v>150513</v>
      </c>
      <c r="I2608">
        <v>5341</v>
      </c>
      <c r="J2608">
        <v>-13102</v>
      </c>
      <c r="K2608">
        <v>5496</v>
      </c>
      <c r="L2608">
        <v>4577</v>
      </c>
      <c r="M2608">
        <v>13430</v>
      </c>
      <c r="N2608">
        <v>-409</v>
      </c>
      <c r="O2608">
        <v>-9132</v>
      </c>
      <c r="P2608">
        <v>0</v>
      </c>
      <c r="Q2608">
        <v>0</v>
      </c>
      <c r="R2608">
        <v>2387</v>
      </c>
      <c r="S2608">
        <v>-1699</v>
      </c>
      <c r="T2608">
        <v>0</v>
      </c>
      <c r="U2608">
        <v>3050</v>
      </c>
      <c r="V2608">
        <v>-21</v>
      </c>
    </row>
    <row r="2609" spans="1:22" x14ac:dyDescent="0.3">
      <c r="A2609" t="s">
        <v>139</v>
      </c>
      <c r="B2609">
        <v>49070</v>
      </c>
      <c r="C2609" s="48">
        <v>45082</v>
      </c>
      <c r="D2609">
        <v>35200</v>
      </c>
      <c r="E2609">
        <v>2</v>
      </c>
      <c r="F2609">
        <v>50</v>
      </c>
      <c r="G2609">
        <v>50</v>
      </c>
      <c r="H2609">
        <v>128789</v>
      </c>
      <c r="I2609">
        <v>4522</v>
      </c>
      <c r="J2609">
        <v>-32734</v>
      </c>
      <c r="K2609">
        <v>15780</v>
      </c>
      <c r="L2609">
        <v>9936</v>
      </c>
      <c r="M2609">
        <v>7817</v>
      </c>
      <c r="N2609">
        <v>-140</v>
      </c>
      <c r="O2609">
        <v>-735</v>
      </c>
      <c r="P2609">
        <v>0</v>
      </c>
      <c r="Q2609">
        <v>0</v>
      </c>
      <c r="R2609">
        <v>2014</v>
      </c>
      <c r="S2609">
        <v>980</v>
      </c>
      <c r="T2609">
        <v>0</v>
      </c>
      <c r="U2609">
        <v>6731</v>
      </c>
      <c r="V2609">
        <v>287</v>
      </c>
    </row>
    <row r="2610" spans="1:22" x14ac:dyDescent="0.3">
      <c r="A2610" t="s">
        <v>139</v>
      </c>
      <c r="B2610">
        <v>49070</v>
      </c>
      <c r="C2610" s="48">
        <v>45079</v>
      </c>
      <c r="D2610">
        <v>35150</v>
      </c>
      <c r="E2610">
        <v>5</v>
      </c>
      <c r="F2610">
        <v>-200</v>
      </c>
      <c r="G2610">
        <v>-200</v>
      </c>
      <c r="H2610">
        <v>212003</v>
      </c>
      <c r="I2610">
        <v>7434</v>
      </c>
      <c r="J2610">
        <v>25932</v>
      </c>
      <c r="K2610">
        <v>-35004</v>
      </c>
      <c r="L2610">
        <v>8929</v>
      </c>
      <c r="M2610">
        <v>2921</v>
      </c>
      <c r="N2610">
        <v>167</v>
      </c>
      <c r="O2610">
        <v>1546</v>
      </c>
      <c r="P2610">
        <v>0</v>
      </c>
      <c r="Q2610">
        <v>0</v>
      </c>
      <c r="R2610">
        <v>228</v>
      </c>
      <c r="S2610">
        <v>4067</v>
      </c>
      <c r="T2610">
        <v>0</v>
      </c>
      <c r="U2610">
        <v>123</v>
      </c>
      <c r="V2610">
        <v>20</v>
      </c>
    </row>
    <row r="2611" spans="1:22" x14ac:dyDescent="0.3">
      <c r="A2611" t="s">
        <v>139</v>
      </c>
      <c r="B2611">
        <v>49070</v>
      </c>
      <c r="C2611" s="48">
        <v>45078</v>
      </c>
      <c r="D2611">
        <v>35350</v>
      </c>
      <c r="E2611">
        <v>5</v>
      </c>
      <c r="F2611">
        <v>-100</v>
      </c>
      <c r="G2611">
        <v>-100</v>
      </c>
      <c r="H2611">
        <v>176465</v>
      </c>
      <c r="I2611">
        <v>6206</v>
      </c>
      <c r="J2611">
        <v>2382</v>
      </c>
      <c r="K2611">
        <v>6678</v>
      </c>
      <c r="L2611">
        <v>-10506</v>
      </c>
      <c r="M2611">
        <v>-11352</v>
      </c>
      <c r="N2611">
        <v>141</v>
      </c>
      <c r="O2611">
        <v>5219</v>
      </c>
      <c r="P2611">
        <v>0</v>
      </c>
      <c r="Q2611">
        <v>0</v>
      </c>
      <c r="R2611">
        <v>-1885</v>
      </c>
      <c r="S2611">
        <v>-2629</v>
      </c>
      <c r="T2611">
        <v>0</v>
      </c>
      <c r="U2611">
        <v>2100</v>
      </c>
      <c r="V2611">
        <v>-654</v>
      </c>
    </row>
    <row r="2612" spans="1:22" x14ac:dyDescent="0.3">
      <c r="A2612" t="s">
        <v>139</v>
      </c>
      <c r="B2612">
        <v>49070</v>
      </c>
      <c r="C2612" s="48">
        <v>45077</v>
      </c>
      <c r="D2612">
        <v>35450</v>
      </c>
      <c r="E2612">
        <v>2</v>
      </c>
      <c r="F2612">
        <v>650</v>
      </c>
      <c r="G2612">
        <v>650</v>
      </c>
      <c r="H2612">
        <v>323700</v>
      </c>
      <c r="I2612">
        <v>11495</v>
      </c>
      <c r="J2612">
        <v>-10829</v>
      </c>
      <c r="K2612">
        <v>-27799</v>
      </c>
      <c r="L2612">
        <v>31459</v>
      </c>
      <c r="M2612">
        <v>4407</v>
      </c>
      <c r="N2612">
        <v>-850</v>
      </c>
      <c r="O2612">
        <v>4209</v>
      </c>
      <c r="P2612">
        <v>0</v>
      </c>
      <c r="Q2612">
        <v>0</v>
      </c>
      <c r="R2612">
        <v>23679</v>
      </c>
      <c r="S2612">
        <v>14</v>
      </c>
      <c r="T2612">
        <v>0</v>
      </c>
      <c r="U2612">
        <v>6131</v>
      </c>
      <c r="V2612">
        <v>1038</v>
      </c>
    </row>
    <row r="2613" spans="1:22" x14ac:dyDescent="0.3">
      <c r="A2613" t="s">
        <v>139</v>
      </c>
      <c r="B2613">
        <v>49070</v>
      </c>
      <c r="C2613" s="48">
        <v>45076</v>
      </c>
      <c r="D2613">
        <v>34800</v>
      </c>
      <c r="E2613">
        <v>2</v>
      </c>
      <c r="F2613">
        <v>50</v>
      </c>
      <c r="G2613">
        <v>50</v>
      </c>
      <c r="H2613">
        <v>342726</v>
      </c>
      <c r="I2613">
        <v>12041</v>
      </c>
      <c r="J2613">
        <v>34817</v>
      </c>
      <c r="K2613">
        <v>-47962</v>
      </c>
      <c r="L2613">
        <v>10494</v>
      </c>
      <c r="M2613">
        <v>7559</v>
      </c>
      <c r="N2613">
        <v>-110</v>
      </c>
      <c r="O2613">
        <v>277</v>
      </c>
      <c r="P2613">
        <v>0</v>
      </c>
      <c r="Q2613">
        <v>0</v>
      </c>
      <c r="R2613">
        <v>2768</v>
      </c>
      <c r="S2613">
        <v>0</v>
      </c>
      <c r="T2613">
        <v>0</v>
      </c>
      <c r="U2613">
        <v>3455</v>
      </c>
      <c r="V2613">
        <v>-804</v>
      </c>
    </row>
    <row r="2614" spans="1:22" x14ac:dyDescent="0.3">
      <c r="A2614" t="s">
        <v>139</v>
      </c>
      <c r="B2614">
        <v>49070</v>
      </c>
      <c r="C2614" s="48">
        <v>45072</v>
      </c>
      <c r="D2614">
        <v>34750</v>
      </c>
      <c r="E2614">
        <v>2</v>
      </c>
      <c r="F2614">
        <v>50</v>
      </c>
      <c r="G2614">
        <v>50</v>
      </c>
      <c r="H2614">
        <v>179374</v>
      </c>
      <c r="I2614">
        <v>6252</v>
      </c>
      <c r="J2614">
        <v>36815</v>
      </c>
      <c r="K2614">
        <v>-43000</v>
      </c>
      <c r="L2614">
        <v>6214</v>
      </c>
      <c r="M2614">
        <v>-550</v>
      </c>
      <c r="N2614">
        <v>381</v>
      </c>
      <c r="O2614">
        <v>1990</v>
      </c>
      <c r="P2614">
        <v>629</v>
      </c>
      <c r="Q2614">
        <v>0</v>
      </c>
      <c r="R2614">
        <v>4577</v>
      </c>
      <c r="S2614">
        <v>-813</v>
      </c>
      <c r="T2614">
        <v>0</v>
      </c>
      <c r="U2614">
        <v>-33</v>
      </c>
      <c r="V2614">
        <v>4</v>
      </c>
    </row>
    <row r="2615" spans="1:22" x14ac:dyDescent="0.3">
      <c r="A2615" t="s">
        <v>139</v>
      </c>
      <c r="B2615">
        <v>49070</v>
      </c>
      <c r="C2615" s="48">
        <v>45071</v>
      </c>
      <c r="D2615">
        <v>34700</v>
      </c>
      <c r="E2615">
        <v>2</v>
      </c>
      <c r="F2615">
        <v>200</v>
      </c>
      <c r="G2615">
        <v>200</v>
      </c>
      <c r="H2615">
        <v>180011</v>
      </c>
      <c r="I2615">
        <v>6248</v>
      </c>
      <c r="J2615">
        <v>1155</v>
      </c>
      <c r="K2615">
        <v>6611</v>
      </c>
      <c r="L2615">
        <v>-8988</v>
      </c>
      <c r="M2615">
        <v>-17891</v>
      </c>
      <c r="N2615">
        <v>0</v>
      </c>
      <c r="O2615">
        <v>1404</v>
      </c>
      <c r="P2615">
        <v>0</v>
      </c>
      <c r="Q2615">
        <v>0</v>
      </c>
      <c r="R2615">
        <v>6146</v>
      </c>
      <c r="S2615">
        <v>1353</v>
      </c>
      <c r="T2615">
        <v>0</v>
      </c>
      <c r="U2615">
        <v>1192</v>
      </c>
      <c r="V2615">
        <v>30</v>
      </c>
    </row>
    <row r="2616" spans="1:22" x14ac:dyDescent="0.3">
      <c r="A2616" t="s">
        <v>139</v>
      </c>
      <c r="B2616">
        <v>49070</v>
      </c>
      <c r="C2616" s="48">
        <v>45070</v>
      </c>
      <c r="D2616">
        <v>34500</v>
      </c>
      <c r="E2616">
        <v>5</v>
      </c>
      <c r="F2616">
        <v>-600</v>
      </c>
      <c r="G2616">
        <v>-600</v>
      </c>
      <c r="H2616">
        <v>120362</v>
      </c>
      <c r="I2616">
        <v>4174</v>
      </c>
      <c r="J2616">
        <v>-234</v>
      </c>
      <c r="K2616">
        <v>-13115</v>
      </c>
      <c r="L2616">
        <v>13434</v>
      </c>
      <c r="M2616">
        <v>-2345</v>
      </c>
      <c r="N2616">
        <v>-573</v>
      </c>
      <c r="O2616">
        <v>1782</v>
      </c>
      <c r="P2616">
        <v>0</v>
      </c>
      <c r="Q2616">
        <v>0</v>
      </c>
      <c r="R2616">
        <v>15096</v>
      </c>
      <c r="S2616">
        <v>-526</v>
      </c>
      <c r="T2616">
        <v>0</v>
      </c>
      <c r="U2616">
        <v>-86</v>
      </c>
      <c r="V2616">
        <v>1</v>
      </c>
    </row>
    <row r="2617" spans="1:22" x14ac:dyDescent="0.3">
      <c r="A2617" t="s">
        <v>139</v>
      </c>
      <c r="B2617">
        <v>49070</v>
      </c>
      <c r="C2617" s="48">
        <v>45069</v>
      </c>
      <c r="D2617">
        <v>35100</v>
      </c>
      <c r="E2617">
        <v>2</v>
      </c>
      <c r="F2617">
        <v>300</v>
      </c>
      <c r="G2617">
        <v>300</v>
      </c>
      <c r="H2617">
        <v>172030</v>
      </c>
      <c r="I2617">
        <v>5999</v>
      </c>
      <c r="J2617">
        <v>1074</v>
      </c>
      <c r="K2617">
        <v>-38069</v>
      </c>
      <c r="L2617">
        <v>34370</v>
      </c>
      <c r="M2617">
        <v>6269</v>
      </c>
      <c r="N2617">
        <v>0</v>
      </c>
      <c r="O2617">
        <v>823</v>
      </c>
      <c r="P2617">
        <v>0</v>
      </c>
      <c r="Q2617">
        <v>0</v>
      </c>
      <c r="R2617">
        <v>27897</v>
      </c>
      <c r="S2617">
        <v>-619</v>
      </c>
      <c r="T2617">
        <v>0</v>
      </c>
      <c r="U2617">
        <v>3388</v>
      </c>
      <c r="V2617">
        <v>-763</v>
      </c>
    </row>
    <row r="2618" spans="1:22" x14ac:dyDescent="0.3">
      <c r="A2618" t="s">
        <v>139</v>
      </c>
      <c r="B2618">
        <v>49070</v>
      </c>
      <c r="C2618" s="48">
        <v>45068</v>
      </c>
      <c r="D2618">
        <v>34800</v>
      </c>
      <c r="E2618">
        <v>2</v>
      </c>
      <c r="F2618">
        <v>700</v>
      </c>
      <c r="G2618">
        <v>700</v>
      </c>
      <c r="H2618">
        <v>183268</v>
      </c>
      <c r="I2618">
        <v>6302</v>
      </c>
      <c r="J2618">
        <v>2981</v>
      </c>
      <c r="K2618">
        <v>-47079</v>
      </c>
      <c r="L2618">
        <v>43099</v>
      </c>
      <c r="M2618">
        <v>1142</v>
      </c>
      <c r="N2618">
        <v>863</v>
      </c>
      <c r="O2618">
        <v>11171</v>
      </c>
      <c r="P2618">
        <v>0</v>
      </c>
      <c r="Q2618">
        <v>0</v>
      </c>
      <c r="R2618">
        <v>29933</v>
      </c>
      <c r="S2618">
        <v>-10</v>
      </c>
      <c r="T2618">
        <v>0</v>
      </c>
      <c r="U2618">
        <v>381</v>
      </c>
      <c r="V2618">
        <v>618</v>
      </c>
    </row>
    <row r="2619" spans="1:22" x14ac:dyDescent="0.3">
      <c r="A2619" t="s">
        <v>139</v>
      </c>
      <c r="B2619">
        <v>49070</v>
      </c>
      <c r="C2619" s="48">
        <v>45065</v>
      </c>
      <c r="D2619">
        <v>34100</v>
      </c>
      <c r="E2619">
        <v>2</v>
      </c>
      <c r="F2619">
        <v>950</v>
      </c>
      <c r="G2619">
        <v>950</v>
      </c>
      <c r="H2619">
        <v>319976</v>
      </c>
      <c r="I2619">
        <v>10866</v>
      </c>
      <c r="J2619">
        <v>-22893</v>
      </c>
      <c r="K2619">
        <v>-49669</v>
      </c>
      <c r="L2619">
        <v>64725</v>
      </c>
      <c r="M2619">
        <v>15142</v>
      </c>
      <c r="N2619">
        <v>1530</v>
      </c>
      <c r="O2619">
        <v>13450</v>
      </c>
      <c r="P2619">
        <v>0</v>
      </c>
      <c r="Q2619">
        <v>0</v>
      </c>
      <c r="R2619">
        <v>42594</v>
      </c>
      <c r="S2619">
        <v>-7991</v>
      </c>
      <c r="T2619">
        <v>0</v>
      </c>
      <c r="U2619">
        <v>7771</v>
      </c>
      <c r="V2619">
        <v>66</v>
      </c>
    </row>
    <row r="2620" spans="1:22" x14ac:dyDescent="0.3">
      <c r="A2620" t="s">
        <v>139</v>
      </c>
      <c r="B2620">
        <v>49070</v>
      </c>
      <c r="C2620" s="48">
        <v>45064</v>
      </c>
      <c r="D2620">
        <v>33150</v>
      </c>
      <c r="E2620">
        <v>2</v>
      </c>
      <c r="F2620">
        <v>700</v>
      </c>
      <c r="G2620">
        <v>700</v>
      </c>
      <c r="H2620">
        <v>223768</v>
      </c>
      <c r="I2620">
        <v>7400</v>
      </c>
      <c r="J2620">
        <v>25479</v>
      </c>
      <c r="K2620">
        <v>-41741</v>
      </c>
      <c r="L2620">
        <v>7484</v>
      </c>
      <c r="M2620">
        <v>-2095</v>
      </c>
      <c r="N2620">
        <v>3301</v>
      </c>
      <c r="O2620">
        <v>1479</v>
      </c>
      <c r="P2620">
        <v>0</v>
      </c>
      <c r="Q2620">
        <v>0</v>
      </c>
      <c r="R2620">
        <v>8524</v>
      </c>
      <c r="S2620">
        <v>-3725</v>
      </c>
      <c r="T2620">
        <v>0</v>
      </c>
      <c r="U2620">
        <v>8772</v>
      </c>
      <c r="V2620">
        <v>6</v>
      </c>
    </row>
    <row r="2621" spans="1:22" x14ac:dyDescent="0.3">
      <c r="A2621" t="s">
        <v>139</v>
      </c>
      <c r="B2621">
        <v>49070</v>
      </c>
      <c r="C2621" s="48">
        <v>45063</v>
      </c>
      <c r="D2621">
        <v>32450</v>
      </c>
      <c r="E2621">
        <v>5</v>
      </c>
      <c r="F2621">
        <v>-550</v>
      </c>
      <c r="G2621">
        <v>-550</v>
      </c>
      <c r="H2621">
        <v>422198</v>
      </c>
      <c r="I2621">
        <v>13614</v>
      </c>
      <c r="J2621">
        <v>-17254</v>
      </c>
      <c r="K2621">
        <v>-18314</v>
      </c>
      <c r="L2621">
        <v>36822</v>
      </c>
      <c r="M2621">
        <v>18934</v>
      </c>
      <c r="N2621">
        <v>5750</v>
      </c>
      <c r="O2621">
        <v>20417</v>
      </c>
      <c r="P2621">
        <v>0</v>
      </c>
      <c r="Q2621">
        <v>0</v>
      </c>
      <c r="R2621">
        <v>2556</v>
      </c>
      <c r="S2621">
        <v>-10835</v>
      </c>
      <c r="T2621">
        <v>0</v>
      </c>
      <c r="U2621">
        <v>-1253</v>
      </c>
      <c r="V2621">
        <v>-1</v>
      </c>
    </row>
    <row r="2622" spans="1:22" x14ac:dyDescent="0.3">
      <c r="A2622" t="s">
        <v>139</v>
      </c>
      <c r="B2622">
        <v>49070</v>
      </c>
      <c r="C2622" s="48">
        <v>45062</v>
      </c>
      <c r="D2622">
        <v>33000</v>
      </c>
      <c r="E2622">
        <v>5</v>
      </c>
      <c r="F2622">
        <v>-1350</v>
      </c>
      <c r="G2622">
        <v>-1350</v>
      </c>
      <c r="H2622">
        <v>438072</v>
      </c>
      <c r="I2622">
        <v>14498</v>
      </c>
      <c r="J2622">
        <v>-85576</v>
      </c>
      <c r="K2622">
        <v>89909</v>
      </c>
      <c r="L2622">
        <v>-2316</v>
      </c>
      <c r="M2622">
        <v>-1532</v>
      </c>
      <c r="N2622">
        <v>-12</v>
      </c>
      <c r="O2622">
        <v>8374</v>
      </c>
      <c r="P2622">
        <v>0</v>
      </c>
      <c r="Q2622">
        <v>0</v>
      </c>
      <c r="R2622">
        <v>3206</v>
      </c>
      <c r="S2622">
        <v>-12352</v>
      </c>
      <c r="T2622">
        <v>0</v>
      </c>
      <c r="U2622">
        <v>-2082</v>
      </c>
      <c r="V2622">
        <v>65</v>
      </c>
    </row>
    <row r="2623" spans="1:22" x14ac:dyDescent="0.3">
      <c r="A2623" t="s">
        <v>139</v>
      </c>
      <c r="B2623">
        <v>49070</v>
      </c>
      <c r="C2623" s="48">
        <v>45061</v>
      </c>
      <c r="D2623">
        <v>34350</v>
      </c>
      <c r="E2623">
        <v>5</v>
      </c>
      <c r="F2623">
        <v>-650</v>
      </c>
      <c r="G2623">
        <v>-650</v>
      </c>
      <c r="H2623">
        <v>221167</v>
      </c>
      <c r="I2623">
        <v>7555</v>
      </c>
      <c r="J2623">
        <v>-58032</v>
      </c>
      <c r="K2623">
        <v>49484</v>
      </c>
      <c r="L2623">
        <v>11546</v>
      </c>
      <c r="M2623">
        <v>958</v>
      </c>
      <c r="N2623">
        <v>-14</v>
      </c>
      <c r="O2623">
        <v>6317</v>
      </c>
      <c r="P2623">
        <v>0</v>
      </c>
      <c r="Q2623">
        <v>0</v>
      </c>
      <c r="R2623">
        <v>4152</v>
      </c>
      <c r="S2623">
        <v>133</v>
      </c>
      <c r="T2623">
        <v>0</v>
      </c>
      <c r="U2623">
        <v>-2865</v>
      </c>
      <c r="V2623">
        <v>-133</v>
      </c>
    </row>
    <row r="2624" spans="1:22" x14ac:dyDescent="0.3">
      <c r="A2624" t="s">
        <v>139</v>
      </c>
      <c r="B2624">
        <v>49070</v>
      </c>
      <c r="C2624" s="48">
        <v>45058</v>
      </c>
      <c r="D2624">
        <v>35000</v>
      </c>
      <c r="E2624">
        <v>5</v>
      </c>
      <c r="F2624">
        <v>-50</v>
      </c>
      <c r="G2624">
        <v>-50</v>
      </c>
      <c r="H2624">
        <v>137633</v>
      </c>
      <c r="I2624">
        <v>4827</v>
      </c>
      <c r="J2624">
        <v>9283</v>
      </c>
      <c r="K2624">
        <v>-15369</v>
      </c>
      <c r="L2624">
        <v>9292</v>
      </c>
      <c r="M2624">
        <v>12788</v>
      </c>
      <c r="N2624">
        <v>0</v>
      </c>
      <c r="O2624">
        <v>966</v>
      </c>
      <c r="P2624">
        <v>0</v>
      </c>
      <c r="Q2624">
        <v>0</v>
      </c>
      <c r="R2624">
        <v>0</v>
      </c>
      <c r="S2624">
        <v>-4462</v>
      </c>
      <c r="T2624">
        <v>0</v>
      </c>
      <c r="U2624">
        <v>-3214</v>
      </c>
      <c r="V2624">
        <v>8</v>
      </c>
    </row>
    <row r="2625" spans="1:22" x14ac:dyDescent="0.3">
      <c r="A2625" t="s">
        <v>139</v>
      </c>
      <c r="B2625">
        <v>49070</v>
      </c>
      <c r="C2625" s="48">
        <v>45057</v>
      </c>
      <c r="D2625">
        <v>35050</v>
      </c>
      <c r="E2625">
        <v>2</v>
      </c>
      <c r="F2625">
        <v>250</v>
      </c>
      <c r="G2625">
        <v>250</v>
      </c>
      <c r="H2625">
        <v>203263</v>
      </c>
      <c r="I2625">
        <v>7164</v>
      </c>
      <c r="J2625">
        <v>668</v>
      </c>
      <c r="K2625">
        <v>-15266</v>
      </c>
      <c r="L2625">
        <v>22919</v>
      </c>
      <c r="M2625">
        <v>17453</v>
      </c>
      <c r="N2625">
        <v>5</v>
      </c>
      <c r="O2625">
        <v>3030</v>
      </c>
      <c r="P2625">
        <v>0</v>
      </c>
      <c r="Q2625">
        <v>0</v>
      </c>
      <c r="R2625">
        <v>1871</v>
      </c>
      <c r="S2625">
        <v>560</v>
      </c>
      <c r="T2625">
        <v>0</v>
      </c>
      <c r="U2625">
        <v>-8359</v>
      </c>
      <c r="V2625">
        <v>38</v>
      </c>
    </row>
    <row r="2626" spans="1:22" x14ac:dyDescent="0.3">
      <c r="A2626" t="s">
        <v>139</v>
      </c>
      <c r="B2626">
        <v>49070</v>
      </c>
      <c r="C2626" s="48">
        <v>45056</v>
      </c>
      <c r="D2626">
        <v>34800</v>
      </c>
      <c r="E2626">
        <v>5</v>
      </c>
      <c r="F2626">
        <v>-350</v>
      </c>
      <c r="G2626">
        <v>-350</v>
      </c>
      <c r="H2626">
        <v>143352</v>
      </c>
      <c r="I2626">
        <v>5037</v>
      </c>
      <c r="J2626">
        <v>-20445</v>
      </c>
      <c r="K2626">
        <v>3332</v>
      </c>
      <c r="L2626">
        <v>12710</v>
      </c>
      <c r="M2626">
        <v>1752</v>
      </c>
      <c r="N2626">
        <v>7</v>
      </c>
      <c r="O2626">
        <v>1747</v>
      </c>
      <c r="P2626">
        <v>0</v>
      </c>
      <c r="Q2626">
        <v>0</v>
      </c>
      <c r="R2626">
        <v>8159</v>
      </c>
      <c r="S2626">
        <v>1045</v>
      </c>
      <c r="T2626">
        <v>0</v>
      </c>
      <c r="U2626">
        <v>4400</v>
      </c>
      <c r="V2626">
        <v>3</v>
      </c>
    </row>
    <row r="2627" spans="1:22" x14ac:dyDescent="0.3">
      <c r="A2627" t="s">
        <v>139</v>
      </c>
      <c r="B2627">
        <v>49070</v>
      </c>
      <c r="C2627" s="48">
        <v>45055</v>
      </c>
      <c r="D2627">
        <v>35150</v>
      </c>
      <c r="E2627">
        <v>5</v>
      </c>
      <c r="F2627">
        <v>-800</v>
      </c>
      <c r="G2627">
        <v>-800</v>
      </c>
      <c r="H2627">
        <v>479899</v>
      </c>
      <c r="I2627">
        <v>16876</v>
      </c>
      <c r="J2627">
        <v>121776</v>
      </c>
      <c r="K2627">
        <v>-92855</v>
      </c>
      <c r="L2627">
        <v>-18862</v>
      </c>
      <c r="M2627">
        <v>-18029</v>
      </c>
      <c r="N2627">
        <v>-103</v>
      </c>
      <c r="O2627">
        <v>969</v>
      </c>
      <c r="P2627">
        <v>0</v>
      </c>
      <c r="Q2627">
        <v>0</v>
      </c>
      <c r="R2627">
        <v>2217</v>
      </c>
      <c r="S2627">
        <v>-3916</v>
      </c>
      <c r="T2627">
        <v>0</v>
      </c>
      <c r="U2627">
        <v>-9928</v>
      </c>
      <c r="V2627">
        <v>-131</v>
      </c>
    </row>
    <row r="2628" spans="1:22" x14ac:dyDescent="0.3">
      <c r="A2628" t="s">
        <v>139</v>
      </c>
      <c r="B2628">
        <v>49070</v>
      </c>
      <c r="C2628" s="48">
        <v>45054</v>
      </c>
      <c r="D2628">
        <v>35950</v>
      </c>
      <c r="E2628">
        <v>2</v>
      </c>
      <c r="F2628">
        <v>1050</v>
      </c>
      <c r="G2628">
        <v>1050</v>
      </c>
      <c r="H2628">
        <v>237941</v>
      </c>
      <c r="I2628">
        <v>8501</v>
      </c>
      <c r="J2628">
        <v>5620</v>
      </c>
      <c r="K2628">
        <v>-37627</v>
      </c>
      <c r="L2628">
        <v>31095</v>
      </c>
      <c r="M2628">
        <v>23256</v>
      </c>
      <c r="N2628">
        <v>7710</v>
      </c>
      <c r="O2628">
        <v>402</v>
      </c>
      <c r="P2628">
        <v>0</v>
      </c>
      <c r="Q2628">
        <v>0</v>
      </c>
      <c r="R2628">
        <v>-285</v>
      </c>
      <c r="S2628">
        <v>12</v>
      </c>
      <c r="T2628">
        <v>0</v>
      </c>
      <c r="U2628">
        <v>1097</v>
      </c>
      <c r="V2628">
        <v>-185</v>
      </c>
    </row>
    <row r="2629" spans="1:22" x14ac:dyDescent="0.3">
      <c r="A2629" t="s">
        <v>139</v>
      </c>
      <c r="B2629">
        <v>49070</v>
      </c>
      <c r="C2629" s="48">
        <v>45050</v>
      </c>
      <c r="D2629">
        <v>34900</v>
      </c>
      <c r="E2629">
        <v>5</v>
      </c>
      <c r="F2629">
        <v>-200</v>
      </c>
      <c r="G2629">
        <v>-200</v>
      </c>
      <c r="H2629">
        <v>226991</v>
      </c>
      <c r="I2629">
        <v>7942</v>
      </c>
      <c r="J2629">
        <v>29091</v>
      </c>
      <c r="K2629">
        <v>-38509</v>
      </c>
      <c r="L2629">
        <v>11175</v>
      </c>
      <c r="M2629">
        <v>-2833</v>
      </c>
      <c r="N2629">
        <v>6341</v>
      </c>
      <c r="O2629">
        <v>-803</v>
      </c>
      <c r="P2629">
        <v>0</v>
      </c>
      <c r="Q2629">
        <v>0</v>
      </c>
      <c r="R2629">
        <v>0</v>
      </c>
      <c r="S2629">
        <v>8470</v>
      </c>
      <c r="T2629">
        <v>0</v>
      </c>
      <c r="U2629">
        <v>-1778</v>
      </c>
      <c r="V2629">
        <v>21</v>
      </c>
    </row>
    <row r="2630" spans="1:22" x14ac:dyDescent="0.3">
      <c r="A2630" t="s">
        <v>139</v>
      </c>
      <c r="B2630">
        <v>49070</v>
      </c>
      <c r="C2630" s="48">
        <v>45049</v>
      </c>
      <c r="D2630">
        <v>35100</v>
      </c>
      <c r="E2630">
        <v>5</v>
      </c>
      <c r="F2630">
        <v>-350</v>
      </c>
      <c r="G2630">
        <v>-350</v>
      </c>
      <c r="H2630">
        <v>232417</v>
      </c>
      <c r="I2630">
        <v>8200</v>
      </c>
      <c r="J2630">
        <v>27524</v>
      </c>
      <c r="K2630">
        <v>-18537</v>
      </c>
      <c r="L2630">
        <v>-9170</v>
      </c>
      <c r="M2630">
        <v>-8110</v>
      </c>
      <c r="N2630">
        <v>0</v>
      </c>
      <c r="O2630">
        <v>-1060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188</v>
      </c>
      <c r="V2630">
        <v>-5</v>
      </c>
    </row>
    <row r="2631" spans="1:22" x14ac:dyDescent="0.3">
      <c r="A2631" t="s">
        <v>139</v>
      </c>
      <c r="B2631">
        <v>49070</v>
      </c>
      <c r="C2631" s="48">
        <v>45048</v>
      </c>
      <c r="D2631">
        <v>35450</v>
      </c>
      <c r="E2631">
        <v>2</v>
      </c>
      <c r="F2631">
        <v>350</v>
      </c>
      <c r="G2631">
        <v>350</v>
      </c>
      <c r="H2631">
        <v>201413</v>
      </c>
      <c r="I2631">
        <v>7175</v>
      </c>
      <c r="J2631">
        <v>23491</v>
      </c>
      <c r="K2631">
        <v>-26597</v>
      </c>
      <c r="L2631">
        <v>-371</v>
      </c>
      <c r="M2631">
        <v>964</v>
      </c>
      <c r="N2631">
        <v>-15</v>
      </c>
      <c r="O2631">
        <v>-10</v>
      </c>
      <c r="P2631">
        <v>0</v>
      </c>
      <c r="Q2631">
        <v>0</v>
      </c>
      <c r="R2631">
        <v>-1055</v>
      </c>
      <c r="S2631">
        <v>-255</v>
      </c>
      <c r="T2631">
        <v>0</v>
      </c>
      <c r="U2631">
        <v>3642</v>
      </c>
      <c r="V2631">
        <v>-165</v>
      </c>
    </row>
    <row r="2632" spans="1:22" x14ac:dyDescent="0.3">
      <c r="A2632" t="s">
        <v>139</v>
      </c>
      <c r="B2632">
        <v>49070</v>
      </c>
      <c r="C2632" s="48">
        <v>45044</v>
      </c>
      <c r="D2632">
        <v>35100</v>
      </c>
      <c r="E2632">
        <v>5</v>
      </c>
      <c r="F2632">
        <v>-650</v>
      </c>
      <c r="G2632">
        <v>-650</v>
      </c>
      <c r="H2632">
        <v>286495</v>
      </c>
      <c r="I2632">
        <v>10147</v>
      </c>
      <c r="J2632">
        <v>-27417</v>
      </c>
      <c r="K2632">
        <v>21217</v>
      </c>
      <c r="L2632">
        <v>9135</v>
      </c>
      <c r="M2632">
        <v>-3221</v>
      </c>
      <c r="N2632">
        <v>290</v>
      </c>
      <c r="O2632">
        <v>2389</v>
      </c>
      <c r="P2632">
        <v>1</v>
      </c>
      <c r="Q2632">
        <v>0</v>
      </c>
      <c r="R2632">
        <v>16616</v>
      </c>
      <c r="S2632">
        <v>-6940</v>
      </c>
      <c r="T2632">
        <v>0</v>
      </c>
      <c r="U2632">
        <v>-3493</v>
      </c>
      <c r="V2632">
        <v>558</v>
      </c>
    </row>
    <row r="2633" spans="1:22" x14ac:dyDescent="0.3">
      <c r="A2633" t="s">
        <v>139</v>
      </c>
      <c r="B2633">
        <v>49070</v>
      </c>
      <c r="C2633" s="48">
        <v>45043</v>
      </c>
      <c r="D2633">
        <v>35750</v>
      </c>
      <c r="E2633">
        <v>2</v>
      </c>
      <c r="F2633">
        <v>150</v>
      </c>
      <c r="G2633">
        <v>150</v>
      </c>
      <c r="H2633">
        <v>223060</v>
      </c>
      <c r="I2633">
        <v>7964</v>
      </c>
      <c r="J2633">
        <v>154</v>
      </c>
      <c r="K2633">
        <v>-6788</v>
      </c>
      <c r="L2633">
        <v>11242</v>
      </c>
      <c r="M2633">
        <v>9437</v>
      </c>
      <c r="N2633">
        <v>-325</v>
      </c>
      <c r="O2633">
        <v>1199</v>
      </c>
      <c r="P2633">
        <v>0</v>
      </c>
      <c r="Q2633">
        <v>0</v>
      </c>
      <c r="R2633">
        <v>0</v>
      </c>
      <c r="S2633">
        <v>931</v>
      </c>
      <c r="T2633">
        <v>0</v>
      </c>
      <c r="U2633">
        <v>-4660</v>
      </c>
      <c r="V2633">
        <v>52</v>
      </c>
    </row>
    <row r="2634" spans="1:22" x14ac:dyDescent="0.3">
      <c r="A2634" t="s">
        <v>139</v>
      </c>
      <c r="B2634">
        <v>49070</v>
      </c>
      <c r="C2634" s="48">
        <v>45042</v>
      </c>
      <c r="D2634">
        <v>35600</v>
      </c>
      <c r="E2634">
        <v>5</v>
      </c>
      <c r="F2634">
        <v>-450</v>
      </c>
      <c r="G2634">
        <v>-450</v>
      </c>
      <c r="H2634">
        <v>244015</v>
      </c>
      <c r="I2634">
        <v>8753</v>
      </c>
      <c r="J2634">
        <v>18490</v>
      </c>
      <c r="K2634">
        <v>-29134</v>
      </c>
      <c r="L2634">
        <v>6967</v>
      </c>
      <c r="M2634">
        <v>4557</v>
      </c>
      <c r="N2634">
        <v>0</v>
      </c>
      <c r="O2634">
        <v>6152</v>
      </c>
      <c r="P2634">
        <v>0</v>
      </c>
      <c r="Q2634">
        <v>0</v>
      </c>
      <c r="R2634">
        <v>7528</v>
      </c>
      <c r="S2634">
        <v>-11270</v>
      </c>
      <c r="T2634">
        <v>0</v>
      </c>
      <c r="U2634">
        <v>3706</v>
      </c>
      <c r="V2634">
        <v>-29</v>
      </c>
    </row>
    <row r="2635" spans="1:22" x14ac:dyDescent="0.3">
      <c r="A2635" t="s">
        <v>139</v>
      </c>
      <c r="B2635">
        <v>49070</v>
      </c>
      <c r="C2635" s="48">
        <v>45041</v>
      </c>
      <c r="D2635">
        <v>36050</v>
      </c>
      <c r="E2635">
        <v>5</v>
      </c>
      <c r="F2635">
        <v>-500</v>
      </c>
      <c r="G2635">
        <v>-500</v>
      </c>
      <c r="H2635">
        <v>491259</v>
      </c>
      <c r="I2635">
        <v>17653</v>
      </c>
      <c r="J2635">
        <v>-106167</v>
      </c>
      <c r="K2635">
        <v>149251</v>
      </c>
      <c r="L2635">
        <v>-30076</v>
      </c>
      <c r="M2635">
        <v>-8990</v>
      </c>
      <c r="N2635">
        <v>229</v>
      </c>
      <c r="O2635">
        <v>-5607</v>
      </c>
      <c r="P2635">
        <v>0</v>
      </c>
      <c r="Q2635">
        <v>0</v>
      </c>
      <c r="R2635">
        <v>-6624</v>
      </c>
      <c r="S2635">
        <v>-9084</v>
      </c>
      <c r="T2635">
        <v>0</v>
      </c>
      <c r="U2635">
        <v>-13028</v>
      </c>
      <c r="V2635">
        <v>20</v>
      </c>
    </row>
    <row r="2636" spans="1:22" x14ac:dyDescent="0.3">
      <c r="A2636" t="s">
        <v>139</v>
      </c>
      <c r="B2636">
        <v>49070</v>
      </c>
      <c r="C2636" s="48">
        <v>45040</v>
      </c>
      <c r="D2636">
        <v>36550</v>
      </c>
      <c r="E2636">
        <v>5</v>
      </c>
      <c r="F2636">
        <v>-850</v>
      </c>
      <c r="G2636">
        <v>-850</v>
      </c>
      <c r="H2636">
        <v>379340</v>
      </c>
      <c r="I2636">
        <v>13987</v>
      </c>
      <c r="J2636">
        <v>-84509</v>
      </c>
      <c r="K2636">
        <v>124561</v>
      </c>
      <c r="L2636">
        <v>-34044</v>
      </c>
      <c r="M2636">
        <v>-437</v>
      </c>
      <c r="N2636">
        <v>-5226</v>
      </c>
      <c r="O2636">
        <v>-7656</v>
      </c>
      <c r="P2636">
        <v>0</v>
      </c>
      <c r="Q2636">
        <v>0</v>
      </c>
      <c r="R2636">
        <v>-17915</v>
      </c>
      <c r="S2636">
        <v>-2810</v>
      </c>
      <c r="T2636">
        <v>0</v>
      </c>
      <c r="U2636">
        <v>-5976</v>
      </c>
      <c r="V2636">
        <v>-32</v>
      </c>
    </row>
    <row r="2637" spans="1:22" x14ac:dyDescent="0.3">
      <c r="A2637" t="s">
        <v>139</v>
      </c>
      <c r="B2637">
        <v>49070</v>
      </c>
      <c r="C2637" s="48">
        <v>45037</v>
      </c>
      <c r="D2637">
        <v>37400</v>
      </c>
      <c r="E2637">
        <v>5</v>
      </c>
      <c r="F2637">
        <v>-100</v>
      </c>
      <c r="G2637">
        <v>-100</v>
      </c>
      <c r="H2637">
        <v>570039</v>
      </c>
      <c r="I2637">
        <v>21549</v>
      </c>
      <c r="J2637">
        <v>-45072</v>
      </c>
      <c r="K2637">
        <v>59814</v>
      </c>
      <c r="L2637">
        <v>-15989</v>
      </c>
      <c r="M2637">
        <v>-4160</v>
      </c>
      <c r="N2637">
        <v>-1618</v>
      </c>
      <c r="O2637">
        <v>-2194</v>
      </c>
      <c r="P2637">
        <v>0</v>
      </c>
      <c r="Q2637">
        <v>0</v>
      </c>
      <c r="R2637">
        <v>-7919</v>
      </c>
      <c r="S2637">
        <v>-98</v>
      </c>
      <c r="T2637">
        <v>0</v>
      </c>
      <c r="U2637">
        <v>1087</v>
      </c>
      <c r="V2637">
        <v>160</v>
      </c>
    </row>
    <row r="2638" spans="1:22" x14ac:dyDescent="0.3">
      <c r="A2638" t="s">
        <v>139</v>
      </c>
      <c r="B2638">
        <v>49070</v>
      </c>
      <c r="C2638" s="48">
        <v>45036</v>
      </c>
      <c r="D2638">
        <v>37500</v>
      </c>
      <c r="E2638">
        <v>5</v>
      </c>
      <c r="F2638">
        <v>-3650</v>
      </c>
      <c r="G2638">
        <v>-3650</v>
      </c>
      <c r="H2638">
        <v>1047033</v>
      </c>
      <c r="I2638">
        <v>40342</v>
      </c>
      <c r="J2638">
        <v>-109807</v>
      </c>
      <c r="K2638">
        <v>144705</v>
      </c>
      <c r="L2638">
        <v>-31598</v>
      </c>
      <c r="M2638">
        <v>-18816</v>
      </c>
      <c r="N2638">
        <v>-3837</v>
      </c>
      <c r="O2638">
        <v>2816</v>
      </c>
      <c r="P2638">
        <v>0</v>
      </c>
      <c r="Q2638">
        <v>0</v>
      </c>
      <c r="R2638">
        <v>-7606</v>
      </c>
      <c r="S2638">
        <v>-4155</v>
      </c>
      <c r="T2638">
        <v>0</v>
      </c>
      <c r="U2638">
        <v>-3668</v>
      </c>
      <c r="V2638">
        <v>368</v>
      </c>
    </row>
    <row r="2639" spans="1:22" x14ac:dyDescent="0.3">
      <c r="A2639" t="s">
        <v>139</v>
      </c>
      <c r="B2639">
        <v>49070</v>
      </c>
      <c r="C2639" s="48">
        <v>45035</v>
      </c>
      <c r="D2639">
        <v>41150</v>
      </c>
      <c r="E2639">
        <v>2</v>
      </c>
      <c r="F2639">
        <v>400</v>
      </c>
      <c r="G2639">
        <v>400</v>
      </c>
      <c r="H2639">
        <v>328574</v>
      </c>
      <c r="I2639">
        <v>13451</v>
      </c>
      <c r="J2639">
        <v>-59835</v>
      </c>
      <c r="K2639">
        <v>52699</v>
      </c>
      <c r="L2639">
        <v>7614</v>
      </c>
      <c r="M2639">
        <v>-1121</v>
      </c>
      <c r="N2639">
        <v>1333</v>
      </c>
      <c r="O2639">
        <v>5785</v>
      </c>
      <c r="P2639">
        <v>0</v>
      </c>
      <c r="Q2639">
        <v>0</v>
      </c>
      <c r="R2639">
        <v>0</v>
      </c>
      <c r="S2639">
        <v>1617</v>
      </c>
      <c r="T2639">
        <v>0</v>
      </c>
      <c r="U2639">
        <v>-369</v>
      </c>
      <c r="V2639">
        <v>-109</v>
      </c>
    </row>
    <row r="2640" spans="1:22" x14ac:dyDescent="0.3">
      <c r="A2640" t="s">
        <v>139</v>
      </c>
      <c r="B2640">
        <v>49070</v>
      </c>
      <c r="C2640" s="48">
        <v>45034</v>
      </c>
      <c r="D2640">
        <v>40750</v>
      </c>
      <c r="E2640">
        <v>5</v>
      </c>
      <c r="F2640">
        <v>-850</v>
      </c>
      <c r="G2640">
        <v>-850</v>
      </c>
      <c r="H2640">
        <v>596007</v>
      </c>
      <c r="I2640">
        <v>24303</v>
      </c>
      <c r="J2640">
        <v>18546</v>
      </c>
      <c r="K2640">
        <v>-19178</v>
      </c>
      <c r="L2640">
        <v>549</v>
      </c>
      <c r="M2640">
        <v>-7657</v>
      </c>
      <c r="N2640">
        <v>46</v>
      </c>
      <c r="O2640">
        <v>2863</v>
      </c>
      <c r="P2640">
        <v>0</v>
      </c>
      <c r="Q2640">
        <v>0</v>
      </c>
      <c r="R2640">
        <v>10000</v>
      </c>
      <c r="S2640">
        <v>-4703</v>
      </c>
      <c r="T2640">
        <v>0</v>
      </c>
      <c r="U2640">
        <v>33</v>
      </c>
      <c r="V2640">
        <v>50</v>
      </c>
    </row>
    <row r="2641" spans="1:22" x14ac:dyDescent="0.3">
      <c r="A2641" t="s">
        <v>139</v>
      </c>
      <c r="B2641">
        <v>49070</v>
      </c>
      <c r="C2641" s="48">
        <v>45033</v>
      </c>
      <c r="D2641">
        <v>41600</v>
      </c>
      <c r="E2641">
        <v>3</v>
      </c>
      <c r="F2641">
        <v>0</v>
      </c>
      <c r="G2641">
        <v>0</v>
      </c>
      <c r="H2641">
        <v>414560</v>
      </c>
      <c r="I2641">
        <v>17018</v>
      </c>
      <c r="J2641">
        <v>-19335</v>
      </c>
      <c r="K2641">
        <v>11870</v>
      </c>
      <c r="L2641">
        <v>7361</v>
      </c>
      <c r="M2641">
        <v>-6155</v>
      </c>
      <c r="N2641">
        <v>-60</v>
      </c>
      <c r="O2641">
        <v>9147</v>
      </c>
      <c r="P2641">
        <v>0</v>
      </c>
      <c r="Q2641">
        <v>0</v>
      </c>
      <c r="R2641">
        <v>2697</v>
      </c>
      <c r="S2641">
        <v>1732</v>
      </c>
      <c r="T2641">
        <v>0</v>
      </c>
      <c r="U2641">
        <v>-429</v>
      </c>
      <c r="V2641">
        <v>533</v>
      </c>
    </row>
    <row r="2642" spans="1:22" x14ac:dyDescent="0.3">
      <c r="A2642" t="s">
        <v>139</v>
      </c>
      <c r="B2642">
        <v>49070</v>
      </c>
      <c r="C2642" s="48">
        <v>45030</v>
      </c>
      <c r="D2642">
        <v>41600</v>
      </c>
      <c r="E2642">
        <v>5</v>
      </c>
      <c r="F2642">
        <v>-1300</v>
      </c>
      <c r="G2642">
        <v>-1300</v>
      </c>
      <c r="H2642">
        <v>793901</v>
      </c>
      <c r="I2642">
        <v>33905</v>
      </c>
      <c r="J2642">
        <v>-3825</v>
      </c>
      <c r="K2642">
        <v>-35924</v>
      </c>
      <c r="L2642">
        <v>30859</v>
      </c>
      <c r="M2642">
        <v>2573</v>
      </c>
      <c r="N2642">
        <v>-475</v>
      </c>
      <c r="O2642">
        <v>-765</v>
      </c>
      <c r="P2642">
        <v>0</v>
      </c>
      <c r="Q2642">
        <v>0</v>
      </c>
      <c r="R2642">
        <v>33348</v>
      </c>
      <c r="S2642">
        <v>-3822</v>
      </c>
      <c r="T2642">
        <v>0</v>
      </c>
      <c r="U2642">
        <v>8776</v>
      </c>
      <c r="V2642">
        <v>114</v>
      </c>
    </row>
    <row r="2643" spans="1:22" x14ac:dyDescent="0.3">
      <c r="A2643" t="s">
        <v>139</v>
      </c>
      <c r="B2643">
        <v>49070</v>
      </c>
      <c r="C2643" s="48">
        <v>45029</v>
      </c>
      <c r="D2643">
        <v>42900</v>
      </c>
      <c r="E2643">
        <v>5</v>
      </c>
      <c r="F2643">
        <v>-200</v>
      </c>
      <c r="G2643">
        <v>-200</v>
      </c>
      <c r="H2643">
        <v>768234</v>
      </c>
      <c r="I2643">
        <v>32736</v>
      </c>
      <c r="J2643">
        <v>58479</v>
      </c>
      <c r="K2643">
        <v>-81300</v>
      </c>
      <c r="L2643">
        <v>15721</v>
      </c>
      <c r="M2643">
        <v>12459</v>
      </c>
      <c r="N2643">
        <v>-14</v>
      </c>
      <c r="O2643">
        <v>3153</v>
      </c>
      <c r="P2643">
        <v>0</v>
      </c>
      <c r="Q2643">
        <v>0</v>
      </c>
      <c r="R2643">
        <v>-4512</v>
      </c>
      <c r="S2643">
        <v>4635</v>
      </c>
      <c r="T2643">
        <v>0</v>
      </c>
      <c r="U2643">
        <v>6806</v>
      </c>
      <c r="V2643">
        <v>294</v>
      </c>
    </row>
    <row r="2644" spans="1:22" x14ac:dyDescent="0.3">
      <c r="A2644" t="s">
        <v>139</v>
      </c>
      <c r="B2644">
        <v>49070</v>
      </c>
      <c r="C2644" s="48">
        <v>45028</v>
      </c>
      <c r="D2644">
        <v>43100</v>
      </c>
      <c r="E2644">
        <v>2</v>
      </c>
      <c r="F2644">
        <v>1850</v>
      </c>
      <c r="G2644">
        <v>1850</v>
      </c>
      <c r="H2644">
        <v>2636022</v>
      </c>
      <c r="I2644">
        <v>112668</v>
      </c>
      <c r="J2644">
        <v>-5673</v>
      </c>
      <c r="K2644">
        <v>-56106</v>
      </c>
      <c r="L2644">
        <v>46446</v>
      </c>
      <c r="M2644">
        <v>11782</v>
      </c>
      <c r="N2644">
        <v>271</v>
      </c>
      <c r="O2644">
        <v>13016</v>
      </c>
      <c r="P2644">
        <v>0</v>
      </c>
      <c r="Q2644">
        <v>0</v>
      </c>
      <c r="R2644">
        <v>27205</v>
      </c>
      <c r="S2644">
        <v>-5828</v>
      </c>
      <c r="T2644">
        <v>0</v>
      </c>
      <c r="U2644">
        <v>14779</v>
      </c>
      <c r="V2644">
        <v>554</v>
      </c>
    </row>
    <row r="2645" spans="1:22" x14ac:dyDescent="0.3">
      <c r="A2645" t="s">
        <v>139</v>
      </c>
      <c r="B2645">
        <v>49070</v>
      </c>
      <c r="C2645" s="48">
        <v>45027</v>
      </c>
      <c r="D2645">
        <v>41250</v>
      </c>
      <c r="E2645">
        <v>2</v>
      </c>
      <c r="F2645">
        <v>600</v>
      </c>
      <c r="G2645">
        <v>600</v>
      </c>
      <c r="H2645">
        <v>1098686</v>
      </c>
      <c r="I2645">
        <v>44831</v>
      </c>
      <c r="J2645">
        <v>30842</v>
      </c>
      <c r="K2645">
        <v>16530</v>
      </c>
      <c r="L2645">
        <v>61900</v>
      </c>
      <c r="M2645">
        <v>14684</v>
      </c>
      <c r="N2645">
        <v>-17</v>
      </c>
      <c r="O2645">
        <v>-1876</v>
      </c>
      <c r="P2645">
        <v>0</v>
      </c>
      <c r="Q2645">
        <v>0</v>
      </c>
      <c r="R2645">
        <v>48344</v>
      </c>
      <c r="S2645">
        <v>765</v>
      </c>
      <c r="T2645">
        <v>0</v>
      </c>
      <c r="U2645">
        <v>-109500</v>
      </c>
      <c r="V2645">
        <v>228</v>
      </c>
    </row>
    <row r="2646" spans="1:22" x14ac:dyDescent="0.3">
      <c r="A2646" t="s">
        <v>139</v>
      </c>
      <c r="B2646">
        <v>49070</v>
      </c>
      <c r="C2646" s="48">
        <v>45026</v>
      </c>
      <c r="D2646">
        <v>40650</v>
      </c>
      <c r="E2646">
        <v>5</v>
      </c>
      <c r="F2646">
        <v>-1000</v>
      </c>
      <c r="G2646">
        <v>-1000</v>
      </c>
      <c r="H2646">
        <v>783950</v>
      </c>
      <c r="I2646">
        <v>32003</v>
      </c>
      <c r="J2646">
        <v>-15208</v>
      </c>
      <c r="K2646">
        <v>23486</v>
      </c>
      <c r="L2646">
        <v>-10309</v>
      </c>
      <c r="M2646">
        <v>-9390</v>
      </c>
      <c r="N2646">
        <v>344</v>
      </c>
      <c r="O2646">
        <v>-267</v>
      </c>
      <c r="P2646">
        <v>0</v>
      </c>
      <c r="Q2646">
        <v>0</v>
      </c>
      <c r="R2646">
        <v>-484</v>
      </c>
      <c r="S2646">
        <v>-512</v>
      </c>
      <c r="T2646">
        <v>0</v>
      </c>
      <c r="U2646">
        <v>3210</v>
      </c>
      <c r="V2646">
        <v>-1179</v>
      </c>
    </row>
    <row r="2647" spans="1:22" x14ac:dyDescent="0.3">
      <c r="A2647" t="s">
        <v>139</v>
      </c>
      <c r="B2647">
        <v>49070</v>
      </c>
      <c r="C2647" s="48">
        <v>45023</v>
      </c>
      <c r="D2647">
        <v>41650</v>
      </c>
      <c r="E2647">
        <v>2</v>
      </c>
      <c r="F2647">
        <v>700</v>
      </c>
      <c r="G2647">
        <v>700</v>
      </c>
      <c r="H2647">
        <v>1117136</v>
      </c>
      <c r="I2647">
        <v>46245</v>
      </c>
      <c r="J2647">
        <v>85000</v>
      </c>
      <c r="K2647">
        <v>-130820</v>
      </c>
      <c r="L2647">
        <v>31147</v>
      </c>
      <c r="M2647">
        <v>9268</v>
      </c>
      <c r="N2647">
        <v>-1886</v>
      </c>
      <c r="O2647">
        <v>9351</v>
      </c>
      <c r="P2647">
        <v>0</v>
      </c>
      <c r="Q2647">
        <v>0</v>
      </c>
      <c r="R2647">
        <v>10002</v>
      </c>
      <c r="S2647">
        <v>4412</v>
      </c>
      <c r="T2647">
        <v>0</v>
      </c>
      <c r="U2647">
        <v>15779</v>
      </c>
      <c r="V2647">
        <v>-1106</v>
      </c>
    </row>
    <row r="2648" spans="1:22" x14ac:dyDescent="0.3">
      <c r="A2648" t="s">
        <v>139</v>
      </c>
      <c r="B2648">
        <v>49070</v>
      </c>
      <c r="C2648" s="48">
        <v>45022</v>
      </c>
      <c r="D2648">
        <v>40950</v>
      </c>
      <c r="E2648">
        <v>5</v>
      </c>
      <c r="F2648">
        <v>-1950</v>
      </c>
      <c r="G2648">
        <v>-1950</v>
      </c>
      <c r="H2648">
        <v>1648087</v>
      </c>
      <c r="I2648">
        <v>68284</v>
      </c>
      <c r="J2648">
        <v>82336</v>
      </c>
      <c r="K2648">
        <v>-101300</v>
      </c>
      <c r="L2648">
        <v>15625</v>
      </c>
      <c r="M2648">
        <v>-19986</v>
      </c>
      <c r="N2648">
        <v>168</v>
      </c>
      <c r="O2648">
        <v>-18570</v>
      </c>
      <c r="P2648">
        <v>0</v>
      </c>
      <c r="Q2648">
        <v>0</v>
      </c>
      <c r="R2648">
        <v>53521</v>
      </c>
      <c r="S2648">
        <v>492</v>
      </c>
      <c r="T2648">
        <v>0</v>
      </c>
      <c r="U2648">
        <v>3302</v>
      </c>
      <c r="V2648">
        <v>37</v>
      </c>
    </row>
    <row r="2649" spans="1:22" x14ac:dyDescent="0.3">
      <c r="A2649" t="s">
        <v>139</v>
      </c>
      <c r="B2649">
        <v>49070</v>
      </c>
      <c r="C2649" s="48">
        <v>45021</v>
      </c>
      <c r="D2649">
        <v>42900</v>
      </c>
      <c r="E2649">
        <v>2</v>
      </c>
      <c r="F2649">
        <v>5500</v>
      </c>
      <c r="G2649">
        <v>5500</v>
      </c>
      <c r="H2649">
        <v>9412146</v>
      </c>
      <c r="I2649">
        <v>395139</v>
      </c>
      <c r="J2649">
        <v>-150437</v>
      </c>
      <c r="K2649">
        <v>240531</v>
      </c>
      <c r="L2649">
        <v>-51125</v>
      </c>
      <c r="M2649">
        <v>-4854</v>
      </c>
      <c r="N2649">
        <v>-2973</v>
      </c>
      <c r="O2649">
        <v>5242</v>
      </c>
      <c r="P2649">
        <v>0</v>
      </c>
      <c r="Q2649">
        <v>0</v>
      </c>
      <c r="R2649">
        <v>-44877</v>
      </c>
      <c r="S2649">
        <v>-3663</v>
      </c>
      <c r="T2649">
        <v>0</v>
      </c>
      <c r="U2649">
        <v>-35217</v>
      </c>
      <c r="V2649">
        <v>-3752</v>
      </c>
    </row>
    <row r="2650" spans="1:22" x14ac:dyDescent="0.3">
      <c r="A2650" t="s">
        <v>139</v>
      </c>
      <c r="B2650">
        <v>49070</v>
      </c>
      <c r="C2650" s="48">
        <v>45020</v>
      </c>
      <c r="D2650">
        <v>37400</v>
      </c>
      <c r="E2650">
        <v>2</v>
      </c>
      <c r="F2650">
        <v>1250</v>
      </c>
      <c r="G2650">
        <v>1250</v>
      </c>
      <c r="H2650">
        <v>690739</v>
      </c>
      <c r="I2650">
        <v>25563</v>
      </c>
      <c r="J2650">
        <v>-175263</v>
      </c>
      <c r="K2650">
        <v>75459</v>
      </c>
      <c r="L2650">
        <v>77086</v>
      </c>
      <c r="M2650">
        <v>3252</v>
      </c>
      <c r="N2650">
        <v>1013</v>
      </c>
      <c r="O2650">
        <v>15794</v>
      </c>
      <c r="P2650">
        <v>0</v>
      </c>
      <c r="Q2650">
        <v>0</v>
      </c>
      <c r="R2650">
        <v>11530</v>
      </c>
      <c r="S2650">
        <v>45497</v>
      </c>
      <c r="T2650">
        <v>0</v>
      </c>
      <c r="U2650">
        <v>12269</v>
      </c>
      <c r="V2650">
        <v>10449</v>
      </c>
    </row>
    <row r="2651" spans="1:22" x14ac:dyDescent="0.3">
      <c r="A2651" t="s">
        <v>139</v>
      </c>
      <c r="B2651">
        <v>49070</v>
      </c>
      <c r="C2651" s="48">
        <v>45019</v>
      </c>
      <c r="D2651">
        <v>36150</v>
      </c>
      <c r="E2651">
        <v>2</v>
      </c>
      <c r="F2651">
        <v>650</v>
      </c>
      <c r="G2651">
        <v>650</v>
      </c>
      <c r="H2651">
        <v>558398</v>
      </c>
      <c r="I2651">
        <v>20024</v>
      </c>
      <c r="J2651">
        <v>7715</v>
      </c>
      <c r="K2651">
        <v>5755</v>
      </c>
      <c r="L2651">
        <v>-14283</v>
      </c>
      <c r="M2651">
        <v>-7902</v>
      </c>
      <c r="N2651">
        <v>-2428</v>
      </c>
      <c r="O2651">
        <v>-925</v>
      </c>
      <c r="P2651">
        <v>0</v>
      </c>
      <c r="Q2651">
        <v>0</v>
      </c>
      <c r="R2651">
        <v>-3000</v>
      </c>
      <c r="S2651">
        <v>-28</v>
      </c>
      <c r="T2651">
        <v>0</v>
      </c>
      <c r="U2651">
        <v>-3396</v>
      </c>
      <c r="V2651">
        <v>4209</v>
      </c>
    </row>
    <row r="2652" spans="1:22" x14ac:dyDescent="0.3">
      <c r="A2652" t="s">
        <v>139</v>
      </c>
      <c r="B2652">
        <v>49070</v>
      </c>
      <c r="C2652" s="48">
        <v>45016</v>
      </c>
      <c r="D2652">
        <v>35500</v>
      </c>
      <c r="E2652">
        <v>5</v>
      </c>
      <c r="F2652">
        <v>-3900</v>
      </c>
      <c r="G2652">
        <v>-3900</v>
      </c>
      <c r="H2652">
        <v>1192592</v>
      </c>
      <c r="I2652">
        <v>43958</v>
      </c>
      <c r="J2652">
        <v>226574</v>
      </c>
      <c r="K2652">
        <v>-147446</v>
      </c>
      <c r="L2652">
        <v>-68802</v>
      </c>
      <c r="M2652">
        <v>-24925</v>
      </c>
      <c r="N2652">
        <v>936</v>
      </c>
      <c r="O2652">
        <v>-3190</v>
      </c>
      <c r="P2652">
        <v>-7428</v>
      </c>
      <c r="Q2652">
        <v>-7876</v>
      </c>
      <c r="R2652">
        <v>-9919</v>
      </c>
      <c r="S2652">
        <v>-16400</v>
      </c>
      <c r="T2652">
        <v>0</v>
      </c>
      <c r="U2652">
        <v>-11618</v>
      </c>
      <c r="V2652">
        <v>1292</v>
      </c>
    </row>
    <row r="2653" spans="1:22" x14ac:dyDescent="0.3">
      <c r="A2653" t="s">
        <v>139</v>
      </c>
      <c r="B2653">
        <v>49070</v>
      </c>
      <c r="C2653" s="48">
        <v>45015</v>
      </c>
      <c r="D2653">
        <v>39400</v>
      </c>
      <c r="E2653">
        <v>2</v>
      </c>
      <c r="F2653">
        <v>1400</v>
      </c>
      <c r="G2653">
        <v>1400</v>
      </c>
      <c r="H2653">
        <v>1742750</v>
      </c>
      <c r="I2653">
        <v>67373</v>
      </c>
      <c r="J2653">
        <v>15303</v>
      </c>
      <c r="K2653">
        <v>-24764</v>
      </c>
      <c r="L2653">
        <v>24245</v>
      </c>
      <c r="M2653">
        <v>11856</v>
      </c>
      <c r="N2653">
        <v>351</v>
      </c>
      <c r="O2653">
        <v>-847</v>
      </c>
      <c r="P2653">
        <v>0</v>
      </c>
      <c r="Q2653">
        <v>0</v>
      </c>
      <c r="R2653">
        <v>10681</v>
      </c>
      <c r="S2653">
        <v>2204</v>
      </c>
      <c r="T2653">
        <v>0</v>
      </c>
      <c r="U2653">
        <v>-16099</v>
      </c>
      <c r="V2653">
        <v>1315</v>
      </c>
    </row>
    <row r="2654" spans="1:22" x14ac:dyDescent="0.3">
      <c r="A2654" t="s">
        <v>139</v>
      </c>
      <c r="B2654">
        <v>49070</v>
      </c>
      <c r="C2654" s="48">
        <v>45014</v>
      </c>
      <c r="D2654">
        <v>38000</v>
      </c>
      <c r="E2654">
        <v>2</v>
      </c>
      <c r="F2654">
        <v>250</v>
      </c>
      <c r="G2654">
        <v>250</v>
      </c>
      <c r="H2654">
        <v>686359</v>
      </c>
      <c r="I2654">
        <v>25992</v>
      </c>
      <c r="J2654">
        <v>-63135</v>
      </c>
      <c r="K2654">
        <v>57437</v>
      </c>
      <c r="L2654">
        <v>1839</v>
      </c>
      <c r="M2654">
        <v>-5323</v>
      </c>
      <c r="N2654">
        <v>370</v>
      </c>
      <c r="O2654">
        <v>6439</v>
      </c>
      <c r="P2654">
        <v>0</v>
      </c>
      <c r="Q2654">
        <v>0</v>
      </c>
      <c r="R2654">
        <v>913</v>
      </c>
      <c r="S2654">
        <v>-560</v>
      </c>
      <c r="T2654">
        <v>0</v>
      </c>
      <c r="U2654">
        <v>122</v>
      </c>
      <c r="V2654">
        <v>3737</v>
      </c>
    </row>
    <row r="2655" spans="1:22" x14ac:dyDescent="0.3">
      <c r="A2655" t="s">
        <v>139</v>
      </c>
      <c r="B2655">
        <v>49070</v>
      </c>
      <c r="C2655" s="48">
        <v>45013</v>
      </c>
      <c r="D2655">
        <v>37750</v>
      </c>
      <c r="E2655">
        <v>2</v>
      </c>
      <c r="F2655">
        <v>350</v>
      </c>
      <c r="G2655">
        <v>350</v>
      </c>
      <c r="H2655">
        <v>1122114</v>
      </c>
      <c r="I2655">
        <v>41919</v>
      </c>
      <c r="J2655">
        <v>-122787</v>
      </c>
      <c r="K2655">
        <v>22301</v>
      </c>
      <c r="L2655">
        <v>111888</v>
      </c>
      <c r="M2655">
        <v>-8849</v>
      </c>
      <c r="N2655">
        <v>4299</v>
      </c>
      <c r="O2655">
        <v>48789</v>
      </c>
      <c r="P2655">
        <v>0</v>
      </c>
      <c r="Q2655">
        <v>0</v>
      </c>
      <c r="R2655">
        <v>78912</v>
      </c>
      <c r="S2655">
        <v>-11263</v>
      </c>
      <c r="T2655">
        <v>0</v>
      </c>
      <c r="U2655">
        <v>3716</v>
      </c>
      <c r="V2655">
        <v>-15118</v>
      </c>
    </row>
    <row r="2656" spans="1:22" x14ac:dyDescent="0.3">
      <c r="A2656" t="s">
        <v>139</v>
      </c>
      <c r="B2656">
        <v>49070</v>
      </c>
      <c r="C2656" s="48">
        <v>45012</v>
      </c>
      <c r="D2656">
        <v>37400</v>
      </c>
      <c r="E2656">
        <v>5</v>
      </c>
      <c r="F2656">
        <v>-2050</v>
      </c>
      <c r="G2656">
        <v>-2050</v>
      </c>
      <c r="H2656">
        <v>855103</v>
      </c>
      <c r="I2656">
        <v>32209</v>
      </c>
      <c r="J2656">
        <v>116240</v>
      </c>
      <c r="K2656">
        <v>-133863</v>
      </c>
      <c r="L2656">
        <v>-7193</v>
      </c>
      <c r="M2656">
        <v>-2766</v>
      </c>
      <c r="N2656">
        <v>-2</v>
      </c>
      <c r="O2656">
        <v>993</v>
      </c>
      <c r="P2656">
        <v>0</v>
      </c>
      <c r="Q2656">
        <v>0</v>
      </c>
      <c r="R2656">
        <v>-3549</v>
      </c>
      <c r="S2656">
        <v>-1869</v>
      </c>
      <c r="T2656">
        <v>0</v>
      </c>
      <c r="U2656">
        <v>10443</v>
      </c>
      <c r="V2656">
        <v>14373</v>
      </c>
    </row>
    <row r="2657" spans="1:22" x14ac:dyDescent="0.3">
      <c r="A2657" t="s">
        <v>139</v>
      </c>
      <c r="B2657">
        <v>49070</v>
      </c>
      <c r="C2657" s="48">
        <v>45009</v>
      </c>
      <c r="D2657">
        <v>39450</v>
      </c>
      <c r="E2657">
        <v>2</v>
      </c>
      <c r="F2657">
        <v>850</v>
      </c>
      <c r="G2657">
        <v>850</v>
      </c>
      <c r="H2657">
        <v>2184425</v>
      </c>
      <c r="I2657">
        <v>84520</v>
      </c>
      <c r="J2657">
        <v>41415</v>
      </c>
      <c r="K2657">
        <v>-36623</v>
      </c>
      <c r="L2657">
        <v>-32326</v>
      </c>
      <c r="M2657">
        <v>-12567</v>
      </c>
      <c r="N2657">
        <v>636</v>
      </c>
      <c r="O2657">
        <v>-6164</v>
      </c>
      <c r="P2657">
        <v>0</v>
      </c>
      <c r="Q2657">
        <v>0</v>
      </c>
      <c r="R2657">
        <v>-3064</v>
      </c>
      <c r="S2657">
        <v>-11167</v>
      </c>
      <c r="T2657">
        <v>0</v>
      </c>
      <c r="U2657">
        <v>18169</v>
      </c>
      <c r="V2657">
        <v>9365</v>
      </c>
    </row>
    <row r="2658" spans="1:22" x14ac:dyDescent="0.3">
      <c r="A2658" t="s">
        <v>139</v>
      </c>
      <c r="B2658">
        <v>49070</v>
      </c>
      <c r="C2658" s="48">
        <v>45008</v>
      </c>
      <c r="D2658">
        <v>38600</v>
      </c>
      <c r="E2658">
        <v>2</v>
      </c>
      <c r="F2658">
        <v>1050</v>
      </c>
      <c r="G2658">
        <v>1050</v>
      </c>
      <c r="H2658">
        <v>5136498</v>
      </c>
      <c r="I2658">
        <v>199220</v>
      </c>
      <c r="J2658">
        <v>123124</v>
      </c>
      <c r="K2658">
        <v>-246237</v>
      </c>
      <c r="L2658">
        <v>52604</v>
      </c>
      <c r="M2658">
        <v>23579</v>
      </c>
      <c r="N2658">
        <v>4154</v>
      </c>
      <c r="O2658">
        <v>-19579</v>
      </c>
      <c r="P2658">
        <v>-1</v>
      </c>
      <c r="Q2658">
        <v>0</v>
      </c>
      <c r="R2658">
        <v>13521</v>
      </c>
      <c r="S2658">
        <v>30930</v>
      </c>
      <c r="T2658">
        <v>0</v>
      </c>
      <c r="U2658">
        <v>76769</v>
      </c>
      <c r="V2658">
        <v>-6260</v>
      </c>
    </row>
    <row r="2659" spans="1:22" x14ac:dyDescent="0.3">
      <c r="A2659" t="s">
        <v>139</v>
      </c>
      <c r="B2659">
        <v>49070</v>
      </c>
      <c r="C2659" s="48">
        <v>45007</v>
      </c>
      <c r="D2659">
        <v>37550</v>
      </c>
      <c r="E2659">
        <v>2</v>
      </c>
      <c r="F2659">
        <v>1200</v>
      </c>
      <c r="G2659">
        <v>1200</v>
      </c>
      <c r="H2659">
        <v>2144817</v>
      </c>
      <c r="I2659">
        <v>80136</v>
      </c>
      <c r="J2659">
        <v>173729</v>
      </c>
      <c r="K2659">
        <v>-180457</v>
      </c>
      <c r="L2659">
        <v>15382</v>
      </c>
      <c r="M2659">
        <v>-3818</v>
      </c>
      <c r="N2659">
        <v>4904</v>
      </c>
      <c r="O2659">
        <v>-7688</v>
      </c>
      <c r="P2659">
        <v>1</v>
      </c>
      <c r="Q2659">
        <v>0</v>
      </c>
      <c r="R2659">
        <v>22807</v>
      </c>
      <c r="S2659">
        <v>-824</v>
      </c>
      <c r="T2659">
        <v>0</v>
      </c>
      <c r="U2659">
        <v>-5503</v>
      </c>
      <c r="V2659">
        <v>-3151</v>
      </c>
    </row>
    <row r="2660" spans="1:22" x14ac:dyDescent="0.3">
      <c r="A2660" t="s">
        <v>139</v>
      </c>
      <c r="B2660">
        <v>49070</v>
      </c>
      <c r="C2660" s="48">
        <v>45006</v>
      </c>
      <c r="D2660">
        <v>36350</v>
      </c>
      <c r="E2660">
        <v>2</v>
      </c>
      <c r="F2660">
        <v>350</v>
      </c>
      <c r="G2660">
        <v>350</v>
      </c>
      <c r="H2660">
        <v>1916914</v>
      </c>
      <c r="I2660">
        <v>69163</v>
      </c>
      <c r="J2660">
        <v>260050</v>
      </c>
      <c r="K2660">
        <v>-269578</v>
      </c>
      <c r="L2660">
        <v>5967</v>
      </c>
      <c r="M2660">
        <v>7111</v>
      </c>
      <c r="N2660">
        <v>335</v>
      </c>
      <c r="O2660">
        <v>-543</v>
      </c>
      <c r="P2660">
        <v>0</v>
      </c>
      <c r="Q2660">
        <v>0</v>
      </c>
      <c r="R2660">
        <v>9076</v>
      </c>
      <c r="S2660">
        <v>-10012</v>
      </c>
      <c r="T2660">
        <v>0</v>
      </c>
      <c r="U2660">
        <v>3587</v>
      </c>
      <c r="V2660">
        <v>-26</v>
      </c>
    </row>
    <row r="2661" spans="1:22" x14ac:dyDescent="0.3">
      <c r="A2661" t="s">
        <v>139</v>
      </c>
      <c r="B2661">
        <v>49070</v>
      </c>
      <c r="C2661" s="48">
        <v>45005</v>
      </c>
      <c r="D2661">
        <v>36000</v>
      </c>
      <c r="E2661">
        <v>5</v>
      </c>
      <c r="F2661">
        <v>-2450</v>
      </c>
      <c r="G2661">
        <v>-2450</v>
      </c>
      <c r="H2661">
        <v>2045251</v>
      </c>
      <c r="I2661">
        <v>76495</v>
      </c>
      <c r="J2661">
        <v>71318</v>
      </c>
      <c r="K2661">
        <v>-67913</v>
      </c>
      <c r="L2661">
        <v>-15947</v>
      </c>
      <c r="M2661">
        <v>-2048</v>
      </c>
      <c r="N2661">
        <v>630</v>
      </c>
      <c r="O2661">
        <v>-23930</v>
      </c>
      <c r="P2661">
        <v>0</v>
      </c>
      <c r="Q2661">
        <v>0</v>
      </c>
      <c r="R2661">
        <v>7258</v>
      </c>
      <c r="S2661">
        <v>2143</v>
      </c>
      <c r="T2661">
        <v>0</v>
      </c>
      <c r="U2661">
        <v>-6425</v>
      </c>
      <c r="V2661">
        <v>18967</v>
      </c>
    </row>
    <row r="2662" spans="1:22" x14ac:dyDescent="0.3">
      <c r="A2662" t="s">
        <v>139</v>
      </c>
      <c r="B2662">
        <v>49070</v>
      </c>
      <c r="C2662" s="48">
        <v>45002</v>
      </c>
      <c r="D2662">
        <v>38450</v>
      </c>
      <c r="E2662">
        <v>2</v>
      </c>
      <c r="F2662">
        <v>7950</v>
      </c>
      <c r="G2662">
        <v>7950</v>
      </c>
      <c r="H2662">
        <v>9786128</v>
      </c>
      <c r="I2662">
        <v>363499</v>
      </c>
      <c r="J2662">
        <v>-31527</v>
      </c>
      <c r="K2662">
        <v>-5033</v>
      </c>
      <c r="L2662">
        <v>-8034</v>
      </c>
      <c r="M2662">
        <v>5250</v>
      </c>
      <c r="N2662">
        <v>1329</v>
      </c>
      <c r="O2662">
        <v>-43163</v>
      </c>
      <c r="P2662">
        <v>3845</v>
      </c>
      <c r="Q2662">
        <v>7876</v>
      </c>
      <c r="R2662">
        <v>23058</v>
      </c>
      <c r="S2662">
        <v>-6229</v>
      </c>
      <c r="T2662">
        <v>0</v>
      </c>
      <c r="U2662">
        <v>61331</v>
      </c>
      <c r="V2662">
        <v>-16737</v>
      </c>
    </row>
    <row r="2663" spans="1:22" x14ac:dyDescent="0.3">
      <c r="A2663" t="s">
        <v>139</v>
      </c>
      <c r="B2663">
        <v>49070</v>
      </c>
      <c r="C2663" s="48">
        <v>45001</v>
      </c>
      <c r="D2663">
        <v>30500</v>
      </c>
      <c r="E2663">
        <v>2</v>
      </c>
      <c r="F2663">
        <v>1650</v>
      </c>
      <c r="G2663">
        <v>1650</v>
      </c>
      <c r="H2663">
        <v>759031</v>
      </c>
      <c r="I2663">
        <v>22709</v>
      </c>
      <c r="J2663">
        <v>4267</v>
      </c>
      <c r="K2663">
        <v>-19339</v>
      </c>
      <c r="L2663">
        <v>20752</v>
      </c>
      <c r="M2663">
        <v>-1253</v>
      </c>
      <c r="N2663">
        <v>353</v>
      </c>
      <c r="O2663">
        <v>9721</v>
      </c>
      <c r="P2663">
        <v>0</v>
      </c>
      <c r="Q2663">
        <v>0</v>
      </c>
      <c r="R2663">
        <v>13712</v>
      </c>
      <c r="S2663">
        <v>-1781</v>
      </c>
      <c r="T2663">
        <v>0</v>
      </c>
      <c r="U2663">
        <v>-10508</v>
      </c>
      <c r="V2663">
        <v>4828</v>
      </c>
    </row>
    <row r="2664" spans="1:22" x14ac:dyDescent="0.3">
      <c r="A2664" t="s">
        <v>139</v>
      </c>
      <c r="B2664">
        <v>49070</v>
      </c>
      <c r="C2664" s="48">
        <v>45000</v>
      </c>
      <c r="D2664">
        <v>28850</v>
      </c>
      <c r="E2664">
        <v>2</v>
      </c>
      <c r="F2664">
        <v>1300</v>
      </c>
      <c r="G2664">
        <v>1300</v>
      </c>
      <c r="H2664">
        <v>426900</v>
      </c>
      <c r="I2664">
        <v>12322</v>
      </c>
      <c r="J2664">
        <v>-106973</v>
      </c>
      <c r="K2664">
        <v>77849</v>
      </c>
      <c r="L2664">
        <v>26842</v>
      </c>
      <c r="M2664">
        <v>-5735</v>
      </c>
      <c r="N2664">
        <v>1529</v>
      </c>
      <c r="O2664">
        <v>12146</v>
      </c>
      <c r="P2664">
        <v>0</v>
      </c>
      <c r="Q2664">
        <v>0</v>
      </c>
      <c r="R2664">
        <v>19685</v>
      </c>
      <c r="S2664">
        <v>-783</v>
      </c>
      <c r="T2664">
        <v>0</v>
      </c>
      <c r="U2664">
        <v>1381</v>
      </c>
      <c r="V2664">
        <v>901</v>
      </c>
    </row>
    <row r="2665" spans="1:22" x14ac:dyDescent="0.3">
      <c r="A2665" t="s">
        <v>139</v>
      </c>
      <c r="B2665">
        <v>49070</v>
      </c>
      <c r="C2665" s="48">
        <v>44999</v>
      </c>
      <c r="D2665">
        <v>27550</v>
      </c>
      <c r="E2665">
        <v>5</v>
      </c>
      <c r="F2665">
        <v>-1800</v>
      </c>
      <c r="G2665">
        <v>-1800</v>
      </c>
      <c r="H2665">
        <v>349198</v>
      </c>
      <c r="I2665">
        <v>9833</v>
      </c>
      <c r="J2665">
        <v>107931</v>
      </c>
      <c r="K2665">
        <v>-104160</v>
      </c>
      <c r="L2665">
        <v>-4166</v>
      </c>
      <c r="M2665">
        <v>-5941</v>
      </c>
      <c r="N2665">
        <v>2</v>
      </c>
      <c r="O2665">
        <v>317</v>
      </c>
      <c r="P2665">
        <v>0</v>
      </c>
      <c r="Q2665">
        <v>0</v>
      </c>
      <c r="R2665">
        <v>1444</v>
      </c>
      <c r="S2665">
        <v>12</v>
      </c>
      <c r="T2665">
        <v>0</v>
      </c>
      <c r="U2665">
        <v>582</v>
      </c>
      <c r="V2665">
        <v>-187</v>
      </c>
    </row>
    <row r="2666" spans="1:22" x14ac:dyDescent="0.3">
      <c r="A2666" t="s">
        <v>139</v>
      </c>
      <c r="B2666">
        <v>49070</v>
      </c>
      <c r="C2666" s="48">
        <v>44998</v>
      </c>
      <c r="D2666">
        <v>29350</v>
      </c>
      <c r="E2666">
        <v>2</v>
      </c>
      <c r="F2666">
        <v>300</v>
      </c>
      <c r="G2666">
        <v>300</v>
      </c>
      <c r="H2666">
        <v>340766</v>
      </c>
      <c r="I2666">
        <v>9855</v>
      </c>
      <c r="J2666">
        <v>-27948</v>
      </c>
      <c r="K2666">
        <v>11227</v>
      </c>
      <c r="L2666">
        <v>28230</v>
      </c>
      <c r="M2666">
        <v>9594</v>
      </c>
      <c r="N2666">
        <v>1201</v>
      </c>
      <c r="O2666">
        <v>9661</v>
      </c>
      <c r="P2666">
        <v>0</v>
      </c>
      <c r="Q2666">
        <v>0</v>
      </c>
      <c r="R2666">
        <v>7073</v>
      </c>
      <c r="S2666">
        <v>701</v>
      </c>
      <c r="T2666">
        <v>0</v>
      </c>
      <c r="U2666">
        <v>-11687</v>
      </c>
      <c r="V2666">
        <v>178</v>
      </c>
    </row>
    <row r="2667" spans="1:22" x14ac:dyDescent="0.3">
      <c r="A2667" t="s">
        <v>139</v>
      </c>
      <c r="B2667">
        <v>49070</v>
      </c>
      <c r="C2667" s="48">
        <v>44995</v>
      </c>
      <c r="D2667">
        <v>29050</v>
      </c>
      <c r="E2667">
        <v>5</v>
      </c>
      <c r="F2667">
        <v>-1550</v>
      </c>
      <c r="G2667">
        <v>-1550</v>
      </c>
      <c r="H2667">
        <v>428223</v>
      </c>
      <c r="I2667">
        <v>12537</v>
      </c>
      <c r="J2667">
        <v>18475</v>
      </c>
      <c r="K2667">
        <v>-56684</v>
      </c>
      <c r="L2667">
        <v>40588</v>
      </c>
      <c r="M2667">
        <v>-7222</v>
      </c>
      <c r="N2667">
        <v>5100</v>
      </c>
      <c r="O2667">
        <v>17960</v>
      </c>
      <c r="P2667">
        <v>0</v>
      </c>
      <c r="Q2667">
        <v>0</v>
      </c>
      <c r="R2667">
        <v>28965</v>
      </c>
      <c r="S2667">
        <v>-4215</v>
      </c>
      <c r="T2667">
        <v>0</v>
      </c>
      <c r="U2667">
        <v>-2038</v>
      </c>
      <c r="V2667">
        <v>-341</v>
      </c>
    </row>
    <row r="2668" spans="1:22" x14ac:dyDescent="0.3">
      <c r="A2668" t="s">
        <v>139</v>
      </c>
      <c r="B2668">
        <v>49070</v>
      </c>
      <c r="C2668" s="48">
        <v>44994</v>
      </c>
      <c r="D2668">
        <v>30600</v>
      </c>
      <c r="E2668">
        <v>2</v>
      </c>
      <c r="F2668">
        <v>800</v>
      </c>
      <c r="G2668">
        <v>800</v>
      </c>
      <c r="H2668">
        <v>524525</v>
      </c>
      <c r="I2668">
        <v>15999</v>
      </c>
      <c r="J2668">
        <v>-125212</v>
      </c>
      <c r="K2668">
        <v>88904</v>
      </c>
      <c r="L2668">
        <v>23775</v>
      </c>
      <c r="M2668">
        <v>-6799</v>
      </c>
      <c r="N2668">
        <v>2863</v>
      </c>
      <c r="O2668">
        <v>12385</v>
      </c>
      <c r="P2668">
        <v>0</v>
      </c>
      <c r="Q2668">
        <v>0</v>
      </c>
      <c r="R2668">
        <v>15527</v>
      </c>
      <c r="S2668">
        <v>-201</v>
      </c>
      <c r="T2668">
        <v>0</v>
      </c>
      <c r="U2668">
        <v>11115</v>
      </c>
      <c r="V2668">
        <v>1418</v>
      </c>
    </row>
    <row r="2669" spans="1:22" x14ac:dyDescent="0.3">
      <c r="A2669" t="s">
        <v>139</v>
      </c>
      <c r="B2669">
        <v>49070</v>
      </c>
      <c r="C2669" s="48">
        <v>44993</v>
      </c>
      <c r="D2669">
        <v>29800</v>
      </c>
      <c r="E2669">
        <v>5</v>
      </c>
      <c r="F2669">
        <v>-300</v>
      </c>
      <c r="G2669">
        <v>-300</v>
      </c>
      <c r="H2669">
        <v>933357</v>
      </c>
      <c r="I2669">
        <v>28533</v>
      </c>
      <c r="J2669">
        <v>63670</v>
      </c>
      <c r="K2669">
        <v>-83726</v>
      </c>
      <c r="L2669">
        <v>9770</v>
      </c>
      <c r="M2669">
        <v>-16932</v>
      </c>
      <c r="N2669">
        <v>5981</v>
      </c>
      <c r="O2669">
        <v>8790</v>
      </c>
      <c r="P2669">
        <v>0</v>
      </c>
      <c r="Q2669">
        <v>0</v>
      </c>
      <c r="R2669">
        <v>13099</v>
      </c>
      <c r="S2669">
        <v>-1168</v>
      </c>
      <c r="T2669">
        <v>0</v>
      </c>
      <c r="U2669">
        <v>8455</v>
      </c>
      <c r="V2669">
        <v>1831</v>
      </c>
    </row>
    <row r="2670" spans="1:22" x14ac:dyDescent="0.3">
      <c r="A2670" t="s">
        <v>139</v>
      </c>
      <c r="B2670">
        <v>49070</v>
      </c>
      <c r="C2670" s="48">
        <v>44992</v>
      </c>
      <c r="D2670">
        <v>30100</v>
      </c>
      <c r="E2670">
        <v>2</v>
      </c>
      <c r="F2670">
        <v>500</v>
      </c>
      <c r="G2670">
        <v>500</v>
      </c>
      <c r="H2670">
        <v>1095156</v>
      </c>
      <c r="I2670">
        <v>33603</v>
      </c>
      <c r="J2670">
        <v>-85252</v>
      </c>
      <c r="K2670">
        <v>79319</v>
      </c>
      <c r="L2670">
        <v>-1349</v>
      </c>
      <c r="M2670">
        <v>12937</v>
      </c>
      <c r="N2670">
        <v>3005</v>
      </c>
      <c r="O2670">
        <v>8763</v>
      </c>
      <c r="P2670">
        <v>0</v>
      </c>
      <c r="Q2670">
        <v>0</v>
      </c>
      <c r="R2670">
        <v>-24780</v>
      </c>
      <c r="S2670">
        <v>-1274</v>
      </c>
      <c r="T2670">
        <v>0</v>
      </c>
      <c r="U2670">
        <v>7658</v>
      </c>
      <c r="V2670">
        <v>-376</v>
      </c>
    </row>
    <row r="2671" spans="1:22" x14ac:dyDescent="0.3">
      <c r="A2671" t="s">
        <v>139</v>
      </c>
      <c r="B2671">
        <v>49070</v>
      </c>
      <c r="C2671" s="48">
        <v>44991</v>
      </c>
      <c r="D2671">
        <v>29600</v>
      </c>
      <c r="E2671">
        <v>2</v>
      </c>
      <c r="F2671">
        <v>850</v>
      </c>
      <c r="G2671">
        <v>850</v>
      </c>
      <c r="H2671">
        <v>634357</v>
      </c>
      <c r="I2671">
        <v>18747</v>
      </c>
      <c r="J2671">
        <v>-28534</v>
      </c>
      <c r="K2671">
        <v>25277</v>
      </c>
      <c r="L2671">
        <v>898</v>
      </c>
      <c r="M2671">
        <v>11196</v>
      </c>
      <c r="N2671">
        <v>5851</v>
      </c>
      <c r="O2671">
        <v>5383</v>
      </c>
      <c r="P2671">
        <v>0</v>
      </c>
      <c r="Q2671">
        <v>0</v>
      </c>
      <c r="R2671">
        <v>-21427</v>
      </c>
      <c r="S2671">
        <v>-105</v>
      </c>
      <c r="T2671">
        <v>0</v>
      </c>
      <c r="U2671">
        <v>2931</v>
      </c>
      <c r="V2671">
        <v>-572</v>
      </c>
    </row>
    <row r="2672" spans="1:22" x14ac:dyDescent="0.3">
      <c r="A2672" t="s">
        <v>139</v>
      </c>
      <c r="B2672">
        <v>49070</v>
      </c>
      <c r="C2672" s="48">
        <v>44988</v>
      </c>
      <c r="D2672">
        <v>28750</v>
      </c>
      <c r="E2672">
        <v>2</v>
      </c>
      <c r="F2672">
        <v>200</v>
      </c>
      <c r="G2672">
        <v>200</v>
      </c>
      <c r="H2672">
        <v>352694</v>
      </c>
      <c r="I2672">
        <v>10155</v>
      </c>
      <c r="J2672">
        <v>-31519</v>
      </c>
      <c r="K2672">
        <v>32787</v>
      </c>
      <c r="L2672">
        <v>-2116</v>
      </c>
      <c r="M2672">
        <v>5265</v>
      </c>
      <c r="N2672">
        <v>5180</v>
      </c>
      <c r="O2672">
        <v>-19433</v>
      </c>
      <c r="P2672">
        <v>0</v>
      </c>
      <c r="Q2672">
        <v>0</v>
      </c>
      <c r="R2672">
        <v>6657</v>
      </c>
      <c r="S2672">
        <v>215</v>
      </c>
      <c r="T2672">
        <v>0</v>
      </c>
      <c r="U2672">
        <v>1087</v>
      </c>
      <c r="V2672">
        <v>-239</v>
      </c>
    </row>
    <row r="2673" spans="1:22" x14ac:dyDescent="0.3">
      <c r="A2673" t="s">
        <v>139</v>
      </c>
      <c r="B2673">
        <v>49070</v>
      </c>
      <c r="C2673" s="48">
        <v>44987</v>
      </c>
      <c r="D2673">
        <v>28550</v>
      </c>
      <c r="E2673">
        <v>2</v>
      </c>
      <c r="F2673">
        <v>500</v>
      </c>
      <c r="G2673">
        <v>500</v>
      </c>
      <c r="H2673">
        <v>388760</v>
      </c>
      <c r="I2673">
        <v>11003</v>
      </c>
      <c r="J2673">
        <v>46052</v>
      </c>
      <c r="K2673">
        <v>-72383</v>
      </c>
      <c r="L2673">
        <v>-1990</v>
      </c>
      <c r="M2673">
        <v>-4608</v>
      </c>
      <c r="N2673">
        <v>-1003</v>
      </c>
      <c r="O2673">
        <v>4675</v>
      </c>
      <c r="P2673">
        <v>0</v>
      </c>
      <c r="Q2673">
        <v>0</v>
      </c>
      <c r="R2673">
        <v>-1679</v>
      </c>
      <c r="S2673">
        <v>625</v>
      </c>
      <c r="T2673">
        <v>0</v>
      </c>
      <c r="U2673">
        <v>22918</v>
      </c>
      <c r="V2673">
        <v>5403</v>
      </c>
    </row>
    <row r="2674" spans="1:22" x14ac:dyDescent="0.3">
      <c r="A2674" t="s">
        <v>139</v>
      </c>
      <c r="B2674">
        <v>49070</v>
      </c>
      <c r="C2674" s="48">
        <v>44985</v>
      </c>
      <c r="D2674">
        <v>28050</v>
      </c>
      <c r="E2674">
        <v>2</v>
      </c>
      <c r="F2674">
        <v>500</v>
      </c>
      <c r="G2674">
        <v>500</v>
      </c>
      <c r="H2674">
        <v>384042</v>
      </c>
      <c r="I2674">
        <v>10653</v>
      </c>
      <c r="J2674">
        <v>24842</v>
      </c>
      <c r="K2674">
        <v>-35516</v>
      </c>
      <c r="L2674">
        <v>5231</v>
      </c>
      <c r="M2674">
        <v>9321</v>
      </c>
      <c r="N2674">
        <v>-2196</v>
      </c>
      <c r="O2674">
        <v>2</v>
      </c>
      <c r="P2674">
        <v>0</v>
      </c>
      <c r="Q2674">
        <v>0</v>
      </c>
      <c r="R2674">
        <v>-7762</v>
      </c>
      <c r="S2674">
        <v>5866</v>
      </c>
      <c r="T2674">
        <v>0</v>
      </c>
      <c r="U2674">
        <v>1199</v>
      </c>
      <c r="V2674">
        <v>4244</v>
      </c>
    </row>
    <row r="2675" spans="1:22" x14ac:dyDescent="0.3">
      <c r="A2675" t="s">
        <v>139</v>
      </c>
      <c r="B2675">
        <v>49070</v>
      </c>
      <c r="C2675" s="48">
        <v>44984</v>
      </c>
      <c r="D2675">
        <v>27550</v>
      </c>
      <c r="E2675">
        <v>2</v>
      </c>
      <c r="F2675">
        <v>250</v>
      </c>
      <c r="G2675">
        <v>250</v>
      </c>
      <c r="H2675">
        <v>177302</v>
      </c>
      <c r="I2675">
        <v>4836</v>
      </c>
      <c r="J2675">
        <v>34064</v>
      </c>
      <c r="K2675">
        <v>-23935</v>
      </c>
      <c r="L2675">
        <v>-1367</v>
      </c>
      <c r="M2675">
        <v>-4548</v>
      </c>
      <c r="N2675">
        <v>0</v>
      </c>
      <c r="O2675">
        <v>0</v>
      </c>
      <c r="P2675">
        <v>0</v>
      </c>
      <c r="Q2675">
        <v>0</v>
      </c>
      <c r="R2675">
        <v>3500</v>
      </c>
      <c r="S2675">
        <v>-319</v>
      </c>
      <c r="T2675">
        <v>0</v>
      </c>
      <c r="U2675">
        <v>-8982</v>
      </c>
      <c r="V2675">
        <v>220</v>
      </c>
    </row>
    <row r="2676" spans="1:22" x14ac:dyDescent="0.3">
      <c r="A2676" t="s">
        <v>139</v>
      </c>
      <c r="B2676">
        <v>49070</v>
      </c>
      <c r="C2676" s="48">
        <v>44981</v>
      </c>
      <c r="D2676">
        <v>27300</v>
      </c>
      <c r="E2676">
        <v>5</v>
      </c>
      <c r="F2676">
        <v>-800</v>
      </c>
      <c r="G2676">
        <v>-800</v>
      </c>
      <c r="H2676">
        <v>204904</v>
      </c>
      <c r="I2676">
        <v>5639</v>
      </c>
      <c r="J2676">
        <v>78860</v>
      </c>
      <c r="K2676">
        <v>-66006</v>
      </c>
      <c r="L2676">
        <v>-14071</v>
      </c>
      <c r="M2676">
        <v>-2694</v>
      </c>
      <c r="N2676">
        <v>-1453</v>
      </c>
      <c r="O2676">
        <v>-5126</v>
      </c>
      <c r="P2676">
        <v>0</v>
      </c>
      <c r="Q2676">
        <v>0</v>
      </c>
      <c r="R2676">
        <v>-4611</v>
      </c>
      <c r="S2676">
        <v>-187</v>
      </c>
      <c r="T2676">
        <v>0</v>
      </c>
      <c r="U2676">
        <v>1166</v>
      </c>
      <c r="V2676">
        <v>51</v>
      </c>
    </row>
    <row r="2677" spans="1:22" x14ac:dyDescent="0.3">
      <c r="A2677" t="s">
        <v>139</v>
      </c>
      <c r="B2677">
        <v>49070</v>
      </c>
      <c r="C2677" s="48">
        <v>44980</v>
      </c>
      <c r="D2677">
        <v>28100</v>
      </c>
      <c r="E2677">
        <v>2</v>
      </c>
      <c r="F2677">
        <v>700</v>
      </c>
      <c r="G2677">
        <v>700</v>
      </c>
      <c r="H2677">
        <v>169767</v>
      </c>
      <c r="I2677">
        <v>4733</v>
      </c>
      <c r="J2677">
        <v>-42463</v>
      </c>
      <c r="K2677">
        <v>35190</v>
      </c>
      <c r="L2677">
        <v>-1015</v>
      </c>
      <c r="M2677">
        <v>5617</v>
      </c>
      <c r="N2677">
        <v>0</v>
      </c>
      <c r="O2677">
        <v>-6000</v>
      </c>
      <c r="P2677">
        <v>0</v>
      </c>
      <c r="Q2677">
        <v>0</v>
      </c>
      <c r="R2677">
        <v>-301</v>
      </c>
      <c r="S2677">
        <v>-331</v>
      </c>
      <c r="T2677">
        <v>0</v>
      </c>
      <c r="U2677">
        <v>8220</v>
      </c>
      <c r="V2677">
        <v>68</v>
      </c>
    </row>
    <row r="2678" spans="1:22" x14ac:dyDescent="0.3">
      <c r="A2678" t="s">
        <v>139</v>
      </c>
      <c r="B2678">
        <v>49070</v>
      </c>
      <c r="C2678" s="48">
        <v>44979</v>
      </c>
      <c r="D2678">
        <v>27400</v>
      </c>
      <c r="E2678">
        <v>5</v>
      </c>
      <c r="F2678">
        <v>-400</v>
      </c>
      <c r="G2678">
        <v>-400</v>
      </c>
      <c r="H2678">
        <v>148581</v>
      </c>
      <c r="I2678">
        <v>4080</v>
      </c>
      <c r="J2678">
        <v>54971</v>
      </c>
      <c r="K2678">
        <v>-30814</v>
      </c>
      <c r="L2678">
        <v>-8379</v>
      </c>
      <c r="M2678">
        <v>-7910</v>
      </c>
      <c r="N2678">
        <v>0</v>
      </c>
      <c r="O2678">
        <v>0</v>
      </c>
      <c r="P2678">
        <v>0</v>
      </c>
      <c r="Q2678">
        <v>0</v>
      </c>
      <c r="R2678">
        <v>-7</v>
      </c>
      <c r="S2678">
        <v>-462</v>
      </c>
      <c r="T2678">
        <v>0</v>
      </c>
      <c r="U2678">
        <v>152</v>
      </c>
      <c r="V2678">
        <v>-15930</v>
      </c>
    </row>
    <row r="2679" spans="1:22" x14ac:dyDescent="0.3">
      <c r="A2679" t="s">
        <v>139</v>
      </c>
      <c r="B2679">
        <v>49070</v>
      </c>
      <c r="C2679" s="48">
        <v>44978</v>
      </c>
      <c r="D2679">
        <v>27800</v>
      </c>
      <c r="E2679">
        <v>5</v>
      </c>
      <c r="F2679">
        <v>-300</v>
      </c>
      <c r="G2679">
        <v>-300</v>
      </c>
      <c r="H2679">
        <v>104072</v>
      </c>
      <c r="I2679">
        <v>2904</v>
      </c>
      <c r="J2679">
        <v>34981</v>
      </c>
      <c r="K2679">
        <v>-25565</v>
      </c>
      <c r="L2679">
        <v>-9955</v>
      </c>
      <c r="M2679">
        <v>-1520</v>
      </c>
      <c r="N2679">
        <v>0</v>
      </c>
      <c r="O2679">
        <v>-1468</v>
      </c>
      <c r="P2679">
        <v>0</v>
      </c>
      <c r="Q2679">
        <v>0</v>
      </c>
      <c r="R2679">
        <v>-4784</v>
      </c>
      <c r="S2679">
        <v>-2183</v>
      </c>
      <c r="T2679">
        <v>0</v>
      </c>
      <c r="U2679">
        <v>174</v>
      </c>
      <c r="V2679">
        <v>365</v>
      </c>
    </row>
    <row r="2680" spans="1:22" x14ac:dyDescent="0.3">
      <c r="A2680" t="s">
        <v>139</v>
      </c>
      <c r="B2680">
        <v>49070</v>
      </c>
      <c r="C2680" s="48">
        <v>44977</v>
      </c>
      <c r="D2680">
        <v>28100</v>
      </c>
      <c r="E2680">
        <v>5</v>
      </c>
      <c r="F2680">
        <v>-150</v>
      </c>
      <c r="G2680">
        <v>-150</v>
      </c>
      <c r="H2680">
        <v>108809</v>
      </c>
      <c r="I2680">
        <v>3048</v>
      </c>
      <c r="J2680">
        <v>9095</v>
      </c>
      <c r="K2680">
        <v>-14083</v>
      </c>
      <c r="L2680">
        <v>4033</v>
      </c>
      <c r="M2680">
        <v>7399</v>
      </c>
      <c r="N2680">
        <v>2149</v>
      </c>
      <c r="O2680">
        <v>-1802</v>
      </c>
      <c r="P2680">
        <v>0</v>
      </c>
      <c r="Q2680">
        <v>0</v>
      </c>
      <c r="R2680">
        <v>-1158</v>
      </c>
      <c r="S2680">
        <v>-2555</v>
      </c>
      <c r="T2680">
        <v>0</v>
      </c>
      <c r="U2680">
        <v>1010</v>
      </c>
      <c r="V2680">
        <v>-55</v>
      </c>
    </row>
    <row r="2681" spans="1:22" x14ac:dyDescent="0.3">
      <c r="A2681" t="s">
        <v>139</v>
      </c>
      <c r="B2681">
        <v>49070</v>
      </c>
      <c r="C2681" s="48">
        <v>44974</v>
      </c>
      <c r="D2681">
        <v>28250</v>
      </c>
      <c r="E2681">
        <v>2</v>
      </c>
      <c r="F2681">
        <v>500</v>
      </c>
      <c r="G2681">
        <v>500</v>
      </c>
      <c r="H2681">
        <v>153681</v>
      </c>
      <c r="I2681">
        <v>4295</v>
      </c>
      <c r="J2681">
        <v>-16508</v>
      </c>
      <c r="K2681">
        <v>33086</v>
      </c>
      <c r="L2681">
        <v>-16102</v>
      </c>
      <c r="M2681">
        <v>-10863</v>
      </c>
      <c r="N2681">
        <v>0</v>
      </c>
      <c r="O2681">
        <v>-140</v>
      </c>
      <c r="P2681">
        <v>0</v>
      </c>
      <c r="Q2681">
        <v>0</v>
      </c>
      <c r="R2681">
        <v>-4703</v>
      </c>
      <c r="S2681">
        <v>-396</v>
      </c>
      <c r="T2681">
        <v>0</v>
      </c>
      <c r="U2681">
        <v>-331</v>
      </c>
      <c r="V2681">
        <v>-145</v>
      </c>
    </row>
    <row r="2682" spans="1:22" x14ac:dyDescent="0.3">
      <c r="A2682" t="s">
        <v>139</v>
      </c>
      <c r="B2682">
        <v>49070</v>
      </c>
      <c r="C2682" s="48">
        <v>44973</v>
      </c>
      <c r="D2682">
        <v>27750</v>
      </c>
      <c r="E2682">
        <v>2</v>
      </c>
      <c r="F2682">
        <v>450</v>
      </c>
      <c r="G2682">
        <v>450</v>
      </c>
      <c r="H2682">
        <v>154200</v>
      </c>
      <c r="I2682">
        <v>4282</v>
      </c>
      <c r="J2682">
        <v>-12844</v>
      </c>
      <c r="K2682">
        <v>15599</v>
      </c>
      <c r="L2682">
        <v>-2810</v>
      </c>
      <c r="M2682">
        <v>12113</v>
      </c>
      <c r="N2682">
        <v>0</v>
      </c>
      <c r="O2682">
        <v>-7447</v>
      </c>
      <c r="P2682">
        <v>0</v>
      </c>
      <c r="Q2682">
        <v>0</v>
      </c>
      <c r="R2682">
        <v>-6899</v>
      </c>
      <c r="S2682">
        <v>-577</v>
      </c>
      <c r="T2682">
        <v>0</v>
      </c>
      <c r="U2682">
        <v>7</v>
      </c>
      <c r="V2682">
        <v>48</v>
      </c>
    </row>
    <row r="2683" spans="1:22" x14ac:dyDescent="0.3">
      <c r="A2683" t="s">
        <v>139</v>
      </c>
      <c r="B2683">
        <v>49070</v>
      </c>
      <c r="C2683" s="48">
        <v>44972</v>
      </c>
      <c r="D2683">
        <v>27300</v>
      </c>
      <c r="E2683">
        <v>5</v>
      </c>
      <c r="F2683">
        <v>-800</v>
      </c>
      <c r="G2683">
        <v>-800</v>
      </c>
      <c r="H2683">
        <v>288680</v>
      </c>
      <c r="I2683">
        <v>7975</v>
      </c>
      <c r="J2683">
        <v>103544</v>
      </c>
      <c r="K2683">
        <v>-66750</v>
      </c>
      <c r="L2683">
        <v>-35658</v>
      </c>
      <c r="M2683">
        <v>-24150</v>
      </c>
      <c r="N2683">
        <v>0</v>
      </c>
      <c r="O2683">
        <v>-5282</v>
      </c>
      <c r="P2683">
        <v>0</v>
      </c>
      <c r="Q2683">
        <v>0</v>
      </c>
      <c r="R2683">
        <v>-3610</v>
      </c>
      <c r="S2683">
        <v>-2616</v>
      </c>
      <c r="T2683">
        <v>0</v>
      </c>
      <c r="U2683">
        <v>-1288</v>
      </c>
      <c r="V2683">
        <v>152</v>
      </c>
    </row>
    <row r="2684" spans="1:22" x14ac:dyDescent="0.3">
      <c r="A2684" t="s">
        <v>139</v>
      </c>
      <c r="B2684">
        <v>49070</v>
      </c>
      <c r="C2684" s="48">
        <v>44971</v>
      </c>
      <c r="D2684">
        <v>28100</v>
      </c>
      <c r="E2684">
        <v>5</v>
      </c>
      <c r="F2684">
        <v>-650</v>
      </c>
      <c r="G2684">
        <v>-650</v>
      </c>
      <c r="H2684">
        <v>237216</v>
      </c>
      <c r="I2684">
        <v>6716</v>
      </c>
      <c r="J2684">
        <v>88967</v>
      </c>
      <c r="K2684">
        <v>-58641</v>
      </c>
      <c r="L2684">
        <v>-32926</v>
      </c>
      <c r="M2684">
        <v>5861</v>
      </c>
      <c r="N2684">
        <v>-314</v>
      </c>
      <c r="O2684">
        <v>-17255</v>
      </c>
      <c r="P2684">
        <v>0</v>
      </c>
      <c r="Q2684">
        <v>0</v>
      </c>
      <c r="R2684">
        <v>-7812</v>
      </c>
      <c r="S2684">
        <v>-13406</v>
      </c>
      <c r="T2684">
        <v>0</v>
      </c>
      <c r="U2684">
        <v>2579</v>
      </c>
      <c r="V2684">
        <v>21</v>
      </c>
    </row>
    <row r="2685" spans="1:22" x14ac:dyDescent="0.3">
      <c r="A2685" t="s">
        <v>139</v>
      </c>
      <c r="B2685">
        <v>49070</v>
      </c>
      <c r="C2685" s="48">
        <v>44970</v>
      </c>
      <c r="D2685">
        <v>28750</v>
      </c>
      <c r="E2685">
        <v>2</v>
      </c>
      <c r="F2685">
        <v>400</v>
      </c>
      <c r="G2685">
        <v>400</v>
      </c>
      <c r="H2685">
        <v>166235</v>
      </c>
      <c r="I2685">
        <v>4736</v>
      </c>
      <c r="J2685">
        <v>8876</v>
      </c>
      <c r="K2685">
        <v>-5049</v>
      </c>
      <c r="L2685">
        <v>-4243</v>
      </c>
      <c r="M2685">
        <v>1474</v>
      </c>
      <c r="N2685">
        <v>-1080</v>
      </c>
      <c r="O2685">
        <v>-5592</v>
      </c>
      <c r="P2685">
        <v>0</v>
      </c>
      <c r="Q2685">
        <v>0</v>
      </c>
      <c r="R2685">
        <v>1342</v>
      </c>
      <c r="S2685">
        <v>-387</v>
      </c>
      <c r="T2685">
        <v>0</v>
      </c>
      <c r="U2685">
        <v>416</v>
      </c>
      <c r="V2685">
        <v>0</v>
      </c>
    </row>
    <row r="2686" spans="1:22" x14ac:dyDescent="0.3">
      <c r="A2686" t="s">
        <v>139</v>
      </c>
      <c r="B2686">
        <v>49070</v>
      </c>
      <c r="C2686" s="48">
        <v>44967</v>
      </c>
      <c r="D2686">
        <v>28350</v>
      </c>
      <c r="E2686">
        <v>5</v>
      </c>
      <c r="F2686">
        <v>-750</v>
      </c>
      <c r="G2686">
        <v>-750</v>
      </c>
      <c r="H2686">
        <v>236789</v>
      </c>
      <c r="I2686">
        <v>6721</v>
      </c>
      <c r="J2686">
        <v>76512</v>
      </c>
      <c r="K2686">
        <v>-54070</v>
      </c>
      <c r="L2686">
        <v>-19349</v>
      </c>
      <c r="M2686">
        <v>-6411</v>
      </c>
      <c r="N2686">
        <v>-2198</v>
      </c>
      <c r="O2686">
        <v>3073</v>
      </c>
      <c r="P2686">
        <v>0</v>
      </c>
      <c r="Q2686">
        <v>0</v>
      </c>
      <c r="R2686">
        <v>0</v>
      </c>
      <c r="S2686">
        <v>-13813</v>
      </c>
      <c r="T2686">
        <v>0</v>
      </c>
      <c r="U2686">
        <v>-3101</v>
      </c>
      <c r="V2686">
        <v>8</v>
      </c>
    </row>
    <row r="2687" spans="1:22" x14ac:dyDescent="0.3">
      <c r="A2687" t="s">
        <v>139</v>
      </c>
      <c r="B2687">
        <v>49070</v>
      </c>
      <c r="C2687" s="48">
        <v>44966</v>
      </c>
      <c r="D2687">
        <v>29100</v>
      </c>
      <c r="E2687">
        <v>5</v>
      </c>
      <c r="F2687">
        <v>-250</v>
      </c>
      <c r="G2687">
        <v>-250</v>
      </c>
      <c r="H2687">
        <v>153096</v>
      </c>
      <c r="I2687">
        <v>4479</v>
      </c>
      <c r="J2687">
        <v>-21343</v>
      </c>
      <c r="K2687">
        <v>29736</v>
      </c>
      <c r="L2687">
        <v>-9692</v>
      </c>
      <c r="M2687">
        <v>-3841</v>
      </c>
      <c r="N2687">
        <v>39</v>
      </c>
      <c r="O2687">
        <v>-5556</v>
      </c>
      <c r="P2687">
        <v>0</v>
      </c>
      <c r="Q2687">
        <v>0</v>
      </c>
      <c r="R2687">
        <v>0</v>
      </c>
      <c r="S2687">
        <v>-334</v>
      </c>
      <c r="T2687">
        <v>0</v>
      </c>
      <c r="U2687">
        <v>1284</v>
      </c>
      <c r="V2687">
        <v>15</v>
      </c>
    </row>
    <row r="2688" spans="1:22" x14ac:dyDescent="0.3">
      <c r="A2688" t="s">
        <v>139</v>
      </c>
      <c r="B2688">
        <v>49070</v>
      </c>
      <c r="C2688" s="48">
        <v>44965</v>
      </c>
      <c r="D2688">
        <v>29350</v>
      </c>
      <c r="E2688">
        <v>2</v>
      </c>
      <c r="F2688">
        <v>400</v>
      </c>
      <c r="G2688">
        <v>400</v>
      </c>
      <c r="H2688">
        <v>222786</v>
      </c>
      <c r="I2688">
        <v>6523</v>
      </c>
      <c r="J2688">
        <v>-49289</v>
      </c>
      <c r="K2688">
        <v>44434</v>
      </c>
      <c r="L2688">
        <v>4813</v>
      </c>
      <c r="M2688">
        <v>11117</v>
      </c>
      <c r="N2688">
        <v>0</v>
      </c>
      <c r="O2688">
        <v>-3249</v>
      </c>
      <c r="P2688">
        <v>0</v>
      </c>
      <c r="Q2688">
        <v>0</v>
      </c>
      <c r="R2688">
        <v>-2945</v>
      </c>
      <c r="S2688">
        <v>-110</v>
      </c>
      <c r="T2688">
        <v>0</v>
      </c>
      <c r="U2688">
        <v>-1</v>
      </c>
      <c r="V2688">
        <v>43</v>
      </c>
    </row>
    <row r="2689" spans="1:22" x14ac:dyDescent="0.3">
      <c r="A2689" t="s">
        <v>139</v>
      </c>
      <c r="B2689">
        <v>49070</v>
      </c>
      <c r="C2689" s="48">
        <v>44964</v>
      </c>
      <c r="D2689">
        <v>28950</v>
      </c>
      <c r="E2689">
        <v>2</v>
      </c>
      <c r="F2689">
        <v>500</v>
      </c>
      <c r="G2689">
        <v>500</v>
      </c>
      <c r="H2689">
        <v>174814</v>
      </c>
      <c r="I2689">
        <v>5028</v>
      </c>
      <c r="J2689">
        <v>-30639</v>
      </c>
      <c r="K2689">
        <v>24386</v>
      </c>
      <c r="L2689">
        <v>5502</v>
      </c>
      <c r="M2689">
        <v>6474</v>
      </c>
      <c r="N2689">
        <v>-500</v>
      </c>
      <c r="O2689">
        <v>-142</v>
      </c>
      <c r="P2689">
        <v>0</v>
      </c>
      <c r="Q2689">
        <v>0</v>
      </c>
      <c r="R2689">
        <v>0</v>
      </c>
      <c r="S2689">
        <v>-330</v>
      </c>
      <c r="T2689">
        <v>0</v>
      </c>
      <c r="U2689">
        <v>1054</v>
      </c>
      <c r="V2689">
        <v>-303</v>
      </c>
    </row>
    <row r="2690" spans="1:22" x14ac:dyDescent="0.3">
      <c r="A2690" t="s">
        <v>139</v>
      </c>
      <c r="B2690">
        <v>49070</v>
      </c>
      <c r="C2690" s="48">
        <v>44963</v>
      </c>
      <c r="D2690">
        <v>28450</v>
      </c>
      <c r="E2690">
        <v>3</v>
      </c>
      <c r="F2690">
        <v>0</v>
      </c>
      <c r="G2690">
        <v>0</v>
      </c>
      <c r="H2690">
        <v>161888</v>
      </c>
      <c r="I2690">
        <v>4584</v>
      </c>
      <c r="J2690">
        <v>45579</v>
      </c>
      <c r="K2690">
        <v>-16069</v>
      </c>
      <c r="L2690">
        <v>-29715</v>
      </c>
      <c r="M2690">
        <v>-12144</v>
      </c>
      <c r="N2690">
        <v>-3034</v>
      </c>
      <c r="O2690">
        <v>-14015</v>
      </c>
      <c r="P2690">
        <v>0</v>
      </c>
      <c r="Q2690">
        <v>0</v>
      </c>
      <c r="R2690">
        <v>0</v>
      </c>
      <c r="S2690">
        <v>-522</v>
      </c>
      <c r="T2690">
        <v>0</v>
      </c>
      <c r="U2690">
        <v>34</v>
      </c>
      <c r="V2690">
        <v>171</v>
      </c>
    </row>
    <row r="2691" spans="1:22" x14ac:dyDescent="0.3">
      <c r="A2691" t="s">
        <v>139</v>
      </c>
      <c r="B2691">
        <v>49070</v>
      </c>
      <c r="C2691" s="48">
        <v>44960</v>
      </c>
      <c r="D2691">
        <v>28450</v>
      </c>
      <c r="E2691">
        <v>5</v>
      </c>
      <c r="F2691">
        <v>-250</v>
      </c>
      <c r="G2691">
        <v>-250</v>
      </c>
      <c r="H2691">
        <v>246221</v>
      </c>
      <c r="I2691">
        <v>7016</v>
      </c>
      <c r="J2691">
        <v>7766</v>
      </c>
      <c r="K2691">
        <v>2105</v>
      </c>
      <c r="L2691">
        <v>-10320</v>
      </c>
      <c r="M2691">
        <v>3051</v>
      </c>
      <c r="N2691">
        <v>71</v>
      </c>
      <c r="O2691">
        <v>-1971</v>
      </c>
      <c r="P2691">
        <v>0</v>
      </c>
      <c r="Q2691">
        <v>0</v>
      </c>
      <c r="R2691">
        <v>-11427</v>
      </c>
      <c r="S2691">
        <v>-44</v>
      </c>
      <c r="T2691">
        <v>0</v>
      </c>
      <c r="U2691">
        <v>385</v>
      </c>
      <c r="V2691">
        <v>64</v>
      </c>
    </row>
    <row r="2692" spans="1:22" x14ac:dyDescent="0.3">
      <c r="A2692" t="s">
        <v>139</v>
      </c>
      <c r="B2692">
        <v>49070</v>
      </c>
      <c r="C2692" s="48">
        <v>44959</v>
      </c>
      <c r="D2692">
        <v>28700</v>
      </c>
      <c r="E2692">
        <v>3</v>
      </c>
      <c r="F2692">
        <v>0</v>
      </c>
      <c r="G2692">
        <v>0</v>
      </c>
      <c r="H2692">
        <v>235414</v>
      </c>
      <c r="I2692">
        <v>6774</v>
      </c>
      <c r="J2692">
        <v>-1728</v>
      </c>
      <c r="K2692">
        <v>-1751</v>
      </c>
      <c r="L2692">
        <v>6509</v>
      </c>
      <c r="M2692">
        <v>13185</v>
      </c>
      <c r="N2692">
        <v>930</v>
      </c>
      <c r="O2692">
        <v>-2120</v>
      </c>
      <c r="P2692">
        <v>0</v>
      </c>
      <c r="Q2692">
        <v>0</v>
      </c>
      <c r="R2692">
        <v>-3993</v>
      </c>
      <c r="S2692">
        <v>-1493</v>
      </c>
      <c r="T2692">
        <v>0</v>
      </c>
      <c r="U2692">
        <v>-2645</v>
      </c>
      <c r="V2692">
        <v>-385</v>
      </c>
    </row>
    <row r="2693" spans="1:22" x14ac:dyDescent="0.3">
      <c r="A2693" t="s">
        <v>139</v>
      </c>
      <c r="B2693">
        <v>49070</v>
      </c>
      <c r="C2693" s="48">
        <v>44958</v>
      </c>
      <c r="D2693">
        <v>28700</v>
      </c>
      <c r="E2693">
        <v>3</v>
      </c>
      <c r="F2693">
        <v>0</v>
      </c>
      <c r="G2693">
        <v>0</v>
      </c>
      <c r="H2693">
        <v>276848</v>
      </c>
      <c r="I2693">
        <v>7998</v>
      </c>
      <c r="J2693">
        <v>15454</v>
      </c>
      <c r="K2693">
        <v>17327</v>
      </c>
      <c r="L2693">
        <v>-32711</v>
      </c>
      <c r="M2693">
        <v>8489</v>
      </c>
      <c r="N2693">
        <v>0</v>
      </c>
      <c r="O2693">
        <v>-10363</v>
      </c>
      <c r="P2693">
        <v>0</v>
      </c>
      <c r="Q2693">
        <v>0</v>
      </c>
      <c r="R2693">
        <v>-30652</v>
      </c>
      <c r="S2693">
        <v>-185</v>
      </c>
      <c r="T2693">
        <v>0</v>
      </c>
      <c r="U2693">
        <v>-594</v>
      </c>
      <c r="V2693">
        <v>524</v>
      </c>
    </row>
    <row r="2694" spans="1:22" x14ac:dyDescent="0.3">
      <c r="A2694" t="s">
        <v>139</v>
      </c>
      <c r="B2694">
        <v>49070</v>
      </c>
      <c r="C2694" s="48">
        <v>44957</v>
      </c>
      <c r="D2694">
        <v>28700</v>
      </c>
      <c r="E2694">
        <v>5</v>
      </c>
      <c r="F2694">
        <v>-750</v>
      </c>
      <c r="G2694">
        <v>-750</v>
      </c>
      <c r="H2694">
        <v>461016</v>
      </c>
      <c r="I2694">
        <v>13217</v>
      </c>
      <c r="J2694">
        <v>35809</v>
      </c>
      <c r="K2694">
        <v>-62</v>
      </c>
      <c r="L2694">
        <v>-34752</v>
      </c>
      <c r="M2694">
        <v>-9776</v>
      </c>
      <c r="N2694">
        <v>-1</v>
      </c>
      <c r="O2694">
        <v>-8932</v>
      </c>
      <c r="P2694">
        <v>0</v>
      </c>
      <c r="Q2694">
        <v>0</v>
      </c>
      <c r="R2694">
        <v>5430</v>
      </c>
      <c r="S2694">
        <v>-21473</v>
      </c>
      <c r="T2694">
        <v>0</v>
      </c>
      <c r="U2694">
        <v>-1060</v>
      </c>
      <c r="V2694">
        <v>65</v>
      </c>
    </row>
    <row r="2695" spans="1:22" x14ac:dyDescent="0.3">
      <c r="A2695" t="s">
        <v>139</v>
      </c>
      <c r="B2695">
        <v>49070</v>
      </c>
      <c r="C2695" s="48">
        <v>44956</v>
      </c>
      <c r="D2695">
        <v>29450</v>
      </c>
      <c r="E2695">
        <v>5</v>
      </c>
      <c r="F2695">
        <v>-400</v>
      </c>
      <c r="G2695">
        <v>-400</v>
      </c>
      <c r="H2695">
        <v>214857</v>
      </c>
      <c r="I2695">
        <v>6421</v>
      </c>
      <c r="J2695">
        <v>24522</v>
      </c>
      <c r="K2695">
        <v>-20141</v>
      </c>
      <c r="L2695">
        <v>-4042</v>
      </c>
      <c r="M2695">
        <v>-3728</v>
      </c>
      <c r="N2695">
        <v>-33</v>
      </c>
      <c r="O2695">
        <v>-37</v>
      </c>
      <c r="P2695">
        <v>1</v>
      </c>
      <c r="Q2695">
        <v>0</v>
      </c>
      <c r="R2695">
        <v>0</v>
      </c>
      <c r="S2695">
        <v>-245</v>
      </c>
      <c r="T2695">
        <v>0</v>
      </c>
      <c r="U2695">
        <v>-250</v>
      </c>
      <c r="V2695">
        <v>-89</v>
      </c>
    </row>
    <row r="2696" spans="1:22" x14ac:dyDescent="0.3">
      <c r="A2696" t="s">
        <v>139</v>
      </c>
      <c r="B2696">
        <v>49070</v>
      </c>
      <c r="C2696" s="48">
        <v>44953</v>
      </c>
      <c r="D2696">
        <v>29850</v>
      </c>
      <c r="E2696">
        <v>2</v>
      </c>
      <c r="F2696">
        <v>300</v>
      </c>
      <c r="G2696">
        <v>300</v>
      </c>
      <c r="H2696">
        <v>199407</v>
      </c>
      <c r="I2696">
        <v>5952</v>
      </c>
      <c r="J2696">
        <v>-16453</v>
      </c>
      <c r="K2696">
        <v>21487</v>
      </c>
      <c r="L2696">
        <v>-2442</v>
      </c>
      <c r="M2696">
        <v>-3555</v>
      </c>
      <c r="N2696">
        <v>-130</v>
      </c>
      <c r="O2696">
        <v>0</v>
      </c>
      <c r="P2696">
        <v>-1</v>
      </c>
      <c r="Q2696">
        <v>0</v>
      </c>
      <c r="R2696">
        <v>-3451</v>
      </c>
      <c r="S2696">
        <v>4695</v>
      </c>
      <c r="T2696">
        <v>0</v>
      </c>
      <c r="U2696">
        <v>-2532</v>
      </c>
      <c r="V2696">
        <v>-60</v>
      </c>
    </row>
    <row r="2697" spans="1:22" x14ac:dyDescent="0.3">
      <c r="A2697" t="s">
        <v>139</v>
      </c>
      <c r="B2697">
        <v>49070</v>
      </c>
      <c r="C2697" s="48">
        <v>44952</v>
      </c>
      <c r="D2697">
        <v>29550</v>
      </c>
      <c r="E2697">
        <v>5</v>
      </c>
      <c r="F2697">
        <v>-900</v>
      </c>
      <c r="G2697">
        <v>-900</v>
      </c>
      <c r="H2697">
        <v>382854</v>
      </c>
      <c r="I2697">
        <v>11413</v>
      </c>
      <c r="J2697">
        <v>15273</v>
      </c>
      <c r="K2697">
        <v>-8353</v>
      </c>
      <c r="L2697">
        <v>-7543</v>
      </c>
      <c r="M2697">
        <v>-1404</v>
      </c>
      <c r="N2697">
        <v>-827</v>
      </c>
      <c r="O2697">
        <v>-5137</v>
      </c>
      <c r="P2697">
        <v>1</v>
      </c>
      <c r="Q2697">
        <v>0</v>
      </c>
      <c r="R2697">
        <v>0</v>
      </c>
      <c r="S2697">
        <v>-176</v>
      </c>
      <c r="T2697">
        <v>0</v>
      </c>
      <c r="U2697">
        <v>-688</v>
      </c>
      <c r="V2697">
        <v>1311</v>
      </c>
    </row>
    <row r="2698" spans="1:22" x14ac:dyDescent="0.3">
      <c r="A2698" t="s">
        <v>139</v>
      </c>
      <c r="B2698">
        <v>49070</v>
      </c>
      <c r="C2698" s="48">
        <v>44951</v>
      </c>
      <c r="D2698">
        <v>30450</v>
      </c>
      <c r="E2698">
        <v>2</v>
      </c>
      <c r="F2698">
        <v>950</v>
      </c>
      <c r="G2698">
        <v>950</v>
      </c>
      <c r="H2698">
        <v>425274</v>
      </c>
      <c r="I2698">
        <v>12906</v>
      </c>
      <c r="J2698">
        <v>20469</v>
      </c>
      <c r="K2698">
        <v>-18363</v>
      </c>
      <c r="L2698">
        <v>-3512</v>
      </c>
      <c r="M2698">
        <v>6938</v>
      </c>
      <c r="N2698">
        <v>-642</v>
      </c>
      <c r="O2698">
        <v>-76</v>
      </c>
      <c r="P2698">
        <v>0</v>
      </c>
      <c r="Q2698">
        <v>0</v>
      </c>
      <c r="R2698">
        <v>-9792</v>
      </c>
      <c r="S2698">
        <v>60</v>
      </c>
      <c r="T2698">
        <v>0</v>
      </c>
      <c r="U2698">
        <v>1297</v>
      </c>
      <c r="V2698">
        <v>109</v>
      </c>
    </row>
    <row r="2699" spans="1:22" x14ac:dyDescent="0.3">
      <c r="A2699" t="s">
        <v>139</v>
      </c>
      <c r="B2699">
        <v>49070</v>
      </c>
      <c r="C2699" s="48">
        <v>44946</v>
      </c>
      <c r="D2699">
        <v>29500</v>
      </c>
      <c r="E2699">
        <v>3</v>
      </c>
      <c r="F2699">
        <v>0</v>
      </c>
      <c r="G2699">
        <v>0</v>
      </c>
      <c r="H2699">
        <v>211898</v>
      </c>
      <c r="I2699">
        <v>6249</v>
      </c>
      <c r="J2699">
        <v>5273</v>
      </c>
      <c r="K2699">
        <v>940</v>
      </c>
      <c r="L2699">
        <v>-7149</v>
      </c>
      <c r="M2699">
        <v>583</v>
      </c>
      <c r="N2699">
        <v>-10687</v>
      </c>
      <c r="O2699">
        <v>0</v>
      </c>
      <c r="P2699">
        <v>0</v>
      </c>
      <c r="Q2699">
        <v>0</v>
      </c>
      <c r="R2699">
        <v>-4449</v>
      </c>
      <c r="S2699">
        <v>7404</v>
      </c>
      <c r="T2699">
        <v>0</v>
      </c>
      <c r="U2699">
        <v>938</v>
      </c>
      <c r="V2699">
        <v>-2</v>
      </c>
    </row>
    <row r="2700" spans="1:22" x14ac:dyDescent="0.3">
      <c r="A2700" t="s">
        <v>139</v>
      </c>
      <c r="B2700">
        <v>49070</v>
      </c>
      <c r="C2700" s="48">
        <v>44945</v>
      </c>
      <c r="D2700">
        <v>29500</v>
      </c>
      <c r="E2700">
        <v>5</v>
      </c>
      <c r="F2700">
        <v>-600</v>
      </c>
      <c r="G2700">
        <v>-600</v>
      </c>
      <c r="H2700">
        <v>222893</v>
      </c>
      <c r="I2700">
        <v>6597</v>
      </c>
      <c r="J2700">
        <v>51446</v>
      </c>
      <c r="K2700">
        <v>-55235</v>
      </c>
      <c r="L2700">
        <v>2415</v>
      </c>
      <c r="M2700">
        <v>-1250</v>
      </c>
      <c r="N2700">
        <v>0</v>
      </c>
      <c r="O2700">
        <v>0</v>
      </c>
      <c r="P2700">
        <v>0</v>
      </c>
      <c r="Q2700">
        <v>0</v>
      </c>
      <c r="R2700">
        <v>2500</v>
      </c>
      <c r="S2700">
        <v>1165</v>
      </c>
      <c r="T2700">
        <v>0</v>
      </c>
      <c r="U2700">
        <v>1359</v>
      </c>
      <c r="V2700">
        <v>15</v>
      </c>
    </row>
    <row r="2701" spans="1:22" x14ac:dyDescent="0.3">
      <c r="A2701" t="s">
        <v>139</v>
      </c>
      <c r="B2701">
        <v>49070</v>
      </c>
      <c r="C2701" s="48">
        <v>44944</v>
      </c>
      <c r="D2701">
        <v>30100</v>
      </c>
      <c r="E2701">
        <v>2</v>
      </c>
      <c r="F2701">
        <v>400</v>
      </c>
      <c r="G2701">
        <v>400</v>
      </c>
      <c r="H2701">
        <v>313087</v>
      </c>
      <c r="I2701">
        <v>9422</v>
      </c>
      <c r="J2701">
        <v>30947</v>
      </c>
      <c r="K2701">
        <v>-26342</v>
      </c>
      <c r="L2701">
        <v>-7083</v>
      </c>
      <c r="M2701">
        <v>3280</v>
      </c>
      <c r="N2701">
        <v>-3620</v>
      </c>
      <c r="O2701">
        <v>-5865</v>
      </c>
      <c r="P2701">
        <v>-4160</v>
      </c>
      <c r="Q2701">
        <v>0</v>
      </c>
      <c r="R2701">
        <v>5000</v>
      </c>
      <c r="S2701">
        <v>-1718</v>
      </c>
      <c r="T2701">
        <v>0</v>
      </c>
      <c r="U2701">
        <v>2813</v>
      </c>
      <c r="V2701">
        <v>-335</v>
      </c>
    </row>
    <row r="2702" spans="1:22" x14ac:dyDescent="0.3">
      <c r="A2702" t="s">
        <v>79</v>
      </c>
      <c r="B2702">
        <v>95700</v>
      </c>
      <c r="C2702" s="48">
        <v>45092</v>
      </c>
      <c r="D2702">
        <v>11030</v>
      </c>
      <c r="E2702">
        <v>5</v>
      </c>
      <c r="F2702">
        <v>-400</v>
      </c>
      <c r="G2702">
        <v>-400</v>
      </c>
      <c r="H2702">
        <v>388284</v>
      </c>
      <c r="I2702">
        <v>4323</v>
      </c>
      <c r="J2702">
        <v>135352</v>
      </c>
      <c r="K2702">
        <v>-115929</v>
      </c>
      <c r="L2702">
        <v>-82349</v>
      </c>
      <c r="M2702">
        <v>-84207</v>
      </c>
      <c r="N2702">
        <v>0</v>
      </c>
      <c r="O2702">
        <v>2108</v>
      </c>
      <c r="P2702">
        <v>0</v>
      </c>
      <c r="Q2702">
        <v>0</v>
      </c>
      <c r="R2702">
        <v>0</v>
      </c>
      <c r="S2702">
        <v>-250</v>
      </c>
      <c r="T2702">
        <v>0</v>
      </c>
      <c r="U2702">
        <v>62811</v>
      </c>
      <c r="V2702">
        <v>115</v>
      </c>
    </row>
    <row r="2703" spans="1:22" x14ac:dyDescent="0.3">
      <c r="A2703" t="s">
        <v>79</v>
      </c>
      <c r="B2703">
        <v>95700</v>
      </c>
      <c r="C2703" s="48">
        <v>45091</v>
      </c>
      <c r="D2703">
        <v>11430</v>
      </c>
      <c r="E2703">
        <v>5</v>
      </c>
      <c r="F2703">
        <v>-330</v>
      </c>
      <c r="G2703">
        <v>-330</v>
      </c>
      <c r="H2703">
        <v>335191</v>
      </c>
      <c r="I2703">
        <v>3871</v>
      </c>
      <c r="J2703">
        <v>77124</v>
      </c>
      <c r="K2703">
        <v>-22950</v>
      </c>
      <c r="L2703">
        <v>-96436</v>
      </c>
      <c r="M2703">
        <v>-97717</v>
      </c>
      <c r="N2703">
        <v>0</v>
      </c>
      <c r="O2703">
        <v>1500</v>
      </c>
      <c r="P2703">
        <v>0</v>
      </c>
      <c r="Q2703">
        <v>0</v>
      </c>
      <c r="R2703">
        <v>0</v>
      </c>
      <c r="S2703">
        <v>-219</v>
      </c>
      <c r="T2703">
        <v>0</v>
      </c>
      <c r="U2703">
        <v>42012</v>
      </c>
      <c r="V2703">
        <v>250</v>
      </c>
    </row>
    <row r="2704" spans="1:22" x14ac:dyDescent="0.3">
      <c r="A2704" t="s">
        <v>79</v>
      </c>
      <c r="B2704">
        <v>95700</v>
      </c>
      <c r="C2704" s="48">
        <v>45090</v>
      </c>
      <c r="D2704">
        <v>11760</v>
      </c>
      <c r="E2704">
        <v>5</v>
      </c>
      <c r="F2704">
        <v>-20</v>
      </c>
      <c r="G2704">
        <v>-20</v>
      </c>
      <c r="H2704">
        <v>225370</v>
      </c>
      <c r="I2704">
        <v>2663</v>
      </c>
      <c r="J2704">
        <v>-13987</v>
      </c>
      <c r="K2704">
        <v>-14342</v>
      </c>
      <c r="L2704">
        <v>-5601</v>
      </c>
      <c r="M2704">
        <v>-6181</v>
      </c>
      <c r="N2704">
        <v>173</v>
      </c>
      <c r="O2704">
        <v>547</v>
      </c>
      <c r="P2704">
        <v>0</v>
      </c>
      <c r="Q2704">
        <v>0</v>
      </c>
      <c r="R2704">
        <v>0</v>
      </c>
      <c r="S2704">
        <v>-140</v>
      </c>
      <c r="T2704">
        <v>0</v>
      </c>
      <c r="U2704">
        <v>33845</v>
      </c>
      <c r="V2704">
        <v>85</v>
      </c>
    </row>
    <row r="2705" spans="1:22" x14ac:dyDescent="0.3">
      <c r="A2705" t="s">
        <v>79</v>
      </c>
      <c r="B2705">
        <v>95700</v>
      </c>
      <c r="C2705" s="48">
        <v>45089</v>
      </c>
      <c r="D2705">
        <v>11780</v>
      </c>
      <c r="E2705">
        <v>5</v>
      </c>
      <c r="F2705">
        <v>-300</v>
      </c>
      <c r="G2705">
        <v>-300</v>
      </c>
      <c r="H2705">
        <v>237996</v>
      </c>
      <c r="I2705">
        <v>2817</v>
      </c>
      <c r="J2705">
        <v>87653</v>
      </c>
      <c r="K2705">
        <v>-67464</v>
      </c>
      <c r="L2705">
        <v>-40520</v>
      </c>
      <c r="M2705">
        <v>-42971</v>
      </c>
      <c r="N2705">
        <v>0</v>
      </c>
      <c r="O2705">
        <v>2558</v>
      </c>
      <c r="P2705">
        <v>0</v>
      </c>
      <c r="Q2705">
        <v>0</v>
      </c>
      <c r="R2705">
        <v>447</v>
      </c>
      <c r="S2705">
        <v>-554</v>
      </c>
      <c r="T2705">
        <v>0</v>
      </c>
      <c r="U2705">
        <v>20200</v>
      </c>
      <c r="V2705">
        <v>131</v>
      </c>
    </row>
    <row r="2706" spans="1:22" x14ac:dyDescent="0.3">
      <c r="A2706" t="s">
        <v>79</v>
      </c>
      <c r="B2706">
        <v>95700</v>
      </c>
      <c r="C2706" s="48">
        <v>45086</v>
      </c>
      <c r="D2706">
        <v>12080</v>
      </c>
      <c r="E2706">
        <v>2</v>
      </c>
      <c r="F2706">
        <v>10</v>
      </c>
      <c r="G2706">
        <v>10</v>
      </c>
      <c r="H2706">
        <v>196990</v>
      </c>
      <c r="I2706">
        <v>2383</v>
      </c>
      <c r="J2706">
        <v>14812</v>
      </c>
      <c r="K2706">
        <v>-24752</v>
      </c>
      <c r="L2706">
        <v>-17699</v>
      </c>
      <c r="M2706">
        <v>-3218</v>
      </c>
      <c r="N2706">
        <v>0</v>
      </c>
      <c r="O2706">
        <v>1576</v>
      </c>
      <c r="P2706">
        <v>0</v>
      </c>
      <c r="Q2706">
        <v>0</v>
      </c>
      <c r="R2706">
        <v>-16057</v>
      </c>
      <c r="S2706">
        <v>0</v>
      </c>
      <c r="T2706">
        <v>0</v>
      </c>
      <c r="U2706">
        <v>27559</v>
      </c>
      <c r="V2706">
        <v>80</v>
      </c>
    </row>
    <row r="2707" spans="1:22" x14ac:dyDescent="0.3">
      <c r="A2707" t="s">
        <v>79</v>
      </c>
      <c r="B2707">
        <v>95700</v>
      </c>
      <c r="C2707" s="48">
        <v>45085</v>
      </c>
      <c r="D2707">
        <v>12070</v>
      </c>
      <c r="E2707">
        <v>5</v>
      </c>
      <c r="F2707">
        <v>-180</v>
      </c>
      <c r="G2707">
        <v>-180</v>
      </c>
      <c r="H2707">
        <v>300333</v>
      </c>
      <c r="I2707">
        <v>3612</v>
      </c>
      <c r="J2707">
        <v>88143</v>
      </c>
      <c r="K2707">
        <v>-90697</v>
      </c>
      <c r="L2707">
        <v>-19166</v>
      </c>
      <c r="M2707">
        <v>-16142</v>
      </c>
      <c r="N2707">
        <v>0</v>
      </c>
      <c r="O2707">
        <v>1215</v>
      </c>
      <c r="P2707">
        <v>0</v>
      </c>
      <c r="Q2707">
        <v>0</v>
      </c>
      <c r="R2707">
        <v>-4121</v>
      </c>
      <c r="S2707">
        <v>-118</v>
      </c>
      <c r="T2707">
        <v>0</v>
      </c>
      <c r="U2707">
        <v>21620</v>
      </c>
      <c r="V2707">
        <v>100</v>
      </c>
    </row>
    <row r="2708" spans="1:22" x14ac:dyDescent="0.3">
      <c r="A2708" t="s">
        <v>79</v>
      </c>
      <c r="B2708">
        <v>95700</v>
      </c>
      <c r="C2708" s="48">
        <v>45084</v>
      </c>
      <c r="D2708">
        <v>12250</v>
      </c>
      <c r="E2708">
        <v>5</v>
      </c>
      <c r="F2708">
        <v>-70</v>
      </c>
      <c r="G2708">
        <v>-70</v>
      </c>
      <c r="H2708">
        <v>320054</v>
      </c>
      <c r="I2708">
        <v>3892</v>
      </c>
      <c r="J2708">
        <v>-16571</v>
      </c>
      <c r="K2708">
        <v>50635</v>
      </c>
      <c r="L2708">
        <v>-35064</v>
      </c>
      <c r="M2708">
        <v>-34468</v>
      </c>
      <c r="N2708">
        <v>-10</v>
      </c>
      <c r="O2708">
        <v>0</v>
      </c>
      <c r="P2708">
        <v>0</v>
      </c>
      <c r="Q2708">
        <v>0</v>
      </c>
      <c r="R2708">
        <v>0</v>
      </c>
      <c r="S2708">
        <v>-586</v>
      </c>
      <c r="T2708">
        <v>0</v>
      </c>
      <c r="U2708">
        <v>-46</v>
      </c>
      <c r="V2708">
        <v>1046</v>
      </c>
    </row>
    <row r="2709" spans="1:22" x14ac:dyDescent="0.3">
      <c r="A2709" t="s">
        <v>79</v>
      </c>
      <c r="B2709">
        <v>95700</v>
      </c>
      <c r="C2709" s="48">
        <v>45082</v>
      </c>
      <c r="D2709">
        <v>12320</v>
      </c>
      <c r="E2709">
        <v>5</v>
      </c>
      <c r="F2709">
        <v>-380</v>
      </c>
      <c r="G2709">
        <v>-380</v>
      </c>
      <c r="H2709">
        <v>304641</v>
      </c>
      <c r="I2709">
        <v>3764</v>
      </c>
      <c r="J2709">
        <v>70106</v>
      </c>
      <c r="K2709">
        <v>-40757</v>
      </c>
      <c r="L2709">
        <v>-53393</v>
      </c>
      <c r="M2709">
        <v>-43406</v>
      </c>
      <c r="N2709">
        <v>0</v>
      </c>
      <c r="O2709">
        <v>0</v>
      </c>
      <c r="P2709">
        <v>0</v>
      </c>
      <c r="Q2709">
        <v>0</v>
      </c>
      <c r="R2709">
        <v>374</v>
      </c>
      <c r="S2709">
        <v>-10361</v>
      </c>
      <c r="T2709">
        <v>0</v>
      </c>
      <c r="U2709">
        <v>24044</v>
      </c>
      <c r="V2709">
        <v>0</v>
      </c>
    </row>
    <row r="2710" spans="1:22" x14ac:dyDescent="0.3">
      <c r="A2710" t="s">
        <v>79</v>
      </c>
      <c r="B2710">
        <v>95700</v>
      </c>
      <c r="C2710" s="48">
        <v>45079</v>
      </c>
      <c r="D2710">
        <v>12700</v>
      </c>
      <c r="E2710">
        <v>5</v>
      </c>
      <c r="F2710">
        <v>-620</v>
      </c>
      <c r="G2710">
        <v>-620</v>
      </c>
      <c r="H2710">
        <v>557951</v>
      </c>
      <c r="I2710">
        <v>7186</v>
      </c>
      <c r="J2710">
        <v>227389</v>
      </c>
      <c r="K2710">
        <v>-189435</v>
      </c>
      <c r="L2710">
        <v>-40099</v>
      </c>
      <c r="M2710">
        <v>-39023</v>
      </c>
      <c r="N2710">
        <v>-24</v>
      </c>
      <c r="O2710">
        <v>-1800</v>
      </c>
      <c r="P2710">
        <v>0</v>
      </c>
      <c r="Q2710">
        <v>0</v>
      </c>
      <c r="R2710">
        <v>748</v>
      </c>
      <c r="S2710">
        <v>0</v>
      </c>
      <c r="T2710">
        <v>0</v>
      </c>
      <c r="U2710">
        <v>1447</v>
      </c>
      <c r="V2710">
        <v>698</v>
      </c>
    </row>
    <row r="2711" spans="1:22" x14ac:dyDescent="0.3">
      <c r="A2711" t="s">
        <v>79</v>
      </c>
      <c r="B2711">
        <v>95700</v>
      </c>
      <c r="C2711" s="48">
        <v>45078</v>
      </c>
      <c r="D2711">
        <v>13320</v>
      </c>
      <c r="E2711">
        <v>2</v>
      </c>
      <c r="F2711">
        <v>790</v>
      </c>
      <c r="G2711">
        <v>790</v>
      </c>
      <c r="H2711">
        <v>637931</v>
      </c>
      <c r="I2711">
        <v>8312</v>
      </c>
      <c r="J2711">
        <v>-153773</v>
      </c>
      <c r="K2711">
        <v>193571</v>
      </c>
      <c r="L2711">
        <v>-40702</v>
      </c>
      <c r="M2711">
        <v>-99379</v>
      </c>
      <c r="N2711">
        <v>-10</v>
      </c>
      <c r="O2711">
        <v>-1500</v>
      </c>
      <c r="P2711">
        <v>0</v>
      </c>
      <c r="Q2711">
        <v>0</v>
      </c>
      <c r="R2711">
        <v>187</v>
      </c>
      <c r="S2711">
        <v>60000</v>
      </c>
      <c r="T2711">
        <v>0</v>
      </c>
      <c r="U2711">
        <v>1099</v>
      </c>
      <c r="V2711">
        <v>-195</v>
      </c>
    </row>
    <row r="2712" spans="1:22" x14ac:dyDescent="0.3">
      <c r="A2712" t="s">
        <v>79</v>
      </c>
      <c r="B2712">
        <v>95700</v>
      </c>
      <c r="C2712" s="48">
        <v>45077</v>
      </c>
      <c r="D2712">
        <v>12530</v>
      </c>
      <c r="E2712">
        <v>2</v>
      </c>
      <c r="F2712">
        <v>100</v>
      </c>
      <c r="G2712">
        <v>100</v>
      </c>
      <c r="H2712">
        <v>235855</v>
      </c>
      <c r="I2712">
        <v>2948</v>
      </c>
      <c r="J2712">
        <v>-15196</v>
      </c>
      <c r="K2712">
        <v>44459</v>
      </c>
      <c r="L2712">
        <v>-29280</v>
      </c>
      <c r="M2712">
        <v>-29236</v>
      </c>
      <c r="N2712">
        <v>-23</v>
      </c>
      <c r="O2712">
        <v>0</v>
      </c>
      <c r="P2712">
        <v>0</v>
      </c>
      <c r="Q2712">
        <v>0</v>
      </c>
      <c r="R2712">
        <v>0</v>
      </c>
      <c r="S2712">
        <v>-21</v>
      </c>
      <c r="T2712">
        <v>0</v>
      </c>
      <c r="U2712">
        <v>7</v>
      </c>
      <c r="V2712">
        <v>10</v>
      </c>
    </row>
    <row r="2713" spans="1:22" x14ac:dyDescent="0.3">
      <c r="A2713" t="s">
        <v>79</v>
      </c>
      <c r="B2713">
        <v>95700</v>
      </c>
      <c r="C2713" s="48">
        <v>45076</v>
      </c>
      <c r="D2713">
        <v>12430</v>
      </c>
      <c r="E2713">
        <v>2</v>
      </c>
      <c r="F2713">
        <v>230</v>
      </c>
      <c r="G2713">
        <v>230</v>
      </c>
      <c r="H2713">
        <v>172819</v>
      </c>
      <c r="I2713">
        <v>2137</v>
      </c>
      <c r="J2713">
        <v>-6553</v>
      </c>
      <c r="K2713">
        <v>47234</v>
      </c>
      <c r="L2713">
        <v>-40777</v>
      </c>
      <c r="M2713">
        <v>-38473</v>
      </c>
      <c r="N2713">
        <v>0</v>
      </c>
      <c r="O2713">
        <v>-2304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-4</v>
      </c>
      <c r="V2713">
        <v>100</v>
      </c>
    </row>
    <row r="2714" spans="1:22" x14ac:dyDescent="0.3">
      <c r="A2714" t="s">
        <v>79</v>
      </c>
      <c r="B2714">
        <v>95700</v>
      </c>
      <c r="C2714" s="48">
        <v>45072</v>
      </c>
      <c r="D2714">
        <v>12200</v>
      </c>
      <c r="E2714">
        <v>5</v>
      </c>
      <c r="F2714">
        <v>-320</v>
      </c>
      <c r="G2714">
        <v>-320</v>
      </c>
      <c r="H2714">
        <v>211282</v>
      </c>
      <c r="I2714">
        <v>2610</v>
      </c>
      <c r="J2714">
        <v>17530</v>
      </c>
      <c r="K2714">
        <v>10563</v>
      </c>
      <c r="L2714">
        <v>-28149</v>
      </c>
      <c r="M2714">
        <v>-28086</v>
      </c>
      <c r="N2714">
        <v>0</v>
      </c>
      <c r="O2714">
        <v>-56</v>
      </c>
      <c r="P2714">
        <v>0</v>
      </c>
      <c r="Q2714">
        <v>0</v>
      </c>
      <c r="R2714">
        <v>0</v>
      </c>
      <c r="S2714">
        <v>-7</v>
      </c>
      <c r="T2714">
        <v>0</v>
      </c>
      <c r="U2714">
        <v>6</v>
      </c>
      <c r="V2714">
        <v>50</v>
      </c>
    </row>
    <row r="2715" spans="1:22" x14ac:dyDescent="0.3">
      <c r="A2715" t="s">
        <v>79</v>
      </c>
      <c r="B2715">
        <v>95700</v>
      </c>
      <c r="C2715" s="48">
        <v>45071</v>
      </c>
      <c r="D2715">
        <v>12520</v>
      </c>
      <c r="E2715">
        <v>5</v>
      </c>
      <c r="F2715">
        <v>-130</v>
      </c>
      <c r="G2715">
        <v>-130</v>
      </c>
      <c r="H2715">
        <v>313752</v>
      </c>
      <c r="I2715">
        <v>3993</v>
      </c>
      <c r="J2715">
        <v>34656</v>
      </c>
      <c r="K2715">
        <v>7580</v>
      </c>
      <c r="L2715">
        <v>-41906</v>
      </c>
      <c r="M2715">
        <v>-59440</v>
      </c>
      <c r="N2715">
        <v>0</v>
      </c>
      <c r="O2715">
        <v>1</v>
      </c>
      <c r="P2715">
        <v>0</v>
      </c>
      <c r="Q2715">
        <v>0</v>
      </c>
      <c r="R2715">
        <v>-2416</v>
      </c>
      <c r="S2715">
        <v>19949</v>
      </c>
      <c r="T2715">
        <v>0</v>
      </c>
      <c r="U2715">
        <v>5</v>
      </c>
      <c r="V2715">
        <v>-335</v>
      </c>
    </row>
    <row r="2716" spans="1:22" x14ac:dyDescent="0.3">
      <c r="A2716" t="s">
        <v>79</v>
      </c>
      <c r="B2716">
        <v>95700</v>
      </c>
      <c r="C2716" s="48">
        <v>45070</v>
      </c>
      <c r="D2716">
        <v>12650</v>
      </c>
      <c r="E2716">
        <v>5</v>
      </c>
      <c r="F2716">
        <v>-20</v>
      </c>
      <c r="G2716">
        <v>-20</v>
      </c>
      <c r="H2716">
        <v>498244</v>
      </c>
      <c r="I2716">
        <v>6326</v>
      </c>
      <c r="J2716">
        <v>-6819</v>
      </c>
      <c r="K2716">
        <v>13513</v>
      </c>
      <c r="L2716">
        <v>-12791</v>
      </c>
      <c r="M2716">
        <v>-72824</v>
      </c>
      <c r="N2716">
        <v>0</v>
      </c>
      <c r="O2716">
        <v>94</v>
      </c>
      <c r="P2716">
        <v>0</v>
      </c>
      <c r="Q2716">
        <v>0</v>
      </c>
      <c r="R2716">
        <v>0</v>
      </c>
      <c r="S2716">
        <v>59939</v>
      </c>
      <c r="T2716">
        <v>0</v>
      </c>
      <c r="U2716">
        <v>5217</v>
      </c>
      <c r="V2716">
        <v>880</v>
      </c>
    </row>
    <row r="2717" spans="1:22" x14ac:dyDescent="0.3">
      <c r="A2717" t="s">
        <v>79</v>
      </c>
      <c r="B2717">
        <v>95700</v>
      </c>
      <c r="C2717" s="48">
        <v>45069</v>
      </c>
      <c r="D2717">
        <v>12670</v>
      </c>
      <c r="E2717">
        <v>2</v>
      </c>
      <c r="F2717">
        <v>610</v>
      </c>
      <c r="G2717">
        <v>610</v>
      </c>
      <c r="H2717">
        <v>390701</v>
      </c>
      <c r="I2717">
        <v>4852</v>
      </c>
      <c r="J2717">
        <v>37612</v>
      </c>
      <c r="K2717">
        <v>40492</v>
      </c>
      <c r="L2717">
        <v>-77864</v>
      </c>
      <c r="M2717">
        <v>-78185</v>
      </c>
      <c r="N2717">
        <v>0</v>
      </c>
      <c r="O2717">
        <v>280</v>
      </c>
      <c r="P2717">
        <v>0</v>
      </c>
      <c r="Q2717">
        <v>0</v>
      </c>
      <c r="R2717">
        <v>0</v>
      </c>
      <c r="S2717">
        <v>41</v>
      </c>
      <c r="T2717">
        <v>0</v>
      </c>
      <c r="U2717">
        <v>760</v>
      </c>
      <c r="V2717">
        <v>-1000</v>
      </c>
    </row>
    <row r="2718" spans="1:22" x14ac:dyDescent="0.3">
      <c r="A2718" t="s">
        <v>79</v>
      </c>
      <c r="B2718">
        <v>95700</v>
      </c>
      <c r="C2718" s="48">
        <v>45068</v>
      </c>
      <c r="D2718">
        <v>12060</v>
      </c>
      <c r="E2718">
        <v>2</v>
      </c>
      <c r="F2718">
        <v>200</v>
      </c>
      <c r="G2718">
        <v>200</v>
      </c>
      <c r="H2718">
        <v>210422</v>
      </c>
      <c r="I2718">
        <v>2526</v>
      </c>
      <c r="J2718">
        <v>-55643</v>
      </c>
      <c r="K2718">
        <v>111660</v>
      </c>
      <c r="L2718">
        <v>-55902</v>
      </c>
      <c r="M2718">
        <v>-55864</v>
      </c>
      <c r="N2718">
        <v>-7</v>
      </c>
      <c r="O2718">
        <v>0</v>
      </c>
      <c r="P2718">
        <v>0</v>
      </c>
      <c r="Q2718">
        <v>0</v>
      </c>
      <c r="R2718">
        <v>0</v>
      </c>
      <c r="S2718">
        <v>-31</v>
      </c>
      <c r="T2718">
        <v>0</v>
      </c>
      <c r="U2718">
        <v>0</v>
      </c>
      <c r="V2718">
        <v>-115</v>
      </c>
    </row>
    <row r="2719" spans="1:22" x14ac:dyDescent="0.3">
      <c r="A2719" t="s">
        <v>79</v>
      </c>
      <c r="B2719">
        <v>95700</v>
      </c>
      <c r="C2719" s="48">
        <v>45065</v>
      </c>
      <c r="D2719">
        <v>11860</v>
      </c>
      <c r="E2719">
        <v>2</v>
      </c>
      <c r="F2719">
        <v>110</v>
      </c>
      <c r="G2719">
        <v>110</v>
      </c>
      <c r="H2719">
        <v>214862</v>
      </c>
      <c r="I2719">
        <v>2544</v>
      </c>
      <c r="J2719">
        <v>-39285</v>
      </c>
      <c r="K2719">
        <v>41226</v>
      </c>
      <c r="L2719">
        <v>-1827</v>
      </c>
      <c r="M2719">
        <v>18119</v>
      </c>
      <c r="N2719">
        <v>0</v>
      </c>
      <c r="O2719">
        <v>-296</v>
      </c>
      <c r="P2719">
        <v>0</v>
      </c>
      <c r="Q2719">
        <v>0</v>
      </c>
      <c r="R2719">
        <v>0</v>
      </c>
      <c r="S2719">
        <v>-19650</v>
      </c>
      <c r="T2719">
        <v>0</v>
      </c>
      <c r="U2719">
        <v>0</v>
      </c>
      <c r="V2719">
        <v>-114</v>
      </c>
    </row>
    <row r="2720" spans="1:22" x14ac:dyDescent="0.3">
      <c r="A2720" t="s">
        <v>79</v>
      </c>
      <c r="B2720">
        <v>95700</v>
      </c>
      <c r="C2720" s="48">
        <v>45064</v>
      </c>
      <c r="D2720">
        <v>11750</v>
      </c>
      <c r="E2720">
        <v>5</v>
      </c>
      <c r="F2720">
        <v>-60</v>
      </c>
      <c r="G2720">
        <v>-60</v>
      </c>
      <c r="H2720">
        <v>157674</v>
      </c>
      <c r="I2720">
        <v>1863</v>
      </c>
      <c r="J2720">
        <v>48553</v>
      </c>
      <c r="K2720">
        <v>-14336</v>
      </c>
      <c r="L2720">
        <v>-33876</v>
      </c>
      <c r="M2720">
        <v>-18879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-14997</v>
      </c>
      <c r="T2720">
        <v>0</v>
      </c>
      <c r="U2720">
        <v>0</v>
      </c>
      <c r="V2720">
        <v>-341</v>
      </c>
    </row>
    <row r="2721" spans="1:22" x14ac:dyDescent="0.3">
      <c r="A2721" t="s">
        <v>79</v>
      </c>
      <c r="B2721">
        <v>95700</v>
      </c>
      <c r="C2721" s="48">
        <v>45063</v>
      </c>
      <c r="D2721">
        <v>11810</v>
      </c>
      <c r="E2721">
        <v>2</v>
      </c>
      <c r="F2721">
        <v>230</v>
      </c>
      <c r="G2721">
        <v>230</v>
      </c>
      <c r="H2721">
        <v>185726</v>
      </c>
      <c r="I2721">
        <v>2185</v>
      </c>
      <c r="J2721">
        <v>-34953</v>
      </c>
      <c r="K2721">
        <v>67265</v>
      </c>
      <c r="L2721">
        <v>-32436</v>
      </c>
      <c r="M2721">
        <v>-3477</v>
      </c>
      <c r="N2721">
        <v>0</v>
      </c>
      <c r="O2721">
        <v>1000</v>
      </c>
      <c r="P2721">
        <v>0</v>
      </c>
      <c r="Q2721">
        <v>0</v>
      </c>
      <c r="R2721">
        <v>0</v>
      </c>
      <c r="S2721">
        <v>-29959</v>
      </c>
      <c r="T2721">
        <v>0</v>
      </c>
      <c r="U2721">
        <v>-300</v>
      </c>
      <c r="V2721">
        <v>424</v>
      </c>
    </row>
    <row r="2722" spans="1:22" x14ac:dyDescent="0.3">
      <c r="A2722" t="s">
        <v>79</v>
      </c>
      <c r="B2722">
        <v>95700</v>
      </c>
      <c r="C2722" s="48">
        <v>45062</v>
      </c>
      <c r="D2722">
        <v>11580</v>
      </c>
      <c r="E2722">
        <v>5</v>
      </c>
      <c r="F2722">
        <v>-320</v>
      </c>
      <c r="G2722">
        <v>-320</v>
      </c>
      <c r="H2722">
        <v>209883</v>
      </c>
      <c r="I2722">
        <v>2466</v>
      </c>
      <c r="J2722">
        <v>68288</v>
      </c>
      <c r="K2722">
        <v>-28941</v>
      </c>
      <c r="L2722">
        <v>-40174</v>
      </c>
      <c r="M2722">
        <v>-10140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-30034</v>
      </c>
      <c r="T2722">
        <v>0</v>
      </c>
      <c r="U2722">
        <v>502</v>
      </c>
      <c r="V2722">
        <v>325</v>
      </c>
    </row>
    <row r="2723" spans="1:22" x14ac:dyDescent="0.3">
      <c r="A2723" t="s">
        <v>79</v>
      </c>
      <c r="B2723">
        <v>95700</v>
      </c>
      <c r="C2723" s="48">
        <v>45061</v>
      </c>
      <c r="D2723">
        <v>11900</v>
      </c>
      <c r="E2723">
        <v>5</v>
      </c>
      <c r="F2723">
        <v>-130</v>
      </c>
      <c r="G2723">
        <v>-130</v>
      </c>
      <c r="H2723">
        <v>149605</v>
      </c>
      <c r="I2723">
        <v>1779</v>
      </c>
      <c r="J2723">
        <v>13226</v>
      </c>
      <c r="K2723">
        <v>-12061</v>
      </c>
      <c r="L2723">
        <v>-1185</v>
      </c>
      <c r="M2723">
        <v>8671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-9856</v>
      </c>
      <c r="T2723">
        <v>0</v>
      </c>
      <c r="U2723">
        <v>34</v>
      </c>
      <c r="V2723">
        <v>-14</v>
      </c>
    </row>
    <row r="2724" spans="1:22" x14ac:dyDescent="0.3">
      <c r="A2724" t="s">
        <v>79</v>
      </c>
      <c r="B2724">
        <v>95700</v>
      </c>
      <c r="C2724" s="48">
        <v>45058</v>
      </c>
      <c r="D2724">
        <v>12030</v>
      </c>
      <c r="E2724">
        <v>5</v>
      </c>
      <c r="F2724">
        <v>-300</v>
      </c>
      <c r="G2724">
        <v>-300</v>
      </c>
      <c r="H2724">
        <v>153446</v>
      </c>
      <c r="I2724">
        <v>1860</v>
      </c>
      <c r="J2724">
        <v>-19412</v>
      </c>
      <c r="K2724">
        <v>13587</v>
      </c>
      <c r="L2724">
        <v>5806</v>
      </c>
      <c r="M2724">
        <v>5035</v>
      </c>
      <c r="N2724">
        <v>0</v>
      </c>
      <c r="O2724">
        <v>770</v>
      </c>
      <c r="P2724">
        <v>1</v>
      </c>
      <c r="Q2724">
        <v>0</v>
      </c>
      <c r="R2724">
        <v>0</v>
      </c>
      <c r="S2724">
        <v>0</v>
      </c>
      <c r="T2724">
        <v>0</v>
      </c>
      <c r="U2724">
        <v>19</v>
      </c>
      <c r="V2724">
        <v>0</v>
      </c>
    </row>
    <row r="2725" spans="1:22" x14ac:dyDescent="0.3">
      <c r="A2725" t="s">
        <v>79</v>
      </c>
      <c r="B2725">
        <v>95700</v>
      </c>
      <c r="C2725" s="48">
        <v>45057</v>
      </c>
      <c r="D2725">
        <v>12330</v>
      </c>
      <c r="E2725">
        <v>5</v>
      </c>
      <c r="F2725">
        <v>-150</v>
      </c>
      <c r="G2725">
        <v>-150</v>
      </c>
      <c r="H2725">
        <v>130304</v>
      </c>
      <c r="I2725">
        <v>1617</v>
      </c>
      <c r="J2725">
        <v>5679</v>
      </c>
      <c r="K2725">
        <v>-23549</v>
      </c>
      <c r="L2725">
        <v>17870</v>
      </c>
      <c r="M2725">
        <v>17315</v>
      </c>
      <c r="N2725">
        <v>0</v>
      </c>
      <c r="O2725">
        <v>-6</v>
      </c>
      <c r="P2725">
        <v>0</v>
      </c>
      <c r="Q2725">
        <v>0</v>
      </c>
      <c r="R2725">
        <v>286</v>
      </c>
      <c r="S2725">
        <v>275</v>
      </c>
      <c r="T2725">
        <v>0</v>
      </c>
      <c r="U2725">
        <v>0</v>
      </c>
      <c r="V2725">
        <v>0</v>
      </c>
    </row>
    <row r="2726" spans="1:22" x14ac:dyDescent="0.3">
      <c r="A2726" t="s">
        <v>79</v>
      </c>
      <c r="B2726">
        <v>95700</v>
      </c>
      <c r="C2726" s="48">
        <v>45056</v>
      </c>
      <c r="D2726">
        <v>12480</v>
      </c>
      <c r="E2726">
        <v>2</v>
      </c>
      <c r="F2726">
        <v>30</v>
      </c>
      <c r="G2726">
        <v>30</v>
      </c>
      <c r="H2726">
        <v>84950</v>
      </c>
      <c r="I2726">
        <v>1055</v>
      </c>
      <c r="J2726">
        <v>-21191</v>
      </c>
      <c r="K2726">
        <v>24423</v>
      </c>
      <c r="L2726">
        <v>-3100</v>
      </c>
      <c r="M2726">
        <v>-3041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-59</v>
      </c>
      <c r="T2726">
        <v>0</v>
      </c>
      <c r="U2726">
        <v>81</v>
      </c>
      <c r="V2726">
        <v>-213</v>
      </c>
    </row>
    <row r="2727" spans="1:22" x14ac:dyDescent="0.3">
      <c r="A2727" t="s">
        <v>79</v>
      </c>
      <c r="B2727">
        <v>95700</v>
      </c>
      <c r="C2727" s="48">
        <v>45055</v>
      </c>
      <c r="D2727">
        <v>12450</v>
      </c>
      <c r="E2727">
        <v>5</v>
      </c>
      <c r="F2727">
        <v>-250</v>
      </c>
      <c r="G2727">
        <v>-250</v>
      </c>
      <c r="H2727">
        <v>147668</v>
      </c>
      <c r="I2727">
        <v>1854</v>
      </c>
      <c r="J2727">
        <v>19313</v>
      </c>
      <c r="K2727">
        <v>12547</v>
      </c>
      <c r="L2727">
        <v>-24205</v>
      </c>
      <c r="M2727">
        <v>-24203</v>
      </c>
      <c r="N2727">
        <v>0</v>
      </c>
      <c r="O2727">
        <v>-1</v>
      </c>
      <c r="P2727">
        <v>-1</v>
      </c>
      <c r="Q2727">
        <v>0</v>
      </c>
      <c r="R2727">
        <v>0</v>
      </c>
      <c r="S2727">
        <v>0</v>
      </c>
      <c r="T2727">
        <v>0</v>
      </c>
      <c r="U2727">
        <v>-7655</v>
      </c>
      <c r="V2727">
        <v>0</v>
      </c>
    </row>
    <row r="2728" spans="1:22" x14ac:dyDescent="0.3">
      <c r="A2728" t="s">
        <v>79</v>
      </c>
      <c r="B2728">
        <v>95700</v>
      </c>
      <c r="C2728" s="48">
        <v>45054</v>
      </c>
      <c r="D2728">
        <v>12700</v>
      </c>
      <c r="E2728">
        <v>2</v>
      </c>
      <c r="F2728">
        <v>140</v>
      </c>
      <c r="G2728">
        <v>140</v>
      </c>
      <c r="H2728">
        <v>186328</v>
      </c>
      <c r="I2728">
        <v>2350</v>
      </c>
      <c r="J2728">
        <v>11944</v>
      </c>
      <c r="K2728">
        <v>-14348</v>
      </c>
      <c r="L2728">
        <v>-5235</v>
      </c>
      <c r="M2728">
        <v>-4396</v>
      </c>
      <c r="N2728">
        <v>0</v>
      </c>
      <c r="O2728">
        <v>-839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7639</v>
      </c>
      <c r="V2728">
        <v>0</v>
      </c>
    </row>
    <row r="2729" spans="1:22" x14ac:dyDescent="0.3">
      <c r="A2729" t="s">
        <v>79</v>
      </c>
      <c r="B2729">
        <v>95700</v>
      </c>
      <c r="C2729" s="48">
        <v>45050</v>
      </c>
      <c r="D2729">
        <v>12560</v>
      </c>
      <c r="E2729">
        <v>2</v>
      </c>
      <c r="F2729">
        <v>470</v>
      </c>
      <c r="G2729">
        <v>470</v>
      </c>
      <c r="H2729">
        <v>330646</v>
      </c>
      <c r="I2729">
        <v>4115</v>
      </c>
      <c r="J2729">
        <v>-45419</v>
      </c>
      <c r="K2729">
        <v>125419</v>
      </c>
      <c r="L2729">
        <v>-77412</v>
      </c>
      <c r="M2729">
        <v>-43308</v>
      </c>
      <c r="N2729">
        <v>0</v>
      </c>
      <c r="O2729">
        <v>-104</v>
      </c>
      <c r="P2729">
        <v>0</v>
      </c>
      <c r="Q2729">
        <v>0</v>
      </c>
      <c r="R2729">
        <v>0</v>
      </c>
      <c r="S2729">
        <v>-34000</v>
      </c>
      <c r="T2729">
        <v>0</v>
      </c>
      <c r="U2729">
        <v>-2495</v>
      </c>
      <c r="V2729">
        <v>-93</v>
      </c>
    </row>
    <row r="2730" spans="1:22" x14ac:dyDescent="0.3">
      <c r="A2730" t="s">
        <v>79</v>
      </c>
      <c r="B2730">
        <v>95700</v>
      </c>
      <c r="C2730" s="48">
        <v>45049</v>
      </c>
      <c r="D2730">
        <v>12090</v>
      </c>
      <c r="E2730">
        <v>5</v>
      </c>
      <c r="F2730">
        <v>-250</v>
      </c>
      <c r="G2730">
        <v>-250</v>
      </c>
      <c r="H2730">
        <v>191387</v>
      </c>
      <c r="I2730">
        <v>2312</v>
      </c>
      <c r="J2730">
        <v>70140</v>
      </c>
      <c r="K2730">
        <v>9591</v>
      </c>
      <c r="L2730">
        <v>-79746</v>
      </c>
      <c r="M2730">
        <v>-77963</v>
      </c>
      <c r="N2730">
        <v>0</v>
      </c>
      <c r="O2730">
        <v>-643</v>
      </c>
      <c r="P2730">
        <v>0</v>
      </c>
      <c r="Q2730">
        <v>0</v>
      </c>
      <c r="R2730">
        <v>0</v>
      </c>
      <c r="S2730">
        <v>-1140</v>
      </c>
      <c r="T2730">
        <v>0</v>
      </c>
      <c r="U2730">
        <v>12</v>
      </c>
      <c r="V2730">
        <v>3</v>
      </c>
    </row>
    <row r="2731" spans="1:22" x14ac:dyDescent="0.3">
      <c r="A2731" t="s">
        <v>79</v>
      </c>
      <c r="B2731">
        <v>95700</v>
      </c>
      <c r="C2731" s="48">
        <v>45048</v>
      </c>
      <c r="D2731">
        <v>12340</v>
      </c>
      <c r="E2731">
        <v>2</v>
      </c>
      <c r="F2731">
        <v>260</v>
      </c>
      <c r="G2731">
        <v>260</v>
      </c>
      <c r="H2731">
        <v>176646</v>
      </c>
      <c r="I2731">
        <v>2143</v>
      </c>
      <c r="J2731">
        <v>-26361</v>
      </c>
      <c r="K2731">
        <v>20074</v>
      </c>
      <c r="L2731">
        <v>4035</v>
      </c>
      <c r="M2731">
        <v>4271</v>
      </c>
      <c r="N2731">
        <v>0</v>
      </c>
      <c r="O2731">
        <v>-239</v>
      </c>
      <c r="P2731">
        <v>0</v>
      </c>
      <c r="Q2731">
        <v>0</v>
      </c>
      <c r="R2731">
        <v>0</v>
      </c>
      <c r="S2731">
        <v>3</v>
      </c>
      <c r="T2731">
        <v>0</v>
      </c>
      <c r="U2731">
        <v>2170</v>
      </c>
      <c r="V2731">
        <v>82</v>
      </c>
    </row>
    <row r="2732" spans="1:22" x14ac:dyDescent="0.3">
      <c r="A2732" t="s">
        <v>79</v>
      </c>
      <c r="B2732">
        <v>95700</v>
      </c>
      <c r="C2732" s="48">
        <v>45044</v>
      </c>
      <c r="D2732">
        <v>12080</v>
      </c>
      <c r="E2732">
        <v>3</v>
      </c>
      <c r="F2732">
        <v>0</v>
      </c>
      <c r="G2732">
        <v>0</v>
      </c>
      <c r="H2732">
        <v>181523</v>
      </c>
      <c r="I2732">
        <v>2196</v>
      </c>
      <c r="J2732">
        <v>2200</v>
      </c>
      <c r="K2732">
        <v>4722</v>
      </c>
      <c r="L2732">
        <v>-7077</v>
      </c>
      <c r="M2732">
        <v>-7519</v>
      </c>
      <c r="N2732">
        <v>0</v>
      </c>
      <c r="O2732">
        <v>441</v>
      </c>
      <c r="P2732">
        <v>1</v>
      </c>
      <c r="Q2732">
        <v>0</v>
      </c>
      <c r="R2732">
        <v>0</v>
      </c>
      <c r="S2732">
        <v>0</v>
      </c>
      <c r="T2732">
        <v>0</v>
      </c>
      <c r="U2732">
        <v>20</v>
      </c>
      <c r="V2732">
        <v>135</v>
      </c>
    </row>
    <row r="2733" spans="1:22" x14ac:dyDescent="0.3">
      <c r="A2733" t="s">
        <v>79</v>
      </c>
      <c r="B2733">
        <v>95700</v>
      </c>
      <c r="C2733" s="48">
        <v>45043</v>
      </c>
      <c r="D2733">
        <v>12080</v>
      </c>
      <c r="E2733">
        <v>5</v>
      </c>
      <c r="F2733">
        <v>-90</v>
      </c>
      <c r="G2733">
        <v>-90</v>
      </c>
      <c r="H2733">
        <v>192737</v>
      </c>
      <c r="I2733">
        <v>2306</v>
      </c>
      <c r="J2733">
        <v>7182</v>
      </c>
      <c r="K2733">
        <v>-29028</v>
      </c>
      <c r="L2733">
        <v>21707</v>
      </c>
      <c r="M2733">
        <v>21014</v>
      </c>
      <c r="N2733">
        <v>0</v>
      </c>
      <c r="O2733">
        <v>73</v>
      </c>
      <c r="P2733">
        <v>0</v>
      </c>
      <c r="Q2733">
        <v>0</v>
      </c>
      <c r="R2733">
        <v>0</v>
      </c>
      <c r="S2733">
        <v>620</v>
      </c>
      <c r="T2733">
        <v>0</v>
      </c>
      <c r="U2733">
        <v>19</v>
      </c>
      <c r="V2733">
        <v>120</v>
      </c>
    </row>
    <row r="2734" spans="1:22" x14ac:dyDescent="0.3">
      <c r="A2734" t="s">
        <v>79</v>
      </c>
      <c r="B2734">
        <v>95700</v>
      </c>
      <c r="C2734" s="48">
        <v>45042</v>
      </c>
      <c r="D2734">
        <v>12170</v>
      </c>
      <c r="E2734">
        <v>2</v>
      </c>
      <c r="F2734">
        <v>130</v>
      </c>
      <c r="G2734">
        <v>130</v>
      </c>
      <c r="H2734">
        <v>226432</v>
      </c>
      <c r="I2734">
        <v>2755</v>
      </c>
      <c r="J2734">
        <v>-24630</v>
      </c>
      <c r="K2734">
        <v>7156</v>
      </c>
      <c r="L2734">
        <v>17414</v>
      </c>
      <c r="M2734">
        <v>15865</v>
      </c>
      <c r="N2734">
        <v>0</v>
      </c>
      <c r="O2734">
        <v>576</v>
      </c>
      <c r="P2734">
        <v>0</v>
      </c>
      <c r="Q2734">
        <v>0</v>
      </c>
      <c r="R2734">
        <v>-15</v>
      </c>
      <c r="S2734">
        <v>988</v>
      </c>
      <c r="T2734">
        <v>0</v>
      </c>
      <c r="U2734">
        <v>22</v>
      </c>
      <c r="V2734">
        <v>38</v>
      </c>
    </row>
    <row r="2735" spans="1:22" x14ac:dyDescent="0.3">
      <c r="A2735" t="s">
        <v>79</v>
      </c>
      <c r="B2735">
        <v>95700</v>
      </c>
      <c r="C2735" s="48">
        <v>45041</v>
      </c>
      <c r="D2735">
        <v>12040</v>
      </c>
      <c r="E2735">
        <v>5</v>
      </c>
      <c r="F2735">
        <v>-260</v>
      </c>
      <c r="G2735">
        <v>-260</v>
      </c>
      <c r="H2735">
        <v>295014</v>
      </c>
      <c r="I2735">
        <v>3565</v>
      </c>
      <c r="J2735">
        <v>35180</v>
      </c>
      <c r="K2735">
        <v>-42209</v>
      </c>
      <c r="L2735">
        <v>10733</v>
      </c>
      <c r="M2735">
        <v>17667</v>
      </c>
      <c r="N2735">
        <v>0</v>
      </c>
      <c r="O2735">
        <v>-1592</v>
      </c>
      <c r="P2735">
        <v>0</v>
      </c>
      <c r="Q2735">
        <v>0</v>
      </c>
      <c r="R2735">
        <v>-5342</v>
      </c>
      <c r="S2735">
        <v>0</v>
      </c>
      <c r="T2735">
        <v>0</v>
      </c>
      <c r="U2735">
        <v>-3962</v>
      </c>
      <c r="V2735">
        <v>258</v>
      </c>
    </row>
    <row r="2736" spans="1:22" x14ac:dyDescent="0.3">
      <c r="A2736" t="s">
        <v>79</v>
      </c>
      <c r="B2736">
        <v>95700</v>
      </c>
      <c r="C2736" s="48">
        <v>45040</v>
      </c>
      <c r="D2736">
        <v>12300</v>
      </c>
      <c r="E2736">
        <v>5</v>
      </c>
      <c r="F2736">
        <v>-190</v>
      </c>
      <c r="G2736">
        <v>-190</v>
      </c>
      <c r="H2736">
        <v>175082</v>
      </c>
      <c r="I2736">
        <v>2170</v>
      </c>
      <c r="J2736">
        <v>22026</v>
      </c>
      <c r="K2736">
        <v>-20635</v>
      </c>
      <c r="L2736">
        <v>-1159</v>
      </c>
      <c r="M2736">
        <v>-811</v>
      </c>
      <c r="N2736">
        <v>0</v>
      </c>
      <c r="O2736">
        <v>-409</v>
      </c>
      <c r="P2736">
        <v>0</v>
      </c>
      <c r="Q2736">
        <v>0</v>
      </c>
      <c r="R2736">
        <v>-504</v>
      </c>
      <c r="S2736">
        <v>565</v>
      </c>
      <c r="T2736">
        <v>0</v>
      </c>
      <c r="U2736">
        <v>-222</v>
      </c>
      <c r="V2736">
        <v>-10</v>
      </c>
    </row>
    <row r="2737" spans="1:22" x14ac:dyDescent="0.3">
      <c r="A2737" t="s">
        <v>79</v>
      </c>
      <c r="B2737">
        <v>95700</v>
      </c>
      <c r="C2737" s="48">
        <v>45037</v>
      </c>
      <c r="D2737">
        <v>12490</v>
      </c>
      <c r="E2737">
        <v>5</v>
      </c>
      <c r="F2737">
        <v>-80</v>
      </c>
      <c r="G2737">
        <v>-80</v>
      </c>
      <c r="H2737">
        <v>210089</v>
      </c>
      <c r="I2737">
        <v>2634</v>
      </c>
      <c r="J2737">
        <v>17502</v>
      </c>
      <c r="K2737">
        <v>-9458</v>
      </c>
      <c r="L2737">
        <v>-7775</v>
      </c>
      <c r="M2737">
        <v>-2616</v>
      </c>
      <c r="N2737">
        <v>0</v>
      </c>
      <c r="O2737">
        <v>-3309</v>
      </c>
      <c r="P2737">
        <v>0</v>
      </c>
      <c r="Q2737">
        <v>0</v>
      </c>
      <c r="R2737">
        <v>-1537</v>
      </c>
      <c r="S2737">
        <v>-313</v>
      </c>
      <c r="T2737">
        <v>0</v>
      </c>
      <c r="U2737">
        <v>-271</v>
      </c>
      <c r="V2737">
        <v>2</v>
      </c>
    </row>
    <row r="2738" spans="1:22" x14ac:dyDescent="0.3">
      <c r="A2738" t="s">
        <v>79</v>
      </c>
      <c r="B2738">
        <v>95700</v>
      </c>
      <c r="C2738" s="48">
        <v>45036</v>
      </c>
      <c r="D2738">
        <v>12570</v>
      </c>
      <c r="E2738">
        <v>5</v>
      </c>
      <c r="F2738">
        <v>-520</v>
      </c>
      <c r="G2738">
        <v>-520</v>
      </c>
      <c r="H2738">
        <v>298859</v>
      </c>
      <c r="I2738">
        <v>3821</v>
      </c>
      <c r="J2738">
        <v>45529</v>
      </c>
      <c r="K2738">
        <v>-14644</v>
      </c>
      <c r="L2738">
        <v>-32028</v>
      </c>
      <c r="M2738">
        <v>-19533</v>
      </c>
      <c r="N2738">
        <v>0</v>
      </c>
      <c r="O2738">
        <v>-522</v>
      </c>
      <c r="P2738">
        <v>0</v>
      </c>
      <c r="Q2738">
        <v>0</v>
      </c>
      <c r="R2738">
        <v>-3514</v>
      </c>
      <c r="S2738">
        <v>-8459</v>
      </c>
      <c r="T2738">
        <v>0</v>
      </c>
      <c r="U2738">
        <v>1141</v>
      </c>
      <c r="V2738">
        <v>2</v>
      </c>
    </row>
    <row r="2739" spans="1:22" x14ac:dyDescent="0.3">
      <c r="A2739" t="s">
        <v>79</v>
      </c>
      <c r="B2739">
        <v>95700</v>
      </c>
      <c r="C2739" s="48">
        <v>45035</v>
      </c>
      <c r="D2739">
        <v>13090</v>
      </c>
      <c r="E2739">
        <v>5</v>
      </c>
      <c r="F2739">
        <v>-240</v>
      </c>
      <c r="G2739">
        <v>-240</v>
      </c>
      <c r="H2739">
        <v>282781</v>
      </c>
      <c r="I2739">
        <v>3729</v>
      </c>
      <c r="J2739">
        <v>10430</v>
      </c>
      <c r="K2739">
        <v>-7163</v>
      </c>
      <c r="L2739">
        <v>-3568</v>
      </c>
      <c r="M2739">
        <v>-3514</v>
      </c>
      <c r="N2739">
        <v>0</v>
      </c>
      <c r="O2739">
        <v>23</v>
      </c>
      <c r="P2739">
        <v>0</v>
      </c>
      <c r="Q2739">
        <v>0</v>
      </c>
      <c r="R2739">
        <v>0</v>
      </c>
      <c r="S2739">
        <v>-77</v>
      </c>
      <c r="T2739">
        <v>0</v>
      </c>
      <c r="U2739">
        <v>107</v>
      </c>
      <c r="V2739">
        <v>194</v>
      </c>
    </row>
    <row r="2740" spans="1:22" x14ac:dyDescent="0.3">
      <c r="A2740" t="s">
        <v>79</v>
      </c>
      <c r="B2740">
        <v>95700</v>
      </c>
      <c r="C2740" s="48">
        <v>45034</v>
      </c>
      <c r="D2740">
        <v>13330</v>
      </c>
      <c r="E2740">
        <v>5</v>
      </c>
      <c r="F2740">
        <v>-420</v>
      </c>
      <c r="G2740">
        <v>-420</v>
      </c>
      <c r="H2740">
        <v>333562</v>
      </c>
      <c r="I2740">
        <v>4499</v>
      </c>
      <c r="J2740">
        <v>10070</v>
      </c>
      <c r="K2740">
        <v>6958</v>
      </c>
      <c r="L2740">
        <v>-17207</v>
      </c>
      <c r="M2740">
        <v>-15304</v>
      </c>
      <c r="N2740">
        <v>0</v>
      </c>
      <c r="O2740">
        <v>1590</v>
      </c>
      <c r="P2740">
        <v>-1</v>
      </c>
      <c r="Q2740">
        <v>0</v>
      </c>
      <c r="R2740">
        <v>0</v>
      </c>
      <c r="S2740">
        <v>-3492</v>
      </c>
      <c r="T2740">
        <v>0</v>
      </c>
      <c r="U2740">
        <v>188</v>
      </c>
      <c r="V2740">
        <v>-9</v>
      </c>
    </row>
    <row r="2741" spans="1:22" x14ac:dyDescent="0.3">
      <c r="A2741" t="s">
        <v>79</v>
      </c>
      <c r="B2741">
        <v>95700</v>
      </c>
      <c r="C2741" s="48">
        <v>45033</v>
      </c>
      <c r="D2741">
        <v>13750</v>
      </c>
      <c r="E2741">
        <v>5</v>
      </c>
      <c r="F2741">
        <v>-460</v>
      </c>
      <c r="G2741">
        <v>-460</v>
      </c>
      <c r="H2741">
        <v>536560</v>
      </c>
      <c r="I2741">
        <v>7426</v>
      </c>
      <c r="J2741">
        <v>126994</v>
      </c>
      <c r="K2741">
        <v>-96877</v>
      </c>
      <c r="L2741">
        <v>-27385</v>
      </c>
      <c r="M2741">
        <v>-20678</v>
      </c>
      <c r="N2741">
        <v>0</v>
      </c>
      <c r="O2741">
        <v>-6710</v>
      </c>
      <c r="P2741">
        <v>0</v>
      </c>
      <c r="Q2741">
        <v>0</v>
      </c>
      <c r="R2741">
        <v>0</v>
      </c>
      <c r="S2741">
        <v>3</v>
      </c>
      <c r="T2741">
        <v>0</v>
      </c>
      <c r="U2741">
        <v>-2223</v>
      </c>
      <c r="V2741">
        <v>-509</v>
      </c>
    </row>
    <row r="2742" spans="1:22" x14ac:dyDescent="0.3">
      <c r="A2742" t="s">
        <v>79</v>
      </c>
      <c r="B2742">
        <v>95700</v>
      </c>
      <c r="C2742" s="48">
        <v>45030</v>
      </c>
      <c r="D2742">
        <v>14210</v>
      </c>
      <c r="E2742">
        <v>2</v>
      </c>
      <c r="F2742">
        <v>710</v>
      </c>
      <c r="G2742">
        <v>710</v>
      </c>
      <c r="H2742">
        <v>1374886</v>
      </c>
      <c r="I2742">
        <v>19637</v>
      </c>
      <c r="J2742">
        <v>106983</v>
      </c>
      <c r="K2742">
        <v>-146991</v>
      </c>
      <c r="L2742">
        <v>35020</v>
      </c>
      <c r="M2742">
        <v>23013</v>
      </c>
      <c r="N2742">
        <v>0</v>
      </c>
      <c r="O2742">
        <v>-927</v>
      </c>
      <c r="P2742">
        <v>1</v>
      </c>
      <c r="Q2742">
        <v>0</v>
      </c>
      <c r="R2742">
        <v>9550</v>
      </c>
      <c r="S2742">
        <v>3383</v>
      </c>
      <c r="T2742">
        <v>0</v>
      </c>
      <c r="U2742">
        <v>6154</v>
      </c>
      <c r="V2742">
        <v>-1166</v>
      </c>
    </row>
    <row r="2743" spans="1:22" x14ac:dyDescent="0.3">
      <c r="A2743" t="s">
        <v>79</v>
      </c>
      <c r="B2743">
        <v>95700</v>
      </c>
      <c r="C2743" s="48">
        <v>45029</v>
      </c>
      <c r="D2743">
        <v>13500</v>
      </c>
      <c r="E2743">
        <v>5</v>
      </c>
      <c r="F2743">
        <v>-350</v>
      </c>
      <c r="G2743">
        <v>-350</v>
      </c>
      <c r="H2743">
        <v>706872</v>
      </c>
      <c r="I2743">
        <v>9480</v>
      </c>
      <c r="J2743">
        <v>190707</v>
      </c>
      <c r="K2743">
        <v>-196114</v>
      </c>
      <c r="L2743">
        <v>5985</v>
      </c>
      <c r="M2743">
        <v>17395</v>
      </c>
      <c r="N2743">
        <v>0</v>
      </c>
      <c r="O2743">
        <v>-11595</v>
      </c>
      <c r="P2743">
        <v>0</v>
      </c>
      <c r="Q2743">
        <v>0</v>
      </c>
      <c r="R2743">
        <v>0</v>
      </c>
      <c r="S2743">
        <v>185</v>
      </c>
      <c r="T2743">
        <v>0</v>
      </c>
      <c r="U2743">
        <v>-454</v>
      </c>
      <c r="V2743">
        <v>-124</v>
      </c>
    </row>
    <row r="2744" spans="1:22" x14ac:dyDescent="0.3">
      <c r="A2744" t="s">
        <v>79</v>
      </c>
      <c r="B2744">
        <v>95700</v>
      </c>
      <c r="C2744" s="48">
        <v>45028</v>
      </c>
      <c r="D2744">
        <v>13850</v>
      </c>
      <c r="E2744">
        <v>2</v>
      </c>
      <c r="F2744">
        <v>1160</v>
      </c>
      <c r="G2744">
        <v>1160</v>
      </c>
      <c r="H2744">
        <v>1235426</v>
      </c>
      <c r="I2744">
        <v>16702</v>
      </c>
      <c r="J2744">
        <v>69962</v>
      </c>
      <c r="K2744">
        <v>-73006</v>
      </c>
      <c r="L2744">
        <v>4689</v>
      </c>
      <c r="M2744">
        <v>-1142</v>
      </c>
      <c r="N2744">
        <v>-21</v>
      </c>
      <c r="O2744">
        <v>7205</v>
      </c>
      <c r="P2744">
        <v>0</v>
      </c>
      <c r="Q2744">
        <v>0</v>
      </c>
      <c r="R2744">
        <v>0</v>
      </c>
      <c r="S2744">
        <v>-1353</v>
      </c>
      <c r="T2744">
        <v>0</v>
      </c>
      <c r="U2744">
        <v>-3270</v>
      </c>
      <c r="V2744">
        <v>1625</v>
      </c>
    </row>
    <row r="2745" spans="1:22" x14ac:dyDescent="0.3">
      <c r="A2745" t="s">
        <v>79</v>
      </c>
      <c r="B2745">
        <v>95700</v>
      </c>
      <c r="C2745" s="48">
        <v>45027</v>
      </c>
      <c r="D2745">
        <v>12690</v>
      </c>
      <c r="E2745">
        <v>2</v>
      </c>
      <c r="F2745">
        <v>240</v>
      </c>
      <c r="G2745">
        <v>240</v>
      </c>
      <c r="H2745">
        <v>285440</v>
      </c>
      <c r="I2745">
        <v>3620</v>
      </c>
      <c r="J2745">
        <v>-43575</v>
      </c>
      <c r="K2745">
        <v>26982</v>
      </c>
      <c r="L2745">
        <v>16233</v>
      </c>
      <c r="M2745">
        <v>8547</v>
      </c>
      <c r="N2745">
        <v>0</v>
      </c>
      <c r="O2745">
        <v>2044</v>
      </c>
      <c r="P2745">
        <v>0</v>
      </c>
      <c r="Q2745">
        <v>0</v>
      </c>
      <c r="R2745">
        <v>0</v>
      </c>
      <c r="S2745">
        <v>5642</v>
      </c>
      <c r="T2745">
        <v>0</v>
      </c>
      <c r="U2745">
        <v>350</v>
      </c>
      <c r="V2745">
        <v>10</v>
      </c>
    </row>
    <row r="2746" spans="1:22" x14ac:dyDescent="0.3">
      <c r="A2746" t="s">
        <v>79</v>
      </c>
      <c r="B2746">
        <v>95700</v>
      </c>
      <c r="C2746" s="48">
        <v>45026</v>
      </c>
      <c r="D2746">
        <v>12450</v>
      </c>
      <c r="E2746">
        <v>5</v>
      </c>
      <c r="F2746">
        <v>-530</v>
      </c>
      <c r="G2746">
        <v>-530</v>
      </c>
      <c r="H2746">
        <v>328604</v>
      </c>
      <c r="I2746">
        <v>4111</v>
      </c>
      <c r="J2746">
        <v>53917</v>
      </c>
      <c r="K2746">
        <v>-17132</v>
      </c>
      <c r="L2746">
        <v>-37527</v>
      </c>
      <c r="M2746">
        <v>-28501</v>
      </c>
      <c r="N2746">
        <v>0</v>
      </c>
      <c r="O2746">
        <v>-175</v>
      </c>
      <c r="P2746">
        <v>0</v>
      </c>
      <c r="Q2746">
        <v>0</v>
      </c>
      <c r="R2746">
        <v>-1584</v>
      </c>
      <c r="S2746">
        <v>-7267</v>
      </c>
      <c r="T2746">
        <v>0</v>
      </c>
      <c r="U2746">
        <v>693</v>
      </c>
      <c r="V2746">
        <v>49</v>
      </c>
    </row>
    <row r="2747" spans="1:22" x14ac:dyDescent="0.3">
      <c r="A2747" t="s">
        <v>79</v>
      </c>
      <c r="B2747">
        <v>95700</v>
      </c>
      <c r="C2747" s="48">
        <v>45023</v>
      </c>
      <c r="D2747">
        <v>12980</v>
      </c>
      <c r="E2747">
        <v>2</v>
      </c>
      <c r="F2747">
        <v>70</v>
      </c>
      <c r="G2747">
        <v>70</v>
      </c>
      <c r="H2747">
        <v>216615</v>
      </c>
      <c r="I2747">
        <v>2787</v>
      </c>
      <c r="J2747">
        <v>3608</v>
      </c>
      <c r="K2747">
        <v>-25365</v>
      </c>
      <c r="L2747">
        <v>21641</v>
      </c>
      <c r="M2747">
        <v>21394</v>
      </c>
      <c r="N2747">
        <v>0</v>
      </c>
      <c r="O2747">
        <v>-260</v>
      </c>
      <c r="P2747">
        <v>0</v>
      </c>
      <c r="Q2747">
        <v>0</v>
      </c>
      <c r="R2747">
        <v>19</v>
      </c>
      <c r="S2747">
        <v>488</v>
      </c>
      <c r="T2747">
        <v>0</v>
      </c>
      <c r="U2747">
        <v>-44</v>
      </c>
      <c r="V2747">
        <v>160</v>
      </c>
    </row>
    <row r="2748" spans="1:22" x14ac:dyDescent="0.3">
      <c r="A2748" t="s">
        <v>79</v>
      </c>
      <c r="B2748">
        <v>95700</v>
      </c>
      <c r="C2748" s="48">
        <v>45022</v>
      </c>
      <c r="D2748">
        <v>12910</v>
      </c>
      <c r="E2748">
        <v>5</v>
      </c>
      <c r="F2748">
        <v>-120</v>
      </c>
      <c r="G2748">
        <v>-120</v>
      </c>
      <c r="H2748">
        <v>389422</v>
      </c>
      <c r="I2748">
        <v>5070</v>
      </c>
      <c r="J2748">
        <v>75280</v>
      </c>
      <c r="K2748">
        <v>-44070</v>
      </c>
      <c r="L2748">
        <v>-28550</v>
      </c>
      <c r="M2748">
        <v>-28132</v>
      </c>
      <c r="N2748">
        <v>0</v>
      </c>
      <c r="O2748">
        <v>1481</v>
      </c>
      <c r="P2748">
        <v>0</v>
      </c>
      <c r="Q2748">
        <v>0</v>
      </c>
      <c r="R2748">
        <v>-175</v>
      </c>
      <c r="S2748">
        <v>-1724</v>
      </c>
      <c r="T2748">
        <v>0</v>
      </c>
      <c r="U2748">
        <v>-2100</v>
      </c>
      <c r="V2748">
        <v>-560</v>
      </c>
    </row>
    <row r="2749" spans="1:22" x14ac:dyDescent="0.3">
      <c r="A2749" t="s">
        <v>79</v>
      </c>
      <c r="B2749">
        <v>95700</v>
      </c>
      <c r="C2749" s="48">
        <v>45021</v>
      </c>
      <c r="D2749">
        <v>13030</v>
      </c>
      <c r="E2749">
        <v>2</v>
      </c>
      <c r="F2749">
        <v>640</v>
      </c>
      <c r="G2749">
        <v>640</v>
      </c>
      <c r="H2749">
        <v>1093447</v>
      </c>
      <c r="I2749">
        <v>14357</v>
      </c>
      <c r="J2749">
        <v>-3624</v>
      </c>
      <c r="K2749">
        <v>-20577</v>
      </c>
      <c r="L2749">
        <v>25660</v>
      </c>
      <c r="M2749">
        <v>-7798</v>
      </c>
      <c r="N2749">
        <v>0</v>
      </c>
      <c r="O2749">
        <v>22977</v>
      </c>
      <c r="P2749">
        <v>0</v>
      </c>
      <c r="Q2749">
        <v>0</v>
      </c>
      <c r="R2749">
        <v>10567</v>
      </c>
      <c r="S2749">
        <v>-86</v>
      </c>
      <c r="T2749">
        <v>0</v>
      </c>
      <c r="U2749">
        <v>-1384</v>
      </c>
      <c r="V2749">
        <v>-75</v>
      </c>
    </row>
    <row r="2750" spans="1:22" x14ac:dyDescent="0.3">
      <c r="A2750" t="s">
        <v>79</v>
      </c>
      <c r="B2750">
        <v>95700</v>
      </c>
      <c r="C2750" s="48">
        <v>45020</v>
      </c>
      <c r="D2750">
        <v>12390</v>
      </c>
      <c r="E2750">
        <v>2</v>
      </c>
      <c r="F2750">
        <v>550</v>
      </c>
      <c r="G2750">
        <v>550</v>
      </c>
      <c r="H2750">
        <v>426100</v>
      </c>
      <c r="I2750">
        <v>5201</v>
      </c>
      <c r="J2750">
        <v>-98459</v>
      </c>
      <c r="K2750">
        <v>79944</v>
      </c>
      <c r="L2750">
        <v>14893</v>
      </c>
      <c r="M2750">
        <v>14971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-78</v>
      </c>
      <c r="T2750">
        <v>0</v>
      </c>
      <c r="U2750">
        <v>3232</v>
      </c>
      <c r="V2750">
        <v>390</v>
      </c>
    </row>
    <row r="2751" spans="1:22" x14ac:dyDescent="0.3">
      <c r="A2751" t="s">
        <v>79</v>
      </c>
      <c r="B2751">
        <v>95700</v>
      </c>
      <c r="C2751" s="48">
        <v>45019</v>
      </c>
      <c r="D2751">
        <v>11840</v>
      </c>
      <c r="E2751">
        <v>5</v>
      </c>
      <c r="F2751">
        <v>-490</v>
      </c>
      <c r="G2751">
        <v>-490</v>
      </c>
      <c r="H2751">
        <v>327387</v>
      </c>
      <c r="I2751">
        <v>3903</v>
      </c>
      <c r="J2751">
        <v>129649</v>
      </c>
      <c r="K2751">
        <v>-105016</v>
      </c>
      <c r="L2751">
        <v>-23850</v>
      </c>
      <c r="M2751">
        <v>-23725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-125</v>
      </c>
      <c r="T2751">
        <v>0</v>
      </c>
      <c r="U2751">
        <v>16</v>
      </c>
      <c r="V2751">
        <v>-799</v>
      </c>
    </row>
    <row r="2752" spans="1:22" x14ac:dyDescent="0.3">
      <c r="A2752" t="s">
        <v>79</v>
      </c>
      <c r="B2752">
        <v>95700</v>
      </c>
      <c r="C2752" s="48">
        <v>45016</v>
      </c>
      <c r="D2752">
        <v>12330</v>
      </c>
      <c r="E2752">
        <v>5</v>
      </c>
      <c r="F2752">
        <v>-120</v>
      </c>
      <c r="G2752">
        <v>-120</v>
      </c>
      <c r="H2752">
        <v>211148</v>
      </c>
      <c r="I2752">
        <v>2582</v>
      </c>
      <c r="J2752">
        <v>841</v>
      </c>
      <c r="K2752">
        <v>996</v>
      </c>
      <c r="L2752">
        <v>-1742</v>
      </c>
      <c r="M2752">
        <v>-1528</v>
      </c>
      <c r="N2752">
        <v>0</v>
      </c>
      <c r="O2752">
        <v>-212</v>
      </c>
      <c r="P2752">
        <v>0</v>
      </c>
      <c r="Q2752">
        <v>0</v>
      </c>
      <c r="R2752">
        <v>0</v>
      </c>
      <c r="S2752">
        <v>-2</v>
      </c>
      <c r="T2752">
        <v>0</v>
      </c>
      <c r="U2752">
        <v>-372</v>
      </c>
      <c r="V2752">
        <v>277</v>
      </c>
    </row>
    <row r="2753" spans="1:22" x14ac:dyDescent="0.3">
      <c r="A2753" t="s">
        <v>79</v>
      </c>
      <c r="B2753">
        <v>95700</v>
      </c>
      <c r="C2753" s="48">
        <v>45015</v>
      </c>
      <c r="D2753">
        <v>12450</v>
      </c>
      <c r="E2753">
        <v>2</v>
      </c>
      <c r="F2753">
        <v>660</v>
      </c>
      <c r="G2753">
        <v>660</v>
      </c>
      <c r="H2753">
        <v>516859</v>
      </c>
      <c r="I2753">
        <v>6358</v>
      </c>
      <c r="J2753">
        <v>-122132</v>
      </c>
      <c r="K2753">
        <v>106858</v>
      </c>
      <c r="L2753">
        <v>14793</v>
      </c>
      <c r="M2753">
        <v>17379</v>
      </c>
      <c r="N2753">
        <v>0</v>
      </c>
      <c r="O2753">
        <v>-1992</v>
      </c>
      <c r="P2753">
        <v>0</v>
      </c>
      <c r="Q2753">
        <v>0</v>
      </c>
      <c r="R2753">
        <v>0</v>
      </c>
      <c r="S2753">
        <v>-594</v>
      </c>
      <c r="T2753">
        <v>0</v>
      </c>
      <c r="U2753">
        <v>376</v>
      </c>
      <c r="V2753">
        <v>105</v>
      </c>
    </row>
    <row r="2754" spans="1:22" x14ac:dyDescent="0.3">
      <c r="A2754" t="s">
        <v>79</v>
      </c>
      <c r="B2754">
        <v>95700</v>
      </c>
      <c r="C2754" s="48">
        <v>45014</v>
      </c>
      <c r="D2754">
        <v>11790</v>
      </c>
      <c r="E2754">
        <v>5</v>
      </c>
      <c r="F2754">
        <v>-370</v>
      </c>
      <c r="G2754">
        <v>-370</v>
      </c>
      <c r="H2754">
        <v>275711</v>
      </c>
      <c r="I2754">
        <v>3274</v>
      </c>
      <c r="J2754">
        <v>96233</v>
      </c>
      <c r="K2754">
        <v>-76868</v>
      </c>
      <c r="L2754">
        <v>-18387</v>
      </c>
      <c r="M2754">
        <v>-18071</v>
      </c>
      <c r="N2754">
        <v>0</v>
      </c>
      <c r="O2754">
        <v>-175</v>
      </c>
      <c r="P2754">
        <v>0</v>
      </c>
      <c r="Q2754">
        <v>0</v>
      </c>
      <c r="R2754">
        <v>0</v>
      </c>
      <c r="S2754">
        <v>-141</v>
      </c>
      <c r="T2754">
        <v>0</v>
      </c>
      <c r="U2754">
        <v>36</v>
      </c>
      <c r="V2754">
        <v>-1014</v>
      </c>
    </row>
    <row r="2755" spans="1:22" x14ac:dyDescent="0.3">
      <c r="A2755" t="s">
        <v>79</v>
      </c>
      <c r="B2755">
        <v>95700</v>
      </c>
      <c r="C2755" s="48">
        <v>45013</v>
      </c>
      <c r="D2755">
        <v>12160</v>
      </c>
      <c r="E2755">
        <v>5</v>
      </c>
      <c r="F2755">
        <v>-100</v>
      </c>
      <c r="G2755">
        <v>-100</v>
      </c>
      <c r="H2755">
        <v>115853</v>
      </c>
      <c r="I2755">
        <v>1408</v>
      </c>
      <c r="J2755">
        <v>9289</v>
      </c>
      <c r="K2755">
        <v>-12153</v>
      </c>
      <c r="L2755">
        <v>2807</v>
      </c>
      <c r="M2755">
        <v>3068</v>
      </c>
      <c r="N2755">
        <v>0</v>
      </c>
      <c r="O2755">
        <v>25</v>
      </c>
      <c r="P2755">
        <v>-1</v>
      </c>
      <c r="Q2755">
        <v>0</v>
      </c>
      <c r="R2755">
        <v>0</v>
      </c>
      <c r="S2755">
        <v>-285</v>
      </c>
      <c r="T2755">
        <v>0</v>
      </c>
      <c r="U2755">
        <v>-25</v>
      </c>
      <c r="V2755">
        <v>82</v>
      </c>
    </row>
    <row r="2756" spans="1:22" x14ac:dyDescent="0.3">
      <c r="A2756" t="s">
        <v>79</v>
      </c>
      <c r="B2756">
        <v>95700</v>
      </c>
      <c r="C2756" s="48">
        <v>45012</v>
      </c>
      <c r="D2756">
        <v>12260</v>
      </c>
      <c r="E2756">
        <v>2</v>
      </c>
      <c r="F2756">
        <v>80</v>
      </c>
      <c r="G2756">
        <v>80</v>
      </c>
      <c r="H2756">
        <v>298567</v>
      </c>
      <c r="I2756">
        <v>3591</v>
      </c>
      <c r="J2756">
        <v>-30591</v>
      </c>
      <c r="K2756">
        <v>45061</v>
      </c>
      <c r="L2756">
        <v>-15225</v>
      </c>
      <c r="M2756">
        <v>-5199</v>
      </c>
      <c r="N2756">
        <v>0</v>
      </c>
      <c r="O2756">
        <v>-2343</v>
      </c>
      <c r="P2756">
        <v>0</v>
      </c>
      <c r="Q2756">
        <v>0</v>
      </c>
      <c r="R2756">
        <v>-5479</v>
      </c>
      <c r="S2756">
        <v>-2204</v>
      </c>
      <c r="T2756">
        <v>0</v>
      </c>
      <c r="U2756">
        <v>400</v>
      </c>
      <c r="V2756">
        <v>355</v>
      </c>
    </row>
    <row r="2757" spans="1:22" x14ac:dyDescent="0.3">
      <c r="A2757" t="s">
        <v>79</v>
      </c>
      <c r="B2757">
        <v>95700</v>
      </c>
      <c r="C2757" s="48">
        <v>45009</v>
      </c>
      <c r="D2757">
        <v>12180</v>
      </c>
      <c r="E2757">
        <v>5</v>
      </c>
      <c r="F2757">
        <v>-220</v>
      </c>
      <c r="G2757">
        <v>-220</v>
      </c>
      <c r="H2757">
        <v>211108</v>
      </c>
      <c r="I2757">
        <v>2593</v>
      </c>
      <c r="J2757">
        <v>53368</v>
      </c>
      <c r="K2757">
        <v>-21360</v>
      </c>
      <c r="L2757">
        <v>-25971</v>
      </c>
      <c r="M2757">
        <v>-24053</v>
      </c>
      <c r="N2757">
        <v>0</v>
      </c>
      <c r="O2757">
        <v>4</v>
      </c>
      <c r="P2757">
        <v>0</v>
      </c>
      <c r="Q2757">
        <v>0</v>
      </c>
      <c r="R2757">
        <v>0</v>
      </c>
      <c r="S2757">
        <v>-1922</v>
      </c>
      <c r="T2757">
        <v>0</v>
      </c>
      <c r="U2757">
        <v>-5992</v>
      </c>
      <c r="V2757">
        <v>-45</v>
      </c>
    </row>
    <row r="2758" spans="1:22" x14ac:dyDescent="0.3">
      <c r="A2758" t="s">
        <v>79</v>
      </c>
      <c r="B2758">
        <v>95700</v>
      </c>
      <c r="C2758" s="48">
        <v>45008</v>
      </c>
      <c r="D2758">
        <v>12400</v>
      </c>
      <c r="E2758">
        <v>5</v>
      </c>
      <c r="F2758">
        <v>-270</v>
      </c>
      <c r="G2758">
        <v>-270</v>
      </c>
      <c r="H2758">
        <v>222070</v>
      </c>
      <c r="I2758">
        <v>2746</v>
      </c>
      <c r="J2758">
        <v>-5425</v>
      </c>
      <c r="K2758">
        <v>-884</v>
      </c>
      <c r="L2758">
        <v>6353</v>
      </c>
      <c r="M2758">
        <v>6545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-192</v>
      </c>
      <c r="T2758">
        <v>0</v>
      </c>
      <c r="U2758">
        <v>8</v>
      </c>
      <c r="V2758">
        <v>-52</v>
      </c>
    </row>
    <row r="2759" spans="1:22" x14ac:dyDescent="0.3">
      <c r="A2759" t="s">
        <v>79</v>
      </c>
      <c r="B2759">
        <v>95700</v>
      </c>
      <c r="C2759" s="48">
        <v>45007</v>
      </c>
      <c r="D2759">
        <v>12670</v>
      </c>
      <c r="E2759">
        <v>5</v>
      </c>
      <c r="F2759">
        <v>-110</v>
      </c>
      <c r="G2759">
        <v>-110</v>
      </c>
      <c r="H2759">
        <v>194624</v>
      </c>
      <c r="I2759">
        <v>2464</v>
      </c>
      <c r="J2759">
        <v>37673</v>
      </c>
      <c r="K2759">
        <v>-25350</v>
      </c>
      <c r="L2759">
        <v>-12422</v>
      </c>
      <c r="M2759">
        <v>-11439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-983</v>
      </c>
      <c r="T2759">
        <v>0</v>
      </c>
      <c r="U2759">
        <v>-60</v>
      </c>
      <c r="V2759">
        <v>159</v>
      </c>
    </row>
    <row r="2760" spans="1:22" x14ac:dyDescent="0.3">
      <c r="A2760" t="s">
        <v>79</v>
      </c>
      <c r="B2760">
        <v>95700</v>
      </c>
      <c r="C2760" s="48">
        <v>45006</v>
      </c>
      <c r="D2760">
        <v>12780</v>
      </c>
      <c r="E2760">
        <v>5</v>
      </c>
      <c r="F2760">
        <v>-230</v>
      </c>
      <c r="G2760">
        <v>-230</v>
      </c>
      <c r="H2760">
        <v>152467</v>
      </c>
      <c r="I2760">
        <v>1974</v>
      </c>
      <c r="J2760">
        <v>25356</v>
      </c>
      <c r="K2760">
        <v>-21822</v>
      </c>
      <c r="L2760">
        <v>-3750</v>
      </c>
      <c r="M2760">
        <v>-54</v>
      </c>
      <c r="N2760">
        <v>0</v>
      </c>
      <c r="O2760">
        <v>-3520</v>
      </c>
      <c r="P2760">
        <v>0</v>
      </c>
      <c r="Q2760">
        <v>0</v>
      </c>
      <c r="R2760">
        <v>0</v>
      </c>
      <c r="S2760">
        <v>-176</v>
      </c>
      <c r="T2760">
        <v>0</v>
      </c>
      <c r="U2760">
        <v>8</v>
      </c>
      <c r="V2760">
        <v>208</v>
      </c>
    </row>
    <row r="2761" spans="1:22" x14ac:dyDescent="0.3">
      <c r="A2761" t="s">
        <v>79</v>
      </c>
      <c r="B2761">
        <v>95700</v>
      </c>
      <c r="C2761" s="48">
        <v>45005</v>
      </c>
      <c r="D2761">
        <v>13010</v>
      </c>
      <c r="E2761">
        <v>2</v>
      </c>
      <c r="F2761">
        <v>150</v>
      </c>
      <c r="G2761">
        <v>150</v>
      </c>
      <c r="H2761">
        <v>160436</v>
      </c>
      <c r="I2761">
        <v>2104</v>
      </c>
      <c r="J2761">
        <v>26199</v>
      </c>
      <c r="K2761">
        <v>-17874</v>
      </c>
      <c r="L2761">
        <v>-8403</v>
      </c>
      <c r="M2761">
        <v>-8403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78</v>
      </c>
    </row>
    <row r="2762" spans="1:22" x14ac:dyDescent="0.3">
      <c r="A2762" t="s">
        <v>79</v>
      </c>
      <c r="B2762">
        <v>95700</v>
      </c>
      <c r="C2762" s="48">
        <v>45002</v>
      </c>
      <c r="D2762">
        <v>12860</v>
      </c>
      <c r="E2762">
        <v>2</v>
      </c>
      <c r="F2762">
        <v>540</v>
      </c>
      <c r="G2762">
        <v>540</v>
      </c>
      <c r="H2762">
        <v>185607</v>
      </c>
      <c r="I2762">
        <v>2377</v>
      </c>
      <c r="J2762">
        <v>-68457</v>
      </c>
      <c r="K2762">
        <v>40870</v>
      </c>
      <c r="L2762">
        <v>27723</v>
      </c>
      <c r="M2762">
        <v>26000</v>
      </c>
      <c r="N2762">
        <v>0</v>
      </c>
      <c r="O2762">
        <v>0</v>
      </c>
      <c r="P2762">
        <v>0</v>
      </c>
      <c r="Q2762">
        <v>0</v>
      </c>
      <c r="R2762">
        <v>1957</v>
      </c>
      <c r="S2762">
        <v>-234</v>
      </c>
      <c r="T2762">
        <v>0</v>
      </c>
      <c r="U2762">
        <v>0</v>
      </c>
      <c r="V2762">
        <v>-136</v>
      </c>
    </row>
    <row r="2763" spans="1:22" x14ac:dyDescent="0.3">
      <c r="A2763" t="s">
        <v>79</v>
      </c>
      <c r="B2763">
        <v>95700</v>
      </c>
      <c r="C2763" s="48">
        <v>45001</v>
      </c>
      <c r="D2763">
        <v>12320</v>
      </c>
      <c r="E2763">
        <v>5</v>
      </c>
      <c r="F2763">
        <v>-280</v>
      </c>
      <c r="G2763">
        <v>-280</v>
      </c>
      <c r="H2763">
        <v>218896</v>
      </c>
      <c r="I2763">
        <v>2700</v>
      </c>
      <c r="J2763">
        <v>-22289</v>
      </c>
      <c r="K2763">
        <v>42341</v>
      </c>
      <c r="L2763">
        <v>-20625</v>
      </c>
      <c r="M2763">
        <v>-19829</v>
      </c>
      <c r="N2763">
        <v>0</v>
      </c>
      <c r="O2763">
        <v>148</v>
      </c>
      <c r="P2763">
        <v>0</v>
      </c>
      <c r="Q2763">
        <v>0</v>
      </c>
      <c r="R2763">
        <v>0</v>
      </c>
      <c r="S2763">
        <v>-944</v>
      </c>
      <c r="T2763">
        <v>0</v>
      </c>
      <c r="U2763">
        <v>139</v>
      </c>
      <c r="V2763">
        <v>434</v>
      </c>
    </row>
    <row r="2764" spans="1:22" x14ac:dyDescent="0.3">
      <c r="A2764" t="s">
        <v>79</v>
      </c>
      <c r="B2764">
        <v>95700</v>
      </c>
      <c r="C2764" s="48">
        <v>45000</v>
      </c>
      <c r="D2764">
        <v>12600</v>
      </c>
      <c r="E2764">
        <v>2</v>
      </c>
      <c r="F2764">
        <v>80</v>
      </c>
      <c r="G2764">
        <v>80</v>
      </c>
      <c r="H2764">
        <v>246734</v>
      </c>
      <c r="I2764">
        <v>3122</v>
      </c>
      <c r="J2764">
        <v>-11928</v>
      </c>
      <c r="K2764">
        <v>26434</v>
      </c>
      <c r="L2764">
        <v>-14451</v>
      </c>
      <c r="M2764">
        <v>-13969</v>
      </c>
      <c r="N2764">
        <v>0</v>
      </c>
      <c r="O2764">
        <v>187</v>
      </c>
      <c r="P2764">
        <v>0</v>
      </c>
      <c r="Q2764">
        <v>0</v>
      </c>
      <c r="R2764">
        <v>0</v>
      </c>
      <c r="S2764">
        <v>-669</v>
      </c>
      <c r="T2764">
        <v>0</v>
      </c>
      <c r="U2764">
        <v>0</v>
      </c>
      <c r="V2764">
        <v>-55</v>
      </c>
    </row>
    <row r="2765" spans="1:22" x14ac:dyDescent="0.3">
      <c r="A2765" t="s">
        <v>79</v>
      </c>
      <c r="B2765">
        <v>95700</v>
      </c>
      <c r="C2765" s="48">
        <v>44999</v>
      </c>
      <c r="D2765">
        <v>12520</v>
      </c>
      <c r="E2765">
        <v>5</v>
      </c>
      <c r="F2765">
        <v>-500</v>
      </c>
      <c r="G2765">
        <v>-500</v>
      </c>
      <c r="H2765">
        <v>285586</v>
      </c>
      <c r="I2765">
        <v>3621</v>
      </c>
      <c r="J2765">
        <v>43350</v>
      </c>
      <c r="K2765">
        <v>-18725</v>
      </c>
      <c r="L2765">
        <v>-24747</v>
      </c>
      <c r="M2765">
        <v>-18036</v>
      </c>
      <c r="N2765">
        <v>0</v>
      </c>
      <c r="O2765">
        <v>0</v>
      </c>
      <c r="P2765">
        <v>0</v>
      </c>
      <c r="Q2765">
        <v>0</v>
      </c>
      <c r="R2765">
        <v>-6905</v>
      </c>
      <c r="S2765">
        <v>194</v>
      </c>
      <c r="T2765">
        <v>0</v>
      </c>
      <c r="U2765">
        <v>16</v>
      </c>
      <c r="V2765">
        <v>106</v>
      </c>
    </row>
    <row r="2766" spans="1:22" x14ac:dyDescent="0.3">
      <c r="A2766" t="s">
        <v>79</v>
      </c>
      <c r="B2766">
        <v>95700</v>
      </c>
      <c r="C2766" s="48">
        <v>44998</v>
      </c>
      <c r="D2766">
        <v>13020</v>
      </c>
      <c r="E2766">
        <v>5</v>
      </c>
      <c r="F2766">
        <v>-150</v>
      </c>
      <c r="G2766">
        <v>-150</v>
      </c>
      <c r="H2766">
        <v>217151</v>
      </c>
      <c r="I2766">
        <v>2825</v>
      </c>
      <c r="J2766">
        <v>-39026</v>
      </c>
      <c r="K2766">
        <v>14124</v>
      </c>
      <c r="L2766">
        <v>24362</v>
      </c>
      <c r="M2766">
        <v>22313</v>
      </c>
      <c r="N2766">
        <v>0</v>
      </c>
      <c r="O2766">
        <v>1190</v>
      </c>
      <c r="P2766">
        <v>0</v>
      </c>
      <c r="Q2766">
        <v>0</v>
      </c>
      <c r="R2766">
        <v>720</v>
      </c>
      <c r="S2766">
        <v>139</v>
      </c>
      <c r="T2766">
        <v>0</v>
      </c>
      <c r="U2766">
        <v>398</v>
      </c>
      <c r="V2766">
        <v>142</v>
      </c>
    </row>
    <row r="2767" spans="1:22" x14ac:dyDescent="0.3">
      <c r="A2767" t="s">
        <v>79</v>
      </c>
      <c r="B2767">
        <v>95700</v>
      </c>
      <c r="C2767" s="48">
        <v>44995</v>
      </c>
      <c r="D2767">
        <v>13170</v>
      </c>
      <c r="E2767">
        <v>5</v>
      </c>
      <c r="F2767">
        <v>-530</v>
      </c>
      <c r="G2767">
        <v>-530</v>
      </c>
      <c r="H2767">
        <v>278752</v>
      </c>
      <c r="I2767">
        <v>3691</v>
      </c>
      <c r="J2767">
        <v>62625</v>
      </c>
      <c r="K2767">
        <v>-16293</v>
      </c>
      <c r="L2767">
        <v>-51536</v>
      </c>
      <c r="M2767">
        <v>-42757</v>
      </c>
      <c r="N2767">
        <v>0</v>
      </c>
      <c r="O2767">
        <v>-352</v>
      </c>
      <c r="P2767">
        <v>0</v>
      </c>
      <c r="Q2767">
        <v>0</v>
      </c>
      <c r="R2767">
        <v>-7827</v>
      </c>
      <c r="S2767">
        <v>-600</v>
      </c>
      <c r="T2767">
        <v>0</v>
      </c>
      <c r="U2767">
        <v>5116</v>
      </c>
      <c r="V2767">
        <v>88</v>
      </c>
    </row>
    <row r="2768" spans="1:22" x14ac:dyDescent="0.3">
      <c r="A2768" t="s">
        <v>79</v>
      </c>
      <c r="B2768">
        <v>95700</v>
      </c>
      <c r="C2768" s="48">
        <v>44994</v>
      </c>
      <c r="D2768">
        <v>13700</v>
      </c>
      <c r="E2768">
        <v>2</v>
      </c>
      <c r="F2768">
        <v>130</v>
      </c>
      <c r="G2768">
        <v>130</v>
      </c>
      <c r="H2768">
        <v>249573</v>
      </c>
      <c r="I2768">
        <v>3370</v>
      </c>
      <c r="J2768">
        <v>913</v>
      </c>
      <c r="K2768">
        <v>-4697</v>
      </c>
      <c r="L2768">
        <v>3765</v>
      </c>
      <c r="M2768">
        <v>3664</v>
      </c>
      <c r="N2768">
        <v>0</v>
      </c>
      <c r="O2768">
        <v>-6</v>
      </c>
      <c r="P2768">
        <v>0</v>
      </c>
      <c r="Q2768">
        <v>0</v>
      </c>
      <c r="R2768">
        <v>0</v>
      </c>
      <c r="S2768">
        <v>107</v>
      </c>
      <c r="T2768">
        <v>0</v>
      </c>
      <c r="U2768">
        <v>65</v>
      </c>
      <c r="V2768">
        <v>-46</v>
      </c>
    </row>
    <row r="2769" spans="1:22" x14ac:dyDescent="0.3">
      <c r="A2769" t="s">
        <v>79</v>
      </c>
      <c r="B2769">
        <v>95700</v>
      </c>
      <c r="C2769" s="48">
        <v>44993</v>
      </c>
      <c r="D2769">
        <v>13570</v>
      </c>
      <c r="E2769">
        <v>5</v>
      </c>
      <c r="F2769">
        <v>-580</v>
      </c>
      <c r="G2769">
        <v>-580</v>
      </c>
      <c r="H2769">
        <v>432246</v>
      </c>
      <c r="I2769">
        <v>5915</v>
      </c>
      <c r="J2769">
        <v>161293</v>
      </c>
      <c r="K2769">
        <v>-116349</v>
      </c>
      <c r="L2769">
        <v>-45710</v>
      </c>
      <c r="M2769">
        <v>-44646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-1064</v>
      </c>
      <c r="T2769">
        <v>0</v>
      </c>
      <c r="U2769">
        <v>-212</v>
      </c>
      <c r="V2769">
        <v>978</v>
      </c>
    </row>
    <row r="2770" spans="1:22" x14ac:dyDescent="0.3">
      <c r="A2770" t="s">
        <v>79</v>
      </c>
      <c r="B2770">
        <v>95700</v>
      </c>
      <c r="C2770" s="48">
        <v>44992</v>
      </c>
      <c r="D2770">
        <v>14150</v>
      </c>
      <c r="E2770">
        <v>2</v>
      </c>
      <c r="F2770">
        <v>90</v>
      </c>
      <c r="G2770">
        <v>90</v>
      </c>
      <c r="H2770">
        <v>224401</v>
      </c>
      <c r="I2770">
        <v>3178</v>
      </c>
      <c r="J2770">
        <v>11106</v>
      </c>
      <c r="K2770">
        <v>-1276</v>
      </c>
      <c r="L2770">
        <v>-10513</v>
      </c>
      <c r="M2770">
        <v>-9432</v>
      </c>
      <c r="N2770">
        <v>0</v>
      </c>
      <c r="O2770">
        <v>1</v>
      </c>
      <c r="P2770">
        <v>0</v>
      </c>
      <c r="Q2770">
        <v>0</v>
      </c>
      <c r="R2770">
        <v>-1082</v>
      </c>
      <c r="S2770">
        <v>0</v>
      </c>
      <c r="T2770">
        <v>0</v>
      </c>
      <c r="U2770">
        <v>1000</v>
      </c>
      <c r="V2770">
        <v>-317</v>
      </c>
    </row>
    <row r="2771" spans="1:22" x14ac:dyDescent="0.3">
      <c r="A2771" t="s">
        <v>79</v>
      </c>
      <c r="B2771">
        <v>95700</v>
      </c>
      <c r="C2771" s="48">
        <v>44991</v>
      </c>
      <c r="D2771">
        <v>14060</v>
      </c>
      <c r="E2771">
        <v>5</v>
      </c>
      <c r="F2771">
        <v>-220</v>
      </c>
      <c r="G2771">
        <v>-220</v>
      </c>
      <c r="H2771">
        <v>347580</v>
      </c>
      <c r="I2771">
        <v>4890</v>
      </c>
      <c r="J2771">
        <v>48967</v>
      </c>
      <c r="K2771">
        <v>-43789</v>
      </c>
      <c r="L2771">
        <v>-6065</v>
      </c>
      <c r="M2771">
        <v>-5849</v>
      </c>
      <c r="N2771">
        <v>-40</v>
      </c>
      <c r="O2771">
        <v>0</v>
      </c>
      <c r="P2771">
        <v>0</v>
      </c>
      <c r="Q2771">
        <v>0</v>
      </c>
      <c r="R2771">
        <v>0</v>
      </c>
      <c r="S2771">
        <v>-176</v>
      </c>
      <c r="T2771">
        <v>0</v>
      </c>
      <c r="U2771">
        <v>358</v>
      </c>
      <c r="V2771">
        <v>529</v>
      </c>
    </row>
    <row r="2772" spans="1:22" x14ac:dyDescent="0.3">
      <c r="A2772" t="s">
        <v>79</v>
      </c>
      <c r="B2772">
        <v>95700</v>
      </c>
      <c r="C2772" s="48">
        <v>44988</v>
      </c>
      <c r="D2772">
        <v>14280</v>
      </c>
      <c r="E2772">
        <v>2</v>
      </c>
      <c r="F2772">
        <v>200</v>
      </c>
      <c r="G2772">
        <v>200</v>
      </c>
      <c r="H2772">
        <v>230838</v>
      </c>
      <c r="I2772">
        <v>3308</v>
      </c>
      <c r="J2772">
        <v>5734</v>
      </c>
      <c r="K2772">
        <v>2273</v>
      </c>
      <c r="L2772">
        <v>-10900</v>
      </c>
      <c r="M2772">
        <v>-10802</v>
      </c>
      <c r="N2772">
        <v>0</v>
      </c>
      <c r="O2772">
        <v>-1</v>
      </c>
      <c r="P2772">
        <v>0</v>
      </c>
      <c r="Q2772">
        <v>0</v>
      </c>
      <c r="R2772">
        <v>79</v>
      </c>
      <c r="S2772">
        <v>-176</v>
      </c>
      <c r="T2772">
        <v>0</v>
      </c>
      <c r="U2772">
        <v>0</v>
      </c>
      <c r="V2772">
        <v>2893</v>
      </c>
    </row>
    <row r="2773" spans="1:22" x14ac:dyDescent="0.3">
      <c r="A2773" t="s">
        <v>79</v>
      </c>
      <c r="B2773">
        <v>95700</v>
      </c>
      <c r="C2773" s="48">
        <v>44987</v>
      </c>
      <c r="D2773">
        <v>14080</v>
      </c>
      <c r="E2773">
        <v>5</v>
      </c>
      <c r="F2773">
        <v>-380</v>
      </c>
      <c r="G2773">
        <v>-380</v>
      </c>
      <c r="H2773">
        <v>292772</v>
      </c>
      <c r="I2773">
        <v>4164</v>
      </c>
      <c r="J2773">
        <v>64728</v>
      </c>
      <c r="K2773">
        <v>-66587</v>
      </c>
      <c r="L2773">
        <v>-18129</v>
      </c>
      <c r="M2773">
        <v>-18198</v>
      </c>
      <c r="N2773">
        <v>0</v>
      </c>
      <c r="O2773">
        <v>945</v>
      </c>
      <c r="P2773">
        <v>0</v>
      </c>
      <c r="Q2773">
        <v>0</v>
      </c>
      <c r="R2773">
        <v>0</v>
      </c>
      <c r="S2773">
        <v>-876</v>
      </c>
      <c r="T2773">
        <v>0</v>
      </c>
      <c r="U2773">
        <v>17817</v>
      </c>
      <c r="V2773">
        <v>2171</v>
      </c>
    </row>
    <row r="2774" spans="1:22" x14ac:dyDescent="0.3">
      <c r="A2774" t="s">
        <v>79</v>
      </c>
      <c r="B2774">
        <v>95700</v>
      </c>
      <c r="C2774" s="48">
        <v>44985</v>
      </c>
      <c r="D2774">
        <v>14460</v>
      </c>
      <c r="E2774">
        <v>2</v>
      </c>
      <c r="F2774">
        <v>210</v>
      </c>
      <c r="G2774">
        <v>210</v>
      </c>
      <c r="H2774">
        <v>206109</v>
      </c>
      <c r="I2774">
        <v>2977</v>
      </c>
      <c r="J2774">
        <v>1294</v>
      </c>
      <c r="K2774">
        <v>-32972</v>
      </c>
      <c r="L2774">
        <v>19934</v>
      </c>
      <c r="M2774">
        <v>20165</v>
      </c>
      <c r="N2774">
        <v>0</v>
      </c>
      <c r="O2774">
        <v>8</v>
      </c>
      <c r="P2774">
        <v>0</v>
      </c>
      <c r="Q2774">
        <v>0</v>
      </c>
      <c r="R2774">
        <v>360</v>
      </c>
      <c r="S2774">
        <v>-599</v>
      </c>
      <c r="T2774">
        <v>0</v>
      </c>
      <c r="U2774">
        <v>11727</v>
      </c>
      <c r="V2774">
        <v>17</v>
      </c>
    </row>
    <row r="2775" spans="1:22" x14ac:dyDescent="0.3">
      <c r="A2775" t="s">
        <v>79</v>
      </c>
      <c r="B2775">
        <v>95700</v>
      </c>
      <c r="C2775" s="48">
        <v>44984</v>
      </c>
      <c r="D2775">
        <v>14250</v>
      </c>
      <c r="E2775">
        <v>5</v>
      </c>
      <c r="F2775">
        <v>-250</v>
      </c>
      <c r="G2775">
        <v>-250</v>
      </c>
      <c r="H2775">
        <v>247481</v>
      </c>
      <c r="I2775">
        <v>3525</v>
      </c>
      <c r="J2775">
        <v>60261</v>
      </c>
      <c r="K2775">
        <v>-52573</v>
      </c>
      <c r="L2775">
        <v>-24890</v>
      </c>
      <c r="M2775">
        <v>-23880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-1010</v>
      </c>
      <c r="T2775">
        <v>0</v>
      </c>
      <c r="U2775">
        <v>14873</v>
      </c>
      <c r="V2775">
        <v>2329</v>
      </c>
    </row>
    <row r="2776" spans="1:22" x14ac:dyDescent="0.3">
      <c r="A2776" t="s">
        <v>79</v>
      </c>
      <c r="B2776">
        <v>95700</v>
      </c>
      <c r="C2776" s="48">
        <v>44981</v>
      </c>
      <c r="D2776">
        <v>14500</v>
      </c>
      <c r="E2776">
        <v>5</v>
      </c>
      <c r="F2776">
        <v>-540</v>
      </c>
      <c r="G2776">
        <v>-540</v>
      </c>
      <c r="H2776">
        <v>350221</v>
      </c>
      <c r="I2776">
        <v>5115</v>
      </c>
      <c r="J2776">
        <v>111969</v>
      </c>
      <c r="K2776">
        <v>-77566</v>
      </c>
      <c r="L2776">
        <v>-35144</v>
      </c>
      <c r="M2776">
        <v>-35047</v>
      </c>
      <c r="N2776">
        <v>0</v>
      </c>
      <c r="O2776">
        <v>500</v>
      </c>
      <c r="P2776">
        <v>0</v>
      </c>
      <c r="Q2776">
        <v>0</v>
      </c>
      <c r="R2776">
        <v>0</v>
      </c>
      <c r="S2776">
        <v>-597</v>
      </c>
      <c r="T2776">
        <v>0</v>
      </c>
      <c r="U2776">
        <v>-155</v>
      </c>
      <c r="V2776">
        <v>896</v>
      </c>
    </row>
    <row r="2777" spans="1:22" x14ac:dyDescent="0.3">
      <c r="A2777" t="s">
        <v>79</v>
      </c>
      <c r="B2777">
        <v>95700</v>
      </c>
      <c r="C2777" s="48">
        <v>44980</v>
      </c>
      <c r="D2777">
        <v>15040</v>
      </c>
      <c r="E2777">
        <v>5</v>
      </c>
      <c r="F2777">
        <v>-180</v>
      </c>
      <c r="G2777">
        <v>-180</v>
      </c>
      <c r="H2777">
        <v>200115</v>
      </c>
      <c r="I2777">
        <v>3042</v>
      </c>
      <c r="J2777">
        <v>32543</v>
      </c>
      <c r="K2777">
        <v>-46478</v>
      </c>
      <c r="L2777">
        <v>16083</v>
      </c>
      <c r="M2777">
        <v>17411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-1328</v>
      </c>
      <c r="T2777">
        <v>0</v>
      </c>
      <c r="U2777">
        <v>-2565</v>
      </c>
      <c r="V2777">
        <v>417</v>
      </c>
    </row>
    <row r="2778" spans="1:22" x14ac:dyDescent="0.3">
      <c r="A2778" t="s">
        <v>79</v>
      </c>
      <c r="B2778">
        <v>95700</v>
      </c>
      <c r="C2778" s="48">
        <v>44979</v>
      </c>
      <c r="D2778">
        <v>15220</v>
      </c>
      <c r="E2778">
        <v>5</v>
      </c>
      <c r="F2778">
        <v>-540</v>
      </c>
      <c r="G2778">
        <v>-540</v>
      </c>
      <c r="H2778">
        <v>218402</v>
      </c>
      <c r="I2778">
        <v>3341</v>
      </c>
      <c r="J2778">
        <v>83159</v>
      </c>
      <c r="K2778">
        <v>-48432</v>
      </c>
      <c r="L2778">
        <v>-37004</v>
      </c>
      <c r="M2778">
        <v>-35045</v>
      </c>
      <c r="N2778">
        <v>0</v>
      </c>
      <c r="O2778">
        <v>0</v>
      </c>
      <c r="P2778">
        <v>0</v>
      </c>
      <c r="Q2778">
        <v>0</v>
      </c>
      <c r="R2778">
        <v>-701</v>
      </c>
      <c r="S2778">
        <v>-1258</v>
      </c>
      <c r="T2778">
        <v>0</v>
      </c>
      <c r="U2778">
        <v>2147</v>
      </c>
      <c r="V2778">
        <v>130</v>
      </c>
    </row>
    <row r="2779" spans="1:22" x14ac:dyDescent="0.3">
      <c r="A2779" t="s">
        <v>79</v>
      </c>
      <c r="B2779">
        <v>95700</v>
      </c>
      <c r="C2779" s="48">
        <v>44978</v>
      </c>
      <c r="D2779">
        <v>15760</v>
      </c>
      <c r="E2779">
        <v>5</v>
      </c>
      <c r="F2779">
        <v>-70</v>
      </c>
      <c r="G2779">
        <v>-70</v>
      </c>
      <c r="H2779">
        <v>188399</v>
      </c>
      <c r="I2779">
        <v>2982</v>
      </c>
      <c r="J2779">
        <v>20591</v>
      </c>
      <c r="K2779">
        <v>-8268</v>
      </c>
      <c r="L2779">
        <v>-14142</v>
      </c>
      <c r="M2779">
        <v>-13267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-875</v>
      </c>
      <c r="T2779">
        <v>0</v>
      </c>
      <c r="U2779">
        <v>1776</v>
      </c>
      <c r="V2779">
        <v>43</v>
      </c>
    </row>
    <row r="2780" spans="1:22" x14ac:dyDescent="0.3">
      <c r="A2780" t="s">
        <v>79</v>
      </c>
      <c r="B2780">
        <v>95700</v>
      </c>
      <c r="C2780" s="48">
        <v>44977</v>
      </c>
      <c r="D2780">
        <v>15830</v>
      </c>
      <c r="E2780">
        <v>2</v>
      </c>
      <c r="F2780">
        <v>660</v>
      </c>
      <c r="G2780">
        <v>660</v>
      </c>
      <c r="H2780">
        <v>323356</v>
      </c>
      <c r="I2780">
        <v>5075</v>
      </c>
      <c r="J2780">
        <v>-86885</v>
      </c>
      <c r="K2780">
        <v>72283</v>
      </c>
      <c r="L2780">
        <v>15466</v>
      </c>
      <c r="M2780">
        <v>10977</v>
      </c>
      <c r="N2780">
        <v>0</v>
      </c>
      <c r="O2780">
        <v>0</v>
      </c>
      <c r="P2780">
        <v>0</v>
      </c>
      <c r="Q2780">
        <v>0</v>
      </c>
      <c r="R2780">
        <v>5189</v>
      </c>
      <c r="S2780">
        <v>-700</v>
      </c>
      <c r="T2780">
        <v>0</v>
      </c>
      <c r="U2780">
        <v>-496</v>
      </c>
      <c r="V2780">
        <v>-368</v>
      </c>
    </row>
    <row r="2781" spans="1:22" x14ac:dyDescent="0.3">
      <c r="A2781" t="s">
        <v>79</v>
      </c>
      <c r="B2781">
        <v>95700</v>
      </c>
      <c r="C2781" s="48">
        <v>44974</v>
      </c>
      <c r="D2781">
        <v>15170</v>
      </c>
      <c r="E2781">
        <v>5</v>
      </c>
      <c r="F2781">
        <v>-450</v>
      </c>
      <c r="G2781">
        <v>-450</v>
      </c>
      <c r="H2781">
        <v>154884</v>
      </c>
      <c r="I2781">
        <v>2363</v>
      </c>
      <c r="J2781">
        <v>57677</v>
      </c>
      <c r="K2781">
        <v>-18319</v>
      </c>
      <c r="L2781">
        <v>-39452</v>
      </c>
      <c r="M2781">
        <v>-38186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-1266</v>
      </c>
      <c r="T2781">
        <v>0</v>
      </c>
      <c r="U2781">
        <v>34</v>
      </c>
      <c r="V2781">
        <v>60</v>
      </c>
    </row>
    <row r="2782" spans="1:22" x14ac:dyDescent="0.3">
      <c r="A2782" t="s">
        <v>79</v>
      </c>
      <c r="B2782">
        <v>95700</v>
      </c>
      <c r="C2782" s="48">
        <v>44973</v>
      </c>
      <c r="D2782">
        <v>15620</v>
      </c>
      <c r="E2782">
        <v>2</v>
      </c>
      <c r="F2782">
        <v>570</v>
      </c>
      <c r="G2782">
        <v>570</v>
      </c>
      <c r="H2782">
        <v>245067</v>
      </c>
      <c r="I2782">
        <v>3842</v>
      </c>
      <c r="J2782">
        <v>-94925</v>
      </c>
      <c r="K2782">
        <v>67738</v>
      </c>
      <c r="L2782">
        <v>27380</v>
      </c>
      <c r="M2782">
        <v>37227</v>
      </c>
      <c r="N2782">
        <v>0</v>
      </c>
      <c r="O2782">
        <v>-63</v>
      </c>
      <c r="P2782">
        <v>0</v>
      </c>
      <c r="Q2782">
        <v>0</v>
      </c>
      <c r="R2782">
        <v>0</v>
      </c>
      <c r="S2782">
        <v>-9784</v>
      </c>
      <c r="T2782">
        <v>0</v>
      </c>
      <c r="U2782">
        <v>363</v>
      </c>
      <c r="V2782">
        <v>-556</v>
      </c>
    </row>
    <row r="2783" spans="1:22" x14ac:dyDescent="0.3">
      <c r="A2783" t="s">
        <v>79</v>
      </c>
      <c r="B2783">
        <v>95700</v>
      </c>
      <c r="C2783" s="48">
        <v>44972</v>
      </c>
      <c r="D2783">
        <v>15050</v>
      </c>
      <c r="E2783">
        <v>5</v>
      </c>
      <c r="F2783">
        <v>-650</v>
      </c>
      <c r="G2783">
        <v>-650</v>
      </c>
      <c r="H2783">
        <v>245854</v>
      </c>
      <c r="I2783">
        <v>3753</v>
      </c>
      <c r="J2783">
        <v>39209</v>
      </c>
      <c r="K2783">
        <v>21806</v>
      </c>
      <c r="L2783">
        <v>-54289</v>
      </c>
      <c r="M2783">
        <v>-41566</v>
      </c>
      <c r="N2783">
        <v>0</v>
      </c>
      <c r="O2783">
        <v>-11416</v>
      </c>
      <c r="P2783">
        <v>0</v>
      </c>
      <c r="Q2783">
        <v>0</v>
      </c>
      <c r="R2783">
        <v>0</v>
      </c>
      <c r="S2783">
        <v>-1307</v>
      </c>
      <c r="T2783">
        <v>0</v>
      </c>
      <c r="U2783">
        <v>-6461</v>
      </c>
      <c r="V2783">
        <v>-265</v>
      </c>
    </row>
    <row r="2784" spans="1:22" x14ac:dyDescent="0.3">
      <c r="A2784" t="s">
        <v>79</v>
      </c>
      <c r="B2784">
        <v>95700</v>
      </c>
      <c r="C2784" s="48">
        <v>44971</v>
      </c>
      <c r="D2784">
        <v>15700</v>
      </c>
      <c r="E2784">
        <v>2</v>
      </c>
      <c r="F2784">
        <v>200</v>
      </c>
      <c r="G2784">
        <v>200</v>
      </c>
      <c r="H2784">
        <v>151958</v>
      </c>
      <c r="I2784">
        <v>2377</v>
      </c>
      <c r="J2784">
        <v>-10409</v>
      </c>
      <c r="K2784">
        <v>7445</v>
      </c>
      <c r="L2784">
        <v>3541</v>
      </c>
      <c r="M2784">
        <v>12609</v>
      </c>
      <c r="N2784">
        <v>0</v>
      </c>
      <c r="O2784">
        <v>0</v>
      </c>
      <c r="P2784">
        <v>0</v>
      </c>
      <c r="Q2784">
        <v>0</v>
      </c>
      <c r="R2784">
        <v>-8151</v>
      </c>
      <c r="S2784">
        <v>-917</v>
      </c>
      <c r="T2784">
        <v>0</v>
      </c>
      <c r="U2784">
        <v>-579</v>
      </c>
      <c r="V2784">
        <v>2</v>
      </c>
    </row>
    <row r="2785" spans="1:22" x14ac:dyDescent="0.3">
      <c r="A2785" t="s">
        <v>79</v>
      </c>
      <c r="B2785">
        <v>95700</v>
      </c>
      <c r="C2785" s="48">
        <v>44970</v>
      </c>
      <c r="D2785">
        <v>15500</v>
      </c>
      <c r="E2785">
        <v>5</v>
      </c>
      <c r="F2785">
        <v>-230</v>
      </c>
      <c r="G2785">
        <v>-230</v>
      </c>
      <c r="H2785">
        <v>164397</v>
      </c>
      <c r="I2785">
        <v>2562</v>
      </c>
      <c r="J2785">
        <v>-32541</v>
      </c>
      <c r="K2785">
        <v>41367</v>
      </c>
      <c r="L2785">
        <v>-8842</v>
      </c>
      <c r="M2785">
        <v>-5744</v>
      </c>
      <c r="N2785">
        <v>0</v>
      </c>
      <c r="O2785">
        <v>-2501</v>
      </c>
      <c r="P2785">
        <v>0</v>
      </c>
      <c r="Q2785">
        <v>0</v>
      </c>
      <c r="R2785">
        <v>0</v>
      </c>
      <c r="S2785">
        <v>-597</v>
      </c>
      <c r="T2785">
        <v>0</v>
      </c>
      <c r="U2785">
        <v>16</v>
      </c>
      <c r="V2785">
        <v>0</v>
      </c>
    </row>
    <row r="2786" spans="1:22" x14ac:dyDescent="0.3">
      <c r="A2786" t="s">
        <v>79</v>
      </c>
      <c r="B2786">
        <v>95700</v>
      </c>
      <c r="C2786" s="48">
        <v>44967</v>
      </c>
      <c r="D2786">
        <v>15730</v>
      </c>
      <c r="E2786">
        <v>5</v>
      </c>
      <c r="F2786">
        <v>-430</v>
      </c>
      <c r="G2786">
        <v>-430</v>
      </c>
      <c r="H2786">
        <v>232476</v>
      </c>
      <c r="I2786">
        <v>3667</v>
      </c>
      <c r="J2786">
        <v>24282</v>
      </c>
      <c r="K2786">
        <v>-5641</v>
      </c>
      <c r="L2786">
        <v>-27630</v>
      </c>
      <c r="M2786">
        <v>-24269</v>
      </c>
      <c r="N2786">
        <v>0</v>
      </c>
      <c r="O2786">
        <v>-2000</v>
      </c>
      <c r="P2786">
        <v>0</v>
      </c>
      <c r="Q2786">
        <v>0</v>
      </c>
      <c r="R2786">
        <v>0</v>
      </c>
      <c r="S2786">
        <v>-1361</v>
      </c>
      <c r="T2786">
        <v>0</v>
      </c>
      <c r="U2786">
        <v>8955</v>
      </c>
      <c r="V2786">
        <v>34</v>
      </c>
    </row>
    <row r="2787" spans="1:22" x14ac:dyDescent="0.3">
      <c r="A2787" t="s">
        <v>79</v>
      </c>
      <c r="B2787">
        <v>95700</v>
      </c>
      <c r="C2787" s="48">
        <v>44966</v>
      </c>
      <c r="D2787">
        <v>16160</v>
      </c>
      <c r="E2787">
        <v>2</v>
      </c>
      <c r="F2787">
        <v>40</v>
      </c>
      <c r="G2787">
        <v>40</v>
      </c>
      <c r="H2787">
        <v>183733</v>
      </c>
      <c r="I2787">
        <v>2944</v>
      </c>
      <c r="J2787">
        <v>-5350</v>
      </c>
      <c r="K2787">
        <v>22082</v>
      </c>
      <c r="L2787">
        <v>-16167</v>
      </c>
      <c r="M2787">
        <v>-13116</v>
      </c>
      <c r="N2787">
        <v>0</v>
      </c>
      <c r="O2787">
        <v>-2000</v>
      </c>
      <c r="P2787">
        <v>0</v>
      </c>
      <c r="Q2787">
        <v>0</v>
      </c>
      <c r="R2787">
        <v>0</v>
      </c>
      <c r="S2787">
        <v>-1051</v>
      </c>
      <c r="T2787">
        <v>0</v>
      </c>
      <c r="U2787">
        <v>-595</v>
      </c>
      <c r="V2787">
        <v>30</v>
      </c>
    </row>
    <row r="2788" spans="1:22" x14ac:dyDescent="0.3">
      <c r="A2788" t="s">
        <v>79</v>
      </c>
      <c r="B2788">
        <v>95700</v>
      </c>
      <c r="C2788" s="48">
        <v>44965</v>
      </c>
      <c r="D2788">
        <v>16120</v>
      </c>
      <c r="E2788">
        <v>5</v>
      </c>
      <c r="F2788">
        <v>-130</v>
      </c>
      <c r="G2788">
        <v>-130</v>
      </c>
      <c r="H2788">
        <v>240578</v>
      </c>
      <c r="I2788">
        <v>3888</v>
      </c>
      <c r="J2788">
        <v>12913</v>
      </c>
      <c r="K2788">
        <v>-27373</v>
      </c>
      <c r="L2788">
        <v>13455</v>
      </c>
      <c r="M2788">
        <v>9173</v>
      </c>
      <c r="N2788">
        <v>0</v>
      </c>
      <c r="O2788">
        <v>1</v>
      </c>
      <c r="P2788">
        <v>0</v>
      </c>
      <c r="Q2788">
        <v>0</v>
      </c>
      <c r="R2788">
        <v>8151</v>
      </c>
      <c r="S2788">
        <v>-3870</v>
      </c>
      <c r="T2788">
        <v>0</v>
      </c>
      <c r="U2788">
        <v>953</v>
      </c>
      <c r="V2788">
        <v>52</v>
      </c>
    </row>
    <row r="2789" spans="1:22" x14ac:dyDescent="0.3">
      <c r="A2789" t="s">
        <v>79</v>
      </c>
      <c r="B2789">
        <v>95700</v>
      </c>
      <c r="C2789" s="48">
        <v>44964</v>
      </c>
      <c r="D2789">
        <v>16250</v>
      </c>
      <c r="E2789">
        <v>2</v>
      </c>
      <c r="F2789">
        <v>600</v>
      </c>
      <c r="G2789">
        <v>600</v>
      </c>
      <c r="H2789">
        <v>568590</v>
      </c>
      <c r="I2789">
        <v>9296</v>
      </c>
      <c r="J2789">
        <v>-55886</v>
      </c>
      <c r="K2789">
        <v>36250</v>
      </c>
      <c r="L2789">
        <v>24833</v>
      </c>
      <c r="M2789">
        <v>8830</v>
      </c>
      <c r="N2789">
        <v>0</v>
      </c>
      <c r="O2789">
        <v>22024</v>
      </c>
      <c r="P2789">
        <v>0</v>
      </c>
      <c r="Q2789">
        <v>0</v>
      </c>
      <c r="R2789">
        <v>0</v>
      </c>
      <c r="S2789">
        <v>-6021</v>
      </c>
      <c r="T2789">
        <v>0</v>
      </c>
      <c r="U2789">
        <v>-4576</v>
      </c>
      <c r="V2789">
        <v>-621</v>
      </c>
    </row>
    <row r="2790" spans="1:22" x14ac:dyDescent="0.3">
      <c r="A2790" t="s">
        <v>79</v>
      </c>
      <c r="B2790">
        <v>95700</v>
      </c>
      <c r="C2790" s="48">
        <v>44963</v>
      </c>
      <c r="D2790">
        <v>15650</v>
      </c>
      <c r="E2790">
        <v>5</v>
      </c>
      <c r="F2790">
        <v>-480</v>
      </c>
      <c r="G2790">
        <v>-480</v>
      </c>
      <c r="H2790">
        <v>311100</v>
      </c>
      <c r="I2790">
        <v>4907</v>
      </c>
      <c r="J2790">
        <v>51949</v>
      </c>
      <c r="K2790">
        <v>-27256</v>
      </c>
      <c r="L2790">
        <v>-25788</v>
      </c>
      <c r="M2790">
        <v>-20932</v>
      </c>
      <c r="N2790">
        <v>0</v>
      </c>
      <c r="O2790">
        <v>-876</v>
      </c>
      <c r="P2790">
        <v>-2045</v>
      </c>
      <c r="Q2790">
        <v>0</v>
      </c>
      <c r="R2790">
        <v>0</v>
      </c>
      <c r="S2790">
        <v>-1935</v>
      </c>
      <c r="T2790">
        <v>0</v>
      </c>
      <c r="U2790">
        <v>1294</v>
      </c>
      <c r="V2790">
        <v>-199</v>
      </c>
    </row>
    <row r="2791" spans="1:22" x14ac:dyDescent="0.3">
      <c r="A2791" t="s">
        <v>79</v>
      </c>
      <c r="B2791">
        <v>95700</v>
      </c>
      <c r="C2791" s="48">
        <v>44960</v>
      </c>
      <c r="D2791">
        <v>16130</v>
      </c>
      <c r="E2791">
        <v>2</v>
      </c>
      <c r="F2791">
        <v>690</v>
      </c>
      <c r="G2791">
        <v>690</v>
      </c>
      <c r="H2791">
        <v>621172</v>
      </c>
      <c r="I2791">
        <v>9858</v>
      </c>
      <c r="J2791">
        <v>-149974</v>
      </c>
      <c r="K2791">
        <v>81965</v>
      </c>
      <c r="L2791">
        <v>74894</v>
      </c>
      <c r="M2791">
        <v>72313</v>
      </c>
      <c r="N2791">
        <v>0</v>
      </c>
      <c r="O2791">
        <v>-146</v>
      </c>
      <c r="P2791">
        <v>1</v>
      </c>
      <c r="Q2791">
        <v>0</v>
      </c>
      <c r="R2791">
        <v>0</v>
      </c>
      <c r="S2791">
        <v>2726</v>
      </c>
      <c r="T2791">
        <v>0</v>
      </c>
      <c r="U2791">
        <v>-3090</v>
      </c>
      <c r="V2791">
        <v>-3795</v>
      </c>
    </row>
    <row r="2792" spans="1:22" x14ac:dyDescent="0.3">
      <c r="A2792" t="s">
        <v>79</v>
      </c>
      <c r="B2792">
        <v>95700</v>
      </c>
      <c r="C2792" s="48">
        <v>44959</v>
      </c>
      <c r="D2792">
        <v>15440</v>
      </c>
      <c r="E2792">
        <v>2</v>
      </c>
      <c r="F2792">
        <v>420</v>
      </c>
      <c r="G2792">
        <v>420</v>
      </c>
      <c r="H2792">
        <v>527675</v>
      </c>
      <c r="I2792">
        <v>8098</v>
      </c>
      <c r="J2792">
        <v>-166138</v>
      </c>
      <c r="K2792">
        <v>148423</v>
      </c>
      <c r="L2792">
        <v>7706</v>
      </c>
      <c r="M2792">
        <v>27894</v>
      </c>
      <c r="N2792">
        <v>0</v>
      </c>
      <c r="O2792">
        <v>-17270</v>
      </c>
      <c r="P2792">
        <v>0</v>
      </c>
      <c r="Q2792">
        <v>0</v>
      </c>
      <c r="R2792">
        <v>0</v>
      </c>
      <c r="S2792">
        <v>-2918</v>
      </c>
      <c r="T2792">
        <v>0</v>
      </c>
      <c r="U2792">
        <v>10367</v>
      </c>
      <c r="V2792">
        <v>-358</v>
      </c>
    </row>
    <row r="2793" spans="1:22" x14ac:dyDescent="0.3">
      <c r="A2793" t="s">
        <v>79</v>
      </c>
      <c r="B2793">
        <v>95700</v>
      </c>
      <c r="C2793" s="48">
        <v>44958</v>
      </c>
      <c r="D2793">
        <v>15020</v>
      </c>
      <c r="E2793">
        <v>2</v>
      </c>
      <c r="F2793">
        <v>290</v>
      </c>
      <c r="G2793">
        <v>290</v>
      </c>
      <c r="H2793">
        <v>525118</v>
      </c>
      <c r="I2793">
        <v>7933</v>
      </c>
      <c r="J2793">
        <v>-177894</v>
      </c>
      <c r="K2793">
        <v>178690</v>
      </c>
      <c r="L2793">
        <v>-1475</v>
      </c>
      <c r="M2793">
        <v>-18149</v>
      </c>
      <c r="N2793">
        <v>0</v>
      </c>
      <c r="O2793">
        <v>17270</v>
      </c>
      <c r="P2793">
        <v>0</v>
      </c>
      <c r="Q2793">
        <v>0</v>
      </c>
      <c r="R2793">
        <v>0</v>
      </c>
      <c r="S2793">
        <v>-596</v>
      </c>
      <c r="T2793">
        <v>0</v>
      </c>
      <c r="U2793">
        <v>-97</v>
      </c>
      <c r="V2793">
        <v>776</v>
      </c>
    </row>
    <row r="2794" spans="1:22" x14ac:dyDescent="0.3">
      <c r="A2794" t="s">
        <v>79</v>
      </c>
      <c r="B2794">
        <v>95700</v>
      </c>
      <c r="C2794" s="48">
        <v>44957</v>
      </c>
      <c r="D2794">
        <v>14730</v>
      </c>
      <c r="E2794">
        <v>2</v>
      </c>
      <c r="F2794">
        <v>530</v>
      </c>
      <c r="G2794">
        <v>530</v>
      </c>
      <c r="H2794">
        <v>561429</v>
      </c>
      <c r="I2794">
        <v>8083</v>
      </c>
      <c r="J2794">
        <v>-110167</v>
      </c>
      <c r="K2794">
        <v>127198</v>
      </c>
      <c r="L2794">
        <v>-17163</v>
      </c>
      <c r="M2794">
        <v>-13901</v>
      </c>
      <c r="N2794">
        <v>0</v>
      </c>
      <c r="O2794">
        <v>12390</v>
      </c>
      <c r="P2794">
        <v>0</v>
      </c>
      <c r="Q2794">
        <v>0</v>
      </c>
      <c r="R2794">
        <v>-73</v>
      </c>
      <c r="S2794">
        <v>-15579</v>
      </c>
      <c r="T2794">
        <v>0</v>
      </c>
      <c r="U2794">
        <v>203</v>
      </c>
      <c r="V2794">
        <v>-71</v>
      </c>
    </row>
    <row r="2795" spans="1:22" x14ac:dyDescent="0.3">
      <c r="A2795" t="s">
        <v>79</v>
      </c>
      <c r="B2795">
        <v>95700</v>
      </c>
      <c r="C2795" s="48">
        <v>44956</v>
      </c>
      <c r="D2795">
        <v>14200</v>
      </c>
      <c r="E2795">
        <v>5</v>
      </c>
      <c r="F2795">
        <v>-500</v>
      </c>
      <c r="G2795">
        <v>-500</v>
      </c>
      <c r="H2795">
        <v>373853</v>
      </c>
      <c r="I2795">
        <v>5367</v>
      </c>
      <c r="J2795">
        <v>82185</v>
      </c>
      <c r="K2795">
        <v>-41627</v>
      </c>
      <c r="L2795">
        <v>-37253</v>
      </c>
      <c r="M2795">
        <v>-33101</v>
      </c>
      <c r="N2795">
        <v>0</v>
      </c>
      <c r="O2795">
        <v>2</v>
      </c>
      <c r="P2795">
        <v>0</v>
      </c>
      <c r="Q2795">
        <v>0</v>
      </c>
      <c r="R2795">
        <v>0</v>
      </c>
      <c r="S2795">
        <v>-4154</v>
      </c>
      <c r="T2795">
        <v>0</v>
      </c>
      <c r="U2795">
        <v>-4013</v>
      </c>
      <c r="V2795">
        <v>708</v>
      </c>
    </row>
    <row r="2796" spans="1:22" x14ac:dyDescent="0.3">
      <c r="A2796" t="s">
        <v>79</v>
      </c>
      <c r="B2796">
        <v>95700</v>
      </c>
      <c r="C2796" s="48">
        <v>44953</v>
      </c>
      <c r="D2796">
        <v>14700</v>
      </c>
      <c r="E2796">
        <v>2</v>
      </c>
      <c r="F2796">
        <v>260</v>
      </c>
      <c r="G2796">
        <v>260</v>
      </c>
      <c r="H2796">
        <v>281129</v>
      </c>
      <c r="I2796">
        <v>4115</v>
      </c>
      <c r="J2796">
        <v>37309</v>
      </c>
      <c r="K2796">
        <v>-1003</v>
      </c>
      <c r="L2796">
        <v>-36466</v>
      </c>
      <c r="M2796">
        <v>-35552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-914</v>
      </c>
      <c r="T2796">
        <v>0</v>
      </c>
      <c r="U2796">
        <v>530</v>
      </c>
      <c r="V2796">
        <v>-370</v>
      </c>
    </row>
    <row r="2797" spans="1:22" x14ac:dyDescent="0.3">
      <c r="A2797" t="s">
        <v>79</v>
      </c>
      <c r="B2797">
        <v>95700</v>
      </c>
      <c r="C2797" s="48">
        <v>44952</v>
      </c>
      <c r="D2797">
        <v>14440</v>
      </c>
      <c r="E2797">
        <v>2</v>
      </c>
      <c r="F2797">
        <v>160</v>
      </c>
      <c r="G2797">
        <v>160</v>
      </c>
      <c r="H2797">
        <v>296784</v>
      </c>
      <c r="I2797">
        <v>4237</v>
      </c>
      <c r="J2797">
        <v>39651</v>
      </c>
      <c r="K2797">
        <v>-20953</v>
      </c>
      <c r="L2797">
        <v>-15654</v>
      </c>
      <c r="M2797">
        <v>-524</v>
      </c>
      <c r="N2797">
        <v>0</v>
      </c>
      <c r="O2797">
        <v>-483</v>
      </c>
      <c r="P2797">
        <v>0</v>
      </c>
      <c r="Q2797">
        <v>0</v>
      </c>
      <c r="R2797">
        <v>0</v>
      </c>
      <c r="S2797">
        <v>-14647</v>
      </c>
      <c r="T2797">
        <v>0</v>
      </c>
      <c r="U2797">
        <v>-3013</v>
      </c>
      <c r="V2797">
        <v>-31</v>
      </c>
    </row>
    <row r="2798" spans="1:22" x14ac:dyDescent="0.3">
      <c r="A2798" t="s">
        <v>79</v>
      </c>
      <c r="B2798">
        <v>95700</v>
      </c>
      <c r="C2798" s="48">
        <v>44951</v>
      </c>
      <c r="D2798">
        <v>14280</v>
      </c>
      <c r="E2798">
        <v>5</v>
      </c>
      <c r="F2798">
        <v>-20</v>
      </c>
      <c r="G2798">
        <v>-20</v>
      </c>
      <c r="H2798">
        <v>245286</v>
      </c>
      <c r="I2798">
        <v>3521</v>
      </c>
      <c r="J2798">
        <v>4165</v>
      </c>
      <c r="K2798">
        <v>-39451</v>
      </c>
      <c r="L2798">
        <v>34969</v>
      </c>
      <c r="M2798">
        <v>34541</v>
      </c>
      <c r="N2798">
        <v>0</v>
      </c>
      <c r="O2798">
        <v>500</v>
      </c>
      <c r="P2798">
        <v>0</v>
      </c>
      <c r="Q2798">
        <v>0</v>
      </c>
      <c r="R2798">
        <v>0</v>
      </c>
      <c r="S2798">
        <v>-72</v>
      </c>
      <c r="T2798">
        <v>0</v>
      </c>
      <c r="U2798">
        <v>500</v>
      </c>
      <c r="V2798">
        <v>-183</v>
      </c>
    </row>
    <row r="2799" spans="1:22" x14ac:dyDescent="0.3">
      <c r="A2799" t="s">
        <v>79</v>
      </c>
      <c r="B2799">
        <v>95700</v>
      </c>
      <c r="C2799" s="48">
        <v>44946</v>
      </c>
      <c r="D2799">
        <v>14300</v>
      </c>
      <c r="E2799">
        <v>5</v>
      </c>
      <c r="F2799">
        <v>-200</v>
      </c>
      <c r="G2799">
        <v>-200</v>
      </c>
      <c r="H2799">
        <v>505692</v>
      </c>
      <c r="I2799">
        <v>7210</v>
      </c>
      <c r="J2799">
        <v>-41314</v>
      </c>
      <c r="K2799">
        <v>76109</v>
      </c>
      <c r="L2799">
        <v>-28168</v>
      </c>
      <c r="M2799">
        <v>17797</v>
      </c>
      <c r="N2799">
        <v>0</v>
      </c>
      <c r="O2799">
        <v>1000</v>
      </c>
      <c r="P2799">
        <v>0</v>
      </c>
      <c r="Q2799">
        <v>0</v>
      </c>
      <c r="R2799">
        <v>459</v>
      </c>
      <c r="S2799">
        <v>-47424</v>
      </c>
      <c r="T2799">
        <v>0</v>
      </c>
      <c r="U2799">
        <v>-6891</v>
      </c>
      <c r="V2799">
        <v>264</v>
      </c>
    </row>
    <row r="2800" spans="1:22" x14ac:dyDescent="0.3">
      <c r="A2800" t="s">
        <v>79</v>
      </c>
      <c r="B2800">
        <v>95700</v>
      </c>
      <c r="C2800" s="48">
        <v>44945</v>
      </c>
      <c r="D2800">
        <v>14500</v>
      </c>
      <c r="E2800">
        <v>5</v>
      </c>
      <c r="F2800">
        <v>-600</v>
      </c>
      <c r="G2800">
        <v>-600</v>
      </c>
      <c r="H2800">
        <v>633656</v>
      </c>
      <c r="I2800">
        <v>9178</v>
      </c>
      <c r="J2800">
        <v>325212</v>
      </c>
      <c r="K2800">
        <v>-161048</v>
      </c>
      <c r="L2800">
        <v>-164958</v>
      </c>
      <c r="M2800">
        <v>-142848</v>
      </c>
      <c r="N2800">
        <v>0</v>
      </c>
      <c r="O2800">
        <v>1000</v>
      </c>
      <c r="P2800">
        <v>0</v>
      </c>
      <c r="Q2800">
        <v>0</v>
      </c>
      <c r="R2800">
        <v>0</v>
      </c>
      <c r="S2800">
        <v>-23110</v>
      </c>
      <c r="T2800">
        <v>0</v>
      </c>
      <c r="U2800">
        <v>374</v>
      </c>
      <c r="V2800">
        <v>420</v>
      </c>
    </row>
    <row r="2801" spans="1:22" x14ac:dyDescent="0.3">
      <c r="A2801" t="s">
        <v>79</v>
      </c>
      <c r="B2801">
        <v>95700</v>
      </c>
      <c r="C2801" s="48">
        <v>44944</v>
      </c>
      <c r="D2801">
        <v>15100</v>
      </c>
      <c r="E2801">
        <v>2</v>
      </c>
      <c r="F2801">
        <v>350</v>
      </c>
      <c r="G2801">
        <v>350</v>
      </c>
      <c r="H2801">
        <v>320381</v>
      </c>
      <c r="I2801">
        <v>4853</v>
      </c>
      <c r="J2801">
        <v>-65708</v>
      </c>
      <c r="K2801">
        <v>18852</v>
      </c>
      <c r="L2801">
        <v>46843</v>
      </c>
      <c r="M2801">
        <v>-2581</v>
      </c>
      <c r="N2801">
        <v>0</v>
      </c>
      <c r="O2801">
        <v>50000</v>
      </c>
      <c r="P2801">
        <v>0</v>
      </c>
      <c r="Q2801">
        <v>0</v>
      </c>
      <c r="R2801">
        <v>0</v>
      </c>
      <c r="S2801">
        <v>-576</v>
      </c>
      <c r="T2801">
        <v>0</v>
      </c>
      <c r="U2801">
        <v>2</v>
      </c>
      <c r="V2801">
        <v>11</v>
      </c>
    </row>
    <row r="2802" spans="1:22" x14ac:dyDescent="0.3">
      <c r="A2802" t="s">
        <v>122</v>
      </c>
      <c r="B2802">
        <v>35720</v>
      </c>
      <c r="C2802" s="48">
        <v>45092</v>
      </c>
      <c r="D2802">
        <v>53900</v>
      </c>
      <c r="E2802">
        <v>5</v>
      </c>
      <c r="F2802">
        <v>-1800</v>
      </c>
      <c r="G2802">
        <v>-1800</v>
      </c>
      <c r="H2802">
        <v>2690093</v>
      </c>
      <c r="I2802">
        <v>146849</v>
      </c>
      <c r="J2802">
        <v>1144187</v>
      </c>
      <c r="K2802">
        <v>-479413</v>
      </c>
      <c r="L2802">
        <v>-703552</v>
      </c>
      <c r="M2802">
        <v>-139419</v>
      </c>
      <c r="N2802">
        <v>-59071</v>
      </c>
      <c r="O2802">
        <v>-79062</v>
      </c>
      <c r="P2802">
        <v>-868</v>
      </c>
      <c r="Q2802">
        <v>-295</v>
      </c>
      <c r="R2802">
        <v>-336989</v>
      </c>
      <c r="S2802">
        <v>-87848</v>
      </c>
      <c r="T2802">
        <v>0</v>
      </c>
      <c r="U2802">
        <v>31736</v>
      </c>
      <c r="V2802">
        <v>7042</v>
      </c>
    </row>
    <row r="2803" spans="1:22" x14ac:dyDescent="0.3">
      <c r="A2803" t="s">
        <v>122</v>
      </c>
      <c r="B2803">
        <v>35720</v>
      </c>
      <c r="C2803" s="48">
        <v>45091</v>
      </c>
      <c r="D2803">
        <v>55700</v>
      </c>
      <c r="E2803">
        <v>5</v>
      </c>
      <c r="F2803">
        <v>-700</v>
      </c>
      <c r="G2803">
        <v>-700</v>
      </c>
      <c r="H2803">
        <v>2051297</v>
      </c>
      <c r="I2803">
        <v>114478</v>
      </c>
      <c r="J2803">
        <v>284582</v>
      </c>
      <c r="K2803">
        <v>-403843</v>
      </c>
      <c r="L2803">
        <v>127177</v>
      </c>
      <c r="M2803">
        <v>220479</v>
      </c>
      <c r="N2803">
        <v>-5812</v>
      </c>
      <c r="O2803">
        <v>17273</v>
      </c>
      <c r="P2803">
        <v>-169</v>
      </c>
      <c r="Q2803">
        <v>-2875</v>
      </c>
      <c r="R2803">
        <v>-93018</v>
      </c>
      <c r="S2803">
        <v>-8701</v>
      </c>
      <c r="T2803">
        <v>0</v>
      </c>
      <c r="U2803">
        <v>-12975</v>
      </c>
      <c r="V2803">
        <v>5059</v>
      </c>
    </row>
    <row r="2804" spans="1:22" x14ac:dyDescent="0.3">
      <c r="A2804" t="s">
        <v>122</v>
      </c>
      <c r="B2804">
        <v>35720</v>
      </c>
      <c r="C2804" s="48">
        <v>45090</v>
      </c>
      <c r="D2804">
        <v>56400</v>
      </c>
      <c r="E2804">
        <v>5</v>
      </c>
      <c r="F2804">
        <v>-200</v>
      </c>
      <c r="G2804">
        <v>-200</v>
      </c>
      <c r="H2804">
        <v>1101921</v>
      </c>
      <c r="I2804">
        <v>62243</v>
      </c>
      <c r="J2804">
        <v>320773</v>
      </c>
      <c r="K2804">
        <v>-194647</v>
      </c>
      <c r="L2804">
        <v>-128584</v>
      </c>
      <c r="M2804">
        <v>59063</v>
      </c>
      <c r="N2804">
        <v>-6979</v>
      </c>
      <c r="O2804">
        <v>-6973</v>
      </c>
      <c r="P2804">
        <v>-2028</v>
      </c>
      <c r="Q2804">
        <v>-2685</v>
      </c>
      <c r="R2804">
        <v>-115557</v>
      </c>
      <c r="S2804">
        <v>-53425</v>
      </c>
      <c r="T2804">
        <v>0</v>
      </c>
      <c r="U2804">
        <v>1413</v>
      </c>
      <c r="V2804">
        <v>1045</v>
      </c>
    </row>
    <row r="2805" spans="1:22" x14ac:dyDescent="0.3">
      <c r="A2805" t="s">
        <v>122</v>
      </c>
      <c r="B2805">
        <v>35720</v>
      </c>
      <c r="C2805" s="48">
        <v>45089</v>
      </c>
      <c r="D2805">
        <v>56600</v>
      </c>
      <c r="E2805">
        <v>2</v>
      </c>
      <c r="F2805">
        <v>200</v>
      </c>
      <c r="G2805">
        <v>200</v>
      </c>
      <c r="H2805">
        <v>867990</v>
      </c>
      <c r="I2805">
        <v>49249</v>
      </c>
      <c r="J2805">
        <v>-73092</v>
      </c>
      <c r="K2805">
        <v>56817</v>
      </c>
      <c r="L2805">
        <v>13424</v>
      </c>
      <c r="M2805">
        <v>127204</v>
      </c>
      <c r="N2805">
        <v>-12426</v>
      </c>
      <c r="O2805">
        <v>-357</v>
      </c>
      <c r="P2805">
        <v>0</v>
      </c>
      <c r="Q2805">
        <v>0</v>
      </c>
      <c r="R2805">
        <v>-36327</v>
      </c>
      <c r="S2805">
        <v>-64670</v>
      </c>
      <c r="T2805">
        <v>0</v>
      </c>
      <c r="U2805">
        <v>-131</v>
      </c>
      <c r="V2805">
        <v>2982</v>
      </c>
    </row>
    <row r="2806" spans="1:22" x14ac:dyDescent="0.3">
      <c r="A2806" t="s">
        <v>122</v>
      </c>
      <c r="B2806">
        <v>35720</v>
      </c>
      <c r="C2806" s="48">
        <v>45086</v>
      </c>
      <c r="D2806">
        <v>56400</v>
      </c>
      <c r="E2806">
        <v>5</v>
      </c>
      <c r="F2806">
        <v>-100</v>
      </c>
      <c r="G2806">
        <v>-100</v>
      </c>
      <c r="H2806">
        <v>1732451</v>
      </c>
      <c r="I2806">
        <v>98133</v>
      </c>
      <c r="J2806">
        <v>166559</v>
      </c>
      <c r="K2806">
        <v>43761</v>
      </c>
      <c r="L2806">
        <v>-224296</v>
      </c>
      <c r="M2806">
        <v>296033</v>
      </c>
      <c r="N2806">
        <v>4068</v>
      </c>
      <c r="O2806">
        <v>-424497</v>
      </c>
      <c r="P2806">
        <v>-1383</v>
      </c>
      <c r="Q2806">
        <v>-690</v>
      </c>
      <c r="R2806">
        <v>43462</v>
      </c>
      <c r="S2806">
        <v>-141289</v>
      </c>
      <c r="T2806">
        <v>0</v>
      </c>
      <c r="U2806">
        <v>13251</v>
      </c>
      <c r="V2806">
        <v>725</v>
      </c>
    </row>
    <row r="2807" spans="1:22" x14ac:dyDescent="0.3">
      <c r="A2807" t="s">
        <v>122</v>
      </c>
      <c r="B2807">
        <v>35720</v>
      </c>
      <c r="C2807" s="48">
        <v>45085</v>
      </c>
      <c r="D2807">
        <v>56500</v>
      </c>
      <c r="E2807">
        <v>5</v>
      </c>
      <c r="F2807">
        <v>-900</v>
      </c>
      <c r="G2807">
        <v>-900</v>
      </c>
      <c r="H2807">
        <v>1734613</v>
      </c>
      <c r="I2807">
        <v>98131</v>
      </c>
      <c r="J2807">
        <v>179504</v>
      </c>
      <c r="K2807">
        <v>-73993</v>
      </c>
      <c r="L2807">
        <v>-107426</v>
      </c>
      <c r="M2807">
        <v>72392</v>
      </c>
      <c r="N2807">
        <v>504</v>
      </c>
      <c r="O2807">
        <v>-114670</v>
      </c>
      <c r="P2807">
        <v>6</v>
      </c>
      <c r="Q2807">
        <v>-3545</v>
      </c>
      <c r="R2807">
        <v>-35963</v>
      </c>
      <c r="S2807">
        <v>-26150</v>
      </c>
      <c r="T2807">
        <v>0</v>
      </c>
      <c r="U2807">
        <v>1544</v>
      </c>
      <c r="V2807">
        <v>371</v>
      </c>
    </row>
    <row r="2808" spans="1:22" x14ac:dyDescent="0.3">
      <c r="A2808" t="s">
        <v>122</v>
      </c>
      <c r="B2808">
        <v>35720</v>
      </c>
      <c r="C2808" s="48">
        <v>45084</v>
      </c>
      <c r="D2808">
        <v>57400</v>
      </c>
      <c r="E2808">
        <v>2</v>
      </c>
      <c r="F2808">
        <v>300</v>
      </c>
      <c r="G2808">
        <v>300</v>
      </c>
      <c r="H2808">
        <v>1012086</v>
      </c>
      <c r="I2808">
        <v>58234</v>
      </c>
      <c r="J2808">
        <v>-192002</v>
      </c>
      <c r="K2808">
        <v>92011</v>
      </c>
      <c r="L2808">
        <v>121383</v>
      </c>
      <c r="M2808">
        <v>131375</v>
      </c>
      <c r="N2808">
        <v>-6121</v>
      </c>
      <c r="O2808">
        <v>-4254</v>
      </c>
      <c r="P2808">
        <v>-128</v>
      </c>
      <c r="Q2808">
        <v>0</v>
      </c>
      <c r="R2808">
        <v>-41888</v>
      </c>
      <c r="S2808">
        <v>42399</v>
      </c>
      <c r="T2808">
        <v>0</v>
      </c>
      <c r="U2808">
        <v>-18919</v>
      </c>
      <c r="V2808">
        <v>-2473</v>
      </c>
    </row>
    <row r="2809" spans="1:22" x14ac:dyDescent="0.3">
      <c r="A2809" t="s">
        <v>122</v>
      </c>
      <c r="B2809">
        <v>35720</v>
      </c>
      <c r="C2809" s="48">
        <v>45082</v>
      </c>
      <c r="D2809">
        <v>57100</v>
      </c>
      <c r="E2809">
        <v>5</v>
      </c>
      <c r="F2809">
        <v>-100</v>
      </c>
      <c r="G2809">
        <v>-100</v>
      </c>
      <c r="H2809">
        <v>1035494</v>
      </c>
      <c r="I2809">
        <v>59451</v>
      </c>
      <c r="J2809">
        <v>-3720</v>
      </c>
      <c r="K2809">
        <v>-55642</v>
      </c>
      <c r="L2809">
        <v>59448</v>
      </c>
      <c r="M2809">
        <v>117835</v>
      </c>
      <c r="N2809">
        <v>-18527</v>
      </c>
      <c r="O2809">
        <v>-8007</v>
      </c>
      <c r="P2809">
        <v>0</v>
      </c>
      <c r="Q2809">
        <v>-260</v>
      </c>
      <c r="R2809">
        <v>-30998</v>
      </c>
      <c r="S2809">
        <v>-595</v>
      </c>
      <c r="T2809">
        <v>0</v>
      </c>
      <c r="U2809">
        <v>811</v>
      </c>
      <c r="V2809">
        <v>-897</v>
      </c>
    </row>
    <row r="2810" spans="1:22" x14ac:dyDescent="0.3">
      <c r="A2810" t="s">
        <v>122</v>
      </c>
      <c r="B2810">
        <v>35720</v>
      </c>
      <c r="C2810" s="48">
        <v>45079</v>
      </c>
      <c r="D2810">
        <v>57200</v>
      </c>
      <c r="E2810">
        <v>2</v>
      </c>
      <c r="F2810">
        <v>1100</v>
      </c>
      <c r="G2810">
        <v>1100</v>
      </c>
      <c r="H2810">
        <v>1677624</v>
      </c>
      <c r="I2810">
        <v>95406</v>
      </c>
      <c r="J2810">
        <v>-620549</v>
      </c>
      <c r="K2810">
        <v>29306</v>
      </c>
      <c r="L2810">
        <v>590700</v>
      </c>
      <c r="M2810">
        <v>556823</v>
      </c>
      <c r="N2810">
        <v>-8198</v>
      </c>
      <c r="O2810">
        <v>-391</v>
      </c>
      <c r="P2810">
        <v>-868</v>
      </c>
      <c r="Q2810">
        <v>-3200</v>
      </c>
      <c r="R2810">
        <v>60842</v>
      </c>
      <c r="S2810">
        <v>-14308</v>
      </c>
      <c r="T2810">
        <v>0</v>
      </c>
      <c r="U2810">
        <v>512</v>
      </c>
      <c r="V2810">
        <v>31</v>
      </c>
    </row>
    <row r="2811" spans="1:22" x14ac:dyDescent="0.3">
      <c r="A2811" t="s">
        <v>122</v>
      </c>
      <c r="B2811">
        <v>35720</v>
      </c>
      <c r="C2811" s="48">
        <v>45078</v>
      </c>
      <c r="D2811">
        <v>56100</v>
      </c>
      <c r="E2811">
        <v>5</v>
      </c>
      <c r="F2811">
        <v>-100</v>
      </c>
      <c r="G2811">
        <v>-100</v>
      </c>
      <c r="H2811">
        <v>1004709</v>
      </c>
      <c r="I2811">
        <v>56505</v>
      </c>
      <c r="J2811">
        <v>197726</v>
      </c>
      <c r="K2811">
        <v>-37431</v>
      </c>
      <c r="L2811">
        <v>-163286</v>
      </c>
      <c r="M2811">
        <v>-65212</v>
      </c>
      <c r="N2811">
        <v>-8008</v>
      </c>
      <c r="O2811">
        <v>-7387</v>
      </c>
      <c r="P2811">
        <v>-114</v>
      </c>
      <c r="Q2811">
        <v>0</v>
      </c>
      <c r="R2811">
        <v>-21367</v>
      </c>
      <c r="S2811">
        <v>-61198</v>
      </c>
      <c r="T2811">
        <v>0</v>
      </c>
      <c r="U2811">
        <v>2247</v>
      </c>
      <c r="V2811">
        <v>744</v>
      </c>
    </row>
    <row r="2812" spans="1:22" x14ac:dyDescent="0.3">
      <c r="A2812" t="s">
        <v>122</v>
      </c>
      <c r="B2812">
        <v>35720</v>
      </c>
      <c r="C2812" s="48">
        <v>45077</v>
      </c>
      <c r="D2812">
        <v>56200</v>
      </c>
      <c r="E2812">
        <v>5</v>
      </c>
      <c r="F2812">
        <v>-600</v>
      </c>
      <c r="G2812">
        <v>-600</v>
      </c>
      <c r="H2812">
        <v>1992398</v>
      </c>
      <c r="I2812">
        <v>112141</v>
      </c>
      <c r="J2812">
        <v>399610</v>
      </c>
      <c r="K2812">
        <v>-298693</v>
      </c>
      <c r="L2812">
        <v>-140312</v>
      </c>
      <c r="M2812">
        <v>-54444</v>
      </c>
      <c r="N2812">
        <v>-5107</v>
      </c>
      <c r="O2812">
        <v>-3840</v>
      </c>
      <c r="P2812">
        <v>-2556</v>
      </c>
      <c r="Q2812">
        <v>123</v>
      </c>
      <c r="R2812">
        <v>-45763</v>
      </c>
      <c r="S2812">
        <v>-28725</v>
      </c>
      <c r="T2812">
        <v>0</v>
      </c>
      <c r="U2812">
        <v>37728</v>
      </c>
      <c r="V2812">
        <v>1667</v>
      </c>
    </row>
    <row r="2813" spans="1:22" x14ac:dyDescent="0.3">
      <c r="A2813" t="s">
        <v>122</v>
      </c>
      <c r="B2813">
        <v>35720</v>
      </c>
      <c r="C2813" s="48">
        <v>45076</v>
      </c>
      <c r="D2813">
        <v>56800</v>
      </c>
      <c r="E2813">
        <v>2</v>
      </c>
      <c r="F2813">
        <v>200</v>
      </c>
      <c r="G2813">
        <v>200</v>
      </c>
      <c r="H2813">
        <v>1155964</v>
      </c>
      <c r="I2813">
        <v>65514</v>
      </c>
      <c r="J2813">
        <v>100441</v>
      </c>
      <c r="K2813">
        <v>-111723</v>
      </c>
      <c r="L2813">
        <v>15906</v>
      </c>
      <c r="M2813">
        <v>45801</v>
      </c>
      <c r="N2813">
        <v>-5207</v>
      </c>
      <c r="O2813">
        <v>-12452</v>
      </c>
      <c r="P2813">
        <v>1</v>
      </c>
      <c r="Q2813">
        <v>0</v>
      </c>
      <c r="R2813">
        <v>-3199</v>
      </c>
      <c r="S2813">
        <v>-9038</v>
      </c>
      <c r="T2813">
        <v>0</v>
      </c>
      <c r="U2813">
        <v>-6557</v>
      </c>
      <c r="V2813">
        <v>1933</v>
      </c>
    </row>
    <row r="2814" spans="1:22" x14ac:dyDescent="0.3">
      <c r="A2814" t="s">
        <v>122</v>
      </c>
      <c r="B2814">
        <v>35720</v>
      </c>
      <c r="C2814" s="48">
        <v>45072</v>
      </c>
      <c r="D2814">
        <v>56600</v>
      </c>
      <c r="E2814">
        <v>5</v>
      </c>
      <c r="F2814">
        <v>-100</v>
      </c>
      <c r="G2814">
        <v>-100</v>
      </c>
      <c r="H2814">
        <v>709988</v>
      </c>
      <c r="I2814">
        <v>40242</v>
      </c>
      <c r="J2814">
        <v>79713</v>
      </c>
      <c r="K2814">
        <v>21785</v>
      </c>
      <c r="L2814">
        <v>-102996</v>
      </c>
      <c r="M2814">
        <v>-55437</v>
      </c>
      <c r="N2814">
        <v>89</v>
      </c>
      <c r="O2814">
        <v>-1016</v>
      </c>
      <c r="P2814">
        <v>0</v>
      </c>
      <c r="Q2814">
        <v>0</v>
      </c>
      <c r="R2814">
        <v>-39966</v>
      </c>
      <c r="S2814">
        <v>-6666</v>
      </c>
      <c r="T2814">
        <v>0</v>
      </c>
      <c r="U2814">
        <v>32</v>
      </c>
      <c r="V2814">
        <v>1466</v>
      </c>
    </row>
    <row r="2815" spans="1:22" x14ac:dyDescent="0.3">
      <c r="A2815" t="s">
        <v>122</v>
      </c>
      <c r="B2815">
        <v>35720</v>
      </c>
      <c r="C2815" s="48">
        <v>45071</v>
      </c>
      <c r="D2815">
        <v>56700</v>
      </c>
      <c r="E2815">
        <v>5</v>
      </c>
      <c r="F2815">
        <v>-100</v>
      </c>
      <c r="G2815">
        <v>-100</v>
      </c>
      <c r="H2815">
        <v>1177829</v>
      </c>
      <c r="I2815">
        <v>66733</v>
      </c>
      <c r="J2815">
        <v>270548</v>
      </c>
      <c r="K2815">
        <v>-100672</v>
      </c>
      <c r="L2815">
        <v>-169785</v>
      </c>
      <c r="M2815">
        <v>-125016</v>
      </c>
      <c r="N2815">
        <v>-2551</v>
      </c>
      <c r="O2815">
        <v>-7126</v>
      </c>
      <c r="P2815">
        <v>0</v>
      </c>
      <c r="Q2815">
        <v>0</v>
      </c>
      <c r="R2815">
        <v>-31717</v>
      </c>
      <c r="S2815">
        <v>-3375</v>
      </c>
      <c r="T2815">
        <v>0</v>
      </c>
      <c r="U2815">
        <v>-500</v>
      </c>
      <c r="V2815">
        <v>409</v>
      </c>
    </row>
    <row r="2816" spans="1:22" x14ac:dyDescent="0.3">
      <c r="A2816" t="s">
        <v>122</v>
      </c>
      <c r="B2816">
        <v>35720</v>
      </c>
      <c r="C2816" s="48">
        <v>45070</v>
      </c>
      <c r="D2816">
        <v>56800</v>
      </c>
      <c r="E2816">
        <v>5</v>
      </c>
      <c r="F2816">
        <v>-1200</v>
      </c>
      <c r="G2816">
        <v>-1200</v>
      </c>
      <c r="H2816">
        <v>1258754</v>
      </c>
      <c r="I2816">
        <v>71754</v>
      </c>
      <c r="J2816">
        <v>487151</v>
      </c>
      <c r="K2816">
        <v>-300638</v>
      </c>
      <c r="L2816">
        <v>-198673</v>
      </c>
      <c r="M2816">
        <v>-58499</v>
      </c>
      <c r="N2816">
        <v>-15354</v>
      </c>
      <c r="O2816">
        <v>-25887</v>
      </c>
      <c r="P2816">
        <v>-161</v>
      </c>
      <c r="Q2816">
        <v>-230</v>
      </c>
      <c r="R2816">
        <v>-85077</v>
      </c>
      <c r="S2816">
        <v>-13465</v>
      </c>
      <c r="T2816">
        <v>0</v>
      </c>
      <c r="U2816">
        <v>5310</v>
      </c>
      <c r="V2816">
        <v>6850</v>
      </c>
    </row>
    <row r="2817" spans="1:22" x14ac:dyDescent="0.3">
      <c r="A2817" t="s">
        <v>122</v>
      </c>
      <c r="B2817">
        <v>35720</v>
      </c>
      <c r="C2817" s="48">
        <v>45069</v>
      </c>
      <c r="D2817">
        <v>58000</v>
      </c>
      <c r="E2817">
        <v>2</v>
      </c>
      <c r="F2817">
        <v>100</v>
      </c>
      <c r="G2817">
        <v>100</v>
      </c>
      <c r="H2817">
        <v>1015317</v>
      </c>
      <c r="I2817">
        <v>58764</v>
      </c>
      <c r="J2817">
        <v>-132648</v>
      </c>
      <c r="K2817">
        <v>21119</v>
      </c>
      <c r="L2817">
        <v>109007</v>
      </c>
      <c r="M2817">
        <v>119667</v>
      </c>
      <c r="N2817">
        <v>-7607</v>
      </c>
      <c r="O2817">
        <v>-21128</v>
      </c>
      <c r="P2817">
        <v>0</v>
      </c>
      <c r="Q2817">
        <v>0</v>
      </c>
      <c r="R2817">
        <v>13240</v>
      </c>
      <c r="S2817">
        <v>4835</v>
      </c>
      <c r="T2817">
        <v>0</v>
      </c>
      <c r="U2817">
        <v>87</v>
      </c>
      <c r="V2817">
        <v>2435</v>
      </c>
    </row>
    <row r="2818" spans="1:22" x14ac:dyDescent="0.3">
      <c r="A2818" t="s">
        <v>122</v>
      </c>
      <c r="B2818">
        <v>35720</v>
      </c>
      <c r="C2818" s="48">
        <v>45068</v>
      </c>
      <c r="D2818">
        <v>57900</v>
      </c>
      <c r="E2818">
        <v>3</v>
      </c>
      <c r="F2818">
        <v>0</v>
      </c>
      <c r="G2818">
        <v>0</v>
      </c>
      <c r="H2818">
        <v>985462</v>
      </c>
      <c r="I2818">
        <v>57068</v>
      </c>
      <c r="J2818">
        <v>-56043</v>
      </c>
      <c r="K2818">
        <v>-68467</v>
      </c>
      <c r="L2818">
        <v>129509</v>
      </c>
      <c r="M2818">
        <v>149191</v>
      </c>
      <c r="N2818">
        <v>15869</v>
      </c>
      <c r="O2818">
        <v>-5648</v>
      </c>
      <c r="P2818">
        <v>-604</v>
      </c>
      <c r="Q2818">
        <v>34</v>
      </c>
      <c r="R2818">
        <v>-30266</v>
      </c>
      <c r="S2818">
        <v>933</v>
      </c>
      <c r="T2818">
        <v>0</v>
      </c>
      <c r="U2818">
        <v>1215</v>
      </c>
      <c r="V2818">
        <v>-6214</v>
      </c>
    </row>
    <row r="2819" spans="1:22" x14ac:dyDescent="0.3">
      <c r="A2819" t="s">
        <v>122</v>
      </c>
      <c r="B2819">
        <v>35720</v>
      </c>
      <c r="C2819" s="48">
        <v>45065</v>
      </c>
      <c r="D2819">
        <v>57900</v>
      </c>
      <c r="E2819">
        <v>2</v>
      </c>
      <c r="F2819">
        <v>700</v>
      </c>
      <c r="G2819">
        <v>700</v>
      </c>
      <c r="H2819">
        <v>1375866</v>
      </c>
      <c r="I2819">
        <v>79460</v>
      </c>
      <c r="J2819">
        <v>-359258</v>
      </c>
      <c r="K2819">
        <v>132387</v>
      </c>
      <c r="L2819">
        <v>236997</v>
      </c>
      <c r="M2819">
        <v>223911</v>
      </c>
      <c r="N2819">
        <v>4561</v>
      </c>
      <c r="O2819">
        <v>9466</v>
      </c>
      <c r="P2819">
        <v>-1</v>
      </c>
      <c r="Q2819">
        <v>-80</v>
      </c>
      <c r="R2819">
        <v>-19548</v>
      </c>
      <c r="S2819">
        <v>18688</v>
      </c>
      <c r="T2819">
        <v>0</v>
      </c>
      <c r="U2819">
        <v>-10414</v>
      </c>
      <c r="V2819">
        <v>288</v>
      </c>
    </row>
    <row r="2820" spans="1:22" x14ac:dyDescent="0.3">
      <c r="A2820" t="s">
        <v>122</v>
      </c>
      <c r="B2820">
        <v>35720</v>
      </c>
      <c r="C2820" s="48">
        <v>45064</v>
      </c>
      <c r="D2820">
        <v>57200</v>
      </c>
      <c r="E2820">
        <v>5</v>
      </c>
      <c r="F2820">
        <v>-500</v>
      </c>
      <c r="G2820">
        <v>-500</v>
      </c>
      <c r="H2820">
        <v>1112295</v>
      </c>
      <c r="I2820">
        <v>63717</v>
      </c>
      <c r="J2820">
        <v>353229</v>
      </c>
      <c r="K2820">
        <v>-270049</v>
      </c>
      <c r="L2820">
        <v>-94270</v>
      </c>
      <c r="M2820">
        <v>-45409</v>
      </c>
      <c r="N2820">
        <v>5148</v>
      </c>
      <c r="O2820">
        <v>-523</v>
      </c>
      <c r="P2820">
        <v>1</v>
      </c>
      <c r="Q2820">
        <v>-160</v>
      </c>
      <c r="R2820">
        <v>-62223</v>
      </c>
      <c r="S2820">
        <v>8896</v>
      </c>
      <c r="T2820">
        <v>0</v>
      </c>
      <c r="U2820">
        <v>7452</v>
      </c>
      <c r="V2820">
        <v>3638</v>
      </c>
    </row>
    <row r="2821" spans="1:22" x14ac:dyDescent="0.3">
      <c r="A2821" t="s">
        <v>122</v>
      </c>
      <c r="B2821">
        <v>35720</v>
      </c>
      <c r="C2821" s="48">
        <v>45063</v>
      </c>
      <c r="D2821">
        <v>57700</v>
      </c>
      <c r="E2821">
        <v>2</v>
      </c>
      <c r="F2821">
        <v>1600</v>
      </c>
      <c r="G2821">
        <v>1600</v>
      </c>
      <c r="H2821">
        <v>2035175</v>
      </c>
      <c r="I2821">
        <v>117070</v>
      </c>
      <c r="J2821">
        <v>-780718</v>
      </c>
      <c r="K2821">
        <v>113823</v>
      </c>
      <c r="L2821">
        <v>676450</v>
      </c>
      <c r="M2821">
        <v>537449</v>
      </c>
      <c r="N2821">
        <v>7388</v>
      </c>
      <c r="O2821">
        <v>-19090</v>
      </c>
      <c r="P2821">
        <v>-2</v>
      </c>
      <c r="Q2821">
        <v>-435</v>
      </c>
      <c r="R2821">
        <v>95129</v>
      </c>
      <c r="S2821">
        <v>56011</v>
      </c>
      <c r="T2821">
        <v>0</v>
      </c>
      <c r="U2821">
        <v>-7030</v>
      </c>
      <c r="V2821">
        <v>-2525</v>
      </c>
    </row>
    <row r="2822" spans="1:22" x14ac:dyDescent="0.3">
      <c r="A2822" t="s">
        <v>122</v>
      </c>
      <c r="B2822">
        <v>35720</v>
      </c>
      <c r="C2822" s="48">
        <v>45062</v>
      </c>
      <c r="D2822">
        <v>56100</v>
      </c>
      <c r="E2822">
        <v>5</v>
      </c>
      <c r="F2822">
        <v>-700</v>
      </c>
      <c r="G2822">
        <v>-700</v>
      </c>
      <c r="H2822">
        <v>922948</v>
      </c>
      <c r="I2822">
        <v>52158</v>
      </c>
      <c r="J2822">
        <v>204831</v>
      </c>
      <c r="K2822">
        <v>-126423</v>
      </c>
      <c r="L2822">
        <v>-86655</v>
      </c>
      <c r="M2822">
        <v>8039</v>
      </c>
      <c r="N2822">
        <v>4491</v>
      </c>
      <c r="O2822">
        <v>-25055</v>
      </c>
      <c r="P2822">
        <v>-33169</v>
      </c>
      <c r="Q2822">
        <v>35</v>
      </c>
      <c r="R2822">
        <v>-45440</v>
      </c>
      <c r="S2822">
        <v>4444</v>
      </c>
      <c r="T2822">
        <v>0</v>
      </c>
      <c r="U2822">
        <v>5433</v>
      </c>
      <c r="V2822">
        <v>2814</v>
      </c>
    </row>
    <row r="2823" spans="1:22" x14ac:dyDescent="0.3">
      <c r="A2823" t="s">
        <v>122</v>
      </c>
      <c r="B2823">
        <v>35720</v>
      </c>
      <c r="C2823" s="48">
        <v>45061</v>
      </c>
      <c r="D2823">
        <v>56800</v>
      </c>
      <c r="E2823">
        <v>2</v>
      </c>
      <c r="F2823">
        <v>200</v>
      </c>
      <c r="G2823">
        <v>200</v>
      </c>
      <c r="H2823">
        <v>879909</v>
      </c>
      <c r="I2823">
        <v>49811</v>
      </c>
      <c r="J2823">
        <v>-47246</v>
      </c>
      <c r="K2823">
        <v>64629</v>
      </c>
      <c r="L2823">
        <v>-22052</v>
      </c>
      <c r="M2823">
        <v>23201</v>
      </c>
      <c r="N2823">
        <v>3874</v>
      </c>
      <c r="O2823">
        <v>-14655</v>
      </c>
      <c r="P2823">
        <v>1</v>
      </c>
      <c r="Q2823">
        <v>-52</v>
      </c>
      <c r="R2823">
        <v>-16903</v>
      </c>
      <c r="S2823">
        <v>-17518</v>
      </c>
      <c r="T2823">
        <v>0</v>
      </c>
      <c r="U2823">
        <v>2831</v>
      </c>
      <c r="V2823">
        <v>1838</v>
      </c>
    </row>
    <row r="2824" spans="1:22" x14ac:dyDescent="0.3">
      <c r="A2824" t="s">
        <v>122</v>
      </c>
      <c r="B2824">
        <v>35720</v>
      </c>
      <c r="C2824" s="48">
        <v>45058</v>
      </c>
      <c r="D2824">
        <v>56600</v>
      </c>
      <c r="E2824">
        <v>2</v>
      </c>
      <c r="F2824">
        <v>600</v>
      </c>
      <c r="G2824">
        <v>600</v>
      </c>
      <c r="H2824">
        <v>1236080</v>
      </c>
      <c r="I2824">
        <v>69968</v>
      </c>
      <c r="J2824">
        <v>-234140</v>
      </c>
      <c r="K2824">
        <v>211421</v>
      </c>
      <c r="L2824">
        <v>23578</v>
      </c>
      <c r="M2824">
        <v>-28709</v>
      </c>
      <c r="N2824">
        <v>12807</v>
      </c>
      <c r="O2824">
        <v>-12727</v>
      </c>
      <c r="P2824">
        <v>0</v>
      </c>
      <c r="Q2824">
        <v>-1000</v>
      </c>
      <c r="R2824">
        <v>21013</v>
      </c>
      <c r="S2824">
        <v>32194</v>
      </c>
      <c r="T2824">
        <v>0</v>
      </c>
      <c r="U2824">
        <v>-447</v>
      </c>
      <c r="V2824">
        <v>-412</v>
      </c>
    </row>
    <row r="2825" spans="1:22" x14ac:dyDescent="0.3">
      <c r="A2825" t="s">
        <v>122</v>
      </c>
      <c r="B2825">
        <v>35720</v>
      </c>
      <c r="C2825" s="48">
        <v>45057</v>
      </c>
      <c r="D2825">
        <v>56000</v>
      </c>
      <c r="E2825">
        <v>5</v>
      </c>
      <c r="F2825">
        <v>-500</v>
      </c>
      <c r="G2825">
        <v>-500</v>
      </c>
      <c r="H2825">
        <v>1190339</v>
      </c>
      <c r="I2825">
        <v>67225</v>
      </c>
      <c r="J2825">
        <v>186658</v>
      </c>
      <c r="K2825">
        <v>-70377</v>
      </c>
      <c r="L2825">
        <v>-119228</v>
      </c>
      <c r="M2825">
        <v>-22208</v>
      </c>
      <c r="N2825">
        <v>-20425</v>
      </c>
      <c r="O2825">
        <v>-8947</v>
      </c>
      <c r="P2825">
        <v>0</v>
      </c>
      <c r="Q2825">
        <v>-1270</v>
      </c>
      <c r="R2825">
        <v>-70597</v>
      </c>
      <c r="S2825">
        <v>4219</v>
      </c>
      <c r="T2825">
        <v>0</v>
      </c>
      <c r="U2825">
        <v>1707</v>
      </c>
      <c r="V2825">
        <v>1240</v>
      </c>
    </row>
    <row r="2826" spans="1:22" x14ac:dyDescent="0.3">
      <c r="A2826" t="s">
        <v>122</v>
      </c>
      <c r="B2826">
        <v>35720</v>
      </c>
      <c r="C2826" s="48">
        <v>45056</v>
      </c>
      <c r="D2826">
        <v>56500</v>
      </c>
      <c r="E2826">
        <v>5</v>
      </c>
      <c r="F2826">
        <v>-1000</v>
      </c>
      <c r="G2826">
        <v>-1000</v>
      </c>
      <c r="H2826">
        <v>1364811</v>
      </c>
      <c r="I2826">
        <v>77345</v>
      </c>
      <c r="J2826">
        <v>369460</v>
      </c>
      <c r="K2826">
        <v>-119492</v>
      </c>
      <c r="L2826">
        <v>-253499</v>
      </c>
      <c r="M2826">
        <v>-62033</v>
      </c>
      <c r="N2826">
        <v>-14945</v>
      </c>
      <c r="O2826">
        <v>-25055</v>
      </c>
      <c r="P2826">
        <v>-7582</v>
      </c>
      <c r="Q2826">
        <v>62</v>
      </c>
      <c r="R2826">
        <v>-109996</v>
      </c>
      <c r="S2826">
        <v>-33950</v>
      </c>
      <c r="T2826">
        <v>0</v>
      </c>
      <c r="U2826">
        <v>3099</v>
      </c>
      <c r="V2826">
        <v>432</v>
      </c>
    </row>
    <row r="2827" spans="1:22" x14ac:dyDescent="0.3">
      <c r="A2827" t="s">
        <v>122</v>
      </c>
      <c r="B2827">
        <v>35720</v>
      </c>
      <c r="C2827" s="48">
        <v>45055</v>
      </c>
      <c r="D2827">
        <v>57500</v>
      </c>
      <c r="E2827">
        <v>5</v>
      </c>
      <c r="F2827">
        <v>-200</v>
      </c>
      <c r="G2827">
        <v>-200</v>
      </c>
      <c r="H2827">
        <v>1412568</v>
      </c>
      <c r="I2827">
        <v>81590</v>
      </c>
      <c r="J2827">
        <v>173608</v>
      </c>
      <c r="K2827">
        <v>-18461</v>
      </c>
      <c r="L2827">
        <v>-153015</v>
      </c>
      <c r="M2827">
        <v>50719</v>
      </c>
      <c r="N2827">
        <v>-17753</v>
      </c>
      <c r="O2827">
        <v>-6781</v>
      </c>
      <c r="P2827">
        <v>-698</v>
      </c>
      <c r="Q2827">
        <v>-290</v>
      </c>
      <c r="R2827">
        <v>-194590</v>
      </c>
      <c r="S2827">
        <v>16378</v>
      </c>
      <c r="T2827">
        <v>0</v>
      </c>
      <c r="U2827">
        <v>-1647</v>
      </c>
      <c r="V2827">
        <v>-485</v>
      </c>
    </row>
    <row r="2828" spans="1:22" x14ac:dyDescent="0.3">
      <c r="A2828" t="s">
        <v>122</v>
      </c>
      <c r="B2828">
        <v>35720</v>
      </c>
      <c r="C2828" s="48">
        <v>45054</v>
      </c>
      <c r="D2828">
        <v>57700</v>
      </c>
      <c r="E2828">
        <v>2</v>
      </c>
      <c r="F2828">
        <v>500</v>
      </c>
      <c r="G2828">
        <v>500</v>
      </c>
      <c r="H2828">
        <v>1821528</v>
      </c>
      <c r="I2828">
        <v>105237</v>
      </c>
      <c r="J2828">
        <v>-25441</v>
      </c>
      <c r="K2828">
        <v>-100198</v>
      </c>
      <c r="L2828">
        <v>119980</v>
      </c>
      <c r="M2828">
        <v>265521</v>
      </c>
      <c r="N2828">
        <v>-7141</v>
      </c>
      <c r="O2828">
        <v>-34413</v>
      </c>
      <c r="P2828">
        <v>4289</v>
      </c>
      <c r="Q2828">
        <v>-637</v>
      </c>
      <c r="R2828">
        <v>-81425</v>
      </c>
      <c r="S2828">
        <v>-26214</v>
      </c>
      <c r="T2828">
        <v>0</v>
      </c>
      <c r="U2828">
        <v>3953</v>
      </c>
      <c r="V2828">
        <v>1706</v>
      </c>
    </row>
    <row r="2829" spans="1:22" x14ac:dyDescent="0.3">
      <c r="A2829" t="s">
        <v>122</v>
      </c>
      <c r="B2829">
        <v>35720</v>
      </c>
      <c r="C2829" s="48">
        <v>45050</v>
      </c>
      <c r="D2829">
        <v>57200</v>
      </c>
      <c r="E2829">
        <v>5</v>
      </c>
      <c r="F2829">
        <v>-1100</v>
      </c>
      <c r="G2829">
        <v>-1100</v>
      </c>
      <c r="H2829">
        <v>2288474</v>
      </c>
      <c r="I2829">
        <v>129787</v>
      </c>
      <c r="J2829">
        <v>504448</v>
      </c>
      <c r="K2829">
        <v>24995</v>
      </c>
      <c r="L2829">
        <v>-534565</v>
      </c>
      <c r="M2829">
        <v>-208830</v>
      </c>
      <c r="N2829">
        <v>-30067</v>
      </c>
      <c r="O2829">
        <v>-50881</v>
      </c>
      <c r="P2829">
        <v>-717</v>
      </c>
      <c r="Q2829">
        <v>-470</v>
      </c>
      <c r="R2829">
        <v>-251483</v>
      </c>
      <c r="S2829">
        <v>7883</v>
      </c>
      <c r="T2829">
        <v>0</v>
      </c>
      <c r="U2829">
        <v>3931</v>
      </c>
      <c r="V2829">
        <v>1191</v>
      </c>
    </row>
    <row r="2830" spans="1:22" x14ac:dyDescent="0.3">
      <c r="A2830" t="s">
        <v>122</v>
      </c>
      <c r="B2830">
        <v>35720</v>
      </c>
      <c r="C2830" s="48">
        <v>45049</v>
      </c>
      <c r="D2830">
        <v>58300</v>
      </c>
      <c r="E2830">
        <v>5</v>
      </c>
      <c r="F2830">
        <v>-200</v>
      </c>
      <c r="G2830">
        <v>-200</v>
      </c>
      <c r="H2830">
        <v>1047114</v>
      </c>
      <c r="I2830">
        <v>61129</v>
      </c>
      <c r="J2830">
        <v>10200</v>
      </c>
      <c r="K2830">
        <v>-39178</v>
      </c>
      <c r="L2830">
        <v>43292</v>
      </c>
      <c r="M2830">
        <v>-21264</v>
      </c>
      <c r="N2830">
        <v>13904</v>
      </c>
      <c r="O2830">
        <v>3578</v>
      </c>
      <c r="P2830">
        <v>5986</v>
      </c>
      <c r="Q2830">
        <v>-409</v>
      </c>
      <c r="R2830">
        <v>12738</v>
      </c>
      <c r="S2830">
        <v>28759</v>
      </c>
      <c r="T2830">
        <v>0</v>
      </c>
      <c r="U2830">
        <v>-14237</v>
      </c>
      <c r="V2830">
        <v>-77</v>
      </c>
    </row>
    <row r="2831" spans="1:22" x14ac:dyDescent="0.3">
      <c r="A2831" t="s">
        <v>122</v>
      </c>
      <c r="B2831">
        <v>35720</v>
      </c>
      <c r="C2831" s="48">
        <v>45048</v>
      </c>
      <c r="D2831">
        <v>58500</v>
      </c>
      <c r="E2831">
        <v>2</v>
      </c>
      <c r="F2831">
        <v>400</v>
      </c>
      <c r="G2831">
        <v>400</v>
      </c>
      <c r="H2831">
        <v>1124552</v>
      </c>
      <c r="I2831">
        <v>65426</v>
      </c>
      <c r="J2831">
        <v>-213298</v>
      </c>
      <c r="K2831">
        <v>50784</v>
      </c>
      <c r="L2831">
        <v>158749</v>
      </c>
      <c r="M2831">
        <v>74718</v>
      </c>
      <c r="N2831">
        <v>-2381</v>
      </c>
      <c r="O2831">
        <v>72882</v>
      </c>
      <c r="P2831">
        <v>1170</v>
      </c>
      <c r="Q2831">
        <v>1000</v>
      </c>
      <c r="R2831">
        <v>-21564</v>
      </c>
      <c r="S2831">
        <v>32924</v>
      </c>
      <c r="T2831">
        <v>0</v>
      </c>
      <c r="U2831">
        <v>4433</v>
      </c>
      <c r="V2831">
        <v>-668</v>
      </c>
    </row>
    <row r="2832" spans="1:22" x14ac:dyDescent="0.3">
      <c r="A2832" t="s">
        <v>122</v>
      </c>
      <c r="B2832">
        <v>35720</v>
      </c>
      <c r="C2832" s="48">
        <v>45044</v>
      </c>
      <c r="D2832">
        <v>58100</v>
      </c>
      <c r="E2832">
        <v>2</v>
      </c>
      <c r="F2832">
        <v>2300</v>
      </c>
      <c r="G2832">
        <v>2300</v>
      </c>
      <c r="H2832">
        <v>3124682</v>
      </c>
      <c r="I2832">
        <v>180989</v>
      </c>
      <c r="J2832">
        <v>-1139621</v>
      </c>
      <c r="K2832">
        <v>300104</v>
      </c>
      <c r="L2832">
        <v>851470</v>
      </c>
      <c r="M2832">
        <v>640422</v>
      </c>
      <c r="N2832">
        <v>15428</v>
      </c>
      <c r="O2832">
        <v>62116</v>
      </c>
      <c r="P2832">
        <v>53</v>
      </c>
      <c r="Q2832">
        <v>-1528</v>
      </c>
      <c r="R2832">
        <v>127900</v>
      </c>
      <c r="S2832">
        <v>7079</v>
      </c>
      <c r="T2832">
        <v>0</v>
      </c>
      <c r="U2832">
        <v>-9514</v>
      </c>
      <c r="V2832">
        <v>-2439</v>
      </c>
    </row>
    <row r="2833" spans="1:22" x14ac:dyDescent="0.3">
      <c r="A2833" t="s">
        <v>122</v>
      </c>
      <c r="B2833">
        <v>35720</v>
      </c>
      <c r="C2833" s="48">
        <v>45043</v>
      </c>
      <c r="D2833">
        <v>55800</v>
      </c>
      <c r="E2833">
        <v>5</v>
      </c>
      <c r="F2833">
        <v>-700</v>
      </c>
      <c r="G2833">
        <v>-700</v>
      </c>
      <c r="H2833">
        <v>1311670</v>
      </c>
      <c r="I2833">
        <v>73024</v>
      </c>
      <c r="J2833">
        <v>248464</v>
      </c>
      <c r="K2833">
        <v>91656</v>
      </c>
      <c r="L2833">
        <v>-343748</v>
      </c>
      <c r="M2833">
        <v>-160390</v>
      </c>
      <c r="N2833">
        <v>-58911</v>
      </c>
      <c r="O2833">
        <v>-3083</v>
      </c>
      <c r="P2833">
        <v>-607</v>
      </c>
      <c r="Q2833">
        <v>-1632</v>
      </c>
      <c r="R2833">
        <v>-76748</v>
      </c>
      <c r="S2833">
        <v>-42377</v>
      </c>
      <c r="T2833">
        <v>0</v>
      </c>
      <c r="U2833">
        <v>3318</v>
      </c>
      <c r="V2833">
        <v>310</v>
      </c>
    </row>
    <row r="2834" spans="1:22" x14ac:dyDescent="0.3">
      <c r="A2834" t="s">
        <v>122</v>
      </c>
      <c r="B2834">
        <v>35720</v>
      </c>
      <c r="C2834" s="48">
        <v>45042</v>
      </c>
      <c r="D2834">
        <v>56500</v>
      </c>
      <c r="E2834">
        <v>2</v>
      </c>
      <c r="F2834">
        <v>500</v>
      </c>
      <c r="G2834">
        <v>500</v>
      </c>
      <c r="H2834">
        <v>1452179</v>
      </c>
      <c r="I2834">
        <v>81978</v>
      </c>
      <c r="J2834">
        <v>36678</v>
      </c>
      <c r="K2834">
        <v>155846</v>
      </c>
      <c r="L2834">
        <v>-189580</v>
      </c>
      <c r="M2834">
        <v>21189</v>
      </c>
      <c r="N2834">
        <v>-81983</v>
      </c>
      <c r="O2834">
        <v>-27708</v>
      </c>
      <c r="P2834">
        <v>92</v>
      </c>
      <c r="Q2834">
        <v>598</v>
      </c>
      <c r="R2834">
        <v>-49884</v>
      </c>
      <c r="S2834">
        <v>-51884</v>
      </c>
      <c r="T2834">
        <v>0</v>
      </c>
      <c r="U2834">
        <v>-2439</v>
      </c>
      <c r="V2834">
        <v>-505</v>
      </c>
    </row>
    <row r="2835" spans="1:22" x14ac:dyDescent="0.3">
      <c r="A2835" t="s">
        <v>122</v>
      </c>
      <c r="B2835">
        <v>35720</v>
      </c>
      <c r="C2835" s="48">
        <v>45041</v>
      </c>
      <c r="D2835">
        <v>56000</v>
      </c>
      <c r="E2835">
        <v>5</v>
      </c>
      <c r="F2835">
        <v>-1200</v>
      </c>
      <c r="G2835">
        <v>-1200</v>
      </c>
      <c r="H2835">
        <v>1791028</v>
      </c>
      <c r="I2835">
        <v>100970</v>
      </c>
      <c r="J2835">
        <v>281566</v>
      </c>
      <c r="K2835">
        <v>-27885</v>
      </c>
      <c r="L2835">
        <v>-144489</v>
      </c>
      <c r="M2835">
        <v>-32531</v>
      </c>
      <c r="N2835">
        <v>-67179</v>
      </c>
      <c r="O2835">
        <v>-7532</v>
      </c>
      <c r="P2835">
        <v>-579</v>
      </c>
      <c r="Q2835">
        <v>1782</v>
      </c>
      <c r="R2835">
        <v>-10479</v>
      </c>
      <c r="S2835">
        <v>-27971</v>
      </c>
      <c r="T2835">
        <v>0</v>
      </c>
      <c r="U2835">
        <v>-110790</v>
      </c>
      <c r="V2835">
        <v>1598</v>
      </c>
    </row>
    <row r="2836" spans="1:22" x14ac:dyDescent="0.3">
      <c r="A2836" t="s">
        <v>122</v>
      </c>
      <c r="B2836">
        <v>35720</v>
      </c>
      <c r="C2836" s="48">
        <v>45040</v>
      </c>
      <c r="D2836">
        <v>57200</v>
      </c>
      <c r="E2836">
        <v>5</v>
      </c>
      <c r="F2836">
        <v>-700</v>
      </c>
      <c r="G2836">
        <v>-700</v>
      </c>
      <c r="H2836">
        <v>961915</v>
      </c>
      <c r="I2836">
        <v>55130</v>
      </c>
      <c r="J2836">
        <v>47491</v>
      </c>
      <c r="K2836">
        <v>-52336</v>
      </c>
      <c r="L2836">
        <v>6242</v>
      </c>
      <c r="M2836">
        <v>69436</v>
      </c>
      <c r="N2836">
        <v>-51054</v>
      </c>
      <c r="O2836">
        <v>-11747</v>
      </c>
      <c r="P2836">
        <v>0</v>
      </c>
      <c r="Q2836">
        <v>1482</v>
      </c>
      <c r="R2836">
        <v>-7709</v>
      </c>
      <c r="S2836">
        <v>5834</v>
      </c>
      <c r="T2836">
        <v>0</v>
      </c>
      <c r="U2836">
        <v>-2137</v>
      </c>
      <c r="V2836">
        <v>740</v>
      </c>
    </row>
    <row r="2837" spans="1:22" x14ac:dyDescent="0.3">
      <c r="A2837" t="s">
        <v>122</v>
      </c>
      <c r="B2837">
        <v>35720</v>
      </c>
      <c r="C2837" s="48">
        <v>45037</v>
      </c>
      <c r="D2837">
        <v>57900</v>
      </c>
      <c r="E2837">
        <v>3</v>
      </c>
      <c r="F2837">
        <v>0</v>
      </c>
      <c r="G2837">
        <v>0</v>
      </c>
      <c r="H2837">
        <v>1212125</v>
      </c>
      <c r="I2837">
        <v>69971</v>
      </c>
      <c r="J2837">
        <v>-22229</v>
      </c>
      <c r="K2837">
        <v>-7482</v>
      </c>
      <c r="L2837">
        <v>30203</v>
      </c>
      <c r="M2837">
        <v>74247</v>
      </c>
      <c r="N2837">
        <v>1975</v>
      </c>
      <c r="O2837">
        <v>-22445</v>
      </c>
      <c r="P2837">
        <v>2</v>
      </c>
      <c r="Q2837">
        <v>0</v>
      </c>
      <c r="R2837">
        <v>-19839</v>
      </c>
      <c r="S2837">
        <v>-3737</v>
      </c>
      <c r="T2837">
        <v>0</v>
      </c>
      <c r="U2837">
        <v>-2365</v>
      </c>
      <c r="V2837">
        <v>1873</v>
      </c>
    </row>
    <row r="2838" spans="1:22" x14ac:dyDescent="0.3">
      <c r="A2838" t="s">
        <v>122</v>
      </c>
      <c r="B2838">
        <v>35720</v>
      </c>
      <c r="C2838" s="48">
        <v>45036</v>
      </c>
      <c r="D2838">
        <v>57900</v>
      </c>
      <c r="E2838">
        <v>5</v>
      </c>
      <c r="F2838">
        <v>-700</v>
      </c>
      <c r="G2838">
        <v>-700</v>
      </c>
      <c r="H2838">
        <v>1342600</v>
      </c>
      <c r="I2838">
        <v>78054</v>
      </c>
      <c r="J2838">
        <v>231647</v>
      </c>
      <c r="K2838">
        <v>-212406</v>
      </c>
      <c r="L2838">
        <v>-20586</v>
      </c>
      <c r="M2838">
        <v>18361</v>
      </c>
      <c r="N2838">
        <v>-5275</v>
      </c>
      <c r="O2838">
        <v>-12656</v>
      </c>
      <c r="P2838">
        <v>1</v>
      </c>
      <c r="Q2838">
        <v>-363</v>
      </c>
      <c r="R2838">
        <v>-26575</v>
      </c>
      <c r="S2838">
        <v>5921</v>
      </c>
      <c r="T2838">
        <v>0</v>
      </c>
      <c r="U2838">
        <v>283</v>
      </c>
      <c r="V2838">
        <v>1062</v>
      </c>
    </row>
    <row r="2839" spans="1:22" x14ac:dyDescent="0.3">
      <c r="A2839" t="s">
        <v>122</v>
      </c>
      <c r="B2839">
        <v>35720</v>
      </c>
      <c r="C2839" s="48">
        <v>45035</v>
      </c>
      <c r="D2839">
        <v>58600</v>
      </c>
      <c r="E2839">
        <v>5</v>
      </c>
      <c r="F2839">
        <v>-400</v>
      </c>
      <c r="G2839">
        <v>-400</v>
      </c>
      <c r="H2839">
        <v>1086274</v>
      </c>
      <c r="I2839">
        <v>63792</v>
      </c>
      <c r="J2839">
        <v>207181</v>
      </c>
      <c r="K2839">
        <v>-80589</v>
      </c>
      <c r="L2839">
        <v>-114169</v>
      </c>
      <c r="M2839">
        <v>3791</v>
      </c>
      <c r="N2839">
        <v>-1956</v>
      </c>
      <c r="O2839">
        <v>-80283</v>
      </c>
      <c r="P2839">
        <v>-2506</v>
      </c>
      <c r="Q2839">
        <v>-323</v>
      </c>
      <c r="R2839">
        <v>-17288</v>
      </c>
      <c r="S2839">
        <v>-15604</v>
      </c>
      <c r="T2839">
        <v>0</v>
      </c>
      <c r="U2839">
        <v>-13917</v>
      </c>
      <c r="V2839">
        <v>1494</v>
      </c>
    </row>
    <row r="2840" spans="1:22" x14ac:dyDescent="0.3">
      <c r="A2840" t="s">
        <v>122</v>
      </c>
      <c r="B2840">
        <v>35720</v>
      </c>
      <c r="C2840" s="48">
        <v>45034</v>
      </c>
      <c r="D2840">
        <v>59000</v>
      </c>
      <c r="E2840">
        <v>5</v>
      </c>
      <c r="F2840">
        <v>-1100</v>
      </c>
      <c r="G2840">
        <v>-1100</v>
      </c>
      <c r="H2840">
        <v>1731564</v>
      </c>
      <c r="I2840">
        <v>102721</v>
      </c>
      <c r="J2840">
        <v>431703</v>
      </c>
      <c r="K2840">
        <v>-31649</v>
      </c>
      <c r="L2840">
        <v>-398818</v>
      </c>
      <c r="M2840">
        <v>-280365</v>
      </c>
      <c r="N2840">
        <v>-15688</v>
      </c>
      <c r="O2840">
        <v>-14368</v>
      </c>
      <c r="P2840">
        <v>-2123</v>
      </c>
      <c r="Q2840">
        <v>-919</v>
      </c>
      <c r="R2840">
        <v>-53192</v>
      </c>
      <c r="S2840">
        <v>-32163</v>
      </c>
      <c r="T2840">
        <v>0</v>
      </c>
      <c r="U2840">
        <v>-2220</v>
      </c>
      <c r="V2840">
        <v>984</v>
      </c>
    </row>
    <row r="2841" spans="1:22" x14ac:dyDescent="0.3">
      <c r="A2841" t="s">
        <v>122</v>
      </c>
      <c r="B2841">
        <v>35720</v>
      </c>
      <c r="C2841" s="48">
        <v>45033</v>
      </c>
      <c r="D2841">
        <v>60100</v>
      </c>
      <c r="E2841">
        <v>5</v>
      </c>
      <c r="F2841">
        <v>-400</v>
      </c>
      <c r="G2841">
        <v>-400</v>
      </c>
      <c r="H2841">
        <v>1450046</v>
      </c>
      <c r="I2841">
        <v>86938</v>
      </c>
      <c r="J2841">
        <v>129360</v>
      </c>
      <c r="K2841">
        <v>11600</v>
      </c>
      <c r="L2841">
        <v>-148354</v>
      </c>
      <c r="M2841">
        <v>-162420</v>
      </c>
      <c r="N2841">
        <v>-721</v>
      </c>
      <c r="O2841">
        <v>13236</v>
      </c>
      <c r="P2841">
        <v>1319</v>
      </c>
      <c r="Q2841">
        <v>-1052</v>
      </c>
      <c r="R2841">
        <v>11254</v>
      </c>
      <c r="S2841">
        <v>-9970</v>
      </c>
      <c r="T2841">
        <v>0</v>
      </c>
      <c r="U2841">
        <v>6167</v>
      </c>
      <c r="V2841">
        <v>1227</v>
      </c>
    </row>
    <row r="2842" spans="1:22" x14ac:dyDescent="0.3">
      <c r="A2842" t="s">
        <v>122</v>
      </c>
      <c r="B2842">
        <v>35720</v>
      </c>
      <c r="C2842" s="48">
        <v>45030</v>
      </c>
      <c r="D2842">
        <v>60500</v>
      </c>
      <c r="E2842">
        <v>2</v>
      </c>
      <c r="F2842">
        <v>1000</v>
      </c>
      <c r="G2842">
        <v>1000</v>
      </c>
      <c r="H2842">
        <v>2464952</v>
      </c>
      <c r="I2842">
        <v>148540</v>
      </c>
      <c r="J2842">
        <v>-763587</v>
      </c>
      <c r="K2842">
        <v>470494</v>
      </c>
      <c r="L2842">
        <v>187803</v>
      </c>
      <c r="M2842">
        <v>81894</v>
      </c>
      <c r="N2842">
        <v>15450</v>
      </c>
      <c r="O2842">
        <v>-9087</v>
      </c>
      <c r="P2842">
        <v>813</v>
      </c>
      <c r="Q2842">
        <v>291</v>
      </c>
      <c r="R2842">
        <v>33964</v>
      </c>
      <c r="S2842">
        <v>64478</v>
      </c>
      <c r="T2842">
        <v>0</v>
      </c>
      <c r="U2842">
        <v>107961</v>
      </c>
      <c r="V2842">
        <v>-2671</v>
      </c>
    </row>
    <row r="2843" spans="1:22" x14ac:dyDescent="0.3">
      <c r="A2843" t="s">
        <v>122</v>
      </c>
      <c r="B2843">
        <v>35720</v>
      </c>
      <c r="C2843" s="48">
        <v>45029</v>
      </c>
      <c r="D2843">
        <v>59500</v>
      </c>
      <c r="E2843">
        <v>2</v>
      </c>
      <c r="F2843">
        <v>800</v>
      </c>
      <c r="G2843">
        <v>800</v>
      </c>
      <c r="H2843">
        <v>1591961</v>
      </c>
      <c r="I2843">
        <v>94220</v>
      </c>
      <c r="J2843">
        <v>-240973</v>
      </c>
      <c r="K2843">
        <v>-81008</v>
      </c>
      <c r="L2843">
        <v>330781</v>
      </c>
      <c r="M2843">
        <v>290129</v>
      </c>
      <c r="N2843">
        <v>-820</v>
      </c>
      <c r="O2843">
        <v>1526</v>
      </c>
      <c r="P2843">
        <v>-171</v>
      </c>
      <c r="Q2843">
        <v>0</v>
      </c>
      <c r="R2843">
        <v>-4987</v>
      </c>
      <c r="S2843">
        <v>45104</v>
      </c>
      <c r="T2843">
        <v>0</v>
      </c>
      <c r="U2843">
        <v>-7859</v>
      </c>
      <c r="V2843">
        <v>-941</v>
      </c>
    </row>
    <row r="2844" spans="1:22" x14ac:dyDescent="0.3">
      <c r="A2844" t="s">
        <v>122</v>
      </c>
      <c r="B2844">
        <v>35720</v>
      </c>
      <c r="C2844" s="48">
        <v>45028</v>
      </c>
      <c r="D2844">
        <v>58700</v>
      </c>
      <c r="E2844">
        <v>5</v>
      </c>
      <c r="F2844">
        <v>-600</v>
      </c>
      <c r="G2844">
        <v>-600</v>
      </c>
      <c r="H2844">
        <v>1486194</v>
      </c>
      <c r="I2844">
        <v>87328</v>
      </c>
      <c r="J2844">
        <v>146597</v>
      </c>
      <c r="K2844">
        <v>40890</v>
      </c>
      <c r="L2844">
        <v>-152706</v>
      </c>
      <c r="M2844">
        <v>20742</v>
      </c>
      <c r="N2844">
        <v>-24207</v>
      </c>
      <c r="O2844">
        <v>-2419</v>
      </c>
      <c r="P2844">
        <v>-1766</v>
      </c>
      <c r="Q2844">
        <v>130</v>
      </c>
      <c r="R2844">
        <v>-84838</v>
      </c>
      <c r="S2844">
        <v>-60348</v>
      </c>
      <c r="T2844">
        <v>0</v>
      </c>
      <c r="U2844">
        <v>-35839</v>
      </c>
      <c r="V2844">
        <v>1058</v>
      </c>
    </row>
    <row r="2845" spans="1:22" x14ac:dyDescent="0.3">
      <c r="A2845" t="s">
        <v>122</v>
      </c>
      <c r="B2845">
        <v>35720</v>
      </c>
      <c r="C2845" s="48">
        <v>45027</v>
      </c>
      <c r="D2845">
        <v>59300</v>
      </c>
      <c r="E2845">
        <v>2</v>
      </c>
      <c r="F2845">
        <v>1200</v>
      </c>
      <c r="G2845">
        <v>1200</v>
      </c>
      <c r="H2845">
        <v>2184527</v>
      </c>
      <c r="I2845">
        <v>128783</v>
      </c>
      <c r="J2845">
        <v>-409241</v>
      </c>
      <c r="K2845">
        <v>49457</v>
      </c>
      <c r="L2845">
        <v>375401</v>
      </c>
      <c r="M2845">
        <v>405243</v>
      </c>
      <c r="N2845">
        <v>-1828</v>
      </c>
      <c r="O2845">
        <v>7811</v>
      </c>
      <c r="P2845">
        <v>704</v>
      </c>
      <c r="Q2845">
        <v>-3500</v>
      </c>
      <c r="R2845">
        <v>-36885</v>
      </c>
      <c r="S2845">
        <v>3856</v>
      </c>
      <c r="T2845">
        <v>0</v>
      </c>
      <c r="U2845">
        <v>-15076</v>
      </c>
      <c r="V2845">
        <v>-541</v>
      </c>
    </row>
    <row r="2846" spans="1:22" x14ac:dyDescent="0.3">
      <c r="A2846" t="s">
        <v>122</v>
      </c>
      <c r="B2846">
        <v>35720</v>
      </c>
      <c r="C2846" s="48">
        <v>45026</v>
      </c>
      <c r="D2846">
        <v>58100</v>
      </c>
      <c r="E2846">
        <v>5</v>
      </c>
      <c r="F2846">
        <v>-500</v>
      </c>
      <c r="G2846">
        <v>-500</v>
      </c>
      <c r="H2846">
        <v>2103339</v>
      </c>
      <c r="I2846">
        <v>121803</v>
      </c>
      <c r="J2846">
        <v>-128199</v>
      </c>
      <c r="K2846">
        <v>106304</v>
      </c>
      <c r="L2846">
        <v>2782</v>
      </c>
      <c r="M2846">
        <v>98014</v>
      </c>
      <c r="N2846">
        <v>-36558</v>
      </c>
      <c r="O2846">
        <v>-23125</v>
      </c>
      <c r="P2846">
        <v>-1583</v>
      </c>
      <c r="Q2846">
        <v>-14</v>
      </c>
      <c r="R2846">
        <v>-16460</v>
      </c>
      <c r="S2846">
        <v>-17492</v>
      </c>
      <c r="T2846">
        <v>0</v>
      </c>
      <c r="U2846">
        <v>18326</v>
      </c>
      <c r="V2846">
        <v>787</v>
      </c>
    </row>
    <row r="2847" spans="1:22" x14ac:dyDescent="0.3">
      <c r="A2847" t="s">
        <v>122</v>
      </c>
      <c r="B2847">
        <v>35720</v>
      </c>
      <c r="C2847" s="48">
        <v>45023</v>
      </c>
      <c r="D2847">
        <v>58600</v>
      </c>
      <c r="E2847">
        <v>3</v>
      </c>
      <c r="F2847">
        <v>0</v>
      </c>
      <c r="G2847">
        <v>0</v>
      </c>
      <c r="H2847">
        <v>1650319</v>
      </c>
      <c r="I2847">
        <v>96908</v>
      </c>
      <c r="J2847">
        <v>415746</v>
      </c>
      <c r="K2847">
        <v>-196581</v>
      </c>
      <c r="L2847">
        <v>-225143</v>
      </c>
      <c r="M2847">
        <v>-6871</v>
      </c>
      <c r="N2847">
        <v>-15586</v>
      </c>
      <c r="O2847">
        <v>-45053</v>
      </c>
      <c r="P2847">
        <v>-296</v>
      </c>
      <c r="Q2847">
        <v>0</v>
      </c>
      <c r="R2847">
        <v>-43111</v>
      </c>
      <c r="S2847">
        <v>-114226</v>
      </c>
      <c r="T2847">
        <v>0</v>
      </c>
      <c r="U2847">
        <v>3712</v>
      </c>
      <c r="V2847">
        <v>2266</v>
      </c>
    </row>
    <row r="2848" spans="1:22" x14ac:dyDescent="0.3">
      <c r="A2848" t="s">
        <v>122</v>
      </c>
      <c r="B2848">
        <v>35720</v>
      </c>
      <c r="C2848" s="48">
        <v>45022</v>
      </c>
      <c r="D2848">
        <v>58600</v>
      </c>
      <c r="E2848">
        <v>5</v>
      </c>
      <c r="F2848">
        <v>-1900</v>
      </c>
      <c r="G2848">
        <v>-1900</v>
      </c>
      <c r="H2848">
        <v>2659408</v>
      </c>
      <c r="I2848">
        <v>157063</v>
      </c>
      <c r="J2848">
        <v>1283289</v>
      </c>
      <c r="K2848">
        <v>-537931</v>
      </c>
      <c r="L2848">
        <v>-767723</v>
      </c>
      <c r="M2848">
        <v>-223656</v>
      </c>
      <c r="N2848">
        <v>-15372</v>
      </c>
      <c r="O2848">
        <v>-91700</v>
      </c>
      <c r="P2848">
        <v>-7629</v>
      </c>
      <c r="Q2848">
        <v>9</v>
      </c>
      <c r="R2848">
        <v>-300527</v>
      </c>
      <c r="S2848">
        <v>-128848</v>
      </c>
      <c r="T2848">
        <v>0</v>
      </c>
      <c r="U2848">
        <v>18376</v>
      </c>
      <c r="V2848">
        <v>3989</v>
      </c>
    </row>
    <row r="2849" spans="1:22" x14ac:dyDescent="0.3">
      <c r="A2849" t="s">
        <v>122</v>
      </c>
      <c r="B2849">
        <v>35720</v>
      </c>
      <c r="C2849" s="48">
        <v>45021</v>
      </c>
      <c r="D2849">
        <v>60500</v>
      </c>
      <c r="E2849">
        <v>5</v>
      </c>
      <c r="F2849">
        <v>-200</v>
      </c>
      <c r="G2849">
        <v>-200</v>
      </c>
      <c r="H2849">
        <v>1227329</v>
      </c>
      <c r="I2849">
        <v>74433</v>
      </c>
      <c r="J2849">
        <v>-94876</v>
      </c>
      <c r="K2849">
        <v>196415</v>
      </c>
      <c r="L2849">
        <v>-108419</v>
      </c>
      <c r="M2849">
        <v>104541</v>
      </c>
      <c r="N2849">
        <v>-5761</v>
      </c>
      <c r="O2849">
        <v>-52024</v>
      </c>
      <c r="P2849">
        <v>-2</v>
      </c>
      <c r="Q2849">
        <v>-1</v>
      </c>
      <c r="R2849">
        <v>-96502</v>
      </c>
      <c r="S2849">
        <v>-58670</v>
      </c>
      <c r="T2849">
        <v>0</v>
      </c>
      <c r="U2849">
        <v>6941</v>
      </c>
      <c r="V2849">
        <v>-61</v>
      </c>
    </row>
    <row r="2850" spans="1:22" x14ac:dyDescent="0.3">
      <c r="A2850" t="s">
        <v>122</v>
      </c>
      <c r="B2850">
        <v>35720</v>
      </c>
      <c r="C2850" s="48">
        <v>45020</v>
      </c>
      <c r="D2850">
        <v>60700</v>
      </c>
      <c r="E2850">
        <v>2</v>
      </c>
      <c r="F2850">
        <v>500</v>
      </c>
      <c r="G2850">
        <v>500</v>
      </c>
      <c r="H2850">
        <v>1380518</v>
      </c>
      <c r="I2850">
        <v>83243</v>
      </c>
      <c r="J2850">
        <v>-192393</v>
      </c>
      <c r="K2850">
        <v>187369</v>
      </c>
      <c r="L2850">
        <v>936</v>
      </c>
      <c r="M2850">
        <v>62260</v>
      </c>
      <c r="N2850">
        <v>-5923</v>
      </c>
      <c r="O2850">
        <v>-13199</v>
      </c>
      <c r="P2850">
        <v>1</v>
      </c>
      <c r="Q2850">
        <v>8</v>
      </c>
      <c r="R2850">
        <v>50334</v>
      </c>
      <c r="S2850">
        <v>-92545</v>
      </c>
      <c r="T2850">
        <v>0</v>
      </c>
      <c r="U2850">
        <v>4578</v>
      </c>
      <c r="V2850">
        <v>-490</v>
      </c>
    </row>
    <row r="2851" spans="1:22" x14ac:dyDescent="0.3">
      <c r="A2851" t="s">
        <v>122</v>
      </c>
      <c r="B2851">
        <v>35720</v>
      </c>
      <c r="C2851" s="48">
        <v>45019</v>
      </c>
      <c r="D2851">
        <v>60200</v>
      </c>
      <c r="E2851">
        <v>5</v>
      </c>
      <c r="F2851">
        <v>-900</v>
      </c>
      <c r="G2851">
        <v>-900</v>
      </c>
      <c r="H2851">
        <v>1683150</v>
      </c>
      <c r="I2851">
        <v>101978</v>
      </c>
      <c r="J2851">
        <v>292146</v>
      </c>
      <c r="K2851">
        <v>25230</v>
      </c>
      <c r="L2851">
        <v>-319172</v>
      </c>
      <c r="M2851">
        <v>-200731</v>
      </c>
      <c r="N2851">
        <v>-7513</v>
      </c>
      <c r="O2851">
        <v>-16307</v>
      </c>
      <c r="P2851">
        <v>-240</v>
      </c>
      <c r="Q2851">
        <v>0</v>
      </c>
      <c r="R2851">
        <v>-61074</v>
      </c>
      <c r="S2851">
        <v>-33307</v>
      </c>
      <c r="T2851">
        <v>0</v>
      </c>
      <c r="U2851">
        <v>390</v>
      </c>
      <c r="V2851">
        <v>1406</v>
      </c>
    </row>
    <row r="2852" spans="1:22" x14ac:dyDescent="0.3">
      <c r="A2852" t="s">
        <v>122</v>
      </c>
      <c r="B2852">
        <v>35720</v>
      </c>
      <c r="C2852" s="48">
        <v>45016</v>
      </c>
      <c r="D2852">
        <v>61100</v>
      </c>
      <c r="E2852">
        <v>2</v>
      </c>
      <c r="F2852">
        <v>1000</v>
      </c>
      <c r="G2852">
        <v>1000</v>
      </c>
      <c r="H2852">
        <v>1745559</v>
      </c>
      <c r="I2852">
        <v>105845</v>
      </c>
      <c r="J2852">
        <v>-458775</v>
      </c>
      <c r="K2852">
        <v>389232</v>
      </c>
      <c r="L2852">
        <v>69164</v>
      </c>
      <c r="M2852">
        <v>96125</v>
      </c>
      <c r="N2852">
        <v>10630</v>
      </c>
      <c r="O2852">
        <v>-8188</v>
      </c>
      <c r="P2852">
        <v>-497</v>
      </c>
      <c r="Q2852">
        <v>588</v>
      </c>
      <c r="R2852">
        <v>-13214</v>
      </c>
      <c r="S2852">
        <v>-16280</v>
      </c>
      <c r="T2852">
        <v>0</v>
      </c>
      <c r="U2852">
        <v>1892</v>
      </c>
      <c r="V2852">
        <v>-1513</v>
      </c>
    </row>
    <row r="2853" spans="1:22" x14ac:dyDescent="0.3">
      <c r="A2853" t="s">
        <v>122</v>
      </c>
      <c r="B2853">
        <v>35720</v>
      </c>
      <c r="C2853" s="48">
        <v>45015</v>
      </c>
      <c r="D2853">
        <v>60100</v>
      </c>
      <c r="E2853">
        <v>5</v>
      </c>
      <c r="F2853">
        <v>-300</v>
      </c>
      <c r="G2853">
        <v>-300</v>
      </c>
      <c r="H2853">
        <v>1707493</v>
      </c>
      <c r="I2853">
        <v>102890</v>
      </c>
      <c r="J2853">
        <v>221133</v>
      </c>
      <c r="K2853">
        <v>14212</v>
      </c>
      <c r="L2853">
        <v>-175786</v>
      </c>
      <c r="M2853">
        <v>15132</v>
      </c>
      <c r="N2853">
        <v>-43793</v>
      </c>
      <c r="O2853">
        <v>-90361</v>
      </c>
      <c r="P2853">
        <v>1</v>
      </c>
      <c r="Q2853">
        <v>756</v>
      </c>
      <c r="R2853">
        <v>-41430</v>
      </c>
      <c r="S2853">
        <v>-16091</v>
      </c>
      <c r="T2853">
        <v>0</v>
      </c>
      <c r="U2853">
        <v>-59994</v>
      </c>
      <c r="V2853">
        <v>435</v>
      </c>
    </row>
    <row r="2854" spans="1:22" x14ac:dyDescent="0.3">
      <c r="A2854" t="s">
        <v>122</v>
      </c>
      <c r="B2854">
        <v>35720</v>
      </c>
      <c r="C2854" s="48">
        <v>45014</v>
      </c>
      <c r="D2854">
        <v>60400</v>
      </c>
      <c r="E2854">
        <v>5</v>
      </c>
      <c r="F2854">
        <v>-300</v>
      </c>
      <c r="G2854">
        <v>-300</v>
      </c>
      <c r="H2854">
        <v>1144119</v>
      </c>
      <c r="I2854">
        <v>69278</v>
      </c>
      <c r="J2854">
        <v>1867</v>
      </c>
      <c r="K2854">
        <v>81240</v>
      </c>
      <c r="L2854">
        <v>-76302</v>
      </c>
      <c r="M2854">
        <v>69628</v>
      </c>
      <c r="N2854">
        <v>-9208</v>
      </c>
      <c r="O2854">
        <v>-17484</v>
      </c>
      <c r="P2854">
        <v>-599</v>
      </c>
      <c r="Q2854">
        <v>-272</v>
      </c>
      <c r="R2854">
        <v>-105946</v>
      </c>
      <c r="S2854">
        <v>-12421</v>
      </c>
      <c r="T2854">
        <v>0</v>
      </c>
      <c r="U2854">
        <v>-6315</v>
      </c>
      <c r="V2854">
        <v>-490</v>
      </c>
    </row>
    <row r="2855" spans="1:22" x14ac:dyDescent="0.3">
      <c r="A2855" t="s">
        <v>122</v>
      </c>
      <c r="B2855">
        <v>35720</v>
      </c>
      <c r="C2855" s="48">
        <v>45013</v>
      </c>
      <c r="D2855">
        <v>60700</v>
      </c>
      <c r="E2855">
        <v>3</v>
      </c>
      <c r="F2855">
        <v>0</v>
      </c>
      <c r="G2855">
        <v>0</v>
      </c>
      <c r="H2855">
        <v>1326335</v>
      </c>
      <c r="I2855">
        <v>80229</v>
      </c>
      <c r="J2855">
        <v>130628</v>
      </c>
      <c r="K2855">
        <v>-52749</v>
      </c>
      <c r="L2855">
        <v>-30856</v>
      </c>
      <c r="M2855">
        <v>120176</v>
      </c>
      <c r="N2855">
        <v>-117</v>
      </c>
      <c r="O2855">
        <v>-24301</v>
      </c>
      <c r="P2855">
        <v>-11440</v>
      </c>
      <c r="Q2855">
        <v>-1645</v>
      </c>
      <c r="R2855">
        <v>-33202</v>
      </c>
      <c r="S2855">
        <v>-80327</v>
      </c>
      <c r="T2855">
        <v>0</v>
      </c>
      <c r="U2855">
        <v>-46312</v>
      </c>
      <c r="V2855">
        <v>-711</v>
      </c>
    </row>
    <row r="2856" spans="1:22" x14ac:dyDescent="0.3">
      <c r="A2856" t="s">
        <v>122</v>
      </c>
      <c r="B2856">
        <v>35720</v>
      </c>
      <c r="C2856" s="48">
        <v>45012</v>
      </c>
      <c r="D2856">
        <v>60700</v>
      </c>
      <c r="E2856">
        <v>5</v>
      </c>
      <c r="F2856">
        <v>-700</v>
      </c>
      <c r="G2856">
        <v>-700</v>
      </c>
      <c r="H2856">
        <v>1490567</v>
      </c>
      <c r="I2856">
        <v>89957</v>
      </c>
      <c r="J2856">
        <v>29376</v>
      </c>
      <c r="K2856">
        <v>102356</v>
      </c>
      <c r="L2856">
        <v>39716</v>
      </c>
      <c r="M2856">
        <v>108200</v>
      </c>
      <c r="N2856">
        <v>-8824</v>
      </c>
      <c r="O2856">
        <v>-26760</v>
      </c>
      <c r="P2856">
        <v>-479</v>
      </c>
      <c r="Q2856">
        <v>-42</v>
      </c>
      <c r="R2856">
        <v>-26587</v>
      </c>
      <c r="S2856">
        <v>-5792</v>
      </c>
      <c r="T2856">
        <v>0</v>
      </c>
      <c r="U2856">
        <v>-171107</v>
      </c>
      <c r="V2856">
        <v>-341</v>
      </c>
    </row>
    <row r="2857" spans="1:22" x14ac:dyDescent="0.3">
      <c r="A2857" t="s">
        <v>122</v>
      </c>
      <c r="B2857">
        <v>35720</v>
      </c>
      <c r="C2857" s="48">
        <v>45009</v>
      </c>
      <c r="D2857">
        <v>61400</v>
      </c>
      <c r="E2857">
        <v>5</v>
      </c>
      <c r="F2857">
        <v>-200</v>
      </c>
      <c r="G2857">
        <v>-200</v>
      </c>
      <c r="H2857">
        <v>1323550</v>
      </c>
      <c r="I2857">
        <v>81284</v>
      </c>
      <c r="J2857">
        <v>-68499</v>
      </c>
      <c r="K2857">
        <v>178441</v>
      </c>
      <c r="L2857">
        <v>-20092</v>
      </c>
      <c r="M2857">
        <v>-70076</v>
      </c>
      <c r="N2857">
        <v>-3610</v>
      </c>
      <c r="O2857">
        <v>9828</v>
      </c>
      <c r="P2857">
        <v>-6000</v>
      </c>
      <c r="Q2857">
        <v>0</v>
      </c>
      <c r="R2857">
        <v>-2571</v>
      </c>
      <c r="S2857">
        <v>52337</v>
      </c>
      <c r="T2857">
        <v>0</v>
      </c>
      <c r="U2857">
        <v>-89649</v>
      </c>
      <c r="V2857">
        <v>-201</v>
      </c>
    </row>
    <row r="2858" spans="1:22" x14ac:dyDescent="0.3">
      <c r="A2858" t="s">
        <v>122</v>
      </c>
      <c r="B2858">
        <v>35720</v>
      </c>
      <c r="C2858" s="48">
        <v>45008</v>
      </c>
      <c r="D2858">
        <v>61600</v>
      </c>
      <c r="E2858">
        <v>5</v>
      </c>
      <c r="F2858">
        <v>-1100</v>
      </c>
      <c r="G2858">
        <v>-1100</v>
      </c>
      <c r="H2858">
        <v>1685484</v>
      </c>
      <c r="I2858">
        <v>103500</v>
      </c>
      <c r="J2858">
        <v>172423</v>
      </c>
      <c r="K2858">
        <v>-674</v>
      </c>
      <c r="L2858">
        <v>-145113</v>
      </c>
      <c r="M2858">
        <v>51363</v>
      </c>
      <c r="N2858">
        <v>-7838</v>
      </c>
      <c r="O2858">
        <v>-21796</v>
      </c>
      <c r="P2858">
        <v>451</v>
      </c>
      <c r="Q2858">
        <v>-16</v>
      </c>
      <c r="R2858">
        <v>-81965</v>
      </c>
      <c r="S2858">
        <v>-85312</v>
      </c>
      <c r="T2858">
        <v>0</v>
      </c>
      <c r="U2858">
        <v>-29889</v>
      </c>
      <c r="V2858">
        <v>3253</v>
      </c>
    </row>
    <row r="2859" spans="1:22" x14ac:dyDescent="0.3">
      <c r="A2859" t="s">
        <v>122</v>
      </c>
      <c r="B2859">
        <v>35720</v>
      </c>
      <c r="C2859" s="48">
        <v>45007</v>
      </c>
      <c r="D2859">
        <v>62700</v>
      </c>
      <c r="E2859">
        <v>2</v>
      </c>
      <c r="F2859">
        <v>1800</v>
      </c>
      <c r="G2859">
        <v>1800</v>
      </c>
      <c r="H2859">
        <v>2243729</v>
      </c>
      <c r="I2859">
        <v>139358</v>
      </c>
      <c r="J2859">
        <v>-806720</v>
      </c>
      <c r="K2859">
        <v>445314</v>
      </c>
      <c r="L2859">
        <v>452726</v>
      </c>
      <c r="M2859">
        <v>109947</v>
      </c>
      <c r="N2859">
        <v>22719</v>
      </c>
      <c r="O2859">
        <v>114478</v>
      </c>
      <c r="P2859">
        <v>136</v>
      </c>
      <c r="Q2859">
        <v>1155</v>
      </c>
      <c r="R2859">
        <v>85117</v>
      </c>
      <c r="S2859">
        <v>119174</v>
      </c>
      <c r="T2859">
        <v>0</v>
      </c>
      <c r="U2859">
        <v>-88882</v>
      </c>
      <c r="V2859">
        <v>-2438</v>
      </c>
    </row>
    <row r="2860" spans="1:22" x14ac:dyDescent="0.3">
      <c r="A2860" t="s">
        <v>122</v>
      </c>
      <c r="B2860">
        <v>35720</v>
      </c>
      <c r="C2860" s="48">
        <v>45006</v>
      </c>
      <c r="D2860">
        <v>60900</v>
      </c>
      <c r="E2860">
        <v>5</v>
      </c>
      <c r="F2860">
        <v>-100</v>
      </c>
      <c r="G2860">
        <v>-100</v>
      </c>
      <c r="H2860">
        <v>1093952</v>
      </c>
      <c r="I2860">
        <v>66697</v>
      </c>
      <c r="J2860">
        <v>-123930</v>
      </c>
      <c r="K2860">
        <v>79309</v>
      </c>
      <c r="L2860">
        <v>43848</v>
      </c>
      <c r="M2860">
        <v>26193</v>
      </c>
      <c r="N2860">
        <v>2424</v>
      </c>
      <c r="O2860">
        <v>-2220</v>
      </c>
      <c r="P2860">
        <v>12720</v>
      </c>
      <c r="Q2860">
        <v>300</v>
      </c>
      <c r="R2860">
        <v>-33545</v>
      </c>
      <c r="S2860">
        <v>37976</v>
      </c>
      <c r="T2860">
        <v>0</v>
      </c>
      <c r="U2860">
        <v>401</v>
      </c>
      <c r="V2860">
        <v>372</v>
      </c>
    </row>
    <row r="2861" spans="1:22" x14ac:dyDescent="0.3">
      <c r="A2861" t="s">
        <v>122</v>
      </c>
      <c r="B2861">
        <v>35720</v>
      </c>
      <c r="C2861" s="48">
        <v>45005</v>
      </c>
      <c r="D2861">
        <v>61000</v>
      </c>
      <c r="E2861">
        <v>2</v>
      </c>
      <c r="F2861">
        <v>800</v>
      </c>
      <c r="G2861">
        <v>800</v>
      </c>
      <c r="H2861">
        <v>2051491</v>
      </c>
      <c r="I2861">
        <v>125685</v>
      </c>
      <c r="J2861">
        <v>-525099</v>
      </c>
      <c r="K2861">
        <v>52769</v>
      </c>
      <c r="L2861">
        <v>468430</v>
      </c>
      <c r="M2861">
        <v>225616</v>
      </c>
      <c r="N2861">
        <v>19427</v>
      </c>
      <c r="O2861">
        <v>70208</v>
      </c>
      <c r="P2861">
        <v>3453</v>
      </c>
      <c r="Q2861">
        <v>990</v>
      </c>
      <c r="R2861">
        <v>41512</v>
      </c>
      <c r="S2861">
        <v>107224</v>
      </c>
      <c r="T2861">
        <v>0</v>
      </c>
      <c r="U2861">
        <v>6617</v>
      </c>
      <c r="V2861">
        <v>-2717</v>
      </c>
    </row>
    <row r="2862" spans="1:22" x14ac:dyDescent="0.3">
      <c r="A2862" t="s">
        <v>122</v>
      </c>
      <c r="B2862">
        <v>35720</v>
      </c>
      <c r="C2862" s="48">
        <v>45002</v>
      </c>
      <c r="D2862">
        <v>60200</v>
      </c>
      <c r="E2862">
        <v>2</v>
      </c>
      <c r="F2862">
        <v>300</v>
      </c>
      <c r="G2862">
        <v>300</v>
      </c>
      <c r="H2862">
        <v>1658486</v>
      </c>
      <c r="I2862">
        <v>100079</v>
      </c>
      <c r="J2862">
        <v>-94378</v>
      </c>
      <c r="K2862">
        <v>26074</v>
      </c>
      <c r="L2862">
        <v>131560</v>
      </c>
      <c r="M2862">
        <v>29445</v>
      </c>
      <c r="N2862">
        <v>5226</v>
      </c>
      <c r="O2862">
        <v>12988</v>
      </c>
      <c r="P2862">
        <v>415</v>
      </c>
      <c r="Q2862">
        <v>310</v>
      </c>
      <c r="R2862">
        <v>19577</v>
      </c>
      <c r="S2862">
        <v>63599</v>
      </c>
      <c r="T2862">
        <v>0</v>
      </c>
      <c r="U2862">
        <v>-62224</v>
      </c>
      <c r="V2862">
        <v>-1032</v>
      </c>
    </row>
    <row r="2863" spans="1:22" x14ac:dyDescent="0.3">
      <c r="A2863" t="s">
        <v>122</v>
      </c>
      <c r="B2863">
        <v>35720</v>
      </c>
      <c r="C2863" s="48">
        <v>45001</v>
      </c>
      <c r="D2863">
        <v>59900</v>
      </c>
      <c r="E2863">
        <v>2</v>
      </c>
      <c r="F2863">
        <v>600</v>
      </c>
      <c r="G2863">
        <v>600</v>
      </c>
      <c r="H2863">
        <v>1976894</v>
      </c>
      <c r="I2863">
        <v>117718</v>
      </c>
      <c r="J2863">
        <v>-559002</v>
      </c>
      <c r="K2863">
        <v>317533</v>
      </c>
      <c r="L2863">
        <v>264274</v>
      </c>
      <c r="M2863">
        <v>4696</v>
      </c>
      <c r="N2863">
        <v>7201</v>
      </c>
      <c r="O2863">
        <v>49861</v>
      </c>
      <c r="P2863">
        <v>695</v>
      </c>
      <c r="Q2863">
        <v>0</v>
      </c>
      <c r="R2863">
        <v>48940</v>
      </c>
      <c r="S2863">
        <v>152881</v>
      </c>
      <c r="T2863">
        <v>0</v>
      </c>
      <c r="U2863">
        <v>-22625</v>
      </c>
      <c r="V2863">
        <v>-180</v>
      </c>
    </row>
    <row r="2864" spans="1:22" x14ac:dyDescent="0.3">
      <c r="A2864" t="s">
        <v>122</v>
      </c>
      <c r="B2864">
        <v>35720</v>
      </c>
      <c r="C2864" s="48">
        <v>45000</v>
      </c>
      <c r="D2864">
        <v>59300</v>
      </c>
      <c r="E2864">
        <v>5</v>
      </c>
      <c r="F2864">
        <v>-100</v>
      </c>
      <c r="G2864">
        <v>-100</v>
      </c>
      <c r="H2864">
        <v>1885060</v>
      </c>
      <c r="I2864">
        <v>112112</v>
      </c>
      <c r="J2864">
        <v>346302</v>
      </c>
      <c r="K2864">
        <v>-465466</v>
      </c>
      <c r="L2864">
        <v>112160</v>
      </c>
      <c r="M2864">
        <v>51223</v>
      </c>
      <c r="N2864">
        <v>-3070</v>
      </c>
      <c r="O2864">
        <v>6785</v>
      </c>
      <c r="P2864">
        <v>264</v>
      </c>
      <c r="Q2864">
        <v>24</v>
      </c>
      <c r="R2864">
        <v>-1449</v>
      </c>
      <c r="S2864">
        <v>58383</v>
      </c>
      <c r="T2864">
        <v>0</v>
      </c>
      <c r="U2864">
        <v>5848</v>
      </c>
      <c r="V2864">
        <v>1156</v>
      </c>
    </row>
    <row r="2865" spans="1:22" x14ac:dyDescent="0.3">
      <c r="A2865" t="s">
        <v>122</v>
      </c>
      <c r="B2865">
        <v>35720</v>
      </c>
      <c r="C2865" s="48">
        <v>44999</v>
      </c>
      <c r="D2865">
        <v>59400</v>
      </c>
      <c r="E2865">
        <v>5</v>
      </c>
      <c r="F2865">
        <v>-1400</v>
      </c>
      <c r="G2865">
        <v>-1400</v>
      </c>
      <c r="H2865">
        <v>2192551</v>
      </c>
      <c r="I2865">
        <v>131392</v>
      </c>
      <c r="J2865">
        <v>206406</v>
      </c>
      <c r="K2865">
        <v>-292994</v>
      </c>
      <c r="L2865">
        <v>86076</v>
      </c>
      <c r="M2865">
        <v>13769</v>
      </c>
      <c r="N2865">
        <v>1148</v>
      </c>
      <c r="O2865">
        <v>27177</v>
      </c>
      <c r="P2865">
        <v>469</v>
      </c>
      <c r="Q2865">
        <v>0</v>
      </c>
      <c r="R2865">
        <v>-16277</v>
      </c>
      <c r="S2865">
        <v>59790</v>
      </c>
      <c r="T2865">
        <v>0</v>
      </c>
      <c r="U2865">
        <v>389</v>
      </c>
      <c r="V2865">
        <v>123</v>
      </c>
    </row>
    <row r="2866" spans="1:22" x14ac:dyDescent="0.3">
      <c r="A2866" t="s">
        <v>122</v>
      </c>
      <c r="B2866">
        <v>35720</v>
      </c>
      <c r="C2866" s="48">
        <v>44998</v>
      </c>
      <c r="D2866">
        <v>60800</v>
      </c>
      <c r="E2866">
        <v>2</v>
      </c>
      <c r="F2866">
        <v>2700</v>
      </c>
      <c r="G2866">
        <v>2700</v>
      </c>
      <c r="H2866">
        <v>5720123</v>
      </c>
      <c r="I2866">
        <v>346656</v>
      </c>
      <c r="J2866">
        <v>206144</v>
      </c>
      <c r="K2866">
        <v>-118221</v>
      </c>
      <c r="L2866">
        <v>-71531</v>
      </c>
      <c r="M2866">
        <v>-149449</v>
      </c>
      <c r="N2866">
        <v>15766</v>
      </c>
      <c r="O2866">
        <v>51536</v>
      </c>
      <c r="P2866">
        <v>9403</v>
      </c>
      <c r="Q2866">
        <v>1296</v>
      </c>
      <c r="R2866">
        <v>-77247</v>
      </c>
      <c r="S2866">
        <v>77164</v>
      </c>
      <c r="T2866">
        <v>0</v>
      </c>
      <c r="U2866">
        <v>-17712</v>
      </c>
      <c r="V2866">
        <v>1320</v>
      </c>
    </row>
    <row r="2867" spans="1:22" x14ac:dyDescent="0.3">
      <c r="A2867" t="s">
        <v>122</v>
      </c>
      <c r="B2867">
        <v>35720</v>
      </c>
      <c r="C2867" s="48">
        <v>44995</v>
      </c>
      <c r="D2867">
        <v>58100</v>
      </c>
      <c r="E2867">
        <v>5</v>
      </c>
      <c r="F2867">
        <v>-900</v>
      </c>
      <c r="G2867">
        <v>-900</v>
      </c>
      <c r="H2867">
        <v>2009728</v>
      </c>
      <c r="I2867">
        <v>116357</v>
      </c>
      <c r="J2867">
        <v>457039</v>
      </c>
      <c r="K2867">
        <v>-187184</v>
      </c>
      <c r="L2867">
        <v>-285552</v>
      </c>
      <c r="M2867">
        <v>-95386</v>
      </c>
      <c r="N2867">
        <v>-4661</v>
      </c>
      <c r="O2867">
        <v>-1602</v>
      </c>
      <c r="P2867">
        <v>-905</v>
      </c>
      <c r="Q2867">
        <v>911</v>
      </c>
      <c r="R2867">
        <v>-70726</v>
      </c>
      <c r="S2867">
        <v>-113183</v>
      </c>
      <c r="T2867">
        <v>0</v>
      </c>
      <c r="U2867">
        <v>13917</v>
      </c>
      <c r="V2867">
        <v>1780</v>
      </c>
    </row>
    <row r="2868" spans="1:22" x14ac:dyDescent="0.3">
      <c r="A2868" t="s">
        <v>122</v>
      </c>
      <c r="B2868">
        <v>35720</v>
      </c>
      <c r="C2868" s="48">
        <v>44994</v>
      </c>
      <c r="D2868">
        <v>59000</v>
      </c>
      <c r="E2868">
        <v>5</v>
      </c>
      <c r="F2868">
        <v>-100</v>
      </c>
      <c r="G2868">
        <v>-100</v>
      </c>
      <c r="H2868">
        <v>1949722</v>
      </c>
      <c r="I2868">
        <v>115735</v>
      </c>
      <c r="J2868">
        <v>512534</v>
      </c>
      <c r="K2868">
        <v>-517864</v>
      </c>
      <c r="L2868">
        <v>-29597</v>
      </c>
      <c r="M2868">
        <v>215163</v>
      </c>
      <c r="N2868">
        <v>-3066</v>
      </c>
      <c r="O2868">
        <v>-7681</v>
      </c>
      <c r="P2868">
        <v>-104</v>
      </c>
      <c r="Q2868">
        <v>3219</v>
      </c>
      <c r="R2868">
        <v>-181297</v>
      </c>
      <c r="S2868">
        <v>-55831</v>
      </c>
      <c r="T2868">
        <v>0</v>
      </c>
      <c r="U2868">
        <v>34008</v>
      </c>
      <c r="V2868">
        <v>919</v>
      </c>
    </row>
    <row r="2869" spans="1:22" x14ac:dyDescent="0.3">
      <c r="A2869" t="s">
        <v>122</v>
      </c>
      <c r="B2869">
        <v>35720</v>
      </c>
      <c r="C2869" s="48">
        <v>44993</v>
      </c>
      <c r="D2869">
        <v>59100</v>
      </c>
      <c r="E2869">
        <v>5</v>
      </c>
      <c r="F2869">
        <v>-2400</v>
      </c>
      <c r="G2869">
        <v>-2400</v>
      </c>
      <c r="H2869">
        <v>2935338</v>
      </c>
      <c r="I2869">
        <v>175392</v>
      </c>
      <c r="J2869">
        <v>1370297</v>
      </c>
      <c r="K2869">
        <v>-447036</v>
      </c>
      <c r="L2869">
        <v>-810045</v>
      </c>
      <c r="M2869">
        <v>-317413</v>
      </c>
      <c r="N2869">
        <v>-47557</v>
      </c>
      <c r="O2869">
        <v>-85390</v>
      </c>
      <c r="P2869">
        <v>-782</v>
      </c>
      <c r="Q2869">
        <v>1389</v>
      </c>
      <c r="R2869">
        <v>-191362</v>
      </c>
      <c r="S2869">
        <v>-168930</v>
      </c>
      <c r="T2869">
        <v>0</v>
      </c>
      <c r="U2869">
        <v>-117597</v>
      </c>
      <c r="V2869">
        <v>4381</v>
      </c>
    </row>
    <row r="2870" spans="1:22" x14ac:dyDescent="0.3">
      <c r="A2870" t="s">
        <v>122</v>
      </c>
      <c r="B2870">
        <v>35720</v>
      </c>
      <c r="C2870" s="48">
        <v>44992</v>
      </c>
      <c r="D2870">
        <v>61500</v>
      </c>
      <c r="E2870">
        <v>5</v>
      </c>
      <c r="F2870">
        <v>-2100</v>
      </c>
      <c r="G2870">
        <v>-2100</v>
      </c>
      <c r="H2870">
        <v>2322926</v>
      </c>
      <c r="I2870">
        <v>143686</v>
      </c>
      <c r="J2870">
        <v>940345</v>
      </c>
      <c r="K2870">
        <v>-481853</v>
      </c>
      <c r="L2870">
        <v>-462242</v>
      </c>
      <c r="M2870">
        <v>-152618</v>
      </c>
      <c r="N2870">
        <v>-25756</v>
      </c>
      <c r="O2870">
        <v>-46515</v>
      </c>
      <c r="P2870">
        <v>-410</v>
      </c>
      <c r="Q2870">
        <v>-160</v>
      </c>
      <c r="R2870">
        <v>-80185</v>
      </c>
      <c r="S2870">
        <v>-156598</v>
      </c>
      <c r="T2870">
        <v>0</v>
      </c>
      <c r="U2870">
        <v>1537</v>
      </c>
      <c r="V2870">
        <v>2213</v>
      </c>
    </row>
    <row r="2871" spans="1:22" x14ac:dyDescent="0.3">
      <c r="A2871" t="s">
        <v>122</v>
      </c>
      <c r="B2871">
        <v>35720</v>
      </c>
      <c r="C2871" s="48">
        <v>44991</v>
      </c>
      <c r="D2871">
        <v>63600</v>
      </c>
      <c r="E2871">
        <v>2</v>
      </c>
      <c r="F2871">
        <v>2600</v>
      </c>
      <c r="G2871">
        <v>2600</v>
      </c>
      <c r="H2871">
        <v>2768767</v>
      </c>
      <c r="I2871">
        <v>174494</v>
      </c>
      <c r="J2871">
        <v>-1138071</v>
      </c>
      <c r="K2871">
        <v>696776</v>
      </c>
      <c r="L2871">
        <v>460753</v>
      </c>
      <c r="M2871">
        <v>301209</v>
      </c>
      <c r="N2871">
        <v>-1630</v>
      </c>
      <c r="O2871">
        <v>77832</v>
      </c>
      <c r="P2871">
        <v>170</v>
      </c>
      <c r="Q2871">
        <v>55</v>
      </c>
      <c r="R2871">
        <v>-34434</v>
      </c>
      <c r="S2871">
        <v>117551</v>
      </c>
      <c r="T2871">
        <v>0</v>
      </c>
      <c r="U2871">
        <v>-16508</v>
      </c>
      <c r="V2871">
        <v>-2950</v>
      </c>
    </row>
    <row r="2872" spans="1:22" x14ac:dyDescent="0.3">
      <c r="A2872" t="s">
        <v>122</v>
      </c>
      <c r="B2872">
        <v>35720</v>
      </c>
      <c r="C2872" s="48">
        <v>44988</v>
      </c>
      <c r="D2872">
        <v>61000</v>
      </c>
      <c r="E2872">
        <v>5</v>
      </c>
      <c r="F2872">
        <v>-200</v>
      </c>
      <c r="G2872">
        <v>-200</v>
      </c>
      <c r="H2872">
        <v>1250945</v>
      </c>
      <c r="I2872">
        <v>76694</v>
      </c>
      <c r="J2872">
        <v>268986</v>
      </c>
      <c r="K2872">
        <v>-235093</v>
      </c>
      <c r="L2872">
        <v>-68136</v>
      </c>
      <c r="M2872">
        <v>-18547</v>
      </c>
      <c r="N2872">
        <v>-14524</v>
      </c>
      <c r="O2872">
        <v>-1627</v>
      </c>
      <c r="P2872">
        <v>67</v>
      </c>
      <c r="Q2872">
        <v>52</v>
      </c>
      <c r="R2872">
        <v>-57793</v>
      </c>
      <c r="S2872">
        <v>24236</v>
      </c>
      <c r="T2872">
        <v>0</v>
      </c>
      <c r="U2872">
        <v>31797</v>
      </c>
      <c r="V2872">
        <v>2446</v>
      </c>
    </row>
    <row r="2873" spans="1:22" x14ac:dyDescent="0.3">
      <c r="A2873" t="s">
        <v>122</v>
      </c>
      <c r="B2873">
        <v>35720</v>
      </c>
      <c r="C2873" s="48">
        <v>44987</v>
      </c>
      <c r="D2873">
        <v>61200</v>
      </c>
      <c r="E2873">
        <v>5</v>
      </c>
      <c r="F2873">
        <v>-1200</v>
      </c>
      <c r="G2873">
        <v>-1200</v>
      </c>
      <c r="H2873">
        <v>1842975</v>
      </c>
      <c r="I2873">
        <v>113312</v>
      </c>
      <c r="J2873">
        <v>451554</v>
      </c>
      <c r="K2873">
        <v>-336715</v>
      </c>
      <c r="L2873">
        <v>-361970</v>
      </c>
      <c r="M2873">
        <v>-169789</v>
      </c>
      <c r="N2873">
        <v>-18941</v>
      </c>
      <c r="O2873">
        <v>-11799</v>
      </c>
      <c r="P2873">
        <v>1</v>
      </c>
      <c r="Q2873">
        <v>366</v>
      </c>
      <c r="R2873">
        <v>-146635</v>
      </c>
      <c r="S2873">
        <v>-15173</v>
      </c>
      <c r="T2873">
        <v>0</v>
      </c>
      <c r="U2873">
        <v>245118</v>
      </c>
      <c r="V2873">
        <v>2013</v>
      </c>
    </row>
    <row r="2874" spans="1:22" x14ac:dyDescent="0.3">
      <c r="A2874" t="s">
        <v>122</v>
      </c>
      <c r="B2874">
        <v>35720</v>
      </c>
      <c r="C2874" s="48">
        <v>44985</v>
      </c>
      <c r="D2874">
        <v>62400</v>
      </c>
      <c r="E2874">
        <v>2</v>
      </c>
      <c r="F2874">
        <v>500</v>
      </c>
      <c r="G2874">
        <v>500</v>
      </c>
      <c r="H2874">
        <v>1870108</v>
      </c>
      <c r="I2874">
        <v>116941</v>
      </c>
      <c r="J2874">
        <v>-310259</v>
      </c>
      <c r="K2874">
        <v>-8484</v>
      </c>
      <c r="L2874">
        <v>270586</v>
      </c>
      <c r="M2874">
        <v>111668</v>
      </c>
      <c r="N2874">
        <v>-3367</v>
      </c>
      <c r="O2874">
        <v>40035</v>
      </c>
      <c r="P2874">
        <v>832</v>
      </c>
      <c r="Q2874">
        <v>7</v>
      </c>
      <c r="R2874">
        <v>63398</v>
      </c>
      <c r="S2874">
        <v>58013</v>
      </c>
      <c r="T2874">
        <v>0</v>
      </c>
      <c r="U2874">
        <v>48521</v>
      </c>
      <c r="V2874">
        <v>-364</v>
      </c>
    </row>
    <row r="2875" spans="1:22" x14ac:dyDescent="0.3">
      <c r="A2875" t="s">
        <v>122</v>
      </c>
      <c r="B2875">
        <v>35720</v>
      </c>
      <c r="C2875" s="48">
        <v>44984</v>
      </c>
      <c r="D2875">
        <v>61900</v>
      </c>
      <c r="E2875">
        <v>2</v>
      </c>
      <c r="F2875">
        <v>100</v>
      </c>
      <c r="G2875">
        <v>100</v>
      </c>
      <c r="H2875">
        <v>1407458</v>
      </c>
      <c r="I2875">
        <v>86699</v>
      </c>
      <c r="J2875">
        <v>89961</v>
      </c>
      <c r="K2875">
        <v>23381</v>
      </c>
      <c r="L2875">
        <v>-111910</v>
      </c>
      <c r="M2875">
        <v>-139758</v>
      </c>
      <c r="N2875">
        <v>-14408</v>
      </c>
      <c r="O2875">
        <v>11804</v>
      </c>
      <c r="P2875">
        <v>-7235</v>
      </c>
      <c r="Q2875">
        <v>2928</v>
      </c>
      <c r="R2875">
        <v>26861</v>
      </c>
      <c r="S2875">
        <v>7898</v>
      </c>
      <c r="T2875">
        <v>0</v>
      </c>
      <c r="U2875">
        <v>1238</v>
      </c>
      <c r="V2875">
        <v>-2670</v>
      </c>
    </row>
    <row r="2876" spans="1:22" x14ac:dyDescent="0.3">
      <c r="A2876" t="s">
        <v>122</v>
      </c>
      <c r="B2876">
        <v>35720</v>
      </c>
      <c r="C2876" s="48">
        <v>44981</v>
      </c>
      <c r="D2876">
        <v>61800</v>
      </c>
      <c r="E2876">
        <v>5</v>
      </c>
      <c r="F2876">
        <v>-700</v>
      </c>
      <c r="G2876">
        <v>-700</v>
      </c>
      <c r="H2876">
        <v>1339514</v>
      </c>
      <c r="I2876">
        <v>83198</v>
      </c>
      <c r="J2876">
        <v>192997</v>
      </c>
      <c r="K2876">
        <v>-214441</v>
      </c>
      <c r="L2876">
        <v>17382</v>
      </c>
      <c r="M2876">
        <v>-19805</v>
      </c>
      <c r="N2876">
        <v>-5843</v>
      </c>
      <c r="O2876">
        <v>4622</v>
      </c>
      <c r="P2876">
        <v>1881</v>
      </c>
      <c r="Q2876">
        <v>38</v>
      </c>
      <c r="R2876">
        <v>25205</v>
      </c>
      <c r="S2876">
        <v>11284</v>
      </c>
      <c r="T2876">
        <v>0</v>
      </c>
      <c r="U2876">
        <v>3705</v>
      </c>
      <c r="V2876">
        <v>357</v>
      </c>
    </row>
    <row r="2877" spans="1:22" x14ac:dyDescent="0.3">
      <c r="A2877" t="s">
        <v>122</v>
      </c>
      <c r="B2877">
        <v>35720</v>
      </c>
      <c r="C2877" s="48">
        <v>44980</v>
      </c>
      <c r="D2877">
        <v>62500</v>
      </c>
      <c r="E2877">
        <v>2</v>
      </c>
      <c r="F2877">
        <v>300</v>
      </c>
      <c r="G2877">
        <v>300</v>
      </c>
      <c r="H2877">
        <v>1217488</v>
      </c>
      <c r="I2877">
        <v>76290</v>
      </c>
      <c r="J2877">
        <v>-21012</v>
      </c>
      <c r="K2877">
        <v>-114286</v>
      </c>
      <c r="L2877">
        <v>120674</v>
      </c>
      <c r="M2877">
        <v>81355</v>
      </c>
      <c r="N2877">
        <v>-23849</v>
      </c>
      <c r="O2877">
        <v>-6801</v>
      </c>
      <c r="P2877">
        <v>0</v>
      </c>
      <c r="Q2877">
        <v>1784</v>
      </c>
      <c r="R2877">
        <v>68162</v>
      </c>
      <c r="S2877">
        <v>23</v>
      </c>
      <c r="T2877">
        <v>0</v>
      </c>
      <c r="U2877">
        <v>14806</v>
      </c>
      <c r="V2877">
        <v>-182</v>
      </c>
    </row>
    <row r="2878" spans="1:22" x14ac:dyDescent="0.3">
      <c r="A2878" t="s">
        <v>122</v>
      </c>
      <c r="B2878">
        <v>35720</v>
      </c>
      <c r="C2878" s="48">
        <v>44979</v>
      </c>
      <c r="D2878">
        <v>62200</v>
      </c>
      <c r="E2878">
        <v>5</v>
      </c>
      <c r="F2878">
        <v>-900</v>
      </c>
      <c r="G2878">
        <v>-900</v>
      </c>
      <c r="H2878">
        <v>1904538</v>
      </c>
      <c r="I2878">
        <v>118195</v>
      </c>
      <c r="J2878">
        <v>303749</v>
      </c>
      <c r="K2878">
        <v>149199</v>
      </c>
      <c r="L2878">
        <v>-330631</v>
      </c>
      <c r="M2878">
        <v>-150617</v>
      </c>
      <c r="N2878">
        <v>-15481</v>
      </c>
      <c r="O2878">
        <v>-59599</v>
      </c>
      <c r="P2878">
        <v>-10978</v>
      </c>
      <c r="Q2878">
        <v>48</v>
      </c>
      <c r="R2878">
        <v>10951</v>
      </c>
      <c r="S2878">
        <v>-104955</v>
      </c>
      <c r="T2878">
        <v>0</v>
      </c>
      <c r="U2878">
        <v>-122954</v>
      </c>
      <c r="V2878">
        <v>637</v>
      </c>
    </row>
    <row r="2879" spans="1:22" x14ac:dyDescent="0.3">
      <c r="A2879" t="s">
        <v>122</v>
      </c>
      <c r="B2879">
        <v>35720</v>
      </c>
      <c r="C2879" s="48">
        <v>44978</v>
      </c>
      <c r="D2879">
        <v>63100</v>
      </c>
      <c r="E2879">
        <v>5</v>
      </c>
      <c r="F2879">
        <v>-1100</v>
      </c>
      <c r="G2879">
        <v>-1100</v>
      </c>
      <c r="H2879">
        <v>1644407</v>
      </c>
      <c r="I2879">
        <v>104303</v>
      </c>
      <c r="J2879">
        <v>643805</v>
      </c>
      <c r="K2879">
        <v>-187506</v>
      </c>
      <c r="L2879">
        <v>-336404</v>
      </c>
      <c r="M2879">
        <v>-192822</v>
      </c>
      <c r="N2879">
        <v>-13907</v>
      </c>
      <c r="O2879">
        <v>-34130</v>
      </c>
      <c r="P2879">
        <v>0</v>
      </c>
      <c r="Q2879">
        <v>1300</v>
      </c>
      <c r="R2879">
        <v>9208</v>
      </c>
      <c r="S2879">
        <v>-106053</v>
      </c>
      <c r="T2879">
        <v>0</v>
      </c>
      <c r="U2879">
        <v>-122059</v>
      </c>
      <c r="V2879">
        <v>2164</v>
      </c>
    </row>
    <row r="2880" spans="1:22" x14ac:dyDescent="0.3">
      <c r="A2880" t="s">
        <v>122</v>
      </c>
      <c r="B2880">
        <v>35720</v>
      </c>
      <c r="C2880" s="48">
        <v>44977</v>
      </c>
      <c r="D2880">
        <v>64200</v>
      </c>
      <c r="E2880">
        <v>2</v>
      </c>
      <c r="F2880">
        <v>900</v>
      </c>
      <c r="G2880">
        <v>900</v>
      </c>
      <c r="H2880">
        <v>1424392</v>
      </c>
      <c r="I2880">
        <v>91212</v>
      </c>
      <c r="J2880">
        <v>-253801</v>
      </c>
      <c r="K2880">
        <v>105463</v>
      </c>
      <c r="L2880">
        <v>125937</v>
      </c>
      <c r="M2880">
        <v>137842</v>
      </c>
      <c r="N2880">
        <v>-6205</v>
      </c>
      <c r="O2880">
        <v>-15531</v>
      </c>
      <c r="P2880">
        <v>1</v>
      </c>
      <c r="Q2880">
        <v>0</v>
      </c>
      <c r="R2880">
        <v>-63</v>
      </c>
      <c r="S2880">
        <v>9893</v>
      </c>
      <c r="T2880">
        <v>0</v>
      </c>
      <c r="U2880">
        <v>22531</v>
      </c>
      <c r="V2880">
        <v>-130</v>
      </c>
    </row>
    <row r="2881" spans="1:22" x14ac:dyDescent="0.3">
      <c r="A2881" t="s">
        <v>122</v>
      </c>
      <c r="B2881">
        <v>35720</v>
      </c>
      <c r="C2881" s="48">
        <v>44974</v>
      </c>
      <c r="D2881">
        <v>63300</v>
      </c>
      <c r="E2881">
        <v>5</v>
      </c>
      <c r="F2881">
        <v>-900</v>
      </c>
      <c r="G2881">
        <v>-900</v>
      </c>
      <c r="H2881">
        <v>1584836</v>
      </c>
      <c r="I2881">
        <v>100536</v>
      </c>
      <c r="J2881">
        <v>175433</v>
      </c>
      <c r="K2881">
        <v>78249</v>
      </c>
      <c r="L2881">
        <v>-275340</v>
      </c>
      <c r="M2881">
        <v>-51777</v>
      </c>
      <c r="N2881">
        <v>-5998</v>
      </c>
      <c r="O2881">
        <v>-46876</v>
      </c>
      <c r="P2881">
        <v>501</v>
      </c>
      <c r="Q2881">
        <v>194</v>
      </c>
      <c r="R2881">
        <v>-16737</v>
      </c>
      <c r="S2881">
        <v>-154647</v>
      </c>
      <c r="T2881">
        <v>0</v>
      </c>
      <c r="U2881">
        <v>22713</v>
      </c>
      <c r="V2881">
        <v>-1055</v>
      </c>
    </row>
    <row r="2882" spans="1:22" x14ac:dyDescent="0.3">
      <c r="A2882" t="s">
        <v>122</v>
      </c>
      <c r="B2882">
        <v>35720</v>
      </c>
      <c r="C2882" s="48">
        <v>44973</v>
      </c>
      <c r="D2882">
        <v>64200</v>
      </c>
      <c r="E2882">
        <v>2</v>
      </c>
      <c r="F2882">
        <v>600</v>
      </c>
      <c r="G2882">
        <v>600</v>
      </c>
      <c r="H2882">
        <v>2542941</v>
      </c>
      <c r="I2882">
        <v>163550</v>
      </c>
      <c r="J2882">
        <v>335322</v>
      </c>
      <c r="K2882">
        <v>-574320</v>
      </c>
      <c r="L2882">
        <v>228914</v>
      </c>
      <c r="M2882">
        <v>256905</v>
      </c>
      <c r="N2882">
        <v>-8147</v>
      </c>
      <c r="O2882">
        <v>12410</v>
      </c>
      <c r="P2882">
        <v>-5162</v>
      </c>
      <c r="Q2882">
        <v>-120</v>
      </c>
      <c r="R2882">
        <v>11054</v>
      </c>
      <c r="S2882">
        <v>-38026</v>
      </c>
      <c r="T2882">
        <v>0</v>
      </c>
      <c r="U2882">
        <v>7095</v>
      </c>
      <c r="V2882">
        <v>2989</v>
      </c>
    </row>
    <row r="2883" spans="1:22" x14ac:dyDescent="0.3">
      <c r="A2883" t="s">
        <v>122</v>
      </c>
      <c r="B2883">
        <v>35720</v>
      </c>
      <c r="C2883" s="48">
        <v>44972</v>
      </c>
      <c r="D2883">
        <v>63600</v>
      </c>
      <c r="E2883">
        <v>5</v>
      </c>
      <c r="F2883">
        <v>-1400</v>
      </c>
      <c r="G2883">
        <v>-1400</v>
      </c>
      <c r="H2883">
        <v>2984239</v>
      </c>
      <c r="I2883">
        <v>188949</v>
      </c>
      <c r="J2883">
        <v>336754</v>
      </c>
      <c r="K2883">
        <v>98453</v>
      </c>
      <c r="L2883">
        <v>-397284</v>
      </c>
      <c r="M2883">
        <v>-170070</v>
      </c>
      <c r="N2883">
        <v>-23523</v>
      </c>
      <c r="O2883">
        <v>-83394</v>
      </c>
      <c r="P2883">
        <v>4427</v>
      </c>
      <c r="Q2883">
        <v>559</v>
      </c>
      <c r="R2883">
        <v>-66183</v>
      </c>
      <c r="S2883">
        <v>-59100</v>
      </c>
      <c r="T2883">
        <v>0</v>
      </c>
      <c r="U2883">
        <v>-38897</v>
      </c>
      <c r="V2883">
        <v>974</v>
      </c>
    </row>
    <row r="2884" spans="1:22" x14ac:dyDescent="0.3">
      <c r="A2884" t="s">
        <v>122</v>
      </c>
      <c r="B2884">
        <v>35720</v>
      </c>
      <c r="C2884" s="48">
        <v>44971</v>
      </c>
      <c r="D2884">
        <v>65000</v>
      </c>
      <c r="E2884">
        <v>2</v>
      </c>
      <c r="F2884">
        <v>700</v>
      </c>
      <c r="G2884">
        <v>700</v>
      </c>
      <c r="H2884">
        <v>2249182</v>
      </c>
      <c r="I2884">
        <v>147122</v>
      </c>
      <c r="J2884">
        <v>53868</v>
      </c>
      <c r="K2884">
        <v>-37947</v>
      </c>
      <c r="L2884">
        <v>-2137</v>
      </c>
      <c r="M2884">
        <v>86362</v>
      </c>
      <c r="N2884">
        <v>-47941</v>
      </c>
      <c r="O2884">
        <v>-21106</v>
      </c>
      <c r="P2884">
        <v>2976</v>
      </c>
      <c r="Q2884">
        <v>3987</v>
      </c>
      <c r="R2884">
        <v>-19009</v>
      </c>
      <c r="S2884">
        <v>-7406</v>
      </c>
      <c r="T2884">
        <v>0</v>
      </c>
      <c r="U2884">
        <v>-18461</v>
      </c>
      <c r="V2884">
        <v>4677</v>
      </c>
    </row>
    <row r="2885" spans="1:22" x14ac:dyDescent="0.3">
      <c r="A2885" t="s">
        <v>122</v>
      </c>
      <c r="B2885">
        <v>35720</v>
      </c>
      <c r="C2885" s="48">
        <v>44970</v>
      </c>
      <c r="D2885">
        <v>64300</v>
      </c>
      <c r="E2885">
        <v>5</v>
      </c>
      <c r="F2885">
        <v>-3300</v>
      </c>
      <c r="G2885">
        <v>-3300</v>
      </c>
      <c r="H2885">
        <v>4298565</v>
      </c>
      <c r="I2885">
        <v>279651</v>
      </c>
      <c r="J2885">
        <v>1633417</v>
      </c>
      <c r="K2885">
        <v>-508650</v>
      </c>
      <c r="L2885">
        <v>-1030188</v>
      </c>
      <c r="M2885">
        <v>-211839</v>
      </c>
      <c r="N2885">
        <v>-81216</v>
      </c>
      <c r="O2885">
        <v>-173124</v>
      </c>
      <c r="P2885">
        <v>-5354</v>
      </c>
      <c r="Q2885">
        <v>-1203</v>
      </c>
      <c r="R2885">
        <v>-349738</v>
      </c>
      <c r="S2885">
        <v>-207714</v>
      </c>
      <c r="T2885">
        <v>0</v>
      </c>
      <c r="U2885">
        <v>-106811</v>
      </c>
      <c r="V2885">
        <v>12232</v>
      </c>
    </row>
    <row r="2886" spans="1:22" x14ac:dyDescent="0.3">
      <c r="A2886" t="s">
        <v>122</v>
      </c>
      <c r="B2886">
        <v>35720</v>
      </c>
      <c r="C2886" s="48">
        <v>44967</v>
      </c>
      <c r="D2886">
        <v>67600</v>
      </c>
      <c r="E2886">
        <v>5</v>
      </c>
      <c r="F2886">
        <v>-3300</v>
      </c>
      <c r="G2886">
        <v>-3300</v>
      </c>
      <c r="H2886">
        <v>5370780</v>
      </c>
      <c r="I2886">
        <v>365109</v>
      </c>
      <c r="J2886">
        <v>2046407</v>
      </c>
      <c r="K2886">
        <v>-903578</v>
      </c>
      <c r="L2886">
        <v>-1203120</v>
      </c>
      <c r="M2886">
        <v>-607123</v>
      </c>
      <c r="N2886">
        <v>-42024</v>
      </c>
      <c r="O2886">
        <v>-103658</v>
      </c>
      <c r="P2886">
        <v>18722</v>
      </c>
      <c r="Q2886">
        <v>6670</v>
      </c>
      <c r="R2886">
        <v>-119449</v>
      </c>
      <c r="S2886">
        <v>-356258</v>
      </c>
      <c r="T2886">
        <v>0</v>
      </c>
      <c r="U2886">
        <v>56626</v>
      </c>
      <c r="V2886">
        <v>3665</v>
      </c>
    </row>
    <row r="2887" spans="1:22" x14ac:dyDescent="0.3">
      <c r="A2887" t="s">
        <v>122</v>
      </c>
      <c r="B2887">
        <v>35720</v>
      </c>
      <c r="C2887" s="48">
        <v>44966</v>
      </c>
      <c r="D2887">
        <v>70900</v>
      </c>
      <c r="E2887">
        <v>2</v>
      </c>
      <c r="F2887">
        <v>1800</v>
      </c>
      <c r="G2887">
        <v>1800</v>
      </c>
      <c r="H2887">
        <v>3602387</v>
      </c>
      <c r="I2887">
        <v>249623</v>
      </c>
      <c r="J2887">
        <v>-187613</v>
      </c>
      <c r="K2887">
        <v>-140891</v>
      </c>
      <c r="L2887">
        <v>433800</v>
      </c>
      <c r="M2887">
        <v>152975</v>
      </c>
      <c r="N2887">
        <v>13895</v>
      </c>
      <c r="O2887">
        <v>66627</v>
      </c>
      <c r="P2887">
        <v>-642</v>
      </c>
      <c r="Q2887">
        <v>-149</v>
      </c>
      <c r="R2887">
        <v>54864</v>
      </c>
      <c r="S2887">
        <v>146230</v>
      </c>
      <c r="T2887">
        <v>0</v>
      </c>
      <c r="U2887">
        <v>-104236</v>
      </c>
      <c r="V2887">
        <v>-1060</v>
      </c>
    </row>
    <row r="2888" spans="1:22" x14ac:dyDescent="0.3">
      <c r="A2888" t="s">
        <v>122</v>
      </c>
      <c r="B2888">
        <v>35720</v>
      </c>
      <c r="C2888" s="48">
        <v>44965</v>
      </c>
      <c r="D2888">
        <v>69100</v>
      </c>
      <c r="E2888">
        <v>2</v>
      </c>
      <c r="F2888">
        <v>1100</v>
      </c>
      <c r="G2888">
        <v>1100</v>
      </c>
      <c r="H2888">
        <v>3109216</v>
      </c>
      <c r="I2888">
        <v>214896</v>
      </c>
      <c r="J2888">
        <v>149760</v>
      </c>
      <c r="K2888">
        <v>-352588</v>
      </c>
      <c r="L2888">
        <v>197340</v>
      </c>
      <c r="M2888">
        <v>-82834</v>
      </c>
      <c r="N2888">
        <v>24565</v>
      </c>
      <c r="O2888">
        <v>79233</v>
      </c>
      <c r="P2888">
        <v>0</v>
      </c>
      <c r="Q2888">
        <v>-4425</v>
      </c>
      <c r="R2888">
        <v>89265</v>
      </c>
      <c r="S2888">
        <v>91536</v>
      </c>
      <c r="T2888">
        <v>0</v>
      </c>
      <c r="U2888">
        <v>2652</v>
      </c>
      <c r="V2888">
        <v>2836</v>
      </c>
    </row>
    <row r="2889" spans="1:22" x14ac:dyDescent="0.3">
      <c r="A2889" t="s">
        <v>122</v>
      </c>
      <c r="B2889">
        <v>35720</v>
      </c>
      <c r="C2889" s="48">
        <v>44964</v>
      </c>
      <c r="D2889">
        <v>68000</v>
      </c>
      <c r="E2889">
        <v>2</v>
      </c>
      <c r="F2889">
        <v>2800</v>
      </c>
      <c r="G2889">
        <v>2800</v>
      </c>
      <c r="H2889">
        <v>3026310</v>
      </c>
      <c r="I2889">
        <v>202988</v>
      </c>
      <c r="J2889">
        <v>-316644</v>
      </c>
      <c r="K2889">
        <v>42159</v>
      </c>
      <c r="L2889">
        <v>280761</v>
      </c>
      <c r="M2889">
        <v>23433</v>
      </c>
      <c r="N2889">
        <v>17218</v>
      </c>
      <c r="O2889">
        <v>88919</v>
      </c>
      <c r="P2889">
        <v>0</v>
      </c>
      <c r="Q2889">
        <v>-4360</v>
      </c>
      <c r="R2889">
        <v>83551</v>
      </c>
      <c r="S2889">
        <v>72000</v>
      </c>
      <c r="T2889">
        <v>0</v>
      </c>
      <c r="U2889">
        <v>-3245</v>
      </c>
      <c r="V2889">
        <v>-3031</v>
      </c>
    </row>
    <row r="2890" spans="1:22" x14ac:dyDescent="0.3">
      <c r="A2890" t="s">
        <v>122</v>
      </c>
      <c r="B2890">
        <v>35720</v>
      </c>
      <c r="C2890" s="48">
        <v>44963</v>
      </c>
      <c r="D2890">
        <v>65200</v>
      </c>
      <c r="E2890">
        <v>5</v>
      </c>
      <c r="F2890">
        <v>-2000</v>
      </c>
      <c r="G2890">
        <v>-2000</v>
      </c>
      <c r="H2890">
        <v>2276799</v>
      </c>
      <c r="I2890">
        <v>150522</v>
      </c>
      <c r="J2890">
        <v>567827</v>
      </c>
      <c r="K2890">
        <v>-225847</v>
      </c>
      <c r="L2890">
        <v>-420556</v>
      </c>
      <c r="M2890">
        <v>-330613</v>
      </c>
      <c r="N2890">
        <v>23392</v>
      </c>
      <c r="O2890">
        <v>-15742</v>
      </c>
      <c r="P2890">
        <v>270</v>
      </c>
      <c r="Q2890">
        <v>-617</v>
      </c>
      <c r="R2890">
        <v>-18543</v>
      </c>
      <c r="S2890">
        <v>-78703</v>
      </c>
      <c r="T2890">
        <v>0</v>
      </c>
      <c r="U2890">
        <v>76655</v>
      </c>
      <c r="V2890">
        <v>1921</v>
      </c>
    </row>
    <row r="2891" spans="1:22" x14ac:dyDescent="0.3">
      <c r="A2891" t="s">
        <v>122</v>
      </c>
      <c r="B2891">
        <v>35720</v>
      </c>
      <c r="C2891" s="48">
        <v>44960</v>
      </c>
      <c r="D2891">
        <v>67200</v>
      </c>
      <c r="E2891">
        <v>2</v>
      </c>
      <c r="F2891">
        <v>2700</v>
      </c>
      <c r="G2891">
        <v>2700</v>
      </c>
      <c r="H2891">
        <v>5019685</v>
      </c>
      <c r="I2891">
        <v>333914</v>
      </c>
      <c r="J2891">
        <v>-909436</v>
      </c>
      <c r="K2891">
        <v>194464</v>
      </c>
      <c r="L2891">
        <v>670929</v>
      </c>
      <c r="M2891">
        <v>87875</v>
      </c>
      <c r="N2891">
        <v>85902</v>
      </c>
      <c r="O2891">
        <v>105867</v>
      </c>
      <c r="P2891">
        <v>115</v>
      </c>
      <c r="Q2891">
        <v>-15409</v>
      </c>
      <c r="R2891">
        <v>413347</v>
      </c>
      <c r="S2891">
        <v>-6768</v>
      </c>
      <c r="T2891">
        <v>0</v>
      </c>
      <c r="U2891">
        <v>48001</v>
      </c>
      <c r="V2891">
        <v>-3958</v>
      </c>
    </row>
    <row r="2892" spans="1:22" x14ac:dyDescent="0.3">
      <c r="A2892" t="s">
        <v>122</v>
      </c>
      <c r="B2892">
        <v>35720</v>
      </c>
      <c r="C2892" s="48">
        <v>44959</v>
      </c>
      <c r="D2892">
        <v>64500</v>
      </c>
      <c r="E2892">
        <v>2</v>
      </c>
      <c r="F2892">
        <v>2300</v>
      </c>
      <c r="G2892">
        <v>2300</v>
      </c>
      <c r="H2892">
        <v>2936610</v>
      </c>
      <c r="I2892">
        <v>189633</v>
      </c>
      <c r="J2892">
        <v>-884441</v>
      </c>
      <c r="K2892">
        <v>372906</v>
      </c>
      <c r="L2892">
        <v>508547</v>
      </c>
      <c r="M2892">
        <v>124574</v>
      </c>
      <c r="N2892">
        <v>46259</v>
      </c>
      <c r="O2892">
        <v>111136</v>
      </c>
      <c r="P2892">
        <v>10278</v>
      </c>
      <c r="Q2892">
        <v>9021</v>
      </c>
      <c r="R2892">
        <v>203452</v>
      </c>
      <c r="S2892">
        <v>3827</v>
      </c>
      <c r="T2892">
        <v>0</v>
      </c>
      <c r="U2892">
        <v>5585</v>
      </c>
      <c r="V2892">
        <v>-2597</v>
      </c>
    </row>
    <row r="2893" spans="1:22" x14ac:dyDescent="0.3">
      <c r="A2893" t="s">
        <v>122</v>
      </c>
      <c r="B2893">
        <v>35720</v>
      </c>
      <c r="C2893" s="48">
        <v>44958</v>
      </c>
      <c r="D2893">
        <v>62200</v>
      </c>
      <c r="E2893">
        <v>2</v>
      </c>
      <c r="F2893">
        <v>800</v>
      </c>
      <c r="G2893">
        <v>800</v>
      </c>
      <c r="H2893">
        <v>1582425</v>
      </c>
      <c r="I2893">
        <v>98253</v>
      </c>
      <c r="J2893">
        <v>144403</v>
      </c>
      <c r="K2893">
        <v>263563</v>
      </c>
      <c r="L2893">
        <v>-409931</v>
      </c>
      <c r="M2893">
        <v>-129396</v>
      </c>
      <c r="N2893">
        <v>-24399</v>
      </c>
      <c r="O2893">
        <v>-61616</v>
      </c>
      <c r="P2893">
        <v>3901</v>
      </c>
      <c r="Q2893">
        <v>-869</v>
      </c>
      <c r="R2893">
        <v>-24611</v>
      </c>
      <c r="S2893">
        <v>-172941</v>
      </c>
      <c r="T2893">
        <v>0</v>
      </c>
      <c r="U2893">
        <v>1219</v>
      </c>
      <c r="V2893">
        <v>746</v>
      </c>
    </row>
    <row r="2894" spans="1:22" x14ac:dyDescent="0.3">
      <c r="A2894" t="s">
        <v>122</v>
      </c>
      <c r="B2894">
        <v>35720</v>
      </c>
      <c r="C2894" s="48">
        <v>44957</v>
      </c>
      <c r="D2894">
        <v>61400</v>
      </c>
      <c r="E2894">
        <v>5</v>
      </c>
      <c r="F2894">
        <v>-2100</v>
      </c>
      <c r="G2894">
        <v>-2100</v>
      </c>
      <c r="H2894">
        <v>2394547</v>
      </c>
      <c r="I2894">
        <v>148715</v>
      </c>
      <c r="J2894">
        <v>643985</v>
      </c>
      <c r="K2894">
        <v>-395044</v>
      </c>
      <c r="L2894">
        <v>-244624</v>
      </c>
      <c r="M2894">
        <v>56969</v>
      </c>
      <c r="N2894">
        <v>-32197</v>
      </c>
      <c r="O2894">
        <v>-46394</v>
      </c>
      <c r="P2894">
        <v>-961</v>
      </c>
      <c r="Q2894">
        <v>-1414</v>
      </c>
      <c r="R2894">
        <v>-41796</v>
      </c>
      <c r="S2894">
        <v>-178831</v>
      </c>
      <c r="T2894">
        <v>0</v>
      </c>
      <c r="U2894">
        <v>-10408</v>
      </c>
      <c r="V2894">
        <v>6091</v>
      </c>
    </row>
    <row r="2895" spans="1:22" x14ac:dyDescent="0.3">
      <c r="A2895" t="s">
        <v>122</v>
      </c>
      <c r="B2895">
        <v>35720</v>
      </c>
      <c r="C2895" s="48">
        <v>44956</v>
      </c>
      <c r="D2895">
        <v>63500</v>
      </c>
      <c r="E2895">
        <v>5</v>
      </c>
      <c r="F2895">
        <v>-1200</v>
      </c>
      <c r="G2895">
        <v>-1200</v>
      </c>
      <c r="H2895">
        <v>1888795</v>
      </c>
      <c r="I2895">
        <v>120929</v>
      </c>
      <c r="J2895">
        <v>264155</v>
      </c>
      <c r="K2895">
        <v>-139333</v>
      </c>
      <c r="L2895">
        <v>-122463</v>
      </c>
      <c r="M2895">
        <v>-30200</v>
      </c>
      <c r="N2895">
        <v>-29109</v>
      </c>
      <c r="O2895">
        <v>-36663</v>
      </c>
      <c r="P2895">
        <v>-21</v>
      </c>
      <c r="Q2895">
        <v>-5563</v>
      </c>
      <c r="R2895">
        <v>518</v>
      </c>
      <c r="S2895">
        <v>-21425</v>
      </c>
      <c r="T2895">
        <v>0</v>
      </c>
      <c r="U2895">
        <v>-3413</v>
      </c>
      <c r="V2895">
        <v>1054</v>
      </c>
    </row>
    <row r="2896" spans="1:22" x14ac:dyDescent="0.3">
      <c r="A2896" t="s">
        <v>122</v>
      </c>
      <c r="B2896">
        <v>35720</v>
      </c>
      <c r="C2896" s="48">
        <v>44953</v>
      </c>
      <c r="D2896">
        <v>64700</v>
      </c>
      <c r="E2896">
        <v>2</v>
      </c>
      <c r="F2896">
        <v>1000</v>
      </c>
      <c r="G2896">
        <v>1000</v>
      </c>
      <c r="H2896">
        <v>2588030</v>
      </c>
      <c r="I2896">
        <v>167028</v>
      </c>
      <c r="J2896">
        <v>-296456</v>
      </c>
      <c r="K2896">
        <v>83576</v>
      </c>
      <c r="L2896">
        <v>217387</v>
      </c>
      <c r="M2896">
        <v>192403</v>
      </c>
      <c r="N2896">
        <v>1496</v>
      </c>
      <c r="O2896">
        <v>3194</v>
      </c>
      <c r="P2896">
        <v>6485</v>
      </c>
      <c r="Q2896">
        <v>-885</v>
      </c>
      <c r="R2896">
        <v>28017</v>
      </c>
      <c r="S2896">
        <v>-13323</v>
      </c>
      <c r="T2896">
        <v>0</v>
      </c>
      <c r="U2896">
        <v>-1833</v>
      </c>
      <c r="V2896">
        <v>-2674</v>
      </c>
    </row>
    <row r="2897" spans="1:22" x14ac:dyDescent="0.3">
      <c r="A2897" t="s">
        <v>122</v>
      </c>
      <c r="B2897">
        <v>35720</v>
      </c>
      <c r="C2897" s="48">
        <v>44952</v>
      </c>
      <c r="D2897">
        <v>63700</v>
      </c>
      <c r="E2897">
        <v>2</v>
      </c>
      <c r="F2897">
        <v>1100</v>
      </c>
      <c r="G2897">
        <v>1100</v>
      </c>
      <c r="H2897">
        <v>1658008</v>
      </c>
      <c r="I2897">
        <v>104441</v>
      </c>
      <c r="J2897">
        <v>-195646</v>
      </c>
      <c r="K2897">
        <v>12265</v>
      </c>
      <c r="L2897">
        <v>171351</v>
      </c>
      <c r="M2897">
        <v>76022</v>
      </c>
      <c r="N2897">
        <v>-1720</v>
      </c>
      <c r="O2897">
        <v>32719</v>
      </c>
      <c r="P2897">
        <v>26</v>
      </c>
      <c r="Q2897">
        <v>-1929</v>
      </c>
      <c r="R2897">
        <v>72004</v>
      </c>
      <c r="S2897">
        <v>-5771</v>
      </c>
      <c r="T2897">
        <v>0</v>
      </c>
      <c r="U2897">
        <v>11570</v>
      </c>
      <c r="V2897">
        <v>460</v>
      </c>
    </row>
    <row r="2898" spans="1:22" x14ac:dyDescent="0.3">
      <c r="A2898" t="s">
        <v>122</v>
      </c>
      <c r="B2898">
        <v>35720</v>
      </c>
      <c r="C2898" s="48">
        <v>44951</v>
      </c>
      <c r="D2898">
        <v>62600</v>
      </c>
      <c r="E2898">
        <v>2</v>
      </c>
      <c r="F2898">
        <v>1400</v>
      </c>
      <c r="G2898">
        <v>1400</v>
      </c>
      <c r="H2898">
        <v>2018473</v>
      </c>
      <c r="I2898">
        <v>127017</v>
      </c>
      <c r="J2898">
        <v>-269836</v>
      </c>
      <c r="K2898">
        <v>-12052</v>
      </c>
      <c r="L2898">
        <v>264125</v>
      </c>
      <c r="M2898">
        <v>119295</v>
      </c>
      <c r="N2898">
        <v>-3062</v>
      </c>
      <c r="O2898">
        <v>-547</v>
      </c>
      <c r="P2898">
        <v>88</v>
      </c>
      <c r="Q2898">
        <v>-4582</v>
      </c>
      <c r="R2898">
        <v>120452</v>
      </c>
      <c r="S2898">
        <v>32481</v>
      </c>
      <c r="T2898">
        <v>0</v>
      </c>
      <c r="U2898">
        <v>21122</v>
      </c>
      <c r="V2898">
        <v>-3359</v>
      </c>
    </row>
    <row r="2899" spans="1:22" x14ac:dyDescent="0.3">
      <c r="A2899" t="s">
        <v>122</v>
      </c>
      <c r="B2899">
        <v>35720</v>
      </c>
      <c r="C2899" s="48">
        <v>44946</v>
      </c>
      <c r="D2899">
        <v>61200</v>
      </c>
      <c r="E2899">
        <v>2</v>
      </c>
      <c r="F2899">
        <v>400</v>
      </c>
      <c r="G2899">
        <v>400</v>
      </c>
      <c r="H2899">
        <v>1376217</v>
      </c>
      <c r="I2899">
        <v>84068</v>
      </c>
      <c r="J2899">
        <v>111720</v>
      </c>
      <c r="K2899">
        <v>-203308</v>
      </c>
      <c r="L2899">
        <v>89674</v>
      </c>
      <c r="M2899">
        <v>45267</v>
      </c>
      <c r="N2899">
        <v>-113</v>
      </c>
      <c r="O2899">
        <v>10825</v>
      </c>
      <c r="P2899">
        <v>0</v>
      </c>
      <c r="Q2899">
        <v>0</v>
      </c>
      <c r="R2899">
        <v>62372</v>
      </c>
      <c r="S2899">
        <v>-28677</v>
      </c>
      <c r="T2899">
        <v>0</v>
      </c>
      <c r="U2899">
        <v>436</v>
      </c>
      <c r="V2899">
        <v>1478</v>
      </c>
    </row>
    <row r="2900" spans="1:22" x14ac:dyDescent="0.3">
      <c r="A2900" t="s">
        <v>122</v>
      </c>
      <c r="B2900">
        <v>35720</v>
      </c>
      <c r="C2900" s="48">
        <v>44945</v>
      </c>
      <c r="D2900">
        <v>60800</v>
      </c>
      <c r="E2900">
        <v>5</v>
      </c>
      <c r="F2900">
        <v>-800</v>
      </c>
      <c r="G2900">
        <v>-800</v>
      </c>
      <c r="H2900">
        <v>1687361</v>
      </c>
      <c r="I2900">
        <v>102490</v>
      </c>
      <c r="J2900">
        <v>373514</v>
      </c>
      <c r="K2900">
        <v>9323</v>
      </c>
      <c r="L2900">
        <v>-384783</v>
      </c>
      <c r="M2900">
        <v>-193629</v>
      </c>
      <c r="N2900">
        <v>-16757</v>
      </c>
      <c r="O2900">
        <v>-60586</v>
      </c>
      <c r="P2900">
        <v>-112</v>
      </c>
      <c r="Q2900">
        <v>-4030</v>
      </c>
      <c r="R2900">
        <v>-58443</v>
      </c>
      <c r="S2900">
        <v>-51226</v>
      </c>
      <c r="T2900">
        <v>0</v>
      </c>
      <c r="U2900">
        <v>1118</v>
      </c>
      <c r="V2900">
        <v>828</v>
      </c>
    </row>
    <row r="2901" spans="1:22" x14ac:dyDescent="0.3">
      <c r="A2901" t="s">
        <v>122</v>
      </c>
      <c r="B2901">
        <v>35720</v>
      </c>
      <c r="C2901" s="48">
        <v>44944</v>
      </c>
      <c r="D2901">
        <v>61600</v>
      </c>
      <c r="E2901">
        <v>5</v>
      </c>
      <c r="F2901">
        <v>-200</v>
      </c>
      <c r="G2901">
        <v>-200</v>
      </c>
      <c r="H2901">
        <v>1650067</v>
      </c>
      <c r="I2901">
        <v>102002</v>
      </c>
      <c r="J2901">
        <v>51027</v>
      </c>
      <c r="K2901">
        <v>83409</v>
      </c>
      <c r="L2901">
        <v>-134821</v>
      </c>
      <c r="M2901">
        <v>-51128</v>
      </c>
      <c r="N2901">
        <v>-962</v>
      </c>
      <c r="O2901">
        <v>-15193</v>
      </c>
      <c r="P2901">
        <v>1</v>
      </c>
      <c r="Q2901">
        <v>-812</v>
      </c>
      <c r="R2901">
        <v>-58456</v>
      </c>
      <c r="S2901">
        <v>-8271</v>
      </c>
      <c r="T2901">
        <v>0</v>
      </c>
      <c r="U2901">
        <v>-1188</v>
      </c>
      <c r="V2901">
        <v>1573</v>
      </c>
    </row>
    <row r="2902" spans="1:22" x14ac:dyDescent="0.3">
      <c r="A2902" t="s">
        <v>154</v>
      </c>
      <c r="B2902">
        <v>32500</v>
      </c>
      <c r="C2902" s="48">
        <v>45092</v>
      </c>
      <c r="D2902">
        <v>17000</v>
      </c>
      <c r="E2902">
        <v>5</v>
      </c>
      <c r="F2902">
        <v>-490</v>
      </c>
      <c r="G2902">
        <v>-490</v>
      </c>
      <c r="H2902">
        <v>253360</v>
      </c>
      <c r="I2902">
        <v>4315</v>
      </c>
      <c r="J2902">
        <v>20364</v>
      </c>
      <c r="K2902">
        <v>14050</v>
      </c>
      <c r="L2902">
        <v>-40226</v>
      </c>
      <c r="M2902">
        <v>-34644</v>
      </c>
      <c r="N2902">
        <v>0</v>
      </c>
      <c r="O2902">
        <v>149</v>
      </c>
      <c r="P2902">
        <v>0</v>
      </c>
      <c r="Q2902">
        <v>0</v>
      </c>
      <c r="R2902">
        <v>0</v>
      </c>
      <c r="S2902">
        <v>-5731</v>
      </c>
      <c r="T2902">
        <v>0</v>
      </c>
      <c r="U2902">
        <v>5800</v>
      </c>
      <c r="V2902">
        <v>12</v>
      </c>
    </row>
    <row r="2903" spans="1:22" x14ac:dyDescent="0.3">
      <c r="A2903" t="s">
        <v>154</v>
      </c>
      <c r="B2903">
        <v>32500</v>
      </c>
      <c r="C2903" s="48">
        <v>45091</v>
      </c>
      <c r="D2903">
        <v>17490</v>
      </c>
      <c r="E2903">
        <v>5</v>
      </c>
      <c r="F2903">
        <v>-690</v>
      </c>
      <c r="G2903">
        <v>-690</v>
      </c>
      <c r="H2903">
        <v>262047</v>
      </c>
      <c r="I2903">
        <v>4648</v>
      </c>
      <c r="J2903">
        <v>113326</v>
      </c>
      <c r="K2903">
        <v>-89614</v>
      </c>
      <c r="L2903">
        <v>-25724</v>
      </c>
      <c r="M2903">
        <v>-23154</v>
      </c>
      <c r="N2903">
        <v>0</v>
      </c>
      <c r="O2903">
        <v>-2405</v>
      </c>
      <c r="P2903">
        <v>0</v>
      </c>
      <c r="Q2903">
        <v>0</v>
      </c>
      <c r="R2903">
        <v>0</v>
      </c>
      <c r="S2903">
        <v>-165</v>
      </c>
      <c r="T2903">
        <v>0</v>
      </c>
      <c r="U2903">
        <v>1717</v>
      </c>
      <c r="V2903">
        <v>295</v>
      </c>
    </row>
    <row r="2904" spans="1:22" x14ac:dyDescent="0.3">
      <c r="A2904" t="s">
        <v>154</v>
      </c>
      <c r="B2904">
        <v>32500</v>
      </c>
      <c r="C2904" s="48">
        <v>45090</v>
      </c>
      <c r="D2904">
        <v>18180</v>
      </c>
      <c r="E2904">
        <v>2</v>
      </c>
      <c r="F2904">
        <v>60</v>
      </c>
      <c r="G2904">
        <v>60</v>
      </c>
      <c r="H2904">
        <v>90813</v>
      </c>
      <c r="I2904">
        <v>1663</v>
      </c>
      <c r="J2904">
        <v>-24248</v>
      </c>
      <c r="K2904">
        <v>29809</v>
      </c>
      <c r="L2904">
        <v>-3372</v>
      </c>
      <c r="M2904">
        <v>1419</v>
      </c>
      <c r="N2904">
        <v>-1901</v>
      </c>
      <c r="O2904">
        <v>-2758</v>
      </c>
      <c r="P2904">
        <v>0</v>
      </c>
      <c r="Q2904">
        <v>0</v>
      </c>
      <c r="R2904">
        <v>0</v>
      </c>
      <c r="S2904">
        <v>-132</v>
      </c>
      <c r="T2904">
        <v>0</v>
      </c>
      <c r="U2904">
        <v>-2196</v>
      </c>
      <c r="V2904">
        <v>7</v>
      </c>
    </row>
    <row r="2905" spans="1:22" x14ac:dyDescent="0.3">
      <c r="A2905" t="s">
        <v>154</v>
      </c>
      <c r="B2905">
        <v>32500</v>
      </c>
      <c r="C2905" s="48">
        <v>45089</v>
      </c>
      <c r="D2905">
        <v>18120</v>
      </c>
      <c r="E2905">
        <v>5</v>
      </c>
      <c r="F2905">
        <v>-540</v>
      </c>
      <c r="G2905">
        <v>-540</v>
      </c>
      <c r="H2905">
        <v>160225</v>
      </c>
      <c r="I2905">
        <v>2926</v>
      </c>
      <c r="J2905">
        <v>60491</v>
      </c>
      <c r="K2905">
        <v>-33209</v>
      </c>
      <c r="L2905">
        <v>-31277</v>
      </c>
      <c r="M2905">
        <v>-32082</v>
      </c>
      <c r="N2905">
        <v>0</v>
      </c>
      <c r="O2905">
        <v>38</v>
      </c>
      <c r="P2905">
        <v>0</v>
      </c>
      <c r="Q2905">
        <v>0</v>
      </c>
      <c r="R2905">
        <v>349</v>
      </c>
      <c r="S2905">
        <v>418</v>
      </c>
      <c r="T2905">
        <v>0</v>
      </c>
      <c r="U2905">
        <v>4009</v>
      </c>
      <c r="V2905">
        <v>-14</v>
      </c>
    </row>
    <row r="2906" spans="1:22" x14ac:dyDescent="0.3">
      <c r="A2906" t="s">
        <v>154</v>
      </c>
      <c r="B2906">
        <v>32500</v>
      </c>
      <c r="C2906" s="48">
        <v>45086</v>
      </c>
      <c r="D2906">
        <v>18660</v>
      </c>
      <c r="E2906">
        <v>5</v>
      </c>
      <c r="F2906">
        <v>-70</v>
      </c>
      <c r="G2906">
        <v>-70</v>
      </c>
      <c r="H2906">
        <v>85868</v>
      </c>
      <c r="I2906">
        <v>1611</v>
      </c>
      <c r="J2906">
        <v>169</v>
      </c>
      <c r="K2906">
        <v>8080</v>
      </c>
      <c r="L2906">
        <v>-8296</v>
      </c>
      <c r="M2906">
        <v>-788</v>
      </c>
      <c r="N2906">
        <v>0</v>
      </c>
      <c r="O2906">
        <v>-289</v>
      </c>
      <c r="P2906">
        <v>0</v>
      </c>
      <c r="Q2906">
        <v>0</v>
      </c>
      <c r="R2906">
        <v>-2648</v>
      </c>
      <c r="S2906">
        <v>-4571</v>
      </c>
      <c r="T2906">
        <v>0</v>
      </c>
      <c r="U2906">
        <v>12</v>
      </c>
      <c r="V2906">
        <v>35</v>
      </c>
    </row>
    <row r="2907" spans="1:22" x14ac:dyDescent="0.3">
      <c r="A2907" t="s">
        <v>154</v>
      </c>
      <c r="B2907">
        <v>32500</v>
      </c>
      <c r="C2907" s="48">
        <v>45085</v>
      </c>
      <c r="D2907">
        <v>18730</v>
      </c>
      <c r="E2907">
        <v>5</v>
      </c>
      <c r="F2907">
        <v>-210</v>
      </c>
      <c r="G2907">
        <v>-210</v>
      </c>
      <c r="H2907">
        <v>112660</v>
      </c>
      <c r="I2907">
        <v>2107</v>
      </c>
      <c r="J2907">
        <v>30367</v>
      </c>
      <c r="K2907">
        <v>-40997</v>
      </c>
      <c r="L2907">
        <v>11209</v>
      </c>
      <c r="M2907">
        <v>13171</v>
      </c>
      <c r="N2907">
        <v>0</v>
      </c>
      <c r="O2907">
        <v>-4332</v>
      </c>
      <c r="P2907">
        <v>1</v>
      </c>
      <c r="Q2907">
        <v>0</v>
      </c>
      <c r="R2907">
        <v>2902</v>
      </c>
      <c r="S2907">
        <v>-533</v>
      </c>
      <c r="T2907">
        <v>0</v>
      </c>
      <c r="U2907">
        <v>-634</v>
      </c>
      <c r="V2907">
        <v>55</v>
      </c>
    </row>
    <row r="2908" spans="1:22" x14ac:dyDescent="0.3">
      <c r="A2908" t="s">
        <v>154</v>
      </c>
      <c r="B2908">
        <v>32500</v>
      </c>
      <c r="C2908" s="48">
        <v>45084</v>
      </c>
      <c r="D2908">
        <v>18940</v>
      </c>
      <c r="E2908">
        <v>2</v>
      </c>
      <c r="F2908">
        <v>190</v>
      </c>
      <c r="G2908">
        <v>190</v>
      </c>
      <c r="H2908">
        <v>144702</v>
      </c>
      <c r="I2908">
        <v>2752</v>
      </c>
      <c r="J2908">
        <v>-12457</v>
      </c>
      <c r="K2908">
        <v>10436</v>
      </c>
      <c r="L2908">
        <v>1081</v>
      </c>
      <c r="M2908">
        <v>1392</v>
      </c>
      <c r="N2908">
        <v>-11</v>
      </c>
      <c r="O2908">
        <v>-300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934</v>
      </c>
      <c r="V2908">
        <v>6</v>
      </c>
    </row>
    <row r="2909" spans="1:22" x14ac:dyDescent="0.3">
      <c r="A2909" t="s">
        <v>154</v>
      </c>
      <c r="B2909">
        <v>32500</v>
      </c>
      <c r="C2909" s="48">
        <v>45082</v>
      </c>
      <c r="D2909">
        <v>18750</v>
      </c>
      <c r="E2909">
        <v>5</v>
      </c>
      <c r="F2909">
        <v>-80</v>
      </c>
      <c r="G2909">
        <v>-80</v>
      </c>
      <c r="H2909">
        <v>61365</v>
      </c>
      <c r="I2909">
        <v>1152</v>
      </c>
      <c r="J2909">
        <v>-1843</v>
      </c>
      <c r="K2909">
        <v>-980</v>
      </c>
      <c r="L2909">
        <v>2757</v>
      </c>
      <c r="M2909">
        <v>2689</v>
      </c>
      <c r="N2909">
        <v>0</v>
      </c>
      <c r="O2909">
        <v>0</v>
      </c>
      <c r="P2909">
        <v>0</v>
      </c>
      <c r="Q2909">
        <v>0</v>
      </c>
      <c r="R2909">
        <v>284</v>
      </c>
      <c r="S2909">
        <v>-216</v>
      </c>
      <c r="T2909">
        <v>0</v>
      </c>
      <c r="U2909">
        <v>5</v>
      </c>
      <c r="V2909">
        <v>61</v>
      </c>
    </row>
    <row r="2910" spans="1:22" x14ac:dyDescent="0.3">
      <c r="A2910" t="s">
        <v>154</v>
      </c>
      <c r="B2910">
        <v>32500</v>
      </c>
      <c r="C2910" s="48">
        <v>45079</v>
      </c>
      <c r="D2910">
        <v>18830</v>
      </c>
      <c r="E2910">
        <v>5</v>
      </c>
      <c r="F2910">
        <v>-20</v>
      </c>
      <c r="G2910">
        <v>-20</v>
      </c>
      <c r="H2910">
        <v>55189</v>
      </c>
      <c r="I2910">
        <v>1040</v>
      </c>
      <c r="J2910">
        <v>896</v>
      </c>
      <c r="K2910">
        <v>-7445</v>
      </c>
      <c r="L2910">
        <v>6448</v>
      </c>
      <c r="M2910">
        <v>5906</v>
      </c>
      <c r="N2910">
        <v>-26</v>
      </c>
      <c r="O2910">
        <v>0</v>
      </c>
      <c r="P2910">
        <v>0</v>
      </c>
      <c r="Q2910">
        <v>0</v>
      </c>
      <c r="R2910">
        <v>568</v>
      </c>
      <c r="S2910">
        <v>0</v>
      </c>
      <c r="T2910">
        <v>0</v>
      </c>
      <c r="U2910">
        <v>1</v>
      </c>
      <c r="V2910">
        <v>100</v>
      </c>
    </row>
    <row r="2911" spans="1:22" x14ac:dyDescent="0.3">
      <c r="A2911" t="s">
        <v>154</v>
      </c>
      <c r="B2911">
        <v>32500</v>
      </c>
      <c r="C2911" s="48">
        <v>45078</v>
      </c>
      <c r="D2911">
        <v>18850</v>
      </c>
      <c r="E2911">
        <v>2</v>
      </c>
      <c r="F2911">
        <v>200</v>
      </c>
      <c r="G2911">
        <v>200</v>
      </c>
      <c r="H2911">
        <v>59326</v>
      </c>
      <c r="I2911">
        <v>1114</v>
      </c>
      <c r="J2911">
        <v>-12207</v>
      </c>
      <c r="K2911">
        <v>11059</v>
      </c>
      <c r="L2911">
        <v>1106</v>
      </c>
      <c r="M2911">
        <v>975</v>
      </c>
      <c r="N2911">
        <v>-11</v>
      </c>
      <c r="O2911">
        <v>0</v>
      </c>
      <c r="P2911">
        <v>0</v>
      </c>
      <c r="Q2911">
        <v>0</v>
      </c>
      <c r="R2911">
        <v>142</v>
      </c>
      <c r="S2911">
        <v>0</v>
      </c>
      <c r="T2911">
        <v>0</v>
      </c>
      <c r="U2911">
        <v>0</v>
      </c>
      <c r="V2911">
        <v>42</v>
      </c>
    </row>
    <row r="2912" spans="1:22" x14ac:dyDescent="0.3">
      <c r="A2912" t="s">
        <v>154</v>
      </c>
      <c r="B2912">
        <v>32500</v>
      </c>
      <c r="C2912" s="48">
        <v>45077</v>
      </c>
      <c r="D2912">
        <v>18650</v>
      </c>
      <c r="E2912">
        <v>5</v>
      </c>
      <c r="F2912">
        <v>-120</v>
      </c>
      <c r="G2912">
        <v>-120</v>
      </c>
      <c r="H2912">
        <v>139764</v>
      </c>
      <c r="I2912">
        <v>2638</v>
      </c>
      <c r="J2912">
        <v>3653</v>
      </c>
      <c r="K2912">
        <v>-3999</v>
      </c>
      <c r="L2912">
        <v>-12</v>
      </c>
      <c r="M2912">
        <v>-8</v>
      </c>
      <c r="N2912">
        <v>-26</v>
      </c>
      <c r="O2912">
        <v>0</v>
      </c>
      <c r="P2912">
        <v>-1</v>
      </c>
      <c r="Q2912">
        <v>0</v>
      </c>
      <c r="R2912">
        <v>0</v>
      </c>
      <c r="S2912">
        <v>23</v>
      </c>
      <c r="T2912">
        <v>0</v>
      </c>
      <c r="U2912">
        <v>400</v>
      </c>
      <c r="V2912">
        <v>-42</v>
      </c>
    </row>
    <row r="2913" spans="1:22" x14ac:dyDescent="0.3">
      <c r="A2913" t="s">
        <v>154</v>
      </c>
      <c r="B2913">
        <v>32500</v>
      </c>
      <c r="C2913" s="48">
        <v>45076</v>
      </c>
      <c r="D2913">
        <v>18770</v>
      </c>
      <c r="E2913">
        <v>2</v>
      </c>
      <c r="F2913">
        <v>250</v>
      </c>
      <c r="G2913">
        <v>250</v>
      </c>
      <c r="H2913">
        <v>100902</v>
      </c>
      <c r="I2913">
        <v>1894</v>
      </c>
      <c r="J2913">
        <v>-25444</v>
      </c>
      <c r="K2913">
        <v>13603</v>
      </c>
      <c r="L2913">
        <v>13067</v>
      </c>
      <c r="M2913">
        <v>11691</v>
      </c>
      <c r="N2913">
        <v>0</v>
      </c>
      <c r="O2913">
        <v>-201</v>
      </c>
      <c r="P2913">
        <v>0</v>
      </c>
      <c r="Q2913">
        <v>0</v>
      </c>
      <c r="R2913">
        <v>0</v>
      </c>
      <c r="S2913">
        <v>1577</v>
      </c>
      <c r="T2913">
        <v>0</v>
      </c>
      <c r="U2913">
        <v>-999</v>
      </c>
      <c r="V2913">
        <v>-227</v>
      </c>
    </row>
    <row r="2914" spans="1:22" x14ac:dyDescent="0.3">
      <c r="A2914" t="s">
        <v>154</v>
      </c>
      <c r="B2914">
        <v>32500</v>
      </c>
      <c r="C2914" s="48">
        <v>45072</v>
      </c>
      <c r="D2914">
        <v>18520</v>
      </c>
      <c r="E2914">
        <v>2</v>
      </c>
      <c r="F2914">
        <v>120</v>
      </c>
      <c r="G2914">
        <v>120</v>
      </c>
      <c r="H2914">
        <v>111403</v>
      </c>
      <c r="I2914">
        <v>2090</v>
      </c>
      <c r="J2914">
        <v>-4145</v>
      </c>
      <c r="K2914">
        <v>24153</v>
      </c>
      <c r="L2914">
        <v>-9717</v>
      </c>
      <c r="M2914">
        <v>-8513</v>
      </c>
      <c r="N2914">
        <v>0</v>
      </c>
      <c r="O2914">
        <v>-1206</v>
      </c>
      <c r="P2914">
        <v>0</v>
      </c>
      <c r="Q2914">
        <v>0</v>
      </c>
      <c r="R2914">
        <v>0</v>
      </c>
      <c r="S2914">
        <v>2</v>
      </c>
      <c r="T2914">
        <v>0</v>
      </c>
      <c r="U2914">
        <v>-9999</v>
      </c>
      <c r="V2914">
        <v>-292</v>
      </c>
    </row>
    <row r="2915" spans="1:22" x14ac:dyDescent="0.3">
      <c r="A2915" t="s">
        <v>154</v>
      </c>
      <c r="B2915">
        <v>32500</v>
      </c>
      <c r="C2915" s="48">
        <v>45071</v>
      </c>
      <c r="D2915">
        <v>18400</v>
      </c>
      <c r="E2915">
        <v>5</v>
      </c>
      <c r="F2915">
        <v>-210</v>
      </c>
      <c r="G2915">
        <v>-210</v>
      </c>
      <c r="H2915">
        <v>120015</v>
      </c>
      <c r="I2915">
        <v>2250</v>
      </c>
      <c r="J2915">
        <v>21439</v>
      </c>
      <c r="K2915">
        <v>-13175</v>
      </c>
      <c r="L2915">
        <v>-8200</v>
      </c>
      <c r="M2915">
        <v>-8205</v>
      </c>
      <c r="N2915">
        <v>0</v>
      </c>
      <c r="O2915">
        <v>1</v>
      </c>
      <c r="P2915">
        <v>0</v>
      </c>
      <c r="Q2915">
        <v>0</v>
      </c>
      <c r="R2915">
        <v>0</v>
      </c>
      <c r="S2915">
        <v>4</v>
      </c>
      <c r="T2915">
        <v>0</v>
      </c>
      <c r="U2915">
        <v>-1</v>
      </c>
      <c r="V2915">
        <v>-63</v>
      </c>
    </row>
    <row r="2916" spans="1:22" x14ac:dyDescent="0.3">
      <c r="A2916" t="s">
        <v>154</v>
      </c>
      <c r="B2916">
        <v>32500</v>
      </c>
      <c r="C2916" s="48">
        <v>45070</v>
      </c>
      <c r="D2916">
        <v>18610</v>
      </c>
      <c r="E2916">
        <v>2</v>
      </c>
      <c r="F2916">
        <v>70</v>
      </c>
      <c r="G2916">
        <v>70</v>
      </c>
      <c r="H2916">
        <v>115456</v>
      </c>
      <c r="I2916">
        <v>2145</v>
      </c>
      <c r="J2916">
        <v>3403</v>
      </c>
      <c r="K2916">
        <v>4251</v>
      </c>
      <c r="L2916">
        <v>-8220</v>
      </c>
      <c r="M2916">
        <v>-8665</v>
      </c>
      <c r="N2916">
        <v>0</v>
      </c>
      <c r="O2916">
        <v>495</v>
      </c>
      <c r="P2916">
        <v>0</v>
      </c>
      <c r="Q2916">
        <v>0</v>
      </c>
      <c r="R2916">
        <v>0</v>
      </c>
      <c r="S2916">
        <v>-50</v>
      </c>
      <c r="T2916">
        <v>0</v>
      </c>
      <c r="U2916">
        <v>597</v>
      </c>
      <c r="V2916">
        <v>-31</v>
      </c>
    </row>
    <row r="2917" spans="1:22" x14ac:dyDescent="0.3">
      <c r="A2917" t="s">
        <v>154</v>
      </c>
      <c r="B2917">
        <v>32500</v>
      </c>
      <c r="C2917" s="48">
        <v>45069</v>
      </c>
      <c r="D2917">
        <v>18540</v>
      </c>
      <c r="E2917">
        <v>2</v>
      </c>
      <c r="F2917">
        <v>30</v>
      </c>
      <c r="G2917">
        <v>30</v>
      </c>
      <c r="H2917">
        <v>97832</v>
      </c>
      <c r="I2917">
        <v>1823</v>
      </c>
      <c r="J2917">
        <v>2824</v>
      </c>
      <c r="K2917">
        <v>-6139</v>
      </c>
      <c r="L2917">
        <v>3115</v>
      </c>
      <c r="M2917">
        <v>3083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32</v>
      </c>
      <c r="T2917">
        <v>0</v>
      </c>
      <c r="U2917">
        <v>201</v>
      </c>
      <c r="V2917">
        <v>-1</v>
      </c>
    </row>
    <row r="2918" spans="1:22" x14ac:dyDescent="0.3">
      <c r="A2918" t="s">
        <v>154</v>
      </c>
      <c r="B2918">
        <v>32500</v>
      </c>
      <c r="C2918" s="48">
        <v>45068</v>
      </c>
      <c r="D2918">
        <v>18510</v>
      </c>
      <c r="E2918">
        <v>2</v>
      </c>
      <c r="F2918">
        <v>50</v>
      </c>
      <c r="G2918">
        <v>50</v>
      </c>
      <c r="H2918">
        <v>81210</v>
      </c>
      <c r="I2918">
        <v>1504</v>
      </c>
      <c r="J2918">
        <v>-8458</v>
      </c>
      <c r="K2918">
        <v>13894</v>
      </c>
      <c r="L2918">
        <v>-4817</v>
      </c>
      <c r="M2918">
        <v>-4785</v>
      </c>
      <c r="N2918">
        <v>-8</v>
      </c>
      <c r="O2918">
        <v>0</v>
      </c>
      <c r="P2918">
        <v>0</v>
      </c>
      <c r="Q2918">
        <v>0</v>
      </c>
      <c r="R2918">
        <v>0</v>
      </c>
      <c r="S2918">
        <v>-24</v>
      </c>
      <c r="T2918">
        <v>0</v>
      </c>
      <c r="U2918">
        <v>-472</v>
      </c>
      <c r="V2918">
        <v>-147</v>
      </c>
    </row>
    <row r="2919" spans="1:22" x14ac:dyDescent="0.3">
      <c r="A2919" t="s">
        <v>154</v>
      </c>
      <c r="B2919">
        <v>32500</v>
      </c>
      <c r="C2919" s="48">
        <v>45065</v>
      </c>
      <c r="D2919">
        <v>18460</v>
      </c>
      <c r="E2919">
        <v>2</v>
      </c>
      <c r="F2919">
        <v>330</v>
      </c>
      <c r="G2919">
        <v>330</v>
      </c>
      <c r="H2919">
        <v>150366</v>
      </c>
      <c r="I2919">
        <v>2777</v>
      </c>
      <c r="J2919">
        <v>-50923</v>
      </c>
      <c r="K2919">
        <v>31973</v>
      </c>
      <c r="L2919">
        <v>23991</v>
      </c>
      <c r="M2919">
        <v>23719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272</v>
      </c>
      <c r="T2919">
        <v>0</v>
      </c>
      <c r="U2919">
        <v>-5015</v>
      </c>
      <c r="V2919">
        <v>-26</v>
      </c>
    </row>
    <row r="2920" spans="1:22" x14ac:dyDescent="0.3">
      <c r="A2920" t="s">
        <v>154</v>
      </c>
      <c r="B2920">
        <v>32500</v>
      </c>
      <c r="C2920" s="48">
        <v>45064</v>
      </c>
      <c r="D2920">
        <v>18130</v>
      </c>
      <c r="E2920">
        <v>5</v>
      </c>
      <c r="F2920">
        <v>-50</v>
      </c>
      <c r="G2920">
        <v>-50</v>
      </c>
      <c r="H2920">
        <v>80793</v>
      </c>
      <c r="I2920">
        <v>1462</v>
      </c>
      <c r="J2920">
        <v>11335</v>
      </c>
      <c r="K2920">
        <v>-1856</v>
      </c>
      <c r="L2920">
        <v>-9065</v>
      </c>
      <c r="M2920">
        <v>-9067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2</v>
      </c>
      <c r="T2920">
        <v>0</v>
      </c>
      <c r="U2920">
        <v>-422</v>
      </c>
      <c r="V2920">
        <v>8</v>
      </c>
    </row>
    <row r="2921" spans="1:22" x14ac:dyDescent="0.3">
      <c r="A2921" t="s">
        <v>154</v>
      </c>
      <c r="B2921">
        <v>32500</v>
      </c>
      <c r="C2921" s="48">
        <v>45063</v>
      </c>
      <c r="D2921">
        <v>18180</v>
      </c>
      <c r="E2921">
        <v>2</v>
      </c>
      <c r="F2921">
        <v>380</v>
      </c>
      <c r="G2921">
        <v>380</v>
      </c>
      <c r="H2921">
        <v>141534</v>
      </c>
      <c r="I2921">
        <v>2552</v>
      </c>
      <c r="J2921">
        <v>-71637</v>
      </c>
      <c r="K2921">
        <v>60214</v>
      </c>
      <c r="L2921">
        <v>18181</v>
      </c>
      <c r="M2921">
        <v>17846</v>
      </c>
      <c r="N2921">
        <v>0</v>
      </c>
      <c r="O2921">
        <v>303</v>
      </c>
      <c r="P2921">
        <v>0</v>
      </c>
      <c r="Q2921">
        <v>0</v>
      </c>
      <c r="R2921">
        <v>0</v>
      </c>
      <c r="S2921">
        <v>32</v>
      </c>
      <c r="T2921">
        <v>0</v>
      </c>
      <c r="U2921">
        <v>-6760</v>
      </c>
      <c r="V2921">
        <v>2</v>
      </c>
    </row>
    <row r="2922" spans="1:22" x14ac:dyDescent="0.3">
      <c r="A2922" t="s">
        <v>154</v>
      </c>
      <c r="B2922">
        <v>32500</v>
      </c>
      <c r="C2922" s="48">
        <v>45062</v>
      </c>
      <c r="D2922">
        <v>17800</v>
      </c>
      <c r="E2922">
        <v>5</v>
      </c>
      <c r="F2922">
        <v>-480</v>
      </c>
      <c r="G2922">
        <v>-480</v>
      </c>
      <c r="H2922">
        <v>156563</v>
      </c>
      <c r="I2922">
        <v>2828</v>
      </c>
      <c r="J2922">
        <v>21768</v>
      </c>
      <c r="K2922">
        <v>-11606</v>
      </c>
      <c r="L2922">
        <v>-4342</v>
      </c>
      <c r="M2922">
        <v>-4316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-26</v>
      </c>
      <c r="T2922">
        <v>0</v>
      </c>
      <c r="U2922">
        <v>-5039</v>
      </c>
      <c r="V2922">
        <v>-781</v>
      </c>
    </row>
    <row r="2923" spans="1:22" x14ac:dyDescent="0.3">
      <c r="A2923" t="s">
        <v>154</v>
      </c>
      <c r="B2923">
        <v>32500</v>
      </c>
      <c r="C2923" s="48">
        <v>45061</v>
      </c>
      <c r="D2923">
        <v>18280</v>
      </c>
      <c r="E2923">
        <v>5</v>
      </c>
      <c r="F2923">
        <v>-400</v>
      </c>
      <c r="G2923">
        <v>-400</v>
      </c>
      <c r="H2923">
        <v>177441</v>
      </c>
      <c r="I2923">
        <v>3237</v>
      </c>
      <c r="J2923">
        <v>11957</v>
      </c>
      <c r="K2923">
        <v>-25366</v>
      </c>
      <c r="L2923">
        <v>11383</v>
      </c>
      <c r="M2923">
        <v>10971</v>
      </c>
      <c r="N2923">
        <v>0</v>
      </c>
      <c r="O2923">
        <v>250</v>
      </c>
      <c r="P2923">
        <v>0</v>
      </c>
      <c r="Q2923">
        <v>0</v>
      </c>
      <c r="R2923">
        <v>0</v>
      </c>
      <c r="S2923">
        <v>162</v>
      </c>
      <c r="T2923">
        <v>0</v>
      </c>
      <c r="U2923">
        <v>2109</v>
      </c>
      <c r="V2923">
        <v>-83</v>
      </c>
    </row>
    <row r="2924" spans="1:22" x14ac:dyDescent="0.3">
      <c r="A2924" t="s">
        <v>154</v>
      </c>
      <c r="B2924">
        <v>32500</v>
      </c>
      <c r="C2924" s="48">
        <v>45058</v>
      </c>
      <c r="D2924">
        <v>18680</v>
      </c>
      <c r="E2924">
        <v>5</v>
      </c>
      <c r="F2924">
        <v>-200</v>
      </c>
      <c r="G2924">
        <v>-200</v>
      </c>
      <c r="H2924">
        <v>106889</v>
      </c>
      <c r="I2924">
        <v>1999</v>
      </c>
      <c r="J2924">
        <v>-888</v>
      </c>
      <c r="K2924">
        <v>-8674</v>
      </c>
      <c r="L2924">
        <v>7513</v>
      </c>
      <c r="M2924">
        <v>6912</v>
      </c>
      <c r="N2924">
        <v>0</v>
      </c>
      <c r="O2924">
        <v>601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650</v>
      </c>
      <c r="V2924">
        <v>1399</v>
      </c>
    </row>
    <row r="2925" spans="1:22" x14ac:dyDescent="0.3">
      <c r="A2925" t="s">
        <v>154</v>
      </c>
      <c r="B2925">
        <v>32500</v>
      </c>
      <c r="C2925" s="48">
        <v>45057</v>
      </c>
      <c r="D2925">
        <v>18880</v>
      </c>
      <c r="E2925">
        <v>2</v>
      </c>
      <c r="F2925">
        <v>90</v>
      </c>
      <c r="G2925">
        <v>90</v>
      </c>
      <c r="H2925">
        <v>123633</v>
      </c>
      <c r="I2925">
        <v>2346</v>
      </c>
      <c r="J2925">
        <v>1127</v>
      </c>
      <c r="K2925">
        <v>-21446</v>
      </c>
      <c r="L2925">
        <v>20184</v>
      </c>
      <c r="M2925">
        <v>19751</v>
      </c>
      <c r="N2925">
        <v>0</v>
      </c>
      <c r="O2925">
        <v>-4</v>
      </c>
      <c r="P2925">
        <v>0</v>
      </c>
      <c r="Q2925">
        <v>0</v>
      </c>
      <c r="R2925">
        <v>223</v>
      </c>
      <c r="S2925">
        <v>214</v>
      </c>
      <c r="T2925">
        <v>0</v>
      </c>
      <c r="U2925">
        <v>-20</v>
      </c>
      <c r="V2925">
        <v>155</v>
      </c>
    </row>
    <row r="2926" spans="1:22" x14ac:dyDescent="0.3">
      <c r="A2926" t="s">
        <v>154</v>
      </c>
      <c r="B2926">
        <v>32500</v>
      </c>
      <c r="C2926" s="48">
        <v>45056</v>
      </c>
      <c r="D2926">
        <v>18790</v>
      </c>
      <c r="E2926">
        <v>2</v>
      </c>
      <c r="F2926">
        <v>100</v>
      </c>
      <c r="G2926">
        <v>100</v>
      </c>
      <c r="H2926">
        <v>99569</v>
      </c>
      <c r="I2926">
        <v>1860</v>
      </c>
      <c r="J2926">
        <v>-21427</v>
      </c>
      <c r="K2926">
        <v>17476</v>
      </c>
      <c r="L2926">
        <v>4414</v>
      </c>
      <c r="M2926">
        <v>4414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101</v>
      </c>
      <c r="V2926">
        <v>-564</v>
      </c>
    </row>
    <row r="2927" spans="1:22" x14ac:dyDescent="0.3">
      <c r="A2927" t="s">
        <v>154</v>
      </c>
      <c r="B2927">
        <v>32500</v>
      </c>
      <c r="C2927" s="48">
        <v>45055</v>
      </c>
      <c r="D2927">
        <v>18690</v>
      </c>
      <c r="E2927">
        <v>5</v>
      </c>
      <c r="F2927">
        <v>-260</v>
      </c>
      <c r="G2927">
        <v>-260</v>
      </c>
      <c r="H2927">
        <v>106245</v>
      </c>
      <c r="I2927">
        <v>1990</v>
      </c>
      <c r="J2927">
        <v>30204</v>
      </c>
      <c r="K2927">
        <v>-21177</v>
      </c>
      <c r="L2927">
        <v>-8994</v>
      </c>
      <c r="M2927">
        <v>-8569</v>
      </c>
      <c r="N2927">
        <v>0</v>
      </c>
      <c r="O2927">
        <v>0</v>
      </c>
      <c r="P2927">
        <v>1</v>
      </c>
      <c r="Q2927">
        <v>0</v>
      </c>
      <c r="R2927">
        <v>0</v>
      </c>
      <c r="S2927">
        <v>-426</v>
      </c>
      <c r="T2927">
        <v>0</v>
      </c>
      <c r="U2927">
        <v>-50</v>
      </c>
      <c r="V2927">
        <v>17</v>
      </c>
    </row>
    <row r="2928" spans="1:22" x14ac:dyDescent="0.3">
      <c r="A2928" t="s">
        <v>154</v>
      </c>
      <c r="B2928">
        <v>32500</v>
      </c>
      <c r="C2928" s="48">
        <v>45054</v>
      </c>
      <c r="D2928">
        <v>18950</v>
      </c>
      <c r="E2928">
        <v>2</v>
      </c>
      <c r="F2928">
        <v>100</v>
      </c>
      <c r="G2928">
        <v>100</v>
      </c>
      <c r="H2928">
        <v>84981</v>
      </c>
      <c r="I2928">
        <v>1605</v>
      </c>
      <c r="J2928">
        <v>-1550</v>
      </c>
      <c r="K2928">
        <v>-4798</v>
      </c>
      <c r="L2928">
        <v>6706</v>
      </c>
      <c r="M2928">
        <v>6562</v>
      </c>
      <c r="N2928">
        <v>0</v>
      </c>
      <c r="O2928">
        <v>145</v>
      </c>
      <c r="P2928">
        <v>-1</v>
      </c>
      <c r="Q2928">
        <v>0</v>
      </c>
      <c r="R2928">
        <v>0</v>
      </c>
      <c r="S2928">
        <v>0</v>
      </c>
      <c r="T2928">
        <v>0</v>
      </c>
      <c r="U2928">
        <v>-46</v>
      </c>
      <c r="V2928">
        <v>-312</v>
      </c>
    </row>
    <row r="2929" spans="1:22" x14ac:dyDescent="0.3">
      <c r="A2929" t="s">
        <v>154</v>
      </c>
      <c r="B2929">
        <v>32500</v>
      </c>
      <c r="C2929" s="48">
        <v>45050</v>
      </c>
      <c r="D2929">
        <v>18850</v>
      </c>
      <c r="E2929">
        <v>2</v>
      </c>
      <c r="F2929">
        <v>110</v>
      </c>
      <c r="G2929">
        <v>110</v>
      </c>
      <c r="H2929">
        <v>87605</v>
      </c>
      <c r="I2929">
        <v>1652</v>
      </c>
      <c r="J2929">
        <v>-21035</v>
      </c>
      <c r="K2929">
        <v>27083</v>
      </c>
      <c r="L2929">
        <v>-6638</v>
      </c>
      <c r="M2929">
        <v>-6638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586</v>
      </c>
      <c r="V2929">
        <v>4</v>
      </c>
    </row>
    <row r="2930" spans="1:22" x14ac:dyDescent="0.3">
      <c r="A2930" t="s">
        <v>154</v>
      </c>
      <c r="B2930">
        <v>32500</v>
      </c>
      <c r="C2930" s="48">
        <v>45049</v>
      </c>
      <c r="D2930">
        <v>18740</v>
      </c>
      <c r="E2930">
        <v>5</v>
      </c>
      <c r="F2930">
        <v>-260</v>
      </c>
      <c r="G2930">
        <v>-260</v>
      </c>
      <c r="H2930">
        <v>149199</v>
      </c>
      <c r="I2930">
        <v>2795</v>
      </c>
      <c r="J2930">
        <v>-5415</v>
      </c>
      <c r="K2930">
        <v>25269</v>
      </c>
      <c r="L2930">
        <v>-20255</v>
      </c>
      <c r="M2930">
        <v>-20551</v>
      </c>
      <c r="N2930">
        <v>0</v>
      </c>
      <c r="O2930">
        <v>400</v>
      </c>
      <c r="P2930">
        <v>0</v>
      </c>
      <c r="Q2930">
        <v>0</v>
      </c>
      <c r="R2930">
        <v>0</v>
      </c>
      <c r="S2930">
        <v>-104</v>
      </c>
      <c r="T2930">
        <v>0</v>
      </c>
      <c r="U2930">
        <v>486</v>
      </c>
      <c r="V2930">
        <v>-85</v>
      </c>
    </row>
    <row r="2931" spans="1:22" x14ac:dyDescent="0.3">
      <c r="A2931" t="s">
        <v>154</v>
      </c>
      <c r="B2931">
        <v>32500</v>
      </c>
      <c r="C2931" s="48">
        <v>45048</v>
      </c>
      <c r="D2931">
        <v>19000</v>
      </c>
      <c r="E2931">
        <v>5</v>
      </c>
      <c r="F2931">
        <v>-240</v>
      </c>
      <c r="G2931">
        <v>-240</v>
      </c>
      <c r="H2931">
        <v>171445</v>
      </c>
      <c r="I2931">
        <v>3251</v>
      </c>
      <c r="J2931">
        <v>-4802</v>
      </c>
      <c r="K2931">
        <v>1241</v>
      </c>
      <c r="L2931">
        <v>3449</v>
      </c>
      <c r="M2931">
        <v>3447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2</v>
      </c>
      <c r="T2931">
        <v>0</v>
      </c>
      <c r="U2931">
        <v>5</v>
      </c>
      <c r="V2931">
        <v>107</v>
      </c>
    </row>
    <row r="2932" spans="1:22" x14ac:dyDescent="0.3">
      <c r="A2932" t="s">
        <v>154</v>
      </c>
      <c r="B2932">
        <v>32500</v>
      </c>
      <c r="C2932" s="48">
        <v>45044</v>
      </c>
      <c r="D2932">
        <v>19240</v>
      </c>
      <c r="E2932">
        <v>5</v>
      </c>
      <c r="F2932">
        <v>-40</v>
      </c>
      <c r="G2932">
        <v>-40</v>
      </c>
      <c r="H2932">
        <v>163964</v>
      </c>
      <c r="I2932">
        <v>3140</v>
      </c>
      <c r="J2932">
        <v>-35519</v>
      </c>
      <c r="K2932">
        <v>41103</v>
      </c>
      <c r="L2932">
        <v>-6152</v>
      </c>
      <c r="M2932">
        <v>-6378</v>
      </c>
      <c r="N2932">
        <v>0</v>
      </c>
      <c r="O2932">
        <v>225</v>
      </c>
      <c r="P2932">
        <v>1</v>
      </c>
      <c r="Q2932">
        <v>0</v>
      </c>
      <c r="R2932">
        <v>0</v>
      </c>
      <c r="S2932">
        <v>0</v>
      </c>
      <c r="T2932">
        <v>0</v>
      </c>
      <c r="U2932">
        <v>494</v>
      </c>
      <c r="V2932">
        <v>74</v>
      </c>
    </row>
    <row r="2933" spans="1:22" x14ac:dyDescent="0.3">
      <c r="A2933" t="s">
        <v>154</v>
      </c>
      <c r="B2933">
        <v>32500</v>
      </c>
      <c r="C2933" s="48">
        <v>45043</v>
      </c>
      <c r="D2933">
        <v>19280</v>
      </c>
      <c r="E2933">
        <v>5</v>
      </c>
      <c r="F2933">
        <v>-240</v>
      </c>
      <c r="G2933">
        <v>-240</v>
      </c>
      <c r="H2933">
        <v>165826</v>
      </c>
      <c r="I2933">
        <v>3170</v>
      </c>
      <c r="J2933">
        <v>3482</v>
      </c>
      <c r="K2933">
        <v>-19992</v>
      </c>
      <c r="L2933">
        <v>16150</v>
      </c>
      <c r="M2933">
        <v>15669</v>
      </c>
      <c r="N2933">
        <v>0</v>
      </c>
      <c r="O2933">
        <v>405</v>
      </c>
      <c r="P2933">
        <v>0</v>
      </c>
      <c r="Q2933">
        <v>0</v>
      </c>
      <c r="R2933">
        <v>0</v>
      </c>
      <c r="S2933">
        <v>76</v>
      </c>
      <c r="T2933">
        <v>0</v>
      </c>
      <c r="U2933">
        <v>265</v>
      </c>
      <c r="V2933">
        <v>95</v>
      </c>
    </row>
    <row r="2934" spans="1:22" x14ac:dyDescent="0.3">
      <c r="A2934" t="s">
        <v>154</v>
      </c>
      <c r="B2934">
        <v>32500</v>
      </c>
      <c r="C2934" s="48">
        <v>45042</v>
      </c>
      <c r="D2934">
        <v>19520</v>
      </c>
      <c r="E2934">
        <v>2</v>
      </c>
      <c r="F2934">
        <v>430</v>
      </c>
      <c r="G2934">
        <v>430</v>
      </c>
      <c r="H2934">
        <v>242689</v>
      </c>
      <c r="I2934">
        <v>4756</v>
      </c>
      <c r="J2934">
        <v>-72607</v>
      </c>
      <c r="K2934">
        <v>47449</v>
      </c>
      <c r="L2934">
        <v>27271</v>
      </c>
      <c r="M2934">
        <v>26296</v>
      </c>
      <c r="N2934">
        <v>0</v>
      </c>
      <c r="O2934">
        <v>524</v>
      </c>
      <c r="P2934">
        <v>-1</v>
      </c>
      <c r="Q2934">
        <v>0</v>
      </c>
      <c r="R2934">
        <v>-24</v>
      </c>
      <c r="S2934">
        <v>476</v>
      </c>
      <c r="T2934">
        <v>0</v>
      </c>
      <c r="U2934">
        <v>-2180</v>
      </c>
      <c r="V2934">
        <v>67</v>
      </c>
    </row>
    <row r="2935" spans="1:22" x14ac:dyDescent="0.3">
      <c r="A2935" t="s">
        <v>154</v>
      </c>
      <c r="B2935">
        <v>32500</v>
      </c>
      <c r="C2935" s="48">
        <v>45041</v>
      </c>
      <c r="D2935">
        <v>19090</v>
      </c>
      <c r="E2935">
        <v>5</v>
      </c>
      <c r="F2935">
        <v>-170</v>
      </c>
      <c r="G2935">
        <v>-170</v>
      </c>
      <c r="H2935">
        <v>275982</v>
      </c>
      <c r="I2935">
        <v>5272</v>
      </c>
      <c r="J2935">
        <v>14654</v>
      </c>
      <c r="K2935">
        <v>-23001</v>
      </c>
      <c r="L2935">
        <v>9191</v>
      </c>
      <c r="M2935">
        <v>13500</v>
      </c>
      <c r="N2935">
        <v>0</v>
      </c>
      <c r="O2935">
        <v>-344</v>
      </c>
      <c r="P2935">
        <v>0</v>
      </c>
      <c r="Q2935">
        <v>0</v>
      </c>
      <c r="R2935">
        <v>-3965</v>
      </c>
      <c r="S2935">
        <v>0</v>
      </c>
      <c r="T2935">
        <v>0</v>
      </c>
      <c r="U2935">
        <v>-975</v>
      </c>
      <c r="V2935">
        <v>131</v>
      </c>
    </row>
    <row r="2936" spans="1:22" x14ac:dyDescent="0.3">
      <c r="A2936" t="s">
        <v>154</v>
      </c>
      <c r="B2936">
        <v>32500</v>
      </c>
      <c r="C2936" s="48">
        <v>45040</v>
      </c>
      <c r="D2936">
        <v>19260</v>
      </c>
      <c r="E2936">
        <v>5</v>
      </c>
      <c r="F2936">
        <v>-350</v>
      </c>
      <c r="G2936">
        <v>-350</v>
      </c>
      <c r="H2936">
        <v>195537</v>
      </c>
      <c r="I2936">
        <v>3788</v>
      </c>
      <c r="J2936">
        <v>-5609</v>
      </c>
      <c r="K2936">
        <v>2892</v>
      </c>
      <c r="L2936">
        <v>-1719</v>
      </c>
      <c r="M2936">
        <v>-1502</v>
      </c>
      <c r="N2936">
        <v>0</v>
      </c>
      <c r="O2936">
        <v>5</v>
      </c>
      <c r="P2936">
        <v>1</v>
      </c>
      <c r="Q2936">
        <v>0</v>
      </c>
      <c r="R2936">
        <v>-392</v>
      </c>
      <c r="S2936">
        <v>169</v>
      </c>
      <c r="T2936">
        <v>0</v>
      </c>
      <c r="U2936">
        <v>4302</v>
      </c>
      <c r="V2936">
        <v>134</v>
      </c>
    </row>
    <row r="2937" spans="1:22" x14ac:dyDescent="0.3">
      <c r="A2937" t="s">
        <v>154</v>
      </c>
      <c r="B2937">
        <v>32500</v>
      </c>
      <c r="C2937" s="48">
        <v>45037</v>
      </c>
      <c r="D2937">
        <v>19610</v>
      </c>
      <c r="E2937">
        <v>5</v>
      </c>
      <c r="F2937">
        <v>-590</v>
      </c>
      <c r="G2937">
        <v>-590</v>
      </c>
      <c r="H2937">
        <v>341747</v>
      </c>
      <c r="I2937">
        <v>6753</v>
      </c>
      <c r="J2937">
        <v>8513</v>
      </c>
      <c r="K2937">
        <v>-2387</v>
      </c>
      <c r="L2937">
        <v>-11838</v>
      </c>
      <c r="M2937">
        <v>-3279</v>
      </c>
      <c r="N2937">
        <v>0</v>
      </c>
      <c r="O2937">
        <v>228</v>
      </c>
      <c r="P2937">
        <v>1</v>
      </c>
      <c r="Q2937">
        <v>0</v>
      </c>
      <c r="R2937">
        <v>-8542</v>
      </c>
      <c r="S2937">
        <v>-246</v>
      </c>
      <c r="T2937">
        <v>0</v>
      </c>
      <c r="U2937">
        <v>5201</v>
      </c>
      <c r="V2937">
        <v>511</v>
      </c>
    </row>
    <row r="2938" spans="1:22" x14ac:dyDescent="0.3">
      <c r="A2938" t="s">
        <v>154</v>
      </c>
      <c r="B2938">
        <v>32500</v>
      </c>
      <c r="C2938" s="48">
        <v>45036</v>
      </c>
      <c r="D2938">
        <v>20200</v>
      </c>
      <c r="E2938">
        <v>5</v>
      </c>
      <c r="F2938">
        <v>-700</v>
      </c>
      <c r="G2938">
        <v>-700</v>
      </c>
      <c r="H2938">
        <v>263708</v>
      </c>
      <c r="I2938">
        <v>5398</v>
      </c>
      <c r="J2938">
        <v>69713</v>
      </c>
      <c r="K2938">
        <v>-49092</v>
      </c>
      <c r="L2938">
        <v>-27886</v>
      </c>
      <c r="M2938">
        <v>-14912</v>
      </c>
      <c r="N2938">
        <v>0</v>
      </c>
      <c r="O2938">
        <v>-9</v>
      </c>
      <c r="P2938">
        <v>0</v>
      </c>
      <c r="Q2938">
        <v>0</v>
      </c>
      <c r="R2938">
        <v>-12526</v>
      </c>
      <c r="S2938">
        <v>-439</v>
      </c>
      <c r="T2938">
        <v>0</v>
      </c>
      <c r="U2938">
        <v>6682</v>
      </c>
      <c r="V2938">
        <v>583</v>
      </c>
    </row>
    <row r="2939" spans="1:22" x14ac:dyDescent="0.3">
      <c r="A2939" t="s">
        <v>154</v>
      </c>
      <c r="B2939">
        <v>32500</v>
      </c>
      <c r="C2939" s="48">
        <v>45035</v>
      </c>
      <c r="D2939">
        <v>20900</v>
      </c>
      <c r="E2939">
        <v>5</v>
      </c>
      <c r="F2939">
        <v>-200</v>
      </c>
      <c r="G2939">
        <v>-200</v>
      </c>
      <c r="H2939">
        <v>143176</v>
      </c>
      <c r="I2939">
        <v>3000</v>
      </c>
      <c r="J2939">
        <v>3587</v>
      </c>
      <c r="K2939">
        <v>5904</v>
      </c>
      <c r="L2939">
        <v>-2589</v>
      </c>
      <c r="M2939">
        <v>-3317</v>
      </c>
      <c r="N2939">
        <v>0</v>
      </c>
      <c r="O2939">
        <v>1000</v>
      </c>
      <c r="P2939">
        <v>0</v>
      </c>
      <c r="Q2939">
        <v>0</v>
      </c>
      <c r="R2939">
        <v>0</v>
      </c>
      <c r="S2939">
        <v>-272</v>
      </c>
      <c r="T2939">
        <v>0</v>
      </c>
      <c r="U2939">
        <v>-7160</v>
      </c>
      <c r="V2939">
        <v>258</v>
      </c>
    </row>
    <row r="2940" spans="1:22" x14ac:dyDescent="0.3">
      <c r="A2940" t="s">
        <v>154</v>
      </c>
      <c r="B2940">
        <v>32500</v>
      </c>
      <c r="C2940" s="48">
        <v>45034</v>
      </c>
      <c r="D2940">
        <v>21100</v>
      </c>
      <c r="E2940">
        <v>5</v>
      </c>
      <c r="F2940">
        <v>-350</v>
      </c>
      <c r="G2940">
        <v>-350</v>
      </c>
      <c r="H2940">
        <v>153848</v>
      </c>
      <c r="I2940">
        <v>3243</v>
      </c>
      <c r="J2940">
        <v>64555</v>
      </c>
      <c r="K2940">
        <v>-53516</v>
      </c>
      <c r="L2940">
        <v>-13362</v>
      </c>
      <c r="M2940">
        <v>-13508</v>
      </c>
      <c r="N2940">
        <v>0</v>
      </c>
      <c r="O2940">
        <v>530</v>
      </c>
      <c r="P2940">
        <v>0</v>
      </c>
      <c r="Q2940">
        <v>0</v>
      </c>
      <c r="R2940">
        <v>0</v>
      </c>
      <c r="S2940">
        <v>-384</v>
      </c>
      <c r="T2940">
        <v>0</v>
      </c>
      <c r="U2940">
        <v>2580</v>
      </c>
      <c r="V2940">
        <v>-257</v>
      </c>
    </row>
    <row r="2941" spans="1:22" x14ac:dyDescent="0.3">
      <c r="A2941" t="s">
        <v>154</v>
      </c>
      <c r="B2941">
        <v>32500</v>
      </c>
      <c r="C2941" s="48">
        <v>45033</v>
      </c>
      <c r="D2941">
        <v>21450</v>
      </c>
      <c r="E2941">
        <v>5</v>
      </c>
      <c r="F2941">
        <v>-350</v>
      </c>
      <c r="G2941">
        <v>-350</v>
      </c>
      <c r="H2941">
        <v>122874</v>
      </c>
      <c r="I2941">
        <v>2633</v>
      </c>
      <c r="J2941">
        <v>55514</v>
      </c>
      <c r="K2941">
        <v>-40739</v>
      </c>
      <c r="L2941">
        <v>-15823</v>
      </c>
      <c r="M2941">
        <v>-15812</v>
      </c>
      <c r="N2941">
        <v>0</v>
      </c>
      <c r="O2941">
        <v>-12</v>
      </c>
      <c r="P2941">
        <v>0</v>
      </c>
      <c r="Q2941">
        <v>0</v>
      </c>
      <c r="R2941">
        <v>0</v>
      </c>
      <c r="S2941">
        <v>1</v>
      </c>
      <c r="T2941">
        <v>0</v>
      </c>
      <c r="U2941">
        <v>1000</v>
      </c>
      <c r="V2941">
        <v>48</v>
      </c>
    </row>
    <row r="2942" spans="1:22" x14ac:dyDescent="0.3">
      <c r="A2942" t="s">
        <v>154</v>
      </c>
      <c r="B2942">
        <v>32500</v>
      </c>
      <c r="C2942" s="48">
        <v>45030</v>
      </c>
      <c r="D2942">
        <v>21800</v>
      </c>
      <c r="E2942">
        <v>2</v>
      </c>
      <c r="F2942">
        <v>100</v>
      </c>
      <c r="G2942">
        <v>100</v>
      </c>
      <c r="H2942">
        <v>139084</v>
      </c>
      <c r="I2942">
        <v>3016</v>
      </c>
      <c r="J2942">
        <v>-37039</v>
      </c>
      <c r="K2942">
        <v>13884</v>
      </c>
      <c r="L2942">
        <v>24625</v>
      </c>
      <c r="M2942">
        <v>16900</v>
      </c>
      <c r="N2942">
        <v>0</v>
      </c>
      <c r="O2942">
        <v>2139</v>
      </c>
      <c r="P2942">
        <v>0</v>
      </c>
      <c r="Q2942">
        <v>0</v>
      </c>
      <c r="R2942">
        <v>0</v>
      </c>
      <c r="S2942">
        <v>5586</v>
      </c>
      <c r="T2942">
        <v>0</v>
      </c>
      <c r="U2942">
        <v>-1300</v>
      </c>
      <c r="V2942">
        <v>-170</v>
      </c>
    </row>
    <row r="2943" spans="1:22" x14ac:dyDescent="0.3">
      <c r="A2943" t="s">
        <v>154</v>
      </c>
      <c r="B2943">
        <v>32500</v>
      </c>
      <c r="C2943" s="48">
        <v>45029</v>
      </c>
      <c r="D2943">
        <v>21700</v>
      </c>
      <c r="E2943">
        <v>3</v>
      </c>
      <c r="F2943">
        <v>0</v>
      </c>
      <c r="G2943">
        <v>0</v>
      </c>
      <c r="H2943">
        <v>118658</v>
      </c>
      <c r="I2943">
        <v>2550</v>
      </c>
      <c r="J2943">
        <v>5981</v>
      </c>
      <c r="K2943">
        <v>-15612</v>
      </c>
      <c r="L2943">
        <v>9718</v>
      </c>
      <c r="M2943">
        <v>9663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55</v>
      </c>
      <c r="T2943">
        <v>0</v>
      </c>
      <c r="U2943">
        <v>-200</v>
      </c>
      <c r="V2943">
        <v>113</v>
      </c>
    </row>
    <row r="2944" spans="1:22" x14ac:dyDescent="0.3">
      <c r="A2944" t="s">
        <v>154</v>
      </c>
      <c r="B2944">
        <v>32500</v>
      </c>
      <c r="C2944" s="48">
        <v>45028</v>
      </c>
      <c r="D2944">
        <v>21700</v>
      </c>
      <c r="E2944">
        <v>2</v>
      </c>
      <c r="F2944">
        <v>300</v>
      </c>
      <c r="G2944">
        <v>300</v>
      </c>
      <c r="H2944">
        <v>156110</v>
      </c>
      <c r="I2944">
        <v>3361</v>
      </c>
      <c r="J2944">
        <v>-20168</v>
      </c>
      <c r="K2944">
        <v>22648</v>
      </c>
      <c r="L2944">
        <v>637</v>
      </c>
      <c r="M2944">
        <v>-7017</v>
      </c>
      <c r="N2944">
        <v>-22</v>
      </c>
      <c r="O2944">
        <v>2169</v>
      </c>
      <c r="P2944">
        <v>0</v>
      </c>
      <c r="Q2944">
        <v>0</v>
      </c>
      <c r="R2944">
        <v>0</v>
      </c>
      <c r="S2944">
        <v>5507</v>
      </c>
      <c r="T2944">
        <v>0</v>
      </c>
      <c r="U2944">
        <v>-3080</v>
      </c>
      <c r="V2944">
        <v>-37</v>
      </c>
    </row>
    <row r="2945" spans="1:22" x14ac:dyDescent="0.3">
      <c r="A2945" t="s">
        <v>154</v>
      </c>
      <c r="B2945">
        <v>32500</v>
      </c>
      <c r="C2945" s="48">
        <v>45027</v>
      </c>
      <c r="D2945">
        <v>21400</v>
      </c>
      <c r="E2945">
        <v>2</v>
      </c>
      <c r="F2945">
        <v>200</v>
      </c>
      <c r="G2945">
        <v>200</v>
      </c>
      <c r="H2945">
        <v>126330</v>
      </c>
      <c r="I2945">
        <v>2691</v>
      </c>
      <c r="J2945">
        <v>-54854</v>
      </c>
      <c r="K2945">
        <v>45473</v>
      </c>
      <c r="L2945">
        <v>9591</v>
      </c>
      <c r="M2945">
        <v>5392</v>
      </c>
      <c r="N2945">
        <v>0</v>
      </c>
      <c r="O2945">
        <v>1349</v>
      </c>
      <c r="P2945">
        <v>0</v>
      </c>
      <c r="Q2945">
        <v>0</v>
      </c>
      <c r="R2945">
        <v>0</v>
      </c>
      <c r="S2945">
        <v>2850</v>
      </c>
      <c r="T2945">
        <v>0</v>
      </c>
      <c r="U2945">
        <v>-160</v>
      </c>
      <c r="V2945">
        <v>-50</v>
      </c>
    </row>
    <row r="2946" spans="1:22" x14ac:dyDescent="0.3">
      <c r="A2946" t="s">
        <v>154</v>
      </c>
      <c r="B2946">
        <v>32500</v>
      </c>
      <c r="C2946" s="48">
        <v>45026</v>
      </c>
      <c r="D2946">
        <v>21200</v>
      </c>
      <c r="E2946">
        <v>5</v>
      </c>
      <c r="F2946">
        <v>-500</v>
      </c>
      <c r="G2946">
        <v>-500</v>
      </c>
      <c r="H2946">
        <v>228936</v>
      </c>
      <c r="I2946">
        <v>4830</v>
      </c>
      <c r="J2946">
        <v>-8848</v>
      </c>
      <c r="K2946">
        <v>41965</v>
      </c>
      <c r="L2946">
        <v>-33159</v>
      </c>
      <c r="M2946">
        <v>-22772</v>
      </c>
      <c r="N2946">
        <v>0</v>
      </c>
      <c r="O2946">
        <v>-136</v>
      </c>
      <c r="P2946">
        <v>0</v>
      </c>
      <c r="Q2946">
        <v>0</v>
      </c>
      <c r="R2946">
        <v>-9884</v>
      </c>
      <c r="S2946">
        <v>-367</v>
      </c>
      <c r="T2946">
        <v>0</v>
      </c>
      <c r="U2946">
        <v>140</v>
      </c>
      <c r="V2946">
        <v>-98</v>
      </c>
    </row>
    <row r="2947" spans="1:22" x14ac:dyDescent="0.3">
      <c r="A2947" t="s">
        <v>154</v>
      </c>
      <c r="B2947">
        <v>32500</v>
      </c>
      <c r="C2947" s="48">
        <v>45023</v>
      </c>
      <c r="D2947">
        <v>21700</v>
      </c>
      <c r="E2947">
        <v>2</v>
      </c>
      <c r="F2947">
        <v>300</v>
      </c>
      <c r="G2947">
        <v>300</v>
      </c>
      <c r="H2947">
        <v>131087</v>
      </c>
      <c r="I2947">
        <v>2839</v>
      </c>
      <c r="J2947">
        <v>-52726</v>
      </c>
      <c r="K2947">
        <v>27408</v>
      </c>
      <c r="L2947">
        <v>26462</v>
      </c>
      <c r="M2947">
        <v>16595</v>
      </c>
      <c r="N2947">
        <v>0</v>
      </c>
      <c r="O2947">
        <v>2721</v>
      </c>
      <c r="P2947">
        <v>0</v>
      </c>
      <c r="Q2947">
        <v>0</v>
      </c>
      <c r="R2947">
        <v>8</v>
      </c>
      <c r="S2947">
        <v>7138</v>
      </c>
      <c r="T2947">
        <v>0</v>
      </c>
      <c r="U2947">
        <v>-1174</v>
      </c>
      <c r="V2947">
        <v>30</v>
      </c>
    </row>
    <row r="2948" spans="1:22" x14ac:dyDescent="0.3">
      <c r="A2948" t="s">
        <v>154</v>
      </c>
      <c r="B2948">
        <v>32500</v>
      </c>
      <c r="C2948" s="48">
        <v>45022</v>
      </c>
      <c r="D2948">
        <v>21400</v>
      </c>
      <c r="E2948">
        <v>5</v>
      </c>
      <c r="F2948">
        <v>-900</v>
      </c>
      <c r="G2948">
        <v>-900</v>
      </c>
      <c r="H2948">
        <v>214167</v>
      </c>
      <c r="I2948">
        <v>4616</v>
      </c>
      <c r="J2948">
        <v>119114</v>
      </c>
      <c r="K2948">
        <v>-97563</v>
      </c>
      <c r="L2948">
        <v>-22871</v>
      </c>
      <c r="M2948">
        <v>-20170</v>
      </c>
      <c r="N2948">
        <v>0</v>
      </c>
      <c r="O2948">
        <v>2531</v>
      </c>
      <c r="P2948">
        <v>0</v>
      </c>
      <c r="Q2948">
        <v>0</v>
      </c>
      <c r="R2948">
        <v>-4131</v>
      </c>
      <c r="S2948">
        <v>-1101</v>
      </c>
      <c r="T2948">
        <v>0</v>
      </c>
      <c r="U2948">
        <v>1310</v>
      </c>
      <c r="V2948">
        <v>10</v>
      </c>
    </row>
    <row r="2949" spans="1:22" x14ac:dyDescent="0.3">
      <c r="A2949" t="s">
        <v>154</v>
      </c>
      <c r="B2949">
        <v>32500</v>
      </c>
      <c r="C2949" s="48">
        <v>45021</v>
      </c>
      <c r="D2949">
        <v>22300</v>
      </c>
      <c r="E2949">
        <v>2</v>
      </c>
      <c r="F2949">
        <v>150</v>
      </c>
      <c r="G2949">
        <v>150</v>
      </c>
      <c r="H2949">
        <v>146961</v>
      </c>
      <c r="I2949">
        <v>3284</v>
      </c>
      <c r="J2949">
        <v>-23415</v>
      </c>
      <c r="K2949">
        <v>32873</v>
      </c>
      <c r="L2949">
        <v>-8732</v>
      </c>
      <c r="M2949">
        <v>-6858</v>
      </c>
      <c r="N2949">
        <v>0</v>
      </c>
      <c r="O2949">
        <v>-1807</v>
      </c>
      <c r="P2949">
        <v>0</v>
      </c>
      <c r="Q2949">
        <v>0</v>
      </c>
      <c r="R2949">
        <v>0</v>
      </c>
      <c r="S2949">
        <v>-67</v>
      </c>
      <c r="T2949">
        <v>0</v>
      </c>
      <c r="U2949">
        <v>-751</v>
      </c>
      <c r="V2949">
        <v>25</v>
      </c>
    </row>
    <row r="2950" spans="1:22" x14ac:dyDescent="0.3">
      <c r="A2950" t="s">
        <v>154</v>
      </c>
      <c r="B2950">
        <v>32500</v>
      </c>
      <c r="C2950" s="48">
        <v>45020</v>
      </c>
      <c r="D2950">
        <v>22150</v>
      </c>
      <c r="E2950">
        <v>2</v>
      </c>
      <c r="F2950">
        <v>200</v>
      </c>
      <c r="G2950">
        <v>200</v>
      </c>
      <c r="H2950">
        <v>159880</v>
      </c>
      <c r="I2950">
        <v>3515</v>
      </c>
      <c r="J2950">
        <v>-51614</v>
      </c>
      <c r="K2950">
        <v>42760</v>
      </c>
      <c r="L2950">
        <v>10562</v>
      </c>
      <c r="M2950">
        <v>10620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-58</v>
      </c>
      <c r="T2950">
        <v>0</v>
      </c>
      <c r="U2950">
        <v>-1720</v>
      </c>
      <c r="V2950">
        <v>12</v>
      </c>
    </row>
    <row r="2951" spans="1:22" x14ac:dyDescent="0.3">
      <c r="A2951" t="s">
        <v>154</v>
      </c>
      <c r="B2951">
        <v>32500</v>
      </c>
      <c r="C2951" s="48">
        <v>45019</v>
      </c>
      <c r="D2951">
        <v>21950</v>
      </c>
      <c r="E2951">
        <v>5</v>
      </c>
      <c r="F2951">
        <v>-400</v>
      </c>
      <c r="G2951">
        <v>-400</v>
      </c>
      <c r="H2951">
        <v>180910</v>
      </c>
      <c r="I2951">
        <v>3945</v>
      </c>
      <c r="J2951">
        <v>1501</v>
      </c>
      <c r="K2951">
        <v>16446</v>
      </c>
      <c r="L2951">
        <v>-17553</v>
      </c>
      <c r="M2951">
        <v>-17470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-83</v>
      </c>
      <c r="T2951">
        <v>0</v>
      </c>
      <c r="U2951">
        <v>176</v>
      </c>
      <c r="V2951">
        <v>-570</v>
      </c>
    </row>
    <row r="2952" spans="1:22" x14ac:dyDescent="0.3">
      <c r="A2952" t="s">
        <v>154</v>
      </c>
      <c r="B2952">
        <v>32500</v>
      </c>
      <c r="C2952" s="48">
        <v>45016</v>
      </c>
      <c r="D2952">
        <v>22350</v>
      </c>
      <c r="E2952">
        <v>5</v>
      </c>
      <c r="F2952">
        <v>-250</v>
      </c>
      <c r="G2952">
        <v>-250</v>
      </c>
      <c r="H2952">
        <v>116760</v>
      </c>
      <c r="I2952">
        <v>2621</v>
      </c>
      <c r="J2952">
        <v>29282</v>
      </c>
      <c r="K2952">
        <v>-26102</v>
      </c>
      <c r="L2952">
        <v>-1873</v>
      </c>
      <c r="M2952">
        <v>-1873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-1351</v>
      </c>
      <c r="V2952">
        <v>44</v>
      </c>
    </row>
    <row r="2953" spans="1:22" x14ac:dyDescent="0.3">
      <c r="A2953" t="s">
        <v>154</v>
      </c>
      <c r="B2953">
        <v>32500</v>
      </c>
      <c r="C2953" s="48">
        <v>45015</v>
      </c>
      <c r="D2953">
        <v>22600</v>
      </c>
      <c r="E2953">
        <v>2</v>
      </c>
      <c r="F2953">
        <v>550</v>
      </c>
      <c r="G2953">
        <v>550</v>
      </c>
      <c r="H2953">
        <v>157480</v>
      </c>
      <c r="I2953">
        <v>3533</v>
      </c>
      <c r="J2953">
        <v>-45173</v>
      </c>
      <c r="K2953">
        <v>28186</v>
      </c>
      <c r="L2953">
        <v>17593</v>
      </c>
      <c r="M2953">
        <v>12790</v>
      </c>
      <c r="N2953">
        <v>0</v>
      </c>
      <c r="O2953">
        <v>1343</v>
      </c>
      <c r="P2953">
        <v>0</v>
      </c>
      <c r="Q2953">
        <v>0</v>
      </c>
      <c r="R2953">
        <v>0</v>
      </c>
      <c r="S2953">
        <v>3460</v>
      </c>
      <c r="T2953">
        <v>0</v>
      </c>
      <c r="U2953">
        <v>-594</v>
      </c>
      <c r="V2953">
        <v>-12</v>
      </c>
    </row>
    <row r="2954" spans="1:22" x14ac:dyDescent="0.3">
      <c r="A2954" t="s">
        <v>154</v>
      </c>
      <c r="B2954">
        <v>32500</v>
      </c>
      <c r="C2954" s="48">
        <v>45014</v>
      </c>
      <c r="D2954">
        <v>22050</v>
      </c>
      <c r="E2954">
        <v>5</v>
      </c>
      <c r="F2954">
        <v>-450</v>
      </c>
      <c r="G2954">
        <v>-450</v>
      </c>
      <c r="H2954">
        <v>108298</v>
      </c>
      <c r="I2954">
        <v>2386</v>
      </c>
      <c r="J2954">
        <v>27610</v>
      </c>
      <c r="K2954">
        <v>-14334</v>
      </c>
      <c r="L2954">
        <v>-14168</v>
      </c>
      <c r="M2954">
        <v>-13920</v>
      </c>
      <c r="N2954">
        <v>0</v>
      </c>
      <c r="O2954">
        <v>-137</v>
      </c>
      <c r="P2954">
        <v>0</v>
      </c>
      <c r="Q2954">
        <v>0</v>
      </c>
      <c r="R2954">
        <v>0</v>
      </c>
      <c r="S2954">
        <v>-111</v>
      </c>
      <c r="T2954">
        <v>0</v>
      </c>
      <c r="U2954">
        <v>818</v>
      </c>
      <c r="V2954">
        <v>74</v>
      </c>
    </row>
    <row r="2955" spans="1:22" x14ac:dyDescent="0.3">
      <c r="A2955" t="s">
        <v>154</v>
      </c>
      <c r="B2955">
        <v>32500</v>
      </c>
      <c r="C2955" s="48">
        <v>45013</v>
      </c>
      <c r="D2955">
        <v>22500</v>
      </c>
      <c r="E2955">
        <v>2</v>
      </c>
      <c r="F2955">
        <v>800</v>
      </c>
      <c r="G2955">
        <v>800</v>
      </c>
      <c r="H2955">
        <v>200735</v>
      </c>
      <c r="I2955">
        <v>4475</v>
      </c>
      <c r="J2955">
        <v>-26962</v>
      </c>
      <c r="K2955">
        <v>17318</v>
      </c>
      <c r="L2955">
        <v>10555</v>
      </c>
      <c r="M2955">
        <v>-150</v>
      </c>
      <c r="N2955">
        <v>0</v>
      </c>
      <c r="O2955">
        <v>2787</v>
      </c>
      <c r="P2955">
        <v>0</v>
      </c>
      <c r="Q2955">
        <v>0</v>
      </c>
      <c r="R2955">
        <v>0</v>
      </c>
      <c r="S2955">
        <v>7918</v>
      </c>
      <c r="T2955">
        <v>0</v>
      </c>
      <c r="U2955">
        <v>-1396</v>
      </c>
      <c r="V2955">
        <v>485</v>
      </c>
    </row>
    <row r="2956" spans="1:22" x14ac:dyDescent="0.3">
      <c r="A2956" t="s">
        <v>154</v>
      </c>
      <c r="B2956">
        <v>32500</v>
      </c>
      <c r="C2956" s="48">
        <v>45012</v>
      </c>
      <c r="D2956">
        <v>21700</v>
      </c>
      <c r="E2956">
        <v>5</v>
      </c>
      <c r="F2956">
        <v>-250</v>
      </c>
      <c r="G2956">
        <v>-250</v>
      </c>
      <c r="H2956">
        <v>205074</v>
      </c>
      <c r="I2956">
        <v>4382</v>
      </c>
      <c r="J2956">
        <v>16141</v>
      </c>
      <c r="K2956">
        <v>-5842</v>
      </c>
      <c r="L2956">
        <v>-10679</v>
      </c>
      <c r="M2956">
        <v>-4529</v>
      </c>
      <c r="N2956">
        <v>-4667</v>
      </c>
      <c r="O2956">
        <v>768</v>
      </c>
      <c r="P2956">
        <v>-1</v>
      </c>
      <c r="Q2956">
        <v>0</v>
      </c>
      <c r="R2956">
        <v>-4483</v>
      </c>
      <c r="S2956">
        <v>2233</v>
      </c>
      <c r="T2956">
        <v>0</v>
      </c>
      <c r="U2956">
        <v>-4</v>
      </c>
      <c r="V2956">
        <v>384</v>
      </c>
    </row>
    <row r="2957" spans="1:22" x14ac:dyDescent="0.3">
      <c r="A2957" t="s">
        <v>154</v>
      </c>
      <c r="B2957">
        <v>32500</v>
      </c>
      <c r="C2957" s="48">
        <v>45009</v>
      </c>
      <c r="D2957">
        <v>21950</v>
      </c>
      <c r="E2957">
        <v>2</v>
      </c>
      <c r="F2957">
        <v>300</v>
      </c>
      <c r="G2957">
        <v>300</v>
      </c>
      <c r="H2957">
        <v>126900</v>
      </c>
      <c r="I2957">
        <v>2761</v>
      </c>
      <c r="J2957">
        <v>10775</v>
      </c>
      <c r="K2957">
        <v>10007</v>
      </c>
      <c r="L2957">
        <v>-21074</v>
      </c>
      <c r="M2957">
        <v>-19568</v>
      </c>
      <c r="N2957">
        <v>0</v>
      </c>
      <c r="O2957">
        <v>3</v>
      </c>
      <c r="P2957">
        <v>0</v>
      </c>
      <c r="Q2957">
        <v>0</v>
      </c>
      <c r="R2957">
        <v>0</v>
      </c>
      <c r="S2957">
        <v>-1509</v>
      </c>
      <c r="T2957">
        <v>0</v>
      </c>
      <c r="U2957">
        <v>190</v>
      </c>
      <c r="V2957">
        <v>102</v>
      </c>
    </row>
    <row r="2958" spans="1:22" x14ac:dyDescent="0.3">
      <c r="A2958" t="s">
        <v>154</v>
      </c>
      <c r="B2958">
        <v>32500</v>
      </c>
      <c r="C2958" s="48">
        <v>45008</v>
      </c>
      <c r="D2958">
        <v>21650</v>
      </c>
      <c r="E2958">
        <v>5</v>
      </c>
      <c r="F2958">
        <v>-450</v>
      </c>
      <c r="G2958">
        <v>-450</v>
      </c>
      <c r="H2958">
        <v>174525</v>
      </c>
      <c r="I2958">
        <v>3785</v>
      </c>
      <c r="J2958">
        <v>6452</v>
      </c>
      <c r="K2958">
        <v>9052</v>
      </c>
      <c r="L2958">
        <v>4299</v>
      </c>
      <c r="M2958">
        <v>4648</v>
      </c>
      <c r="N2958">
        <v>0</v>
      </c>
      <c r="O2958">
        <v>0</v>
      </c>
      <c r="P2958">
        <v>0</v>
      </c>
      <c r="Q2958">
        <v>0</v>
      </c>
      <c r="R2958">
        <v>-228</v>
      </c>
      <c r="S2958">
        <v>-121</v>
      </c>
      <c r="T2958">
        <v>0</v>
      </c>
      <c r="U2958">
        <v>-19830</v>
      </c>
      <c r="V2958">
        <v>27</v>
      </c>
    </row>
    <row r="2959" spans="1:22" x14ac:dyDescent="0.3">
      <c r="A2959" t="s">
        <v>154</v>
      </c>
      <c r="B2959">
        <v>32500</v>
      </c>
      <c r="C2959" s="48">
        <v>45007</v>
      </c>
      <c r="D2959">
        <v>22100</v>
      </c>
      <c r="E2959">
        <v>2</v>
      </c>
      <c r="F2959">
        <v>50</v>
      </c>
      <c r="G2959">
        <v>50</v>
      </c>
      <c r="H2959">
        <v>111444</v>
      </c>
      <c r="I2959">
        <v>2453</v>
      </c>
      <c r="J2959">
        <v>-4819</v>
      </c>
      <c r="K2959">
        <v>19884</v>
      </c>
      <c r="L2959">
        <v>-17287</v>
      </c>
      <c r="M2959">
        <v>-9057</v>
      </c>
      <c r="N2959">
        <v>0</v>
      </c>
      <c r="O2959">
        <v>-7460</v>
      </c>
      <c r="P2959">
        <v>0</v>
      </c>
      <c r="Q2959">
        <v>0</v>
      </c>
      <c r="R2959">
        <v>0</v>
      </c>
      <c r="S2959">
        <v>-770</v>
      </c>
      <c r="T2959">
        <v>0</v>
      </c>
      <c r="U2959">
        <v>1997</v>
      </c>
      <c r="V2959">
        <v>225</v>
      </c>
    </row>
    <row r="2960" spans="1:22" x14ac:dyDescent="0.3">
      <c r="A2960" t="s">
        <v>154</v>
      </c>
      <c r="B2960">
        <v>32500</v>
      </c>
      <c r="C2960" s="48">
        <v>45006</v>
      </c>
      <c r="D2960">
        <v>22050</v>
      </c>
      <c r="E2960">
        <v>5</v>
      </c>
      <c r="F2960">
        <v>-250</v>
      </c>
      <c r="G2960">
        <v>-250</v>
      </c>
      <c r="H2960">
        <v>107152</v>
      </c>
      <c r="I2960">
        <v>2373</v>
      </c>
      <c r="J2960">
        <v>26684</v>
      </c>
      <c r="K2960">
        <v>-22301</v>
      </c>
      <c r="L2960">
        <v>-5676</v>
      </c>
      <c r="M2960">
        <v>-90</v>
      </c>
      <c r="N2960">
        <v>-2709</v>
      </c>
      <c r="O2960">
        <v>-2740</v>
      </c>
      <c r="P2960">
        <v>0</v>
      </c>
      <c r="Q2960">
        <v>0</v>
      </c>
      <c r="R2960">
        <v>0</v>
      </c>
      <c r="S2960">
        <v>-137</v>
      </c>
      <c r="T2960">
        <v>0</v>
      </c>
      <c r="U2960">
        <v>945</v>
      </c>
      <c r="V2960">
        <v>348</v>
      </c>
    </row>
    <row r="2961" spans="1:22" x14ac:dyDescent="0.3">
      <c r="A2961" t="s">
        <v>154</v>
      </c>
      <c r="B2961">
        <v>32500</v>
      </c>
      <c r="C2961" s="48">
        <v>45005</v>
      </c>
      <c r="D2961">
        <v>22300</v>
      </c>
      <c r="E2961">
        <v>5</v>
      </c>
      <c r="F2961">
        <v>-300</v>
      </c>
      <c r="G2961">
        <v>-300</v>
      </c>
      <c r="H2961">
        <v>91476</v>
      </c>
      <c r="I2961">
        <v>2058</v>
      </c>
      <c r="J2961">
        <v>16024</v>
      </c>
      <c r="K2961">
        <v>-7786</v>
      </c>
      <c r="L2961">
        <v>-6331</v>
      </c>
      <c r="M2961">
        <v>-6583</v>
      </c>
      <c r="N2961">
        <v>0</v>
      </c>
      <c r="O2961">
        <v>200</v>
      </c>
      <c r="P2961">
        <v>0</v>
      </c>
      <c r="Q2961">
        <v>0</v>
      </c>
      <c r="R2961">
        <v>0</v>
      </c>
      <c r="S2961">
        <v>52</v>
      </c>
      <c r="T2961">
        <v>0</v>
      </c>
      <c r="U2961">
        <v>-2010</v>
      </c>
      <c r="V2961">
        <v>103</v>
      </c>
    </row>
    <row r="2962" spans="1:22" x14ac:dyDescent="0.3">
      <c r="A2962" t="s">
        <v>154</v>
      </c>
      <c r="B2962">
        <v>32500</v>
      </c>
      <c r="C2962" s="48">
        <v>45002</v>
      </c>
      <c r="D2962">
        <v>22600</v>
      </c>
      <c r="E2962">
        <v>2</v>
      </c>
      <c r="F2962">
        <v>1000</v>
      </c>
      <c r="G2962">
        <v>1000</v>
      </c>
      <c r="H2962">
        <v>148369</v>
      </c>
      <c r="I2962">
        <v>3339</v>
      </c>
      <c r="J2962">
        <v>-77488</v>
      </c>
      <c r="K2962">
        <v>58362</v>
      </c>
      <c r="L2962">
        <v>19271</v>
      </c>
      <c r="M2962">
        <v>20964</v>
      </c>
      <c r="N2962">
        <v>0</v>
      </c>
      <c r="O2962">
        <v>0</v>
      </c>
      <c r="P2962">
        <v>0</v>
      </c>
      <c r="Q2962">
        <v>0</v>
      </c>
      <c r="R2962">
        <v>-1854</v>
      </c>
      <c r="S2962">
        <v>161</v>
      </c>
      <c r="T2962">
        <v>0</v>
      </c>
      <c r="U2962">
        <v>-19</v>
      </c>
      <c r="V2962">
        <v>-126</v>
      </c>
    </row>
    <row r="2963" spans="1:22" x14ac:dyDescent="0.3">
      <c r="A2963" t="s">
        <v>154</v>
      </c>
      <c r="B2963">
        <v>32500</v>
      </c>
      <c r="C2963" s="48">
        <v>45001</v>
      </c>
      <c r="D2963">
        <v>21600</v>
      </c>
      <c r="E2963">
        <v>5</v>
      </c>
      <c r="F2963">
        <v>-850</v>
      </c>
      <c r="G2963">
        <v>-850</v>
      </c>
      <c r="H2963">
        <v>194689</v>
      </c>
      <c r="I2963">
        <v>4224</v>
      </c>
      <c r="J2963">
        <v>22304</v>
      </c>
      <c r="K2963">
        <v>-5455</v>
      </c>
      <c r="L2963">
        <v>-16232</v>
      </c>
      <c r="M2963">
        <v>-15871</v>
      </c>
      <c r="N2963">
        <v>0</v>
      </c>
      <c r="O2963">
        <v>26</v>
      </c>
      <c r="P2963">
        <v>0</v>
      </c>
      <c r="Q2963">
        <v>0</v>
      </c>
      <c r="R2963">
        <v>0</v>
      </c>
      <c r="S2963">
        <v>-387</v>
      </c>
      <c r="T2963">
        <v>0</v>
      </c>
      <c r="U2963">
        <v>-711</v>
      </c>
      <c r="V2963">
        <v>94</v>
      </c>
    </row>
    <row r="2964" spans="1:22" x14ac:dyDescent="0.3">
      <c r="A2964" t="s">
        <v>154</v>
      </c>
      <c r="B2964">
        <v>32500</v>
      </c>
      <c r="C2964" s="48">
        <v>45000</v>
      </c>
      <c r="D2964">
        <v>22450</v>
      </c>
      <c r="E2964">
        <v>5</v>
      </c>
      <c r="F2964">
        <v>-250</v>
      </c>
      <c r="G2964">
        <v>-250</v>
      </c>
      <c r="H2964">
        <v>203259</v>
      </c>
      <c r="I2964">
        <v>4611</v>
      </c>
      <c r="J2964">
        <v>59022</v>
      </c>
      <c r="K2964">
        <v>-45389</v>
      </c>
      <c r="L2964">
        <v>-14608</v>
      </c>
      <c r="M2964">
        <v>-10892</v>
      </c>
      <c r="N2964">
        <v>-3341</v>
      </c>
      <c r="O2964">
        <v>148</v>
      </c>
      <c r="P2964">
        <v>0</v>
      </c>
      <c r="Q2964">
        <v>0</v>
      </c>
      <c r="R2964">
        <v>0</v>
      </c>
      <c r="S2964">
        <v>-523</v>
      </c>
      <c r="T2964">
        <v>0</v>
      </c>
      <c r="U2964">
        <v>957</v>
      </c>
      <c r="V2964">
        <v>18</v>
      </c>
    </row>
    <row r="2965" spans="1:22" x14ac:dyDescent="0.3">
      <c r="A2965" t="s">
        <v>154</v>
      </c>
      <c r="B2965">
        <v>32500</v>
      </c>
      <c r="C2965" s="48">
        <v>44999</v>
      </c>
      <c r="D2965">
        <v>22700</v>
      </c>
      <c r="E2965">
        <v>5</v>
      </c>
      <c r="F2965">
        <v>-1550</v>
      </c>
      <c r="G2965">
        <v>-1550</v>
      </c>
      <c r="H2965">
        <v>225053</v>
      </c>
      <c r="I2965">
        <v>5202</v>
      </c>
      <c r="J2965">
        <v>74551</v>
      </c>
      <c r="K2965">
        <v>-53414</v>
      </c>
      <c r="L2965">
        <v>-22248</v>
      </c>
      <c r="M2965">
        <v>-16244</v>
      </c>
      <c r="N2965">
        <v>0</v>
      </c>
      <c r="O2965">
        <v>0</v>
      </c>
      <c r="P2965">
        <v>0</v>
      </c>
      <c r="Q2965">
        <v>0</v>
      </c>
      <c r="R2965">
        <v>-6142</v>
      </c>
      <c r="S2965">
        <v>138</v>
      </c>
      <c r="T2965">
        <v>0</v>
      </c>
      <c r="U2965">
        <v>1324</v>
      </c>
      <c r="V2965">
        <v>-213</v>
      </c>
    </row>
    <row r="2966" spans="1:22" x14ac:dyDescent="0.3">
      <c r="A2966" t="s">
        <v>154</v>
      </c>
      <c r="B2966">
        <v>32500</v>
      </c>
      <c r="C2966" s="48">
        <v>44998</v>
      </c>
      <c r="D2966">
        <v>24250</v>
      </c>
      <c r="E2966">
        <v>5</v>
      </c>
      <c r="F2966">
        <v>-350</v>
      </c>
      <c r="G2966">
        <v>-350</v>
      </c>
      <c r="H2966">
        <v>185640</v>
      </c>
      <c r="I2966">
        <v>4506</v>
      </c>
      <c r="J2966">
        <v>-26597</v>
      </c>
      <c r="K2966">
        <v>-3286</v>
      </c>
      <c r="L2966">
        <v>25762</v>
      </c>
      <c r="M2966">
        <v>25443</v>
      </c>
      <c r="N2966">
        <v>-841</v>
      </c>
      <c r="O2966">
        <v>-2017</v>
      </c>
      <c r="P2966">
        <v>0</v>
      </c>
      <c r="Q2966">
        <v>0</v>
      </c>
      <c r="R2966">
        <v>3070</v>
      </c>
      <c r="S2966">
        <v>107</v>
      </c>
      <c r="T2966">
        <v>0</v>
      </c>
      <c r="U2966">
        <v>3899</v>
      </c>
      <c r="V2966">
        <v>222</v>
      </c>
    </row>
    <row r="2967" spans="1:22" x14ac:dyDescent="0.3">
      <c r="A2967" t="s">
        <v>154</v>
      </c>
      <c r="B2967">
        <v>32500</v>
      </c>
      <c r="C2967" s="48">
        <v>44995</v>
      </c>
      <c r="D2967">
        <v>24600</v>
      </c>
      <c r="E2967">
        <v>2</v>
      </c>
      <c r="F2967">
        <v>850</v>
      </c>
      <c r="G2967">
        <v>850</v>
      </c>
      <c r="H2967">
        <v>361221</v>
      </c>
      <c r="I2967">
        <v>8705</v>
      </c>
      <c r="J2967">
        <v>-29955</v>
      </c>
      <c r="K2967">
        <v>81139</v>
      </c>
      <c r="L2967">
        <v>-57652</v>
      </c>
      <c r="M2967">
        <v>-19526</v>
      </c>
      <c r="N2967">
        <v>0</v>
      </c>
      <c r="O2967">
        <v>-25865</v>
      </c>
      <c r="P2967">
        <v>0</v>
      </c>
      <c r="Q2967">
        <v>0</v>
      </c>
      <c r="R2967">
        <v>-6524</v>
      </c>
      <c r="S2967">
        <v>-5737</v>
      </c>
      <c r="T2967">
        <v>0</v>
      </c>
      <c r="U2967">
        <v>6636</v>
      </c>
      <c r="V2967">
        <v>-168</v>
      </c>
    </row>
    <row r="2968" spans="1:22" x14ac:dyDescent="0.3">
      <c r="A2968" t="s">
        <v>154</v>
      </c>
      <c r="B2968">
        <v>32500</v>
      </c>
      <c r="C2968" s="48">
        <v>44994</v>
      </c>
      <c r="D2968">
        <v>23750</v>
      </c>
      <c r="E2968">
        <v>5</v>
      </c>
      <c r="F2968">
        <v>-200</v>
      </c>
      <c r="G2968">
        <v>-200</v>
      </c>
      <c r="H2968">
        <v>929623</v>
      </c>
      <c r="I2968">
        <v>21563</v>
      </c>
      <c r="J2968">
        <v>216498</v>
      </c>
      <c r="K2968">
        <v>395547</v>
      </c>
      <c r="L2968">
        <v>-614426</v>
      </c>
      <c r="M2968">
        <v>-31434</v>
      </c>
      <c r="N2968">
        <v>-3340</v>
      </c>
      <c r="O2968">
        <v>-477400</v>
      </c>
      <c r="P2968">
        <v>0</v>
      </c>
      <c r="Q2968">
        <v>0</v>
      </c>
      <c r="R2968">
        <v>-4379</v>
      </c>
      <c r="S2968">
        <v>-97873</v>
      </c>
      <c r="T2968">
        <v>0</v>
      </c>
      <c r="U2968">
        <v>1402</v>
      </c>
      <c r="V2968">
        <v>979</v>
      </c>
    </row>
    <row r="2969" spans="1:22" x14ac:dyDescent="0.3">
      <c r="A2969" t="s">
        <v>154</v>
      </c>
      <c r="B2969">
        <v>32500</v>
      </c>
      <c r="C2969" s="48">
        <v>44993</v>
      </c>
      <c r="D2969">
        <v>23950</v>
      </c>
      <c r="E2969">
        <v>5</v>
      </c>
      <c r="F2969">
        <v>-400</v>
      </c>
      <c r="G2969">
        <v>-400</v>
      </c>
      <c r="H2969">
        <v>342560</v>
      </c>
      <c r="I2969">
        <v>8226</v>
      </c>
      <c r="J2969">
        <v>45745</v>
      </c>
      <c r="K2969">
        <v>129351</v>
      </c>
      <c r="L2969">
        <v>-172993</v>
      </c>
      <c r="M2969">
        <v>-20359</v>
      </c>
      <c r="N2969">
        <v>0</v>
      </c>
      <c r="O2969">
        <v>-150918</v>
      </c>
      <c r="P2969">
        <v>0</v>
      </c>
      <c r="Q2969">
        <v>0</v>
      </c>
      <c r="R2969">
        <v>0</v>
      </c>
      <c r="S2969">
        <v>-1716</v>
      </c>
      <c r="T2969">
        <v>0</v>
      </c>
      <c r="U2969">
        <v>-1540</v>
      </c>
      <c r="V2969">
        <v>-563</v>
      </c>
    </row>
    <row r="2970" spans="1:22" x14ac:dyDescent="0.3">
      <c r="A2970" t="s">
        <v>154</v>
      </c>
      <c r="B2970">
        <v>32500</v>
      </c>
      <c r="C2970" s="48">
        <v>44992</v>
      </c>
      <c r="D2970">
        <v>24350</v>
      </c>
      <c r="E2970">
        <v>2</v>
      </c>
      <c r="F2970">
        <v>300</v>
      </c>
      <c r="G2970">
        <v>300</v>
      </c>
      <c r="H2970">
        <v>207553</v>
      </c>
      <c r="I2970">
        <v>5006</v>
      </c>
      <c r="J2970">
        <v>2024</v>
      </c>
      <c r="K2970">
        <v>17743</v>
      </c>
      <c r="L2970">
        <v>-10182</v>
      </c>
      <c r="M2970">
        <v>-9084</v>
      </c>
      <c r="N2970">
        <v>0</v>
      </c>
      <c r="O2970">
        <v>1</v>
      </c>
      <c r="P2970">
        <v>-700</v>
      </c>
      <c r="Q2970">
        <v>0</v>
      </c>
      <c r="R2970">
        <v>-477</v>
      </c>
      <c r="S2970">
        <v>78</v>
      </c>
      <c r="T2970">
        <v>0</v>
      </c>
      <c r="U2970">
        <v>-8101</v>
      </c>
      <c r="V2970">
        <v>-1484</v>
      </c>
    </row>
    <row r="2971" spans="1:22" x14ac:dyDescent="0.3">
      <c r="A2971" t="s">
        <v>154</v>
      </c>
      <c r="B2971">
        <v>32500</v>
      </c>
      <c r="C2971" s="48">
        <v>44991</v>
      </c>
      <c r="D2971">
        <v>24050</v>
      </c>
      <c r="E2971">
        <v>5</v>
      </c>
      <c r="F2971">
        <v>-50</v>
      </c>
      <c r="G2971">
        <v>-50</v>
      </c>
      <c r="H2971">
        <v>170765</v>
      </c>
      <c r="I2971">
        <v>4108</v>
      </c>
      <c r="J2971">
        <v>4360</v>
      </c>
      <c r="K2971">
        <v>10898</v>
      </c>
      <c r="L2971">
        <v>-14580</v>
      </c>
      <c r="M2971">
        <v>-3316</v>
      </c>
      <c r="N2971">
        <v>-1987</v>
      </c>
      <c r="O2971">
        <v>0</v>
      </c>
      <c r="P2971">
        <v>0</v>
      </c>
      <c r="Q2971">
        <v>0</v>
      </c>
      <c r="R2971">
        <v>-8764</v>
      </c>
      <c r="S2971">
        <v>-513</v>
      </c>
      <c r="T2971">
        <v>0</v>
      </c>
      <c r="U2971">
        <v>-908</v>
      </c>
      <c r="V2971">
        <v>230</v>
      </c>
    </row>
    <row r="2972" spans="1:22" x14ac:dyDescent="0.3">
      <c r="A2972" t="s">
        <v>154</v>
      </c>
      <c r="B2972">
        <v>32500</v>
      </c>
      <c r="C2972" s="48">
        <v>44988</v>
      </c>
      <c r="D2972">
        <v>24100</v>
      </c>
      <c r="E2972">
        <v>2</v>
      </c>
      <c r="F2972">
        <v>50</v>
      </c>
      <c r="G2972">
        <v>50</v>
      </c>
      <c r="H2972">
        <v>152856</v>
      </c>
      <c r="I2972">
        <v>3686</v>
      </c>
      <c r="J2972">
        <v>-41434</v>
      </c>
      <c r="K2972">
        <v>56526</v>
      </c>
      <c r="L2972">
        <v>-12996</v>
      </c>
      <c r="M2972">
        <v>3381</v>
      </c>
      <c r="N2972">
        <v>-11103</v>
      </c>
      <c r="O2972">
        <v>-5249</v>
      </c>
      <c r="P2972">
        <v>0</v>
      </c>
      <c r="Q2972">
        <v>0</v>
      </c>
      <c r="R2972">
        <v>61</v>
      </c>
      <c r="S2972">
        <v>-86</v>
      </c>
      <c r="T2972">
        <v>0</v>
      </c>
      <c r="U2972">
        <v>-2003</v>
      </c>
      <c r="V2972">
        <v>-93</v>
      </c>
    </row>
    <row r="2973" spans="1:22" x14ac:dyDescent="0.3">
      <c r="A2973" t="s">
        <v>154</v>
      </c>
      <c r="B2973">
        <v>32500</v>
      </c>
      <c r="C2973" s="48">
        <v>44987</v>
      </c>
      <c r="D2973">
        <v>24050</v>
      </c>
      <c r="E2973">
        <v>5</v>
      </c>
      <c r="F2973">
        <v>-1150</v>
      </c>
      <c r="G2973">
        <v>-1150</v>
      </c>
      <c r="H2973">
        <v>705218</v>
      </c>
      <c r="I2973">
        <v>16656</v>
      </c>
      <c r="J2973">
        <v>170412</v>
      </c>
      <c r="K2973">
        <v>-136327</v>
      </c>
      <c r="L2973">
        <v>-34021</v>
      </c>
      <c r="M2973">
        <v>-14911</v>
      </c>
      <c r="N2973">
        <v>-3320</v>
      </c>
      <c r="O2973">
        <v>6274</v>
      </c>
      <c r="P2973">
        <v>0</v>
      </c>
      <c r="Q2973">
        <v>0</v>
      </c>
      <c r="R2973">
        <v>-23132</v>
      </c>
      <c r="S2973">
        <v>1068</v>
      </c>
      <c r="T2973">
        <v>0</v>
      </c>
      <c r="U2973">
        <v>-3000</v>
      </c>
      <c r="V2973">
        <v>2936</v>
      </c>
    </row>
    <row r="2974" spans="1:22" x14ac:dyDescent="0.3">
      <c r="A2974" t="s">
        <v>154</v>
      </c>
      <c r="B2974">
        <v>32500</v>
      </c>
      <c r="C2974" s="48">
        <v>44985</v>
      </c>
      <c r="D2974">
        <v>25200</v>
      </c>
      <c r="E2974">
        <v>3</v>
      </c>
      <c r="F2974">
        <v>0</v>
      </c>
      <c r="G2974">
        <v>0</v>
      </c>
      <c r="H2974">
        <v>117200</v>
      </c>
      <c r="I2974">
        <v>2958</v>
      </c>
      <c r="J2974">
        <v>-22263</v>
      </c>
      <c r="K2974">
        <v>22401</v>
      </c>
      <c r="L2974">
        <v>-165</v>
      </c>
      <c r="M2974">
        <v>23516</v>
      </c>
      <c r="N2974">
        <v>550</v>
      </c>
      <c r="O2974">
        <v>-19043</v>
      </c>
      <c r="P2974">
        <v>0</v>
      </c>
      <c r="Q2974">
        <v>0</v>
      </c>
      <c r="R2974">
        <v>-4717</v>
      </c>
      <c r="S2974">
        <v>-471</v>
      </c>
      <c r="T2974">
        <v>0</v>
      </c>
      <c r="U2974">
        <v>-1</v>
      </c>
      <c r="V2974">
        <v>28</v>
      </c>
    </row>
    <row r="2975" spans="1:22" x14ac:dyDescent="0.3">
      <c r="A2975" t="s">
        <v>154</v>
      </c>
      <c r="B2975">
        <v>32500</v>
      </c>
      <c r="C2975" s="48">
        <v>44984</v>
      </c>
      <c r="D2975">
        <v>25200</v>
      </c>
      <c r="E2975">
        <v>5</v>
      </c>
      <c r="F2975">
        <v>-350</v>
      </c>
      <c r="G2975">
        <v>-350</v>
      </c>
      <c r="H2975">
        <v>103724</v>
      </c>
      <c r="I2975">
        <v>2590</v>
      </c>
      <c r="J2975">
        <v>14062</v>
      </c>
      <c r="K2975">
        <v>17268</v>
      </c>
      <c r="L2975">
        <v>-30738</v>
      </c>
      <c r="M2975">
        <v>-18899</v>
      </c>
      <c r="N2975">
        <v>261</v>
      </c>
      <c r="O2975">
        <v>0</v>
      </c>
      <c r="P2975">
        <v>0</v>
      </c>
      <c r="Q2975">
        <v>0</v>
      </c>
      <c r="R2975">
        <v>-11302</v>
      </c>
      <c r="S2975">
        <v>-798</v>
      </c>
      <c r="T2975">
        <v>0</v>
      </c>
      <c r="U2975">
        <v>-611</v>
      </c>
      <c r="V2975">
        <v>19</v>
      </c>
    </row>
    <row r="2976" spans="1:22" x14ac:dyDescent="0.3">
      <c r="A2976" t="s">
        <v>154</v>
      </c>
      <c r="B2976">
        <v>32500</v>
      </c>
      <c r="C2976" s="48">
        <v>44981</v>
      </c>
      <c r="D2976">
        <v>25550</v>
      </c>
      <c r="E2976">
        <v>5</v>
      </c>
      <c r="F2976">
        <v>-800</v>
      </c>
      <c r="G2976">
        <v>-800</v>
      </c>
      <c r="H2976">
        <v>179078</v>
      </c>
      <c r="I2976">
        <v>4591</v>
      </c>
      <c r="J2976">
        <v>72011</v>
      </c>
      <c r="K2976">
        <v>-19423</v>
      </c>
      <c r="L2976">
        <v>-40942</v>
      </c>
      <c r="M2976">
        <v>-12020</v>
      </c>
      <c r="N2976">
        <v>-1</v>
      </c>
      <c r="O2976">
        <v>-12</v>
      </c>
      <c r="P2976">
        <v>0</v>
      </c>
      <c r="Q2976">
        <v>0</v>
      </c>
      <c r="R2976">
        <v>-28438</v>
      </c>
      <c r="S2976">
        <v>-471</v>
      </c>
      <c r="T2976">
        <v>0</v>
      </c>
      <c r="U2976">
        <v>-11705</v>
      </c>
      <c r="V2976">
        <v>59</v>
      </c>
    </row>
    <row r="2977" spans="1:22" x14ac:dyDescent="0.3">
      <c r="A2977" t="s">
        <v>154</v>
      </c>
      <c r="B2977">
        <v>32500</v>
      </c>
      <c r="C2977" s="48">
        <v>44980</v>
      </c>
      <c r="D2977">
        <v>26350</v>
      </c>
      <c r="E2977">
        <v>2</v>
      </c>
      <c r="F2977">
        <v>250</v>
      </c>
      <c r="G2977">
        <v>250</v>
      </c>
      <c r="H2977">
        <v>73444</v>
      </c>
      <c r="I2977">
        <v>1938</v>
      </c>
      <c r="J2977">
        <v>-18837</v>
      </c>
      <c r="K2977">
        <v>10719</v>
      </c>
      <c r="L2977">
        <v>8229</v>
      </c>
      <c r="M2977">
        <v>13037</v>
      </c>
      <c r="N2977">
        <v>236</v>
      </c>
      <c r="O2977">
        <v>-3997</v>
      </c>
      <c r="P2977">
        <v>0</v>
      </c>
      <c r="Q2977">
        <v>0</v>
      </c>
      <c r="R2977">
        <v>0</v>
      </c>
      <c r="S2977">
        <v>-1047</v>
      </c>
      <c r="T2977">
        <v>0</v>
      </c>
      <c r="U2977">
        <v>0</v>
      </c>
      <c r="V2977">
        <v>-111</v>
      </c>
    </row>
    <row r="2978" spans="1:22" x14ac:dyDescent="0.3">
      <c r="A2978" t="s">
        <v>154</v>
      </c>
      <c r="B2978">
        <v>32500</v>
      </c>
      <c r="C2978" s="48">
        <v>44979</v>
      </c>
      <c r="D2978">
        <v>26100</v>
      </c>
      <c r="E2978">
        <v>5</v>
      </c>
      <c r="F2978">
        <v>-1100</v>
      </c>
      <c r="G2978">
        <v>-1100</v>
      </c>
      <c r="H2978">
        <v>156136</v>
      </c>
      <c r="I2978">
        <v>4104</v>
      </c>
      <c r="J2978">
        <v>93705</v>
      </c>
      <c r="K2978">
        <v>-31276</v>
      </c>
      <c r="L2978">
        <v>-62076</v>
      </c>
      <c r="M2978">
        <v>-27796</v>
      </c>
      <c r="N2978">
        <v>249</v>
      </c>
      <c r="O2978">
        <v>-3000</v>
      </c>
      <c r="P2978">
        <v>0</v>
      </c>
      <c r="Q2978">
        <v>0</v>
      </c>
      <c r="R2978">
        <v>-31247</v>
      </c>
      <c r="S2978">
        <v>-282</v>
      </c>
      <c r="T2978">
        <v>0</v>
      </c>
      <c r="U2978">
        <v>35</v>
      </c>
      <c r="V2978">
        <v>-388</v>
      </c>
    </row>
    <row r="2979" spans="1:22" x14ac:dyDescent="0.3">
      <c r="A2979" t="s">
        <v>154</v>
      </c>
      <c r="B2979">
        <v>32500</v>
      </c>
      <c r="C2979" s="48">
        <v>44978</v>
      </c>
      <c r="D2979">
        <v>27200</v>
      </c>
      <c r="E2979">
        <v>5</v>
      </c>
      <c r="F2979">
        <v>-300</v>
      </c>
      <c r="G2979">
        <v>-300</v>
      </c>
      <c r="H2979">
        <v>97188</v>
      </c>
      <c r="I2979">
        <v>2642</v>
      </c>
      <c r="J2979">
        <v>16719</v>
      </c>
      <c r="K2979">
        <v>748</v>
      </c>
      <c r="L2979">
        <v>-17295</v>
      </c>
      <c r="M2979">
        <v>-13430</v>
      </c>
      <c r="N2979">
        <v>0</v>
      </c>
      <c r="O2979">
        <v>-3000</v>
      </c>
      <c r="P2979">
        <v>0</v>
      </c>
      <c r="Q2979">
        <v>0</v>
      </c>
      <c r="R2979">
        <v>-175</v>
      </c>
      <c r="S2979">
        <v>-690</v>
      </c>
      <c r="T2979">
        <v>0</v>
      </c>
      <c r="U2979">
        <v>-199</v>
      </c>
      <c r="V2979">
        <v>27</v>
      </c>
    </row>
    <row r="2980" spans="1:22" x14ac:dyDescent="0.3">
      <c r="A2980" t="s">
        <v>154</v>
      </c>
      <c r="B2980">
        <v>32500</v>
      </c>
      <c r="C2980" s="48">
        <v>44977</v>
      </c>
      <c r="D2980">
        <v>27500</v>
      </c>
      <c r="E2980">
        <v>2</v>
      </c>
      <c r="F2980">
        <v>800</v>
      </c>
      <c r="G2980">
        <v>800</v>
      </c>
      <c r="H2980">
        <v>128103</v>
      </c>
      <c r="I2980">
        <v>3499</v>
      </c>
      <c r="J2980">
        <v>-41074</v>
      </c>
      <c r="K2980">
        <v>32136</v>
      </c>
      <c r="L2980">
        <v>6882</v>
      </c>
      <c r="M2980">
        <v>10727</v>
      </c>
      <c r="N2980">
        <v>0</v>
      </c>
      <c r="O2980">
        <v>-3293</v>
      </c>
      <c r="P2980">
        <v>0</v>
      </c>
      <c r="Q2980">
        <v>0</v>
      </c>
      <c r="R2980">
        <v>0</v>
      </c>
      <c r="S2980">
        <v>-552</v>
      </c>
      <c r="T2980">
        <v>0</v>
      </c>
      <c r="U2980">
        <v>2098</v>
      </c>
      <c r="V2980">
        <v>-42</v>
      </c>
    </row>
    <row r="2981" spans="1:22" x14ac:dyDescent="0.3">
      <c r="A2981" t="s">
        <v>154</v>
      </c>
      <c r="B2981">
        <v>32500</v>
      </c>
      <c r="C2981" s="48">
        <v>44974</v>
      </c>
      <c r="D2981">
        <v>26700</v>
      </c>
      <c r="E2981">
        <v>5</v>
      </c>
      <c r="F2981">
        <v>-800</v>
      </c>
      <c r="G2981">
        <v>-800</v>
      </c>
      <c r="H2981">
        <v>95232</v>
      </c>
      <c r="I2981">
        <v>2555</v>
      </c>
      <c r="J2981">
        <v>47560</v>
      </c>
      <c r="K2981">
        <v>-18615</v>
      </c>
      <c r="L2981">
        <v>-27987</v>
      </c>
      <c r="M2981">
        <v>-26988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-999</v>
      </c>
      <c r="T2981">
        <v>0</v>
      </c>
      <c r="U2981">
        <v>-988</v>
      </c>
      <c r="V2981">
        <v>30</v>
      </c>
    </row>
    <row r="2982" spans="1:22" x14ac:dyDescent="0.3">
      <c r="A2982" t="s">
        <v>154</v>
      </c>
      <c r="B2982">
        <v>32500</v>
      </c>
      <c r="C2982" s="48">
        <v>44973</v>
      </c>
      <c r="D2982">
        <v>27500</v>
      </c>
      <c r="E2982">
        <v>2</v>
      </c>
      <c r="F2982">
        <v>1600</v>
      </c>
      <c r="G2982">
        <v>1600</v>
      </c>
      <c r="H2982">
        <v>146357</v>
      </c>
      <c r="I2982">
        <v>3967</v>
      </c>
      <c r="J2982">
        <v>-96092</v>
      </c>
      <c r="K2982">
        <v>47297</v>
      </c>
      <c r="L2982">
        <v>50877</v>
      </c>
      <c r="M2982">
        <v>35915</v>
      </c>
      <c r="N2982">
        <v>0</v>
      </c>
      <c r="O2982">
        <v>2</v>
      </c>
      <c r="P2982">
        <v>0</v>
      </c>
      <c r="Q2982">
        <v>0</v>
      </c>
      <c r="R2982">
        <v>-2265</v>
      </c>
      <c r="S2982">
        <v>17225</v>
      </c>
      <c r="T2982">
        <v>0</v>
      </c>
      <c r="U2982">
        <v>-1352</v>
      </c>
      <c r="V2982">
        <v>-730</v>
      </c>
    </row>
    <row r="2983" spans="1:22" x14ac:dyDescent="0.3">
      <c r="A2983" t="s">
        <v>154</v>
      </c>
      <c r="B2983">
        <v>32500</v>
      </c>
      <c r="C2983" s="48">
        <v>44972</v>
      </c>
      <c r="D2983">
        <v>25900</v>
      </c>
      <c r="E2983">
        <v>5</v>
      </c>
      <c r="F2983">
        <v>-1050</v>
      </c>
      <c r="G2983">
        <v>-1050</v>
      </c>
      <c r="H2983">
        <v>151487</v>
      </c>
      <c r="I2983">
        <v>3998</v>
      </c>
      <c r="J2983">
        <v>54286</v>
      </c>
      <c r="K2983">
        <v>-30713</v>
      </c>
      <c r="L2983">
        <v>-23656</v>
      </c>
      <c r="M2983">
        <v>-24976</v>
      </c>
      <c r="N2983">
        <v>0</v>
      </c>
      <c r="O2983">
        <v>21</v>
      </c>
      <c r="P2983">
        <v>0</v>
      </c>
      <c r="Q2983">
        <v>0</v>
      </c>
      <c r="R2983">
        <v>-526</v>
      </c>
      <c r="S2983">
        <v>1825</v>
      </c>
      <c r="T2983">
        <v>0</v>
      </c>
      <c r="U2983">
        <v>-170</v>
      </c>
      <c r="V2983">
        <v>253</v>
      </c>
    </row>
    <row r="2984" spans="1:22" x14ac:dyDescent="0.3">
      <c r="A2984" t="s">
        <v>154</v>
      </c>
      <c r="B2984">
        <v>32500</v>
      </c>
      <c r="C2984" s="48">
        <v>44971</v>
      </c>
      <c r="D2984">
        <v>26950</v>
      </c>
      <c r="E2984">
        <v>2</v>
      </c>
      <c r="F2984">
        <v>250</v>
      </c>
      <c r="G2984">
        <v>250</v>
      </c>
      <c r="H2984">
        <v>60745</v>
      </c>
      <c r="I2984">
        <v>1637</v>
      </c>
      <c r="J2984">
        <v>-7577</v>
      </c>
      <c r="K2984">
        <v>-1194</v>
      </c>
      <c r="L2984">
        <v>8768</v>
      </c>
      <c r="M2984">
        <v>12362</v>
      </c>
      <c r="N2984">
        <v>-71</v>
      </c>
      <c r="O2984">
        <v>0</v>
      </c>
      <c r="P2984">
        <v>0</v>
      </c>
      <c r="Q2984">
        <v>0</v>
      </c>
      <c r="R2984">
        <v>-2833</v>
      </c>
      <c r="S2984">
        <v>-690</v>
      </c>
      <c r="T2984">
        <v>0</v>
      </c>
      <c r="U2984">
        <v>-2</v>
      </c>
      <c r="V2984">
        <v>5</v>
      </c>
    </row>
    <row r="2985" spans="1:22" x14ac:dyDescent="0.3">
      <c r="A2985" t="s">
        <v>154</v>
      </c>
      <c r="B2985">
        <v>32500</v>
      </c>
      <c r="C2985" s="48">
        <v>44970</v>
      </c>
      <c r="D2985">
        <v>26700</v>
      </c>
      <c r="E2985">
        <v>5</v>
      </c>
      <c r="F2985">
        <v>-500</v>
      </c>
      <c r="G2985">
        <v>-500</v>
      </c>
      <c r="H2985">
        <v>107490</v>
      </c>
      <c r="I2985">
        <v>2876</v>
      </c>
      <c r="J2985">
        <v>6214</v>
      </c>
      <c r="K2985">
        <v>684</v>
      </c>
      <c r="L2985">
        <v>-5626</v>
      </c>
      <c r="M2985">
        <v>-3769</v>
      </c>
      <c r="N2985">
        <v>0</v>
      </c>
      <c r="O2985">
        <v>-6681</v>
      </c>
      <c r="P2985">
        <v>0</v>
      </c>
      <c r="Q2985">
        <v>0</v>
      </c>
      <c r="R2985">
        <v>-1252</v>
      </c>
      <c r="S2985">
        <v>6076</v>
      </c>
      <c r="T2985">
        <v>0</v>
      </c>
      <c r="U2985">
        <v>-300</v>
      </c>
      <c r="V2985">
        <v>-972</v>
      </c>
    </row>
    <row r="2986" spans="1:22" x14ac:dyDescent="0.3">
      <c r="A2986" t="s">
        <v>154</v>
      </c>
      <c r="B2986">
        <v>32500</v>
      </c>
      <c r="C2986" s="48">
        <v>44967</v>
      </c>
      <c r="D2986">
        <v>27200</v>
      </c>
      <c r="E2986">
        <v>5</v>
      </c>
      <c r="F2986">
        <v>-900</v>
      </c>
      <c r="G2986">
        <v>-900</v>
      </c>
      <c r="H2986">
        <v>155312</v>
      </c>
      <c r="I2986">
        <v>4250</v>
      </c>
      <c r="J2986">
        <v>71502</v>
      </c>
      <c r="K2986">
        <v>-56905</v>
      </c>
      <c r="L2986">
        <v>-15053</v>
      </c>
      <c r="M2986">
        <v>-13811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-1242</v>
      </c>
      <c r="T2986">
        <v>0</v>
      </c>
      <c r="U2986">
        <v>1126</v>
      </c>
      <c r="V2986">
        <v>-670</v>
      </c>
    </row>
    <row r="2987" spans="1:22" x14ac:dyDescent="0.3">
      <c r="A2987" t="s">
        <v>154</v>
      </c>
      <c r="B2987">
        <v>32500</v>
      </c>
      <c r="C2987" s="48">
        <v>44966</v>
      </c>
      <c r="D2987">
        <v>28100</v>
      </c>
      <c r="E2987">
        <v>2</v>
      </c>
      <c r="F2987">
        <v>300</v>
      </c>
      <c r="G2987">
        <v>300</v>
      </c>
      <c r="H2987">
        <v>152473</v>
      </c>
      <c r="I2987">
        <v>4246</v>
      </c>
      <c r="J2987">
        <v>27524</v>
      </c>
      <c r="K2987">
        <v>-14572</v>
      </c>
      <c r="L2987">
        <v>-13197</v>
      </c>
      <c r="M2987">
        <v>-10485</v>
      </c>
      <c r="N2987">
        <v>0</v>
      </c>
      <c r="O2987">
        <v>-1453</v>
      </c>
      <c r="P2987">
        <v>0</v>
      </c>
      <c r="Q2987">
        <v>0</v>
      </c>
      <c r="R2987">
        <v>0</v>
      </c>
      <c r="S2987">
        <v>-1259</v>
      </c>
      <c r="T2987">
        <v>0</v>
      </c>
      <c r="U2987">
        <v>322</v>
      </c>
      <c r="V2987">
        <v>-77</v>
      </c>
    </row>
    <row r="2988" spans="1:22" x14ac:dyDescent="0.3">
      <c r="A2988" t="s">
        <v>154</v>
      </c>
      <c r="B2988">
        <v>32500</v>
      </c>
      <c r="C2988" s="48">
        <v>44965</v>
      </c>
      <c r="D2988">
        <v>27800</v>
      </c>
      <c r="E2988">
        <v>2</v>
      </c>
      <c r="F2988">
        <v>250</v>
      </c>
      <c r="G2988">
        <v>250</v>
      </c>
      <c r="H2988">
        <v>75150</v>
      </c>
      <c r="I2988">
        <v>2086</v>
      </c>
      <c r="J2988">
        <v>-17868</v>
      </c>
      <c r="K2988">
        <v>13154</v>
      </c>
      <c r="L2988">
        <v>5890</v>
      </c>
      <c r="M2988">
        <v>6492</v>
      </c>
      <c r="N2988">
        <v>0</v>
      </c>
      <c r="O2988">
        <v>-1153</v>
      </c>
      <c r="P2988">
        <v>0</v>
      </c>
      <c r="Q2988">
        <v>0</v>
      </c>
      <c r="R2988">
        <v>0</v>
      </c>
      <c r="S2988">
        <v>551</v>
      </c>
      <c r="T2988">
        <v>0</v>
      </c>
      <c r="U2988">
        <v>-207</v>
      </c>
      <c r="V2988">
        <v>-969</v>
      </c>
    </row>
    <row r="2989" spans="1:22" x14ac:dyDescent="0.3">
      <c r="A2989" t="s">
        <v>154</v>
      </c>
      <c r="B2989">
        <v>32500</v>
      </c>
      <c r="C2989" s="48">
        <v>44964</v>
      </c>
      <c r="D2989">
        <v>27550</v>
      </c>
      <c r="E2989">
        <v>2</v>
      </c>
      <c r="F2989">
        <v>50</v>
      </c>
      <c r="G2989">
        <v>50</v>
      </c>
      <c r="H2989">
        <v>79875</v>
      </c>
      <c r="I2989">
        <v>2205</v>
      </c>
      <c r="J2989">
        <v>-12771</v>
      </c>
      <c r="K2989">
        <v>5537</v>
      </c>
      <c r="L2989">
        <v>8899</v>
      </c>
      <c r="M2989">
        <v>9606</v>
      </c>
      <c r="N2989">
        <v>119</v>
      </c>
      <c r="O2989">
        <v>2</v>
      </c>
      <c r="P2989">
        <v>0</v>
      </c>
      <c r="Q2989">
        <v>0</v>
      </c>
      <c r="R2989">
        <v>0</v>
      </c>
      <c r="S2989">
        <v>-828</v>
      </c>
      <c r="T2989">
        <v>0</v>
      </c>
      <c r="U2989">
        <v>-235</v>
      </c>
      <c r="V2989">
        <v>-1430</v>
      </c>
    </row>
    <row r="2990" spans="1:22" x14ac:dyDescent="0.3">
      <c r="A2990" t="s">
        <v>154</v>
      </c>
      <c r="B2990">
        <v>32500</v>
      </c>
      <c r="C2990" s="48">
        <v>44963</v>
      </c>
      <c r="D2990">
        <v>27500</v>
      </c>
      <c r="E2990">
        <v>5</v>
      </c>
      <c r="F2990">
        <v>-900</v>
      </c>
      <c r="G2990">
        <v>-900</v>
      </c>
      <c r="H2990">
        <v>113572</v>
      </c>
      <c r="I2990">
        <v>3149</v>
      </c>
      <c r="J2990">
        <v>59791</v>
      </c>
      <c r="K2990">
        <v>-42136</v>
      </c>
      <c r="L2990">
        <v>-18231</v>
      </c>
      <c r="M2990">
        <v>-15329</v>
      </c>
      <c r="N2990">
        <v>407</v>
      </c>
      <c r="O2990">
        <v>0</v>
      </c>
      <c r="P2990">
        <v>0</v>
      </c>
      <c r="Q2990">
        <v>0</v>
      </c>
      <c r="R2990">
        <v>0</v>
      </c>
      <c r="S2990">
        <v>-3309</v>
      </c>
      <c r="T2990">
        <v>0</v>
      </c>
      <c r="U2990">
        <v>502</v>
      </c>
      <c r="V2990">
        <v>74</v>
      </c>
    </row>
    <row r="2991" spans="1:22" x14ac:dyDescent="0.3">
      <c r="A2991" t="s">
        <v>154</v>
      </c>
      <c r="B2991">
        <v>32500</v>
      </c>
      <c r="C2991" s="48">
        <v>44960</v>
      </c>
      <c r="D2991">
        <v>28400</v>
      </c>
      <c r="E2991">
        <v>5</v>
      </c>
      <c r="F2991">
        <v>-350</v>
      </c>
      <c r="G2991">
        <v>-350</v>
      </c>
      <c r="H2991">
        <v>112515</v>
      </c>
      <c r="I2991">
        <v>3222</v>
      </c>
      <c r="J2991">
        <v>27212</v>
      </c>
      <c r="K2991">
        <v>-29925</v>
      </c>
      <c r="L2991">
        <v>2712</v>
      </c>
      <c r="M2991">
        <v>6873</v>
      </c>
      <c r="N2991">
        <v>141</v>
      </c>
      <c r="O2991">
        <v>0</v>
      </c>
      <c r="P2991">
        <v>0</v>
      </c>
      <c r="Q2991">
        <v>0</v>
      </c>
      <c r="R2991">
        <v>0</v>
      </c>
      <c r="S2991">
        <v>-4302</v>
      </c>
      <c r="T2991">
        <v>0</v>
      </c>
      <c r="U2991">
        <v>-129</v>
      </c>
      <c r="V2991">
        <v>130</v>
      </c>
    </row>
    <row r="2992" spans="1:22" x14ac:dyDescent="0.3">
      <c r="A2992" t="s">
        <v>154</v>
      </c>
      <c r="B2992">
        <v>32500</v>
      </c>
      <c r="C2992" s="48">
        <v>44959</v>
      </c>
      <c r="D2992">
        <v>28750</v>
      </c>
      <c r="E2992">
        <v>2</v>
      </c>
      <c r="F2992">
        <v>100</v>
      </c>
      <c r="G2992">
        <v>100</v>
      </c>
      <c r="H2992">
        <v>137172</v>
      </c>
      <c r="I2992">
        <v>3944</v>
      </c>
      <c r="J2992">
        <v>-8307</v>
      </c>
      <c r="K2992">
        <v>543</v>
      </c>
      <c r="L2992">
        <v>8773</v>
      </c>
      <c r="M2992">
        <v>10367</v>
      </c>
      <c r="N2992">
        <v>0</v>
      </c>
      <c r="O2992">
        <v>23</v>
      </c>
      <c r="P2992">
        <v>0</v>
      </c>
      <c r="Q2992">
        <v>0</v>
      </c>
      <c r="R2992">
        <v>0</v>
      </c>
      <c r="S2992">
        <v>-1617</v>
      </c>
      <c r="T2992">
        <v>0</v>
      </c>
      <c r="U2992">
        <v>-1703</v>
      </c>
      <c r="V2992">
        <v>694</v>
      </c>
    </row>
    <row r="2993" spans="1:22" x14ac:dyDescent="0.3">
      <c r="A2993" t="s">
        <v>154</v>
      </c>
      <c r="B2993">
        <v>32500</v>
      </c>
      <c r="C2993" s="48">
        <v>44958</v>
      </c>
      <c r="D2993">
        <v>28650</v>
      </c>
      <c r="E2993">
        <v>2</v>
      </c>
      <c r="F2993">
        <v>1700</v>
      </c>
      <c r="G2993">
        <v>1700</v>
      </c>
      <c r="H2993">
        <v>277973</v>
      </c>
      <c r="I2993">
        <v>7799</v>
      </c>
      <c r="J2993">
        <v>-164302</v>
      </c>
      <c r="K2993">
        <v>153696</v>
      </c>
      <c r="L2993">
        <v>10579</v>
      </c>
      <c r="M2993">
        <v>2552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8027</v>
      </c>
      <c r="T2993">
        <v>0</v>
      </c>
      <c r="U2993">
        <v>127</v>
      </c>
      <c r="V2993">
        <v>-100</v>
      </c>
    </row>
    <row r="2994" spans="1:22" x14ac:dyDescent="0.3">
      <c r="A2994" t="s">
        <v>154</v>
      </c>
      <c r="B2994">
        <v>32500</v>
      </c>
      <c r="C2994" s="48">
        <v>44957</v>
      </c>
      <c r="D2994">
        <v>26950</v>
      </c>
      <c r="E2994">
        <v>5</v>
      </c>
      <c r="F2994">
        <v>-150</v>
      </c>
      <c r="G2994">
        <v>-150</v>
      </c>
      <c r="H2994">
        <v>169921</v>
      </c>
      <c r="I2994">
        <v>4526</v>
      </c>
      <c r="J2994">
        <v>-877</v>
      </c>
      <c r="K2994">
        <v>26930</v>
      </c>
      <c r="L2994">
        <v>-24842</v>
      </c>
      <c r="M2994">
        <v>-11154</v>
      </c>
      <c r="N2994">
        <v>0</v>
      </c>
      <c r="O2994">
        <v>0</v>
      </c>
      <c r="P2994">
        <v>0</v>
      </c>
      <c r="Q2994">
        <v>0</v>
      </c>
      <c r="R2994">
        <v>-13261</v>
      </c>
      <c r="S2994">
        <v>-427</v>
      </c>
      <c r="T2994">
        <v>0</v>
      </c>
      <c r="U2994">
        <v>99</v>
      </c>
      <c r="V2994">
        <v>-1310</v>
      </c>
    </row>
    <row r="2995" spans="1:22" x14ac:dyDescent="0.3">
      <c r="A2995" t="s">
        <v>154</v>
      </c>
      <c r="B2995">
        <v>32500</v>
      </c>
      <c r="C2995" s="48">
        <v>44956</v>
      </c>
      <c r="D2995">
        <v>27100</v>
      </c>
      <c r="E2995">
        <v>5</v>
      </c>
      <c r="F2995">
        <v>-50</v>
      </c>
      <c r="G2995">
        <v>-50</v>
      </c>
      <c r="H2995">
        <v>114889</v>
      </c>
      <c r="I2995">
        <v>3150</v>
      </c>
      <c r="J2995">
        <v>18970</v>
      </c>
      <c r="K2995">
        <v>-7599</v>
      </c>
      <c r="L2995">
        <v>-11791</v>
      </c>
      <c r="M2995">
        <v>-10988</v>
      </c>
      <c r="N2995">
        <v>-188</v>
      </c>
      <c r="O2995">
        <v>2</v>
      </c>
      <c r="P2995">
        <v>0</v>
      </c>
      <c r="Q2995">
        <v>0</v>
      </c>
      <c r="R2995">
        <v>0</v>
      </c>
      <c r="S2995">
        <v>-617</v>
      </c>
      <c r="T2995">
        <v>0</v>
      </c>
      <c r="U2995">
        <v>533</v>
      </c>
      <c r="V2995">
        <v>-113</v>
      </c>
    </row>
    <row r="2996" spans="1:22" x14ac:dyDescent="0.3">
      <c r="A2996" t="s">
        <v>154</v>
      </c>
      <c r="B2996">
        <v>32500</v>
      </c>
      <c r="C2996" s="48">
        <v>44953</v>
      </c>
      <c r="D2996">
        <v>27150</v>
      </c>
      <c r="E2996">
        <v>5</v>
      </c>
      <c r="F2996">
        <v>-200</v>
      </c>
      <c r="G2996">
        <v>-200</v>
      </c>
      <c r="H2996">
        <v>92376</v>
      </c>
      <c r="I2996">
        <v>2525</v>
      </c>
      <c r="J2996">
        <v>8473</v>
      </c>
      <c r="K2996">
        <v>282</v>
      </c>
      <c r="L2996">
        <v>-8318</v>
      </c>
      <c r="M2996">
        <v>-5177</v>
      </c>
      <c r="N2996">
        <v>0</v>
      </c>
      <c r="O2996">
        <v>6075</v>
      </c>
      <c r="P2996">
        <v>0</v>
      </c>
      <c r="Q2996">
        <v>0</v>
      </c>
      <c r="R2996">
        <v>-445</v>
      </c>
      <c r="S2996">
        <v>-8771</v>
      </c>
      <c r="T2996">
        <v>0</v>
      </c>
      <c r="U2996">
        <v>-38</v>
      </c>
      <c r="V2996">
        <v>-399</v>
      </c>
    </row>
    <row r="2997" spans="1:22" x14ac:dyDescent="0.3">
      <c r="A2997" t="s">
        <v>154</v>
      </c>
      <c r="B2997">
        <v>32500</v>
      </c>
      <c r="C2997" s="48">
        <v>44952</v>
      </c>
      <c r="D2997">
        <v>27350</v>
      </c>
      <c r="E2997">
        <v>2</v>
      </c>
      <c r="F2997">
        <v>200</v>
      </c>
      <c r="G2997">
        <v>200</v>
      </c>
      <c r="H2997">
        <v>93564</v>
      </c>
      <c r="I2997">
        <v>2562</v>
      </c>
      <c r="J2997">
        <v>7965</v>
      </c>
      <c r="K2997">
        <v>-13270</v>
      </c>
      <c r="L2997">
        <v>5417</v>
      </c>
      <c r="M2997">
        <v>4076</v>
      </c>
      <c r="N2997">
        <v>0</v>
      </c>
      <c r="O2997">
        <v>2</v>
      </c>
      <c r="P2997">
        <v>0</v>
      </c>
      <c r="Q2997">
        <v>0</v>
      </c>
      <c r="R2997">
        <v>-5364</v>
      </c>
      <c r="S2997">
        <v>6703</v>
      </c>
      <c r="T2997">
        <v>0</v>
      </c>
      <c r="U2997">
        <v>-1</v>
      </c>
      <c r="V2997">
        <v>-111</v>
      </c>
    </row>
    <row r="2998" spans="1:22" x14ac:dyDescent="0.3">
      <c r="A2998" t="s">
        <v>154</v>
      </c>
      <c r="B2998">
        <v>32500</v>
      </c>
      <c r="C2998" s="48">
        <v>44951</v>
      </c>
      <c r="D2998">
        <v>27150</v>
      </c>
      <c r="E2998">
        <v>2</v>
      </c>
      <c r="F2998">
        <v>50</v>
      </c>
      <c r="G2998">
        <v>50</v>
      </c>
      <c r="H2998">
        <v>66680</v>
      </c>
      <c r="I2998">
        <v>1810</v>
      </c>
      <c r="J2998">
        <v>-10655</v>
      </c>
      <c r="K2998">
        <v>-453</v>
      </c>
      <c r="L2998">
        <v>11305</v>
      </c>
      <c r="M2998">
        <v>16425</v>
      </c>
      <c r="N2998">
        <v>-3590</v>
      </c>
      <c r="O2998">
        <v>0</v>
      </c>
      <c r="P2998">
        <v>0</v>
      </c>
      <c r="Q2998">
        <v>0</v>
      </c>
      <c r="R2998">
        <v>-1473</v>
      </c>
      <c r="S2998">
        <v>-57</v>
      </c>
      <c r="T2998">
        <v>0</v>
      </c>
      <c r="U2998">
        <v>-9</v>
      </c>
      <c r="V2998">
        <v>-188</v>
      </c>
    </row>
    <row r="2999" spans="1:22" x14ac:dyDescent="0.3">
      <c r="A2999" t="s">
        <v>154</v>
      </c>
      <c r="B2999">
        <v>32500</v>
      </c>
      <c r="C2999" s="48">
        <v>44946</v>
      </c>
      <c r="D2999">
        <v>27100</v>
      </c>
      <c r="E2999">
        <v>2</v>
      </c>
      <c r="F2999">
        <v>450</v>
      </c>
      <c r="G2999">
        <v>450</v>
      </c>
      <c r="H2999">
        <v>47821</v>
      </c>
      <c r="I2999">
        <v>1287</v>
      </c>
      <c r="J2999">
        <v>-3752</v>
      </c>
      <c r="K2999">
        <v>534</v>
      </c>
      <c r="L2999">
        <v>3643</v>
      </c>
      <c r="M2999">
        <v>-591</v>
      </c>
      <c r="N2999">
        <v>28</v>
      </c>
      <c r="O2999">
        <v>0</v>
      </c>
      <c r="P2999">
        <v>0</v>
      </c>
      <c r="Q2999">
        <v>0</v>
      </c>
      <c r="R2999">
        <v>-6</v>
      </c>
      <c r="S2999">
        <v>4212</v>
      </c>
      <c r="T2999">
        <v>0</v>
      </c>
      <c r="U2999">
        <v>-399</v>
      </c>
      <c r="V2999">
        <v>-26</v>
      </c>
    </row>
    <row r="3000" spans="1:22" x14ac:dyDescent="0.3">
      <c r="A3000" t="s">
        <v>154</v>
      </c>
      <c r="B3000">
        <v>32500</v>
      </c>
      <c r="C3000" s="48">
        <v>44945</v>
      </c>
      <c r="D3000">
        <v>26650</v>
      </c>
      <c r="E3000">
        <v>5</v>
      </c>
      <c r="F3000">
        <v>-50</v>
      </c>
      <c r="G3000">
        <v>-50</v>
      </c>
      <c r="H3000">
        <v>47184</v>
      </c>
      <c r="I3000">
        <v>1248</v>
      </c>
      <c r="J3000">
        <v>-1517</v>
      </c>
      <c r="K3000">
        <v>556</v>
      </c>
      <c r="L3000">
        <v>1016</v>
      </c>
      <c r="M3000">
        <v>-2789</v>
      </c>
      <c r="N3000">
        <v>-31</v>
      </c>
      <c r="O3000">
        <v>0</v>
      </c>
      <c r="P3000">
        <v>0</v>
      </c>
      <c r="Q3000">
        <v>0</v>
      </c>
      <c r="R3000">
        <v>-299</v>
      </c>
      <c r="S3000">
        <v>4135</v>
      </c>
      <c r="T3000">
        <v>0</v>
      </c>
      <c r="U3000">
        <v>-62</v>
      </c>
      <c r="V3000">
        <v>7</v>
      </c>
    </row>
    <row r="3001" spans="1:22" x14ac:dyDescent="0.3">
      <c r="A3001" t="s">
        <v>154</v>
      </c>
      <c r="B3001">
        <v>32500</v>
      </c>
      <c r="C3001" s="48">
        <v>44944</v>
      </c>
      <c r="D3001">
        <v>26700</v>
      </c>
      <c r="E3001">
        <v>5</v>
      </c>
      <c r="F3001">
        <v>-100</v>
      </c>
      <c r="G3001">
        <v>-100</v>
      </c>
      <c r="H3001">
        <v>64823</v>
      </c>
      <c r="I3001">
        <v>1728</v>
      </c>
      <c r="J3001">
        <v>4524</v>
      </c>
      <c r="K3001">
        <v>3731</v>
      </c>
      <c r="L3001">
        <v>-8573</v>
      </c>
      <c r="M3001">
        <v>-8802</v>
      </c>
      <c r="N3001">
        <v>-235</v>
      </c>
      <c r="O3001">
        <v>0</v>
      </c>
      <c r="P3001">
        <v>0</v>
      </c>
      <c r="Q3001">
        <v>0</v>
      </c>
      <c r="R3001">
        <v>0</v>
      </c>
      <c r="S3001">
        <v>464</v>
      </c>
      <c r="T3001">
        <v>0</v>
      </c>
      <c r="U3001">
        <v>353</v>
      </c>
      <c r="V3001">
        <v>-35</v>
      </c>
    </row>
    <row r="3002" spans="1:22" x14ac:dyDescent="0.3">
      <c r="A3002" t="s">
        <v>71</v>
      </c>
      <c r="B3002">
        <v>33290</v>
      </c>
      <c r="C3002">
        <v>45092</v>
      </c>
      <c r="D3002">
        <v>4425</v>
      </c>
      <c r="E3002">
        <v>5</v>
      </c>
      <c r="F3002">
        <v>-80</v>
      </c>
      <c r="G3002">
        <v>-80</v>
      </c>
      <c r="H3002">
        <v>362629</v>
      </c>
      <c r="I3002">
        <v>1607</v>
      </c>
      <c r="J3002">
        <v>211238</v>
      </c>
      <c r="K3002">
        <v>-170464</v>
      </c>
      <c r="L3002">
        <v>-35487</v>
      </c>
      <c r="M3002">
        <v>-34950</v>
      </c>
      <c r="N3002">
        <v>0</v>
      </c>
      <c r="O3002">
        <v>-350</v>
      </c>
      <c r="P3002">
        <v>0</v>
      </c>
      <c r="Q3002">
        <v>0</v>
      </c>
      <c r="R3002">
        <v>0</v>
      </c>
      <c r="S3002">
        <v>-187</v>
      </c>
      <c r="T3002">
        <v>0</v>
      </c>
      <c r="U3002">
        <v>-4388</v>
      </c>
      <c r="V3002">
        <v>-899</v>
      </c>
    </row>
    <row r="3003" spans="1:22" x14ac:dyDescent="0.3">
      <c r="A3003" t="s">
        <v>71</v>
      </c>
      <c r="B3003">
        <v>33290</v>
      </c>
      <c r="C3003">
        <v>45091</v>
      </c>
      <c r="D3003">
        <v>4505</v>
      </c>
      <c r="E3003">
        <v>2</v>
      </c>
      <c r="F3003">
        <v>20</v>
      </c>
      <c r="G3003">
        <v>20</v>
      </c>
      <c r="H3003">
        <v>177977</v>
      </c>
      <c r="I3003">
        <v>798</v>
      </c>
      <c r="J3003">
        <v>56931</v>
      </c>
      <c r="K3003">
        <v>-35460</v>
      </c>
      <c r="L3003">
        <v>-21065</v>
      </c>
      <c r="M3003">
        <v>-24008</v>
      </c>
      <c r="N3003">
        <v>0</v>
      </c>
      <c r="O3003">
        <v>3108</v>
      </c>
      <c r="P3003">
        <v>0</v>
      </c>
      <c r="Q3003">
        <v>0</v>
      </c>
      <c r="R3003">
        <v>0</v>
      </c>
      <c r="S3003">
        <v>-165</v>
      </c>
      <c r="T3003">
        <v>0</v>
      </c>
      <c r="U3003">
        <v>-500</v>
      </c>
      <c r="V3003">
        <v>94</v>
      </c>
    </row>
    <row r="3004" spans="1:22" x14ac:dyDescent="0.3">
      <c r="A3004" t="s">
        <v>71</v>
      </c>
      <c r="B3004">
        <v>33290</v>
      </c>
      <c r="C3004">
        <v>45090</v>
      </c>
      <c r="D3004">
        <v>4485</v>
      </c>
      <c r="E3004">
        <v>5</v>
      </c>
      <c r="F3004">
        <v>-30</v>
      </c>
      <c r="G3004">
        <v>-30</v>
      </c>
      <c r="H3004">
        <v>160653</v>
      </c>
      <c r="I3004">
        <v>721</v>
      </c>
      <c r="J3004">
        <v>14441</v>
      </c>
      <c r="K3004">
        <v>-15970</v>
      </c>
      <c r="L3004">
        <v>1379</v>
      </c>
      <c r="M3004">
        <v>1592</v>
      </c>
      <c r="N3004">
        <v>-3237</v>
      </c>
      <c r="O3004">
        <v>-235</v>
      </c>
      <c r="P3004">
        <v>0</v>
      </c>
      <c r="Q3004">
        <v>0</v>
      </c>
      <c r="R3004">
        <v>0</v>
      </c>
      <c r="S3004">
        <v>3259</v>
      </c>
      <c r="T3004">
        <v>0</v>
      </c>
      <c r="U3004">
        <v>36</v>
      </c>
      <c r="V3004">
        <v>114</v>
      </c>
    </row>
    <row r="3005" spans="1:22" x14ac:dyDescent="0.3">
      <c r="A3005" t="s">
        <v>71</v>
      </c>
      <c r="B3005">
        <v>33290</v>
      </c>
      <c r="C3005">
        <v>45089</v>
      </c>
      <c r="D3005">
        <v>4515</v>
      </c>
      <c r="E3005">
        <v>5</v>
      </c>
      <c r="F3005">
        <v>-25</v>
      </c>
      <c r="G3005">
        <v>-25</v>
      </c>
      <c r="H3005">
        <v>122047</v>
      </c>
      <c r="I3005">
        <v>552</v>
      </c>
      <c r="J3005">
        <v>44223</v>
      </c>
      <c r="K3005">
        <v>-25599</v>
      </c>
      <c r="L3005">
        <v>-19534</v>
      </c>
      <c r="M3005">
        <v>-17046</v>
      </c>
      <c r="N3005">
        <v>0</v>
      </c>
      <c r="O3005">
        <v>-20</v>
      </c>
      <c r="P3005">
        <v>0</v>
      </c>
      <c r="Q3005">
        <v>0</v>
      </c>
      <c r="R3005">
        <v>0</v>
      </c>
      <c r="S3005">
        <v>-2468</v>
      </c>
      <c r="T3005">
        <v>0</v>
      </c>
      <c r="U3005">
        <v>870</v>
      </c>
      <c r="V3005">
        <v>40</v>
      </c>
    </row>
    <row r="3006" spans="1:22" x14ac:dyDescent="0.3">
      <c r="A3006" t="s">
        <v>71</v>
      </c>
      <c r="B3006">
        <v>33290</v>
      </c>
      <c r="C3006">
        <v>45086</v>
      </c>
      <c r="D3006">
        <v>4540</v>
      </c>
      <c r="E3006">
        <v>5</v>
      </c>
      <c r="F3006">
        <v>-60</v>
      </c>
      <c r="G3006">
        <v>-60</v>
      </c>
      <c r="H3006">
        <v>194224</v>
      </c>
      <c r="I3006">
        <v>884</v>
      </c>
      <c r="J3006">
        <v>18307</v>
      </c>
      <c r="K3006">
        <v>-12285</v>
      </c>
      <c r="L3006">
        <v>-5326</v>
      </c>
      <c r="M3006">
        <v>-699</v>
      </c>
      <c r="N3006">
        <v>786</v>
      </c>
      <c r="O3006">
        <v>-978</v>
      </c>
      <c r="P3006">
        <v>0</v>
      </c>
      <c r="Q3006">
        <v>0</v>
      </c>
      <c r="R3006">
        <v>-4435</v>
      </c>
      <c r="S3006">
        <v>0</v>
      </c>
      <c r="T3006">
        <v>0</v>
      </c>
      <c r="U3006">
        <v>11</v>
      </c>
      <c r="V3006">
        <v>-707</v>
      </c>
    </row>
    <row r="3007" spans="1:22" x14ac:dyDescent="0.3">
      <c r="A3007" t="s">
        <v>71</v>
      </c>
      <c r="B3007">
        <v>33290</v>
      </c>
      <c r="C3007">
        <v>45085</v>
      </c>
      <c r="D3007">
        <v>4600</v>
      </c>
      <c r="E3007">
        <v>2</v>
      </c>
      <c r="F3007">
        <v>25</v>
      </c>
      <c r="G3007">
        <v>25</v>
      </c>
      <c r="H3007">
        <v>173160</v>
      </c>
      <c r="I3007">
        <v>792</v>
      </c>
      <c r="J3007">
        <v>-29054</v>
      </c>
      <c r="K3007">
        <v>21927</v>
      </c>
      <c r="L3007">
        <v>7144</v>
      </c>
      <c r="M3007">
        <v>10435</v>
      </c>
      <c r="N3007">
        <v>0</v>
      </c>
      <c r="O3007">
        <v>-5583</v>
      </c>
      <c r="P3007">
        <v>0</v>
      </c>
      <c r="Q3007">
        <v>0</v>
      </c>
      <c r="R3007">
        <v>2913</v>
      </c>
      <c r="S3007">
        <v>-621</v>
      </c>
      <c r="T3007">
        <v>0</v>
      </c>
      <c r="U3007">
        <v>-17</v>
      </c>
      <c r="V3007">
        <v>0</v>
      </c>
    </row>
    <row r="3008" spans="1:22" x14ac:dyDescent="0.3">
      <c r="A3008" t="s">
        <v>71</v>
      </c>
      <c r="B3008">
        <v>33290</v>
      </c>
      <c r="C3008">
        <v>45084</v>
      </c>
      <c r="D3008">
        <v>4575</v>
      </c>
      <c r="E3008">
        <v>5</v>
      </c>
      <c r="F3008">
        <v>-30</v>
      </c>
      <c r="G3008">
        <v>-30</v>
      </c>
      <c r="H3008">
        <v>308653</v>
      </c>
      <c r="I3008">
        <v>1425</v>
      </c>
      <c r="J3008">
        <v>6298</v>
      </c>
      <c r="K3008">
        <v>-12248</v>
      </c>
      <c r="L3008">
        <v>6772</v>
      </c>
      <c r="M3008">
        <v>1736</v>
      </c>
      <c r="N3008">
        <v>-22</v>
      </c>
      <c r="O3008">
        <v>5058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-939</v>
      </c>
      <c r="V3008">
        <v>117</v>
      </c>
    </row>
    <row r="3009" spans="1:22" x14ac:dyDescent="0.3">
      <c r="A3009" t="s">
        <v>71</v>
      </c>
      <c r="B3009">
        <v>33290</v>
      </c>
      <c r="C3009">
        <v>45082</v>
      </c>
      <c r="D3009">
        <v>4605</v>
      </c>
      <c r="E3009">
        <v>2</v>
      </c>
      <c r="F3009">
        <v>55</v>
      </c>
      <c r="G3009">
        <v>55</v>
      </c>
      <c r="H3009">
        <v>200385</v>
      </c>
      <c r="I3009">
        <v>922</v>
      </c>
      <c r="J3009">
        <v>-40639</v>
      </c>
      <c r="K3009">
        <v>40466</v>
      </c>
      <c r="L3009">
        <v>173</v>
      </c>
      <c r="M3009">
        <v>4043</v>
      </c>
      <c r="N3009">
        <v>0</v>
      </c>
      <c r="O3009">
        <v>-3650</v>
      </c>
      <c r="P3009">
        <v>0</v>
      </c>
      <c r="Q3009">
        <v>0</v>
      </c>
      <c r="R3009">
        <v>0</v>
      </c>
      <c r="S3009">
        <v>-220</v>
      </c>
      <c r="T3009">
        <v>0</v>
      </c>
      <c r="U3009">
        <v>0</v>
      </c>
      <c r="V3009">
        <v>0</v>
      </c>
    </row>
    <row r="3010" spans="1:22" x14ac:dyDescent="0.3">
      <c r="A3010" t="s">
        <v>71</v>
      </c>
      <c r="B3010">
        <v>33290</v>
      </c>
      <c r="C3010">
        <v>45079</v>
      </c>
      <c r="D3010">
        <v>4550</v>
      </c>
      <c r="E3010">
        <v>2</v>
      </c>
      <c r="F3010">
        <v>20</v>
      </c>
      <c r="G3010">
        <v>20</v>
      </c>
      <c r="H3010">
        <v>131875</v>
      </c>
      <c r="I3010">
        <v>599</v>
      </c>
      <c r="J3010">
        <v>-63632</v>
      </c>
      <c r="K3010">
        <v>40391</v>
      </c>
      <c r="L3010">
        <v>4956</v>
      </c>
      <c r="M3010">
        <v>8008</v>
      </c>
      <c r="N3010">
        <v>-52</v>
      </c>
      <c r="O3010">
        <v>-2000</v>
      </c>
      <c r="P3010">
        <v>0</v>
      </c>
      <c r="Q3010">
        <v>0</v>
      </c>
      <c r="R3010">
        <v>0</v>
      </c>
      <c r="S3010">
        <v>-1000</v>
      </c>
      <c r="T3010">
        <v>0</v>
      </c>
      <c r="U3010">
        <v>18266</v>
      </c>
      <c r="V3010">
        <v>19</v>
      </c>
    </row>
    <row r="3011" spans="1:22" x14ac:dyDescent="0.3">
      <c r="A3011" t="s">
        <v>71</v>
      </c>
      <c r="B3011">
        <v>33290</v>
      </c>
      <c r="C3011">
        <v>45078</v>
      </c>
      <c r="D3011">
        <v>4530</v>
      </c>
      <c r="E3011">
        <v>5</v>
      </c>
      <c r="F3011">
        <v>-5</v>
      </c>
      <c r="G3011">
        <v>-5</v>
      </c>
      <c r="H3011">
        <v>124174</v>
      </c>
      <c r="I3011">
        <v>562</v>
      </c>
      <c r="J3011">
        <v>-2969</v>
      </c>
      <c r="K3011">
        <v>-3087</v>
      </c>
      <c r="L3011">
        <v>1442</v>
      </c>
      <c r="M3011">
        <v>1464</v>
      </c>
      <c r="N3011">
        <v>-22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4314</v>
      </c>
      <c r="V3011">
        <v>300</v>
      </c>
    </row>
    <row r="3012" spans="1:22" x14ac:dyDescent="0.3">
      <c r="A3012" t="s">
        <v>71</v>
      </c>
      <c r="B3012">
        <v>33290</v>
      </c>
      <c r="C3012">
        <v>45077</v>
      </c>
      <c r="D3012">
        <v>4535</v>
      </c>
      <c r="E3012">
        <v>2</v>
      </c>
      <c r="F3012">
        <v>65</v>
      </c>
      <c r="G3012">
        <v>65</v>
      </c>
      <c r="H3012">
        <v>270600</v>
      </c>
      <c r="I3012">
        <v>1232</v>
      </c>
      <c r="J3012">
        <v>-40288</v>
      </c>
      <c r="K3012">
        <v>46467</v>
      </c>
      <c r="L3012">
        <v>316</v>
      </c>
      <c r="M3012">
        <v>331</v>
      </c>
      <c r="N3012">
        <v>-51</v>
      </c>
      <c r="O3012">
        <v>0</v>
      </c>
      <c r="P3012">
        <v>0</v>
      </c>
      <c r="Q3012">
        <v>0</v>
      </c>
      <c r="R3012">
        <v>0</v>
      </c>
      <c r="S3012">
        <v>36</v>
      </c>
      <c r="T3012">
        <v>0</v>
      </c>
      <c r="U3012">
        <v>-6500</v>
      </c>
      <c r="V3012">
        <v>5</v>
      </c>
    </row>
    <row r="3013" spans="1:22" x14ac:dyDescent="0.3">
      <c r="A3013" t="s">
        <v>71</v>
      </c>
      <c r="B3013">
        <v>33290</v>
      </c>
      <c r="C3013">
        <v>45076</v>
      </c>
      <c r="D3013">
        <v>4470</v>
      </c>
      <c r="E3013">
        <v>2</v>
      </c>
      <c r="F3013">
        <v>15</v>
      </c>
      <c r="G3013">
        <v>15</v>
      </c>
      <c r="H3013">
        <v>146291</v>
      </c>
      <c r="I3013">
        <v>653</v>
      </c>
      <c r="J3013">
        <v>-28610</v>
      </c>
      <c r="K3013">
        <v>15804</v>
      </c>
      <c r="L3013">
        <v>12817</v>
      </c>
      <c r="M3013">
        <v>12817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-11</v>
      </c>
      <c r="V3013">
        <v>0</v>
      </c>
    </row>
    <row r="3014" spans="1:22" x14ac:dyDescent="0.3">
      <c r="A3014" t="s">
        <v>71</v>
      </c>
      <c r="B3014">
        <v>33290</v>
      </c>
      <c r="C3014">
        <v>45072</v>
      </c>
      <c r="D3014">
        <v>4455</v>
      </c>
      <c r="E3014">
        <v>5</v>
      </c>
      <c r="F3014">
        <v>-30</v>
      </c>
      <c r="G3014">
        <v>-30</v>
      </c>
      <c r="H3014">
        <v>131975</v>
      </c>
      <c r="I3014">
        <v>587</v>
      </c>
      <c r="J3014">
        <v>34921</v>
      </c>
      <c r="K3014">
        <v>-31788</v>
      </c>
      <c r="L3014">
        <v>-5057</v>
      </c>
      <c r="M3014">
        <v>-5059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2</v>
      </c>
      <c r="T3014">
        <v>0</v>
      </c>
      <c r="U3014">
        <v>1711</v>
      </c>
      <c r="V3014">
        <v>213</v>
      </c>
    </row>
    <row r="3015" spans="1:22" x14ac:dyDescent="0.3">
      <c r="A3015" t="s">
        <v>71</v>
      </c>
      <c r="B3015">
        <v>33290</v>
      </c>
      <c r="C3015">
        <v>45071</v>
      </c>
      <c r="D3015">
        <v>4485</v>
      </c>
      <c r="E3015">
        <v>5</v>
      </c>
      <c r="F3015">
        <v>-30</v>
      </c>
      <c r="G3015">
        <v>-30</v>
      </c>
      <c r="H3015">
        <v>164298</v>
      </c>
      <c r="I3015">
        <v>737</v>
      </c>
      <c r="J3015">
        <v>47142</v>
      </c>
      <c r="K3015">
        <v>-46512</v>
      </c>
      <c r="L3015">
        <v>-5728</v>
      </c>
      <c r="M3015">
        <v>-7729</v>
      </c>
      <c r="N3015">
        <v>0</v>
      </c>
      <c r="O3015">
        <v>2000</v>
      </c>
      <c r="P3015">
        <v>0</v>
      </c>
      <c r="Q3015">
        <v>0</v>
      </c>
      <c r="R3015">
        <v>0</v>
      </c>
      <c r="S3015">
        <v>1</v>
      </c>
      <c r="T3015">
        <v>0</v>
      </c>
      <c r="U3015">
        <v>4534</v>
      </c>
      <c r="V3015">
        <v>564</v>
      </c>
    </row>
    <row r="3016" spans="1:22" x14ac:dyDescent="0.3">
      <c r="A3016" t="s">
        <v>71</v>
      </c>
      <c r="B3016">
        <v>33290</v>
      </c>
      <c r="C3016">
        <v>45070</v>
      </c>
      <c r="D3016">
        <v>4515</v>
      </c>
      <c r="E3016">
        <v>5</v>
      </c>
      <c r="F3016">
        <v>-20</v>
      </c>
      <c r="G3016">
        <v>-20</v>
      </c>
      <c r="H3016">
        <v>154160</v>
      </c>
      <c r="I3016">
        <v>695</v>
      </c>
      <c r="J3016">
        <v>-20871</v>
      </c>
      <c r="K3016">
        <v>24781</v>
      </c>
      <c r="L3016">
        <v>-3626</v>
      </c>
      <c r="M3016">
        <v>-8143</v>
      </c>
      <c r="N3016">
        <v>0</v>
      </c>
      <c r="O3016">
        <v>4571</v>
      </c>
      <c r="P3016">
        <v>0</v>
      </c>
      <c r="Q3016">
        <v>0</v>
      </c>
      <c r="R3016">
        <v>0</v>
      </c>
      <c r="S3016">
        <v>-54</v>
      </c>
      <c r="T3016">
        <v>0</v>
      </c>
      <c r="U3016">
        <v>-284</v>
      </c>
      <c r="V3016">
        <v>0</v>
      </c>
    </row>
    <row r="3017" spans="1:22" x14ac:dyDescent="0.3">
      <c r="A3017" t="s">
        <v>71</v>
      </c>
      <c r="B3017">
        <v>33290</v>
      </c>
      <c r="C3017">
        <v>45069</v>
      </c>
      <c r="D3017">
        <v>4535</v>
      </c>
      <c r="E3017">
        <v>2</v>
      </c>
      <c r="F3017">
        <v>30</v>
      </c>
      <c r="G3017">
        <v>30</v>
      </c>
      <c r="H3017">
        <v>136728</v>
      </c>
      <c r="I3017">
        <v>620</v>
      </c>
      <c r="J3017">
        <v>-34691</v>
      </c>
      <c r="K3017">
        <v>35844</v>
      </c>
      <c r="L3017">
        <v>3244</v>
      </c>
      <c r="M3017">
        <v>3210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34</v>
      </c>
      <c r="T3017">
        <v>0</v>
      </c>
      <c r="U3017">
        <v>-1800</v>
      </c>
      <c r="V3017">
        <v>-2597</v>
      </c>
    </row>
    <row r="3018" spans="1:22" x14ac:dyDescent="0.3">
      <c r="A3018" t="s">
        <v>71</v>
      </c>
      <c r="B3018">
        <v>33290</v>
      </c>
      <c r="C3018">
        <v>45068</v>
      </c>
      <c r="D3018">
        <v>4505</v>
      </c>
      <c r="E3018">
        <v>3</v>
      </c>
      <c r="F3018">
        <v>0</v>
      </c>
      <c r="G3018">
        <v>0</v>
      </c>
      <c r="H3018">
        <v>171974</v>
      </c>
      <c r="I3018">
        <v>777</v>
      </c>
      <c r="J3018">
        <v>-50166</v>
      </c>
      <c r="K3018">
        <v>56909</v>
      </c>
      <c r="L3018">
        <v>-3979</v>
      </c>
      <c r="M3018">
        <v>-3941</v>
      </c>
      <c r="N3018">
        <v>-15</v>
      </c>
      <c r="O3018">
        <v>0</v>
      </c>
      <c r="P3018">
        <v>0</v>
      </c>
      <c r="Q3018">
        <v>0</v>
      </c>
      <c r="R3018">
        <v>0</v>
      </c>
      <c r="S3018">
        <v>-23</v>
      </c>
      <c r="T3018">
        <v>0</v>
      </c>
      <c r="U3018">
        <v>-450</v>
      </c>
      <c r="V3018">
        <v>-2314</v>
      </c>
    </row>
    <row r="3019" spans="1:22" x14ac:dyDescent="0.3">
      <c r="A3019" t="s">
        <v>71</v>
      </c>
      <c r="B3019">
        <v>33290</v>
      </c>
      <c r="C3019">
        <v>45065</v>
      </c>
      <c r="D3019">
        <v>4505</v>
      </c>
      <c r="E3019">
        <v>2</v>
      </c>
      <c r="F3019">
        <v>85</v>
      </c>
      <c r="G3019">
        <v>85</v>
      </c>
      <c r="H3019">
        <v>278470</v>
      </c>
      <c r="I3019">
        <v>1250</v>
      </c>
      <c r="J3019">
        <v>-115609</v>
      </c>
      <c r="K3019">
        <v>90866</v>
      </c>
      <c r="L3019">
        <v>25639</v>
      </c>
      <c r="M3019">
        <v>25365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274</v>
      </c>
      <c r="T3019">
        <v>0</v>
      </c>
      <c r="U3019">
        <v>-900</v>
      </c>
      <c r="V3019">
        <v>4</v>
      </c>
    </row>
    <row r="3020" spans="1:22" x14ac:dyDescent="0.3">
      <c r="A3020" t="s">
        <v>71</v>
      </c>
      <c r="B3020">
        <v>33290</v>
      </c>
      <c r="C3020">
        <v>45064</v>
      </c>
      <c r="D3020">
        <v>4420</v>
      </c>
      <c r="E3020">
        <v>3</v>
      </c>
      <c r="F3020">
        <v>0</v>
      </c>
      <c r="G3020">
        <v>0</v>
      </c>
      <c r="H3020">
        <v>156205</v>
      </c>
      <c r="I3020">
        <v>692</v>
      </c>
      <c r="J3020">
        <v>23253</v>
      </c>
      <c r="K3020">
        <v>-9115</v>
      </c>
      <c r="L3020">
        <v>-15843</v>
      </c>
      <c r="M3020">
        <v>-15845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2</v>
      </c>
      <c r="T3020">
        <v>0</v>
      </c>
      <c r="U3020">
        <v>700</v>
      </c>
      <c r="V3020">
        <v>1005</v>
      </c>
    </row>
    <row r="3021" spans="1:22" x14ac:dyDescent="0.3">
      <c r="A3021" t="s">
        <v>71</v>
      </c>
      <c r="B3021">
        <v>33290</v>
      </c>
      <c r="C3021">
        <v>45063</v>
      </c>
      <c r="D3021">
        <v>4420</v>
      </c>
      <c r="E3021">
        <v>2</v>
      </c>
      <c r="F3021">
        <v>15</v>
      </c>
      <c r="G3021">
        <v>15</v>
      </c>
      <c r="H3021">
        <v>227301</v>
      </c>
      <c r="I3021">
        <v>1009</v>
      </c>
      <c r="J3021">
        <v>1709</v>
      </c>
      <c r="K3021">
        <v>6691</v>
      </c>
      <c r="L3021">
        <v>-8416</v>
      </c>
      <c r="M3021">
        <v>-8450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34</v>
      </c>
      <c r="T3021">
        <v>0</v>
      </c>
      <c r="U3021">
        <v>-500</v>
      </c>
      <c r="V3021">
        <v>516</v>
      </c>
    </row>
    <row r="3022" spans="1:22" x14ac:dyDescent="0.3">
      <c r="A3022" t="s">
        <v>71</v>
      </c>
      <c r="B3022">
        <v>33290</v>
      </c>
      <c r="C3022">
        <v>45062</v>
      </c>
      <c r="D3022">
        <v>4405</v>
      </c>
      <c r="E3022">
        <v>5</v>
      </c>
      <c r="F3022">
        <v>-195</v>
      </c>
      <c r="G3022">
        <v>-195</v>
      </c>
      <c r="H3022">
        <v>729240</v>
      </c>
      <c r="I3022">
        <v>3239</v>
      </c>
      <c r="J3022">
        <v>364290</v>
      </c>
      <c r="K3022">
        <v>-315571</v>
      </c>
      <c r="L3022">
        <v>-51944</v>
      </c>
      <c r="M3022">
        <v>-18819</v>
      </c>
      <c r="N3022">
        <v>0</v>
      </c>
      <c r="O3022">
        <v>18870</v>
      </c>
      <c r="P3022">
        <v>0</v>
      </c>
      <c r="Q3022">
        <v>0</v>
      </c>
      <c r="R3022">
        <v>-25902</v>
      </c>
      <c r="S3022">
        <v>-26093</v>
      </c>
      <c r="T3022">
        <v>0</v>
      </c>
      <c r="U3022">
        <v>3002</v>
      </c>
      <c r="V3022">
        <v>223</v>
      </c>
    </row>
    <row r="3023" spans="1:22" x14ac:dyDescent="0.3">
      <c r="A3023" t="s">
        <v>71</v>
      </c>
      <c r="B3023">
        <v>33290</v>
      </c>
      <c r="C3023">
        <v>45061</v>
      </c>
      <c r="D3023">
        <v>4600</v>
      </c>
      <c r="E3023">
        <v>2</v>
      </c>
      <c r="F3023">
        <v>50</v>
      </c>
      <c r="G3023">
        <v>50</v>
      </c>
      <c r="H3023">
        <v>312215</v>
      </c>
      <c r="I3023">
        <v>1421</v>
      </c>
      <c r="J3023">
        <v>2067</v>
      </c>
      <c r="K3023">
        <v>-19378</v>
      </c>
      <c r="L3023">
        <v>14160</v>
      </c>
      <c r="M3023">
        <v>-7266</v>
      </c>
      <c r="N3023">
        <v>0</v>
      </c>
      <c r="O3023">
        <v>21312</v>
      </c>
      <c r="P3023">
        <v>0</v>
      </c>
      <c r="Q3023">
        <v>0</v>
      </c>
      <c r="R3023">
        <v>0</v>
      </c>
      <c r="S3023">
        <v>114</v>
      </c>
      <c r="T3023">
        <v>0</v>
      </c>
      <c r="U3023">
        <v>3000</v>
      </c>
      <c r="V3023">
        <v>151</v>
      </c>
    </row>
    <row r="3024" spans="1:22" x14ac:dyDescent="0.3">
      <c r="A3024" t="s">
        <v>71</v>
      </c>
      <c r="B3024">
        <v>33290</v>
      </c>
      <c r="C3024">
        <v>45058</v>
      </c>
      <c r="D3024">
        <v>4550</v>
      </c>
      <c r="E3024">
        <v>5</v>
      </c>
      <c r="F3024">
        <v>-25</v>
      </c>
      <c r="G3024">
        <v>-25</v>
      </c>
      <c r="H3024">
        <v>239122</v>
      </c>
      <c r="I3024">
        <v>1091</v>
      </c>
      <c r="J3024">
        <v>-35086</v>
      </c>
      <c r="K3024">
        <v>23443</v>
      </c>
      <c r="L3024">
        <v>7883</v>
      </c>
      <c r="M3024">
        <v>7278</v>
      </c>
      <c r="N3024">
        <v>0</v>
      </c>
      <c r="O3024">
        <v>605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2761</v>
      </c>
      <c r="V3024">
        <v>999</v>
      </c>
    </row>
    <row r="3025" spans="1:22" x14ac:dyDescent="0.3">
      <c r="A3025" t="s">
        <v>71</v>
      </c>
      <c r="B3025">
        <v>33290</v>
      </c>
      <c r="C3025">
        <v>45057</v>
      </c>
      <c r="D3025">
        <v>4575</v>
      </c>
      <c r="E3025">
        <v>2</v>
      </c>
      <c r="F3025">
        <v>130</v>
      </c>
      <c r="G3025">
        <v>130</v>
      </c>
      <c r="H3025">
        <v>403447</v>
      </c>
      <c r="I3025">
        <v>1831</v>
      </c>
      <c r="J3025">
        <v>-125759</v>
      </c>
      <c r="K3025">
        <v>97993</v>
      </c>
      <c r="L3025">
        <v>27628</v>
      </c>
      <c r="M3025">
        <v>27193</v>
      </c>
      <c r="N3025">
        <v>0</v>
      </c>
      <c r="O3025">
        <v>-4</v>
      </c>
      <c r="P3025">
        <v>0</v>
      </c>
      <c r="Q3025">
        <v>0</v>
      </c>
      <c r="R3025">
        <v>224</v>
      </c>
      <c r="S3025">
        <v>215</v>
      </c>
      <c r="T3025">
        <v>0</v>
      </c>
      <c r="U3025">
        <v>0</v>
      </c>
      <c r="V3025">
        <v>138</v>
      </c>
    </row>
    <row r="3026" spans="1:22" x14ac:dyDescent="0.3">
      <c r="A3026" t="s">
        <v>71</v>
      </c>
      <c r="B3026">
        <v>33290</v>
      </c>
      <c r="C3026">
        <v>45056</v>
      </c>
      <c r="D3026">
        <v>4445</v>
      </c>
      <c r="E3026">
        <v>2</v>
      </c>
      <c r="F3026">
        <v>20</v>
      </c>
      <c r="G3026">
        <v>20</v>
      </c>
      <c r="H3026">
        <v>293300</v>
      </c>
      <c r="I3026">
        <v>1304</v>
      </c>
      <c r="J3026">
        <v>-8459</v>
      </c>
      <c r="K3026">
        <v>3211</v>
      </c>
      <c r="L3026">
        <v>4453</v>
      </c>
      <c r="M3026">
        <v>4453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800</v>
      </c>
      <c r="V3026">
        <v>-5</v>
      </c>
    </row>
    <row r="3027" spans="1:22" x14ac:dyDescent="0.3">
      <c r="A3027" t="s">
        <v>71</v>
      </c>
      <c r="B3027">
        <v>33290</v>
      </c>
      <c r="C3027">
        <v>45055</v>
      </c>
      <c r="D3027">
        <v>4425</v>
      </c>
      <c r="E3027">
        <v>5</v>
      </c>
      <c r="F3027">
        <v>-90</v>
      </c>
      <c r="G3027">
        <v>-90</v>
      </c>
      <c r="H3027">
        <v>547483</v>
      </c>
      <c r="I3027">
        <v>2433</v>
      </c>
      <c r="J3027">
        <v>7771</v>
      </c>
      <c r="K3027">
        <v>-14368</v>
      </c>
      <c r="L3027">
        <v>1932</v>
      </c>
      <c r="M3027">
        <v>1933</v>
      </c>
      <c r="N3027">
        <v>0</v>
      </c>
      <c r="O3027">
        <v>0</v>
      </c>
      <c r="P3027">
        <v>-1</v>
      </c>
      <c r="Q3027">
        <v>0</v>
      </c>
      <c r="R3027">
        <v>0</v>
      </c>
      <c r="S3027">
        <v>0</v>
      </c>
      <c r="T3027">
        <v>0</v>
      </c>
      <c r="U3027">
        <v>4650</v>
      </c>
      <c r="V3027">
        <v>15</v>
      </c>
    </row>
    <row r="3028" spans="1:22" x14ac:dyDescent="0.3">
      <c r="A3028" t="s">
        <v>71</v>
      </c>
      <c r="B3028">
        <v>33290</v>
      </c>
      <c r="C3028">
        <v>45054</v>
      </c>
      <c r="D3028">
        <v>4515</v>
      </c>
      <c r="E3028">
        <v>5</v>
      </c>
      <c r="F3028">
        <v>-5</v>
      </c>
      <c r="G3028">
        <v>-5</v>
      </c>
      <c r="H3028">
        <v>4136726</v>
      </c>
      <c r="I3028">
        <v>19645</v>
      </c>
      <c r="J3028">
        <v>630516</v>
      </c>
      <c r="K3028">
        <v>-586261</v>
      </c>
      <c r="L3028">
        <v>-45786</v>
      </c>
      <c r="M3028">
        <v>30463</v>
      </c>
      <c r="N3028">
        <v>0</v>
      </c>
      <c r="O3028">
        <v>-49249</v>
      </c>
      <c r="P3028">
        <v>0</v>
      </c>
      <c r="Q3028">
        <v>0</v>
      </c>
      <c r="R3028">
        <v>-27000</v>
      </c>
      <c r="S3028">
        <v>0</v>
      </c>
      <c r="T3028">
        <v>0</v>
      </c>
      <c r="U3028">
        <v>-1766</v>
      </c>
      <c r="V3028">
        <v>3297</v>
      </c>
    </row>
    <row r="3029" spans="1:22" x14ac:dyDescent="0.3">
      <c r="A3029" t="s">
        <v>71</v>
      </c>
      <c r="B3029">
        <v>33290</v>
      </c>
      <c r="C3029">
        <v>45050</v>
      </c>
      <c r="D3029">
        <v>4520</v>
      </c>
      <c r="E3029">
        <v>2</v>
      </c>
      <c r="F3029">
        <v>110</v>
      </c>
      <c r="G3029">
        <v>110</v>
      </c>
      <c r="H3029">
        <v>726681</v>
      </c>
      <c r="I3029">
        <v>3518</v>
      </c>
      <c r="J3029">
        <v>18836</v>
      </c>
      <c r="K3029">
        <v>-7715</v>
      </c>
      <c r="L3029">
        <v>-6944</v>
      </c>
      <c r="M3029">
        <v>-6945</v>
      </c>
      <c r="N3029">
        <v>0</v>
      </c>
      <c r="O3029">
        <v>1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-78</v>
      </c>
      <c r="V3029">
        <v>-4099</v>
      </c>
    </row>
    <row r="3030" spans="1:22" x14ac:dyDescent="0.3">
      <c r="A3030" t="s">
        <v>71</v>
      </c>
      <c r="B3030">
        <v>33290</v>
      </c>
      <c r="C3030">
        <v>45049</v>
      </c>
      <c r="D3030">
        <v>4410</v>
      </c>
      <c r="E3030">
        <v>5</v>
      </c>
      <c r="F3030">
        <v>-55</v>
      </c>
      <c r="G3030">
        <v>-55</v>
      </c>
      <c r="H3030">
        <v>128591</v>
      </c>
      <c r="I3030">
        <v>570</v>
      </c>
      <c r="J3030">
        <v>14022</v>
      </c>
      <c r="K3030">
        <v>6464</v>
      </c>
      <c r="L3030">
        <v>-20801</v>
      </c>
      <c r="M3030">
        <v>-20705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-96</v>
      </c>
      <c r="T3030">
        <v>0</v>
      </c>
      <c r="U3030">
        <v>0</v>
      </c>
      <c r="V3030">
        <v>315</v>
      </c>
    </row>
    <row r="3031" spans="1:22" x14ac:dyDescent="0.3">
      <c r="A3031" t="s">
        <v>71</v>
      </c>
      <c r="B3031">
        <v>33290</v>
      </c>
      <c r="C3031">
        <v>45048</v>
      </c>
      <c r="D3031">
        <v>4465</v>
      </c>
      <c r="E3031">
        <v>2</v>
      </c>
      <c r="F3031">
        <v>70</v>
      </c>
      <c r="G3031">
        <v>70</v>
      </c>
      <c r="H3031">
        <v>117653</v>
      </c>
      <c r="I3031">
        <v>523</v>
      </c>
      <c r="J3031">
        <v>-30787</v>
      </c>
      <c r="K3031">
        <v>30148</v>
      </c>
      <c r="L3031">
        <v>639</v>
      </c>
      <c r="M3031">
        <v>2763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-2124</v>
      </c>
      <c r="T3031">
        <v>0</v>
      </c>
      <c r="U3031">
        <v>0</v>
      </c>
      <c r="V3031">
        <v>0</v>
      </c>
    </row>
    <row r="3032" spans="1:22" x14ac:dyDescent="0.3">
      <c r="A3032" t="s">
        <v>71</v>
      </c>
      <c r="B3032">
        <v>33290</v>
      </c>
      <c r="C3032">
        <v>45044</v>
      </c>
      <c r="D3032">
        <v>4395</v>
      </c>
      <c r="E3032">
        <v>5</v>
      </c>
      <c r="F3032">
        <v>-55</v>
      </c>
      <c r="G3032">
        <v>-55</v>
      </c>
      <c r="H3032">
        <v>199626</v>
      </c>
      <c r="I3032">
        <v>882</v>
      </c>
      <c r="J3032">
        <v>59720</v>
      </c>
      <c r="K3032">
        <v>-53209</v>
      </c>
      <c r="L3032">
        <v>-7100</v>
      </c>
      <c r="M3032">
        <v>-393</v>
      </c>
      <c r="N3032">
        <v>0</v>
      </c>
      <c r="O3032">
        <v>-6848</v>
      </c>
      <c r="P3032">
        <v>1</v>
      </c>
      <c r="Q3032">
        <v>0</v>
      </c>
      <c r="R3032">
        <v>0</v>
      </c>
      <c r="S3032">
        <v>140</v>
      </c>
      <c r="T3032">
        <v>0</v>
      </c>
      <c r="U3032">
        <v>538</v>
      </c>
      <c r="V3032">
        <v>51</v>
      </c>
    </row>
    <row r="3033" spans="1:22" x14ac:dyDescent="0.3">
      <c r="A3033" t="s">
        <v>71</v>
      </c>
      <c r="B3033">
        <v>33290</v>
      </c>
      <c r="C3033">
        <v>45043</v>
      </c>
      <c r="D3033">
        <v>4450</v>
      </c>
      <c r="E3033">
        <v>2</v>
      </c>
      <c r="F3033">
        <v>10</v>
      </c>
      <c r="G3033">
        <v>10</v>
      </c>
      <c r="H3033">
        <v>176986</v>
      </c>
      <c r="I3033">
        <v>781</v>
      </c>
      <c r="J3033">
        <v>26370</v>
      </c>
      <c r="K3033">
        <v>-68205</v>
      </c>
      <c r="L3033">
        <v>41734</v>
      </c>
      <c r="M3033">
        <v>15891</v>
      </c>
      <c r="N3033">
        <v>0</v>
      </c>
      <c r="O3033">
        <v>16583</v>
      </c>
      <c r="P3033">
        <v>0</v>
      </c>
      <c r="Q3033">
        <v>0</v>
      </c>
      <c r="R3033">
        <v>9000</v>
      </c>
      <c r="S3033">
        <v>260</v>
      </c>
      <c r="T3033">
        <v>0</v>
      </c>
      <c r="U3033">
        <v>0</v>
      </c>
      <c r="V3033">
        <v>101</v>
      </c>
    </row>
    <row r="3034" spans="1:22" x14ac:dyDescent="0.3">
      <c r="A3034" t="s">
        <v>71</v>
      </c>
      <c r="B3034">
        <v>33290</v>
      </c>
      <c r="C3034">
        <v>45042</v>
      </c>
      <c r="D3034">
        <v>4440</v>
      </c>
      <c r="E3034">
        <v>5</v>
      </c>
      <c r="F3034">
        <v>-15</v>
      </c>
      <c r="G3034">
        <v>-15</v>
      </c>
      <c r="H3034">
        <v>144442</v>
      </c>
      <c r="I3034">
        <v>642</v>
      </c>
      <c r="J3034">
        <v>14839</v>
      </c>
      <c r="K3034">
        <v>-21723</v>
      </c>
      <c r="L3034">
        <v>6866</v>
      </c>
      <c r="M3034">
        <v>11516</v>
      </c>
      <c r="N3034">
        <v>0</v>
      </c>
      <c r="O3034">
        <v>-4657</v>
      </c>
      <c r="P3034">
        <v>0</v>
      </c>
      <c r="Q3034">
        <v>0</v>
      </c>
      <c r="R3034">
        <v>7</v>
      </c>
      <c r="S3034">
        <v>0</v>
      </c>
      <c r="T3034">
        <v>0</v>
      </c>
      <c r="U3034">
        <v>15</v>
      </c>
      <c r="V3034">
        <v>3</v>
      </c>
    </row>
    <row r="3035" spans="1:22" x14ac:dyDescent="0.3">
      <c r="A3035" t="s">
        <v>71</v>
      </c>
      <c r="B3035">
        <v>33290</v>
      </c>
      <c r="C3035">
        <v>45041</v>
      </c>
      <c r="D3035">
        <v>4455</v>
      </c>
      <c r="E3035">
        <v>5</v>
      </c>
      <c r="F3035">
        <v>-10</v>
      </c>
      <c r="G3035">
        <v>-10</v>
      </c>
      <c r="H3035">
        <v>184236</v>
      </c>
      <c r="I3035">
        <v>818</v>
      </c>
      <c r="J3035">
        <v>50464</v>
      </c>
      <c r="K3035">
        <v>-82683</v>
      </c>
      <c r="L3035">
        <v>31819</v>
      </c>
      <c r="M3035">
        <v>15697</v>
      </c>
      <c r="N3035">
        <v>0</v>
      </c>
      <c r="O3035">
        <v>10819</v>
      </c>
      <c r="P3035">
        <v>0</v>
      </c>
      <c r="Q3035">
        <v>0</v>
      </c>
      <c r="R3035">
        <v>5303</v>
      </c>
      <c r="S3035">
        <v>0</v>
      </c>
      <c r="T3035">
        <v>0</v>
      </c>
      <c r="U3035">
        <v>-200</v>
      </c>
      <c r="V3035">
        <v>600</v>
      </c>
    </row>
    <row r="3036" spans="1:22" x14ac:dyDescent="0.3">
      <c r="A3036" t="s">
        <v>71</v>
      </c>
      <c r="B3036">
        <v>33290</v>
      </c>
      <c r="C3036">
        <v>45040</v>
      </c>
      <c r="D3036">
        <v>4465</v>
      </c>
      <c r="E3036">
        <v>2</v>
      </c>
      <c r="F3036">
        <v>25</v>
      </c>
      <c r="G3036">
        <v>25</v>
      </c>
      <c r="H3036">
        <v>223570</v>
      </c>
      <c r="I3036">
        <v>993</v>
      </c>
      <c r="J3036">
        <v>35347</v>
      </c>
      <c r="K3036">
        <v>-72963</v>
      </c>
      <c r="L3036">
        <v>28692</v>
      </c>
      <c r="M3036">
        <v>-1438</v>
      </c>
      <c r="N3036">
        <v>0</v>
      </c>
      <c r="O3036">
        <v>21757</v>
      </c>
      <c r="P3036">
        <v>0</v>
      </c>
      <c r="Q3036">
        <v>0</v>
      </c>
      <c r="R3036">
        <v>8601</v>
      </c>
      <c r="S3036">
        <v>-228</v>
      </c>
      <c r="T3036">
        <v>0</v>
      </c>
      <c r="U3036">
        <v>8923</v>
      </c>
      <c r="V3036">
        <v>1</v>
      </c>
    </row>
    <row r="3037" spans="1:22" x14ac:dyDescent="0.3">
      <c r="A3037" t="s">
        <v>71</v>
      </c>
      <c r="B3037">
        <v>33290</v>
      </c>
      <c r="C3037">
        <v>45037</v>
      </c>
      <c r="D3037">
        <v>4440</v>
      </c>
      <c r="E3037">
        <v>5</v>
      </c>
      <c r="F3037">
        <v>-80</v>
      </c>
      <c r="G3037">
        <v>-80</v>
      </c>
      <c r="H3037">
        <v>302745</v>
      </c>
      <c r="I3037">
        <v>1340</v>
      </c>
      <c r="J3037">
        <v>94159</v>
      </c>
      <c r="K3037">
        <v>-80371</v>
      </c>
      <c r="L3037">
        <v>-14637</v>
      </c>
      <c r="M3037">
        <v>-2291</v>
      </c>
      <c r="N3037">
        <v>0</v>
      </c>
      <c r="O3037">
        <v>-10882</v>
      </c>
      <c r="P3037">
        <v>0</v>
      </c>
      <c r="Q3037">
        <v>0</v>
      </c>
      <c r="R3037">
        <v>-1217</v>
      </c>
      <c r="S3037">
        <v>-247</v>
      </c>
      <c r="T3037">
        <v>0</v>
      </c>
      <c r="U3037">
        <v>203</v>
      </c>
      <c r="V3037">
        <v>646</v>
      </c>
    </row>
    <row r="3038" spans="1:22" x14ac:dyDescent="0.3">
      <c r="A3038" t="s">
        <v>71</v>
      </c>
      <c r="B3038">
        <v>33290</v>
      </c>
      <c r="C3038">
        <v>45036</v>
      </c>
      <c r="D3038">
        <v>4520</v>
      </c>
      <c r="E3038">
        <v>5</v>
      </c>
      <c r="F3038">
        <v>-85</v>
      </c>
      <c r="G3038">
        <v>-85</v>
      </c>
      <c r="H3038">
        <v>393560</v>
      </c>
      <c r="I3038">
        <v>1785</v>
      </c>
      <c r="J3038">
        <v>225750</v>
      </c>
      <c r="K3038">
        <v>-143410</v>
      </c>
      <c r="L3038">
        <v>-84322</v>
      </c>
      <c r="M3038">
        <v>-42241</v>
      </c>
      <c r="N3038">
        <v>0</v>
      </c>
      <c r="O3038">
        <v>-9</v>
      </c>
      <c r="P3038">
        <v>0</v>
      </c>
      <c r="Q3038">
        <v>0</v>
      </c>
      <c r="R3038">
        <v>-21837</v>
      </c>
      <c r="S3038">
        <v>-20235</v>
      </c>
      <c r="T3038">
        <v>0</v>
      </c>
      <c r="U3038">
        <v>1927</v>
      </c>
      <c r="V3038">
        <v>55</v>
      </c>
    </row>
    <row r="3039" spans="1:22" x14ac:dyDescent="0.3">
      <c r="A3039" t="s">
        <v>71</v>
      </c>
      <c r="B3039">
        <v>33290</v>
      </c>
      <c r="C3039">
        <v>45035</v>
      </c>
      <c r="D3039">
        <v>4605</v>
      </c>
      <c r="E3039">
        <v>2</v>
      </c>
      <c r="F3039">
        <v>20</v>
      </c>
      <c r="G3039">
        <v>20</v>
      </c>
      <c r="H3039">
        <v>238438</v>
      </c>
      <c r="I3039">
        <v>1092</v>
      </c>
      <c r="J3039">
        <v>18819</v>
      </c>
      <c r="K3039">
        <v>10630</v>
      </c>
      <c r="L3039">
        <v>-29870</v>
      </c>
      <c r="M3039">
        <v>-29406</v>
      </c>
      <c r="N3039">
        <v>0</v>
      </c>
      <c r="O3039">
        <v>0</v>
      </c>
      <c r="P3039">
        <v>0</v>
      </c>
      <c r="Q3039">
        <v>0</v>
      </c>
      <c r="R3039">
        <v>-190</v>
      </c>
      <c r="S3039">
        <v>-274</v>
      </c>
      <c r="T3039">
        <v>0</v>
      </c>
      <c r="U3039">
        <v>320</v>
      </c>
      <c r="V3039">
        <v>101</v>
      </c>
    </row>
    <row r="3040" spans="1:22" x14ac:dyDescent="0.3">
      <c r="A3040" t="s">
        <v>71</v>
      </c>
      <c r="B3040">
        <v>33290</v>
      </c>
      <c r="C3040">
        <v>45034</v>
      </c>
      <c r="D3040">
        <v>4585</v>
      </c>
      <c r="E3040">
        <v>5</v>
      </c>
      <c r="F3040">
        <v>-50</v>
      </c>
      <c r="G3040">
        <v>-50</v>
      </c>
      <c r="H3040">
        <v>216207</v>
      </c>
      <c r="I3040">
        <v>991</v>
      </c>
      <c r="J3040">
        <v>17919</v>
      </c>
      <c r="K3040">
        <v>-1657</v>
      </c>
      <c r="L3040">
        <v>-16262</v>
      </c>
      <c r="M3040">
        <v>-15904</v>
      </c>
      <c r="N3040">
        <v>0</v>
      </c>
      <c r="O3040">
        <v>30</v>
      </c>
      <c r="P3040">
        <v>0</v>
      </c>
      <c r="Q3040">
        <v>0</v>
      </c>
      <c r="R3040">
        <v>0</v>
      </c>
      <c r="S3040">
        <v>-388</v>
      </c>
      <c r="T3040">
        <v>0</v>
      </c>
      <c r="U3040">
        <v>0</v>
      </c>
      <c r="V3040">
        <v>0</v>
      </c>
    </row>
    <row r="3041" spans="1:22" x14ac:dyDescent="0.3">
      <c r="A3041" t="s">
        <v>71</v>
      </c>
      <c r="B3041">
        <v>33290</v>
      </c>
      <c r="C3041">
        <v>45033</v>
      </c>
      <c r="D3041">
        <v>4635</v>
      </c>
      <c r="E3041">
        <v>5</v>
      </c>
      <c r="F3041">
        <v>-30</v>
      </c>
      <c r="G3041">
        <v>-30</v>
      </c>
      <c r="H3041">
        <v>217311</v>
      </c>
      <c r="I3041">
        <v>1007</v>
      </c>
      <c r="J3041">
        <v>55245</v>
      </c>
      <c r="K3041">
        <v>-12326</v>
      </c>
      <c r="L3041">
        <v>-43110</v>
      </c>
      <c r="M3041">
        <v>-17306</v>
      </c>
      <c r="N3041">
        <v>0</v>
      </c>
      <c r="O3041">
        <v>-14</v>
      </c>
      <c r="P3041">
        <v>0</v>
      </c>
      <c r="Q3041">
        <v>0</v>
      </c>
      <c r="R3041">
        <v>0</v>
      </c>
      <c r="S3041">
        <v>-25790</v>
      </c>
      <c r="T3041">
        <v>0</v>
      </c>
      <c r="U3041">
        <v>1</v>
      </c>
      <c r="V3041">
        <v>190</v>
      </c>
    </row>
    <row r="3042" spans="1:22" x14ac:dyDescent="0.3">
      <c r="A3042" t="s">
        <v>71</v>
      </c>
      <c r="B3042">
        <v>33290</v>
      </c>
      <c r="C3042">
        <v>45030</v>
      </c>
      <c r="D3042">
        <v>4665</v>
      </c>
      <c r="E3042">
        <v>2</v>
      </c>
      <c r="F3042">
        <v>5</v>
      </c>
      <c r="G3042">
        <v>5</v>
      </c>
      <c r="H3042">
        <v>248672</v>
      </c>
      <c r="I3042">
        <v>1166</v>
      </c>
      <c r="J3042">
        <v>-11447</v>
      </c>
      <c r="K3042">
        <v>22571</v>
      </c>
      <c r="L3042">
        <v>-6129</v>
      </c>
      <c r="M3042">
        <v>-3946</v>
      </c>
      <c r="N3042">
        <v>0</v>
      </c>
      <c r="O3042">
        <v>35352</v>
      </c>
      <c r="P3042">
        <v>0</v>
      </c>
      <c r="Q3042">
        <v>0</v>
      </c>
      <c r="R3042">
        <v>0</v>
      </c>
      <c r="S3042">
        <v>-37535</v>
      </c>
      <c r="T3042">
        <v>0</v>
      </c>
      <c r="U3042">
        <v>-4988</v>
      </c>
      <c r="V3042">
        <v>-7</v>
      </c>
    </row>
    <row r="3043" spans="1:22" x14ac:dyDescent="0.3">
      <c r="A3043" t="s">
        <v>71</v>
      </c>
      <c r="B3043">
        <v>33290</v>
      </c>
      <c r="C3043">
        <v>45029</v>
      </c>
      <c r="D3043">
        <v>4660</v>
      </c>
      <c r="E3043">
        <v>5</v>
      </c>
      <c r="F3043">
        <v>-40</v>
      </c>
      <c r="G3043">
        <v>-40</v>
      </c>
      <c r="H3043">
        <v>202255</v>
      </c>
      <c r="I3043">
        <v>939</v>
      </c>
      <c r="J3043">
        <v>22180</v>
      </c>
      <c r="K3043">
        <v>-33131</v>
      </c>
      <c r="L3043">
        <v>10836</v>
      </c>
      <c r="M3043">
        <v>10946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-110</v>
      </c>
      <c r="T3043">
        <v>0</v>
      </c>
      <c r="U3043">
        <v>0</v>
      </c>
      <c r="V3043">
        <v>115</v>
      </c>
    </row>
    <row r="3044" spans="1:22" x14ac:dyDescent="0.3">
      <c r="A3044" t="s">
        <v>71</v>
      </c>
      <c r="B3044">
        <v>33290</v>
      </c>
      <c r="C3044">
        <v>45028</v>
      </c>
      <c r="D3044">
        <v>4700</v>
      </c>
      <c r="E3044">
        <v>2</v>
      </c>
      <c r="F3044">
        <v>40</v>
      </c>
      <c r="G3044">
        <v>40</v>
      </c>
      <c r="H3044">
        <v>232316</v>
      </c>
      <c r="I3044">
        <v>1093</v>
      </c>
      <c r="J3044">
        <v>-31237</v>
      </c>
      <c r="K3044">
        <v>43235</v>
      </c>
      <c r="L3044">
        <v>-7971</v>
      </c>
      <c r="M3044">
        <v>-7794</v>
      </c>
      <c r="N3044">
        <v>-44</v>
      </c>
      <c r="O3044">
        <v>0</v>
      </c>
      <c r="P3044">
        <v>0</v>
      </c>
      <c r="Q3044">
        <v>0</v>
      </c>
      <c r="R3044">
        <v>0</v>
      </c>
      <c r="S3044">
        <v>-133</v>
      </c>
      <c r="T3044">
        <v>0</v>
      </c>
      <c r="U3044">
        <v>-4035</v>
      </c>
      <c r="V3044">
        <v>8</v>
      </c>
    </row>
    <row r="3045" spans="1:22" x14ac:dyDescent="0.3">
      <c r="A3045" t="s">
        <v>71</v>
      </c>
      <c r="B3045">
        <v>33290</v>
      </c>
      <c r="C3045">
        <v>45027</v>
      </c>
      <c r="D3045">
        <v>4660</v>
      </c>
      <c r="E3045">
        <v>2</v>
      </c>
      <c r="F3045">
        <v>80</v>
      </c>
      <c r="G3045">
        <v>80</v>
      </c>
      <c r="H3045">
        <v>316902</v>
      </c>
      <c r="I3045">
        <v>1467</v>
      </c>
      <c r="J3045">
        <v>-102767</v>
      </c>
      <c r="K3045">
        <v>97992</v>
      </c>
      <c r="L3045">
        <v>4775</v>
      </c>
      <c r="M3045">
        <v>5219</v>
      </c>
      <c r="N3045">
        <v>0</v>
      </c>
      <c r="O3045">
        <v>-1</v>
      </c>
      <c r="P3045">
        <v>0</v>
      </c>
      <c r="Q3045">
        <v>0</v>
      </c>
      <c r="R3045">
        <v>0</v>
      </c>
      <c r="S3045">
        <v>-443</v>
      </c>
      <c r="T3045">
        <v>0</v>
      </c>
      <c r="U3045">
        <v>0</v>
      </c>
      <c r="V3045">
        <v>0</v>
      </c>
    </row>
    <row r="3046" spans="1:22" x14ac:dyDescent="0.3">
      <c r="A3046" t="s">
        <v>71</v>
      </c>
      <c r="B3046">
        <v>33290</v>
      </c>
      <c r="C3046">
        <v>45026</v>
      </c>
      <c r="D3046">
        <v>4580</v>
      </c>
      <c r="E3046">
        <v>5</v>
      </c>
      <c r="F3046">
        <v>-105</v>
      </c>
      <c r="G3046">
        <v>-105</v>
      </c>
      <c r="H3046">
        <v>311675</v>
      </c>
      <c r="I3046">
        <v>1431</v>
      </c>
      <c r="J3046">
        <v>65747</v>
      </c>
      <c r="K3046">
        <v>-12952</v>
      </c>
      <c r="L3046">
        <v>-53832</v>
      </c>
      <c r="M3046">
        <v>-22857</v>
      </c>
      <c r="N3046">
        <v>0</v>
      </c>
      <c r="O3046">
        <v>-136</v>
      </c>
      <c r="P3046">
        <v>0</v>
      </c>
      <c r="Q3046">
        <v>0</v>
      </c>
      <c r="R3046">
        <v>-1254</v>
      </c>
      <c r="S3046">
        <v>-29585</v>
      </c>
      <c r="T3046">
        <v>0</v>
      </c>
      <c r="U3046">
        <v>527</v>
      </c>
      <c r="V3046">
        <v>510</v>
      </c>
    </row>
    <row r="3047" spans="1:22" x14ac:dyDescent="0.3">
      <c r="A3047" t="s">
        <v>71</v>
      </c>
      <c r="B3047">
        <v>33290</v>
      </c>
      <c r="C3047">
        <v>45023</v>
      </c>
      <c r="D3047">
        <v>4685</v>
      </c>
      <c r="E3047">
        <v>2</v>
      </c>
      <c r="F3047">
        <v>50</v>
      </c>
      <c r="G3047">
        <v>50</v>
      </c>
      <c r="H3047">
        <v>163801</v>
      </c>
      <c r="I3047">
        <v>766</v>
      </c>
      <c r="J3047">
        <v>-29162</v>
      </c>
      <c r="K3047">
        <v>15152</v>
      </c>
      <c r="L3047">
        <v>14010</v>
      </c>
      <c r="M3047">
        <v>16030</v>
      </c>
      <c r="N3047">
        <v>0</v>
      </c>
      <c r="O3047">
        <v>0</v>
      </c>
      <c r="P3047">
        <v>0</v>
      </c>
      <c r="Q3047">
        <v>0</v>
      </c>
      <c r="R3047">
        <v>-1851</v>
      </c>
      <c r="S3047">
        <v>-169</v>
      </c>
      <c r="T3047">
        <v>0</v>
      </c>
      <c r="U3047">
        <v>0</v>
      </c>
      <c r="V3047">
        <v>0</v>
      </c>
    </row>
    <row r="3048" spans="1:22" x14ac:dyDescent="0.3">
      <c r="A3048" t="s">
        <v>71</v>
      </c>
      <c r="B3048">
        <v>33290</v>
      </c>
      <c r="C3048">
        <v>45022</v>
      </c>
      <c r="D3048">
        <v>4635</v>
      </c>
      <c r="E3048">
        <v>5</v>
      </c>
      <c r="F3048">
        <v>-140</v>
      </c>
      <c r="G3048">
        <v>-140</v>
      </c>
      <c r="H3048">
        <v>273318</v>
      </c>
      <c r="I3048">
        <v>1279</v>
      </c>
      <c r="J3048">
        <v>56222</v>
      </c>
      <c r="K3048">
        <v>-36124</v>
      </c>
      <c r="L3048">
        <v>-19071</v>
      </c>
      <c r="M3048">
        <v>-20330</v>
      </c>
      <c r="N3048">
        <v>0</v>
      </c>
      <c r="O3048">
        <v>2054</v>
      </c>
      <c r="P3048">
        <v>0</v>
      </c>
      <c r="Q3048">
        <v>0</v>
      </c>
      <c r="R3048">
        <v>-135</v>
      </c>
      <c r="S3048">
        <v>-660</v>
      </c>
      <c r="T3048">
        <v>0</v>
      </c>
      <c r="U3048">
        <v>1023</v>
      </c>
      <c r="V3048">
        <v>-2050</v>
      </c>
    </row>
    <row r="3049" spans="1:22" x14ac:dyDescent="0.3">
      <c r="A3049" t="s">
        <v>71</v>
      </c>
      <c r="B3049">
        <v>33290</v>
      </c>
      <c r="C3049">
        <v>45021</v>
      </c>
      <c r="D3049">
        <v>4775</v>
      </c>
      <c r="E3049">
        <v>5</v>
      </c>
      <c r="F3049">
        <v>-50</v>
      </c>
      <c r="G3049">
        <v>-50</v>
      </c>
      <c r="H3049">
        <v>287392</v>
      </c>
      <c r="I3049">
        <v>1379</v>
      </c>
      <c r="J3049">
        <v>23613</v>
      </c>
      <c r="K3049">
        <v>6729</v>
      </c>
      <c r="L3049">
        <v>-32390</v>
      </c>
      <c r="M3049">
        <v>-6902</v>
      </c>
      <c r="N3049">
        <v>0</v>
      </c>
      <c r="O3049">
        <v>-24779</v>
      </c>
      <c r="P3049">
        <v>0</v>
      </c>
      <c r="Q3049">
        <v>0</v>
      </c>
      <c r="R3049">
        <v>0</v>
      </c>
      <c r="S3049">
        <v>-709</v>
      </c>
      <c r="T3049">
        <v>0</v>
      </c>
      <c r="U3049">
        <v>-399</v>
      </c>
      <c r="V3049">
        <v>2447</v>
      </c>
    </row>
    <row r="3050" spans="1:22" x14ac:dyDescent="0.3">
      <c r="A3050" t="s">
        <v>71</v>
      </c>
      <c r="B3050">
        <v>33290</v>
      </c>
      <c r="C3050">
        <v>45020</v>
      </c>
      <c r="D3050">
        <v>4825</v>
      </c>
      <c r="E3050">
        <v>5</v>
      </c>
      <c r="F3050">
        <v>-15</v>
      </c>
      <c r="G3050">
        <v>-15</v>
      </c>
      <c r="H3050">
        <v>278021</v>
      </c>
      <c r="I3050">
        <v>1336</v>
      </c>
      <c r="J3050">
        <v>-13898</v>
      </c>
      <c r="K3050">
        <v>1908</v>
      </c>
      <c r="L3050">
        <v>12371</v>
      </c>
      <c r="M3050">
        <v>10676</v>
      </c>
      <c r="N3050">
        <v>0</v>
      </c>
      <c r="O3050">
        <v>-300</v>
      </c>
      <c r="P3050">
        <v>0</v>
      </c>
      <c r="Q3050">
        <v>0</v>
      </c>
      <c r="R3050">
        <v>0</v>
      </c>
      <c r="S3050">
        <v>1995</v>
      </c>
      <c r="T3050">
        <v>0</v>
      </c>
      <c r="U3050">
        <v>217</v>
      </c>
      <c r="V3050">
        <v>-598</v>
      </c>
    </row>
    <row r="3051" spans="1:22" x14ac:dyDescent="0.3">
      <c r="A3051" t="s">
        <v>71</v>
      </c>
      <c r="B3051">
        <v>33290</v>
      </c>
      <c r="C3051">
        <v>45019</v>
      </c>
      <c r="D3051">
        <v>4840</v>
      </c>
      <c r="E3051">
        <v>2</v>
      </c>
      <c r="F3051">
        <v>65</v>
      </c>
      <c r="G3051">
        <v>65</v>
      </c>
      <c r="H3051">
        <v>272793</v>
      </c>
      <c r="I3051">
        <v>1313</v>
      </c>
      <c r="J3051">
        <v>-25811</v>
      </c>
      <c r="K3051">
        <v>43977</v>
      </c>
      <c r="L3051">
        <v>-17142</v>
      </c>
      <c r="M3051">
        <v>-16551</v>
      </c>
      <c r="N3051">
        <v>0</v>
      </c>
      <c r="O3051">
        <v>-500</v>
      </c>
      <c r="P3051">
        <v>0</v>
      </c>
      <c r="Q3051">
        <v>0</v>
      </c>
      <c r="R3051">
        <v>0</v>
      </c>
      <c r="S3051">
        <v>-91</v>
      </c>
      <c r="T3051">
        <v>0</v>
      </c>
      <c r="U3051">
        <v>-1029</v>
      </c>
      <c r="V3051">
        <v>5</v>
      </c>
    </row>
    <row r="3052" spans="1:22" x14ac:dyDescent="0.3">
      <c r="A3052" t="s">
        <v>71</v>
      </c>
      <c r="B3052">
        <v>33290</v>
      </c>
      <c r="C3052">
        <v>45016</v>
      </c>
      <c r="D3052">
        <v>4775</v>
      </c>
      <c r="E3052">
        <v>5</v>
      </c>
      <c r="F3052">
        <v>-15</v>
      </c>
      <c r="G3052">
        <v>-15</v>
      </c>
      <c r="H3052">
        <v>255553</v>
      </c>
      <c r="I3052">
        <v>1226</v>
      </c>
      <c r="J3052">
        <v>-44652</v>
      </c>
      <c r="K3052">
        <v>50051</v>
      </c>
      <c r="L3052">
        <v>-5026</v>
      </c>
      <c r="M3052">
        <v>3902</v>
      </c>
      <c r="N3052">
        <v>0</v>
      </c>
      <c r="O3052">
        <v>-8928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-782</v>
      </c>
      <c r="V3052">
        <v>409</v>
      </c>
    </row>
    <row r="3053" spans="1:22" x14ac:dyDescent="0.3">
      <c r="A3053" t="s">
        <v>71</v>
      </c>
      <c r="B3053">
        <v>33290</v>
      </c>
      <c r="C3053">
        <v>45015</v>
      </c>
      <c r="D3053">
        <v>4790</v>
      </c>
      <c r="E3053">
        <v>2</v>
      </c>
      <c r="F3053">
        <v>20</v>
      </c>
      <c r="G3053">
        <v>20</v>
      </c>
      <c r="H3053">
        <v>310195</v>
      </c>
      <c r="I3053">
        <v>1480</v>
      </c>
      <c r="J3053">
        <v>-77720</v>
      </c>
      <c r="K3053">
        <v>64376</v>
      </c>
      <c r="L3053">
        <v>13036</v>
      </c>
      <c r="M3053">
        <v>13497</v>
      </c>
      <c r="N3053">
        <v>0</v>
      </c>
      <c r="O3053">
        <v>8</v>
      </c>
      <c r="P3053">
        <v>0</v>
      </c>
      <c r="Q3053">
        <v>0</v>
      </c>
      <c r="R3053">
        <v>0</v>
      </c>
      <c r="S3053">
        <v>-469</v>
      </c>
      <c r="T3053">
        <v>0</v>
      </c>
      <c r="U3053">
        <v>-180</v>
      </c>
      <c r="V3053">
        <v>488</v>
      </c>
    </row>
    <row r="3054" spans="1:22" x14ac:dyDescent="0.3">
      <c r="A3054" t="s">
        <v>71</v>
      </c>
      <c r="B3054">
        <v>33290</v>
      </c>
      <c r="C3054">
        <v>45014</v>
      </c>
      <c r="D3054">
        <v>4770</v>
      </c>
      <c r="E3054">
        <v>2</v>
      </c>
      <c r="F3054">
        <v>75</v>
      </c>
      <c r="G3054">
        <v>75</v>
      </c>
      <c r="H3054">
        <v>326448</v>
      </c>
      <c r="I3054">
        <v>1550</v>
      </c>
      <c r="J3054">
        <v>-37654</v>
      </c>
      <c r="K3054">
        <v>65351</v>
      </c>
      <c r="L3054">
        <v>-25320</v>
      </c>
      <c r="M3054">
        <v>-25070</v>
      </c>
      <c r="N3054">
        <v>0</v>
      </c>
      <c r="O3054">
        <v>-138</v>
      </c>
      <c r="P3054">
        <v>0</v>
      </c>
      <c r="Q3054">
        <v>0</v>
      </c>
      <c r="R3054">
        <v>0</v>
      </c>
      <c r="S3054">
        <v>-112</v>
      </c>
      <c r="T3054">
        <v>0</v>
      </c>
      <c r="U3054">
        <v>-3205</v>
      </c>
      <c r="V3054">
        <v>828</v>
      </c>
    </row>
    <row r="3055" spans="1:22" x14ac:dyDescent="0.3">
      <c r="A3055" t="s">
        <v>71</v>
      </c>
      <c r="B3055">
        <v>33290</v>
      </c>
      <c r="C3055">
        <v>45013</v>
      </c>
      <c r="D3055">
        <v>4695</v>
      </c>
      <c r="E3055">
        <v>2</v>
      </c>
      <c r="F3055">
        <v>105</v>
      </c>
      <c r="G3055">
        <v>105</v>
      </c>
      <c r="H3055">
        <v>278412</v>
      </c>
      <c r="I3055">
        <v>1300</v>
      </c>
      <c r="J3055">
        <v>-72920</v>
      </c>
      <c r="K3055">
        <v>37945</v>
      </c>
      <c r="L3055">
        <v>35418</v>
      </c>
      <c r="M3055">
        <v>10237</v>
      </c>
      <c r="N3055">
        <v>0</v>
      </c>
      <c r="O3055">
        <v>25407</v>
      </c>
      <c r="P3055">
        <v>0</v>
      </c>
      <c r="Q3055">
        <v>0</v>
      </c>
      <c r="R3055">
        <v>0</v>
      </c>
      <c r="S3055">
        <v>-226</v>
      </c>
      <c r="T3055">
        <v>0</v>
      </c>
      <c r="U3055">
        <v>50</v>
      </c>
      <c r="V3055">
        <v>-493</v>
      </c>
    </row>
    <row r="3056" spans="1:22" x14ac:dyDescent="0.3">
      <c r="A3056" t="s">
        <v>71</v>
      </c>
      <c r="B3056">
        <v>33290</v>
      </c>
      <c r="C3056">
        <v>45012</v>
      </c>
      <c r="D3056">
        <v>4590</v>
      </c>
      <c r="E3056">
        <v>5</v>
      </c>
      <c r="F3056">
        <v>-5</v>
      </c>
      <c r="G3056">
        <v>-5</v>
      </c>
      <c r="H3056">
        <v>324992</v>
      </c>
      <c r="I3056">
        <v>1487</v>
      </c>
      <c r="J3056">
        <v>5385</v>
      </c>
      <c r="K3056">
        <v>3570</v>
      </c>
      <c r="L3056">
        <v>-7344</v>
      </c>
      <c r="M3056">
        <v>-1930</v>
      </c>
      <c r="N3056">
        <v>0</v>
      </c>
      <c r="O3056">
        <v>1034</v>
      </c>
      <c r="P3056">
        <v>0</v>
      </c>
      <c r="Q3056">
        <v>0</v>
      </c>
      <c r="R3056">
        <v>-4803</v>
      </c>
      <c r="S3056">
        <v>-1645</v>
      </c>
      <c r="T3056">
        <v>0</v>
      </c>
      <c r="U3056">
        <v>-1875</v>
      </c>
      <c r="V3056">
        <v>264</v>
      </c>
    </row>
    <row r="3057" spans="1:22" x14ac:dyDescent="0.3">
      <c r="A3057" t="s">
        <v>71</v>
      </c>
      <c r="B3057">
        <v>33290</v>
      </c>
      <c r="C3057">
        <v>45009</v>
      </c>
      <c r="D3057">
        <v>4595</v>
      </c>
      <c r="E3057">
        <v>2</v>
      </c>
      <c r="F3057">
        <v>15</v>
      </c>
      <c r="G3057">
        <v>15</v>
      </c>
      <c r="H3057">
        <v>371459</v>
      </c>
      <c r="I3057">
        <v>1707</v>
      </c>
      <c r="J3057">
        <v>38</v>
      </c>
      <c r="K3057">
        <v>9625</v>
      </c>
      <c r="L3057">
        <v>-10273</v>
      </c>
      <c r="M3057">
        <v>-10966</v>
      </c>
      <c r="N3057">
        <v>0</v>
      </c>
      <c r="O3057">
        <v>2216</v>
      </c>
      <c r="P3057">
        <v>0</v>
      </c>
      <c r="Q3057">
        <v>0</v>
      </c>
      <c r="R3057">
        <v>0</v>
      </c>
      <c r="S3057">
        <v>-1523</v>
      </c>
      <c r="T3057">
        <v>0</v>
      </c>
      <c r="U3057">
        <v>1010</v>
      </c>
      <c r="V3057">
        <v>-400</v>
      </c>
    </row>
    <row r="3058" spans="1:22" x14ac:dyDescent="0.3">
      <c r="A3058" t="s">
        <v>71</v>
      </c>
      <c r="B3058">
        <v>33290</v>
      </c>
      <c r="C3058">
        <v>45008</v>
      </c>
      <c r="D3058">
        <v>4580</v>
      </c>
      <c r="E3058">
        <v>5</v>
      </c>
      <c r="F3058">
        <v>-280</v>
      </c>
      <c r="G3058">
        <v>-280</v>
      </c>
      <c r="H3058">
        <v>1422698</v>
      </c>
      <c r="I3058">
        <v>6560</v>
      </c>
      <c r="J3058">
        <v>385406</v>
      </c>
      <c r="K3058">
        <v>-294996</v>
      </c>
      <c r="L3058">
        <v>-53800</v>
      </c>
      <c r="M3058">
        <v>-16922</v>
      </c>
      <c r="N3058">
        <v>0</v>
      </c>
      <c r="O3058">
        <v>-36733</v>
      </c>
      <c r="P3058">
        <v>0</v>
      </c>
      <c r="Q3058">
        <v>0</v>
      </c>
      <c r="R3058">
        <v>0</v>
      </c>
      <c r="S3058">
        <v>-145</v>
      </c>
      <c r="T3058">
        <v>0</v>
      </c>
      <c r="U3058">
        <v>-43113</v>
      </c>
      <c r="V3058">
        <v>6503</v>
      </c>
    </row>
    <row r="3059" spans="1:22" x14ac:dyDescent="0.3">
      <c r="A3059" t="s">
        <v>71</v>
      </c>
      <c r="B3059">
        <v>33290</v>
      </c>
      <c r="C3059">
        <v>45007</v>
      </c>
      <c r="D3059">
        <v>4860</v>
      </c>
      <c r="E3059">
        <v>5</v>
      </c>
      <c r="F3059">
        <v>-130</v>
      </c>
      <c r="G3059">
        <v>-130</v>
      </c>
      <c r="H3059">
        <v>625566</v>
      </c>
      <c r="I3059">
        <v>3066</v>
      </c>
      <c r="J3059">
        <v>141330</v>
      </c>
      <c r="K3059">
        <v>-91691</v>
      </c>
      <c r="L3059">
        <v>-50204</v>
      </c>
      <c r="M3059">
        <v>-4298</v>
      </c>
      <c r="N3059">
        <v>0</v>
      </c>
      <c r="O3059">
        <v>-39637</v>
      </c>
      <c r="P3059">
        <v>0</v>
      </c>
      <c r="Q3059">
        <v>0</v>
      </c>
      <c r="R3059">
        <v>0</v>
      </c>
      <c r="S3059">
        <v>-6269</v>
      </c>
      <c r="T3059">
        <v>0</v>
      </c>
      <c r="U3059">
        <v>211</v>
      </c>
      <c r="V3059">
        <v>354</v>
      </c>
    </row>
    <row r="3060" spans="1:22" x14ac:dyDescent="0.3">
      <c r="A3060" t="s">
        <v>71</v>
      </c>
      <c r="B3060">
        <v>33290</v>
      </c>
      <c r="C3060">
        <v>45006</v>
      </c>
      <c r="D3060">
        <v>4990</v>
      </c>
      <c r="E3060">
        <v>5</v>
      </c>
      <c r="F3060">
        <v>-20</v>
      </c>
      <c r="G3060">
        <v>-20</v>
      </c>
      <c r="H3060">
        <v>724397</v>
      </c>
      <c r="I3060">
        <v>3662</v>
      </c>
      <c r="J3060">
        <v>180475</v>
      </c>
      <c r="K3060">
        <v>-182755</v>
      </c>
      <c r="L3060">
        <v>-1209</v>
      </c>
      <c r="M3060">
        <v>1710</v>
      </c>
      <c r="N3060">
        <v>0</v>
      </c>
      <c r="O3060">
        <v>-2780</v>
      </c>
      <c r="P3060">
        <v>0</v>
      </c>
      <c r="Q3060">
        <v>0</v>
      </c>
      <c r="R3060">
        <v>0</v>
      </c>
      <c r="S3060">
        <v>-139</v>
      </c>
      <c r="T3060">
        <v>0</v>
      </c>
      <c r="U3060">
        <v>3829</v>
      </c>
      <c r="V3060">
        <v>-340</v>
      </c>
    </row>
    <row r="3061" spans="1:22" x14ac:dyDescent="0.3">
      <c r="A3061" t="s">
        <v>71</v>
      </c>
      <c r="B3061">
        <v>33290</v>
      </c>
      <c r="C3061">
        <v>45005</v>
      </c>
      <c r="D3061">
        <v>5010</v>
      </c>
      <c r="E3061">
        <v>2</v>
      </c>
      <c r="F3061">
        <v>10</v>
      </c>
      <c r="G3061">
        <v>10</v>
      </c>
      <c r="H3061">
        <v>794819</v>
      </c>
      <c r="I3061">
        <v>3949</v>
      </c>
      <c r="J3061">
        <v>82229</v>
      </c>
      <c r="K3061">
        <v>-135325</v>
      </c>
      <c r="L3061">
        <v>66679</v>
      </c>
      <c r="M3061">
        <v>-13181</v>
      </c>
      <c r="N3061">
        <v>0</v>
      </c>
      <c r="O3061">
        <v>79860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-13653</v>
      </c>
      <c r="V3061">
        <v>70</v>
      </c>
    </row>
    <row r="3062" spans="1:22" x14ac:dyDescent="0.3">
      <c r="A3062" t="s">
        <v>71</v>
      </c>
      <c r="B3062">
        <v>33290</v>
      </c>
      <c r="C3062">
        <v>45002</v>
      </c>
      <c r="D3062">
        <v>5000</v>
      </c>
      <c r="E3062">
        <v>5</v>
      </c>
      <c r="F3062">
        <v>-320</v>
      </c>
      <c r="G3062">
        <v>-320</v>
      </c>
      <c r="H3062">
        <v>1985414</v>
      </c>
      <c r="I3062">
        <v>10117</v>
      </c>
      <c r="J3062">
        <v>185620</v>
      </c>
      <c r="K3062">
        <v>-350406</v>
      </c>
      <c r="L3062">
        <v>179180</v>
      </c>
      <c r="M3062">
        <v>31462</v>
      </c>
      <c r="N3062">
        <v>0</v>
      </c>
      <c r="O3062">
        <v>-12351</v>
      </c>
      <c r="P3062">
        <v>-1</v>
      </c>
      <c r="Q3062">
        <v>0</v>
      </c>
      <c r="R3062">
        <v>7372</v>
      </c>
      <c r="S3062">
        <v>152698</v>
      </c>
      <c r="T3062">
        <v>0</v>
      </c>
      <c r="U3062">
        <v>-15091</v>
      </c>
      <c r="V3062">
        <v>697</v>
      </c>
    </row>
    <row r="3063" spans="1:22" x14ac:dyDescent="0.3">
      <c r="A3063" t="s">
        <v>71</v>
      </c>
      <c r="B3063">
        <v>33290</v>
      </c>
      <c r="C3063">
        <v>45001</v>
      </c>
      <c r="D3063">
        <v>5320</v>
      </c>
      <c r="E3063">
        <v>2</v>
      </c>
      <c r="F3063">
        <v>635</v>
      </c>
      <c r="G3063">
        <v>635</v>
      </c>
      <c r="H3063">
        <v>2996020</v>
      </c>
      <c r="I3063">
        <v>15294</v>
      </c>
      <c r="J3063">
        <v>-94877</v>
      </c>
      <c r="K3063">
        <v>41136</v>
      </c>
      <c r="L3063">
        <v>124303</v>
      </c>
      <c r="M3063">
        <v>-49997</v>
      </c>
      <c r="N3063">
        <v>0</v>
      </c>
      <c r="O3063">
        <v>148949</v>
      </c>
      <c r="P3063">
        <v>0</v>
      </c>
      <c r="Q3063">
        <v>0</v>
      </c>
      <c r="R3063">
        <v>25902</v>
      </c>
      <c r="S3063">
        <v>-551</v>
      </c>
      <c r="T3063">
        <v>0</v>
      </c>
      <c r="U3063">
        <v>-65165</v>
      </c>
      <c r="V3063">
        <v>-5397</v>
      </c>
    </row>
    <row r="3064" spans="1:22" x14ac:dyDescent="0.3">
      <c r="A3064" t="s">
        <v>71</v>
      </c>
      <c r="B3064">
        <v>33290</v>
      </c>
      <c r="C3064">
        <v>45000</v>
      </c>
      <c r="D3064">
        <v>4685</v>
      </c>
      <c r="E3064">
        <v>2</v>
      </c>
      <c r="F3064">
        <v>305</v>
      </c>
      <c r="G3064">
        <v>305</v>
      </c>
      <c r="H3064">
        <v>749396</v>
      </c>
      <c r="I3064">
        <v>3436</v>
      </c>
      <c r="J3064">
        <v>-62897</v>
      </c>
      <c r="K3064">
        <v>60963</v>
      </c>
      <c r="L3064">
        <v>-2111</v>
      </c>
      <c r="M3064">
        <v>-8923</v>
      </c>
      <c r="N3064">
        <v>-6682</v>
      </c>
      <c r="O3064">
        <v>3823</v>
      </c>
      <c r="P3064">
        <v>0</v>
      </c>
      <c r="Q3064">
        <v>0</v>
      </c>
      <c r="R3064">
        <v>10200</v>
      </c>
      <c r="S3064">
        <v>-529</v>
      </c>
      <c r="T3064">
        <v>0</v>
      </c>
      <c r="U3064">
        <v>5165</v>
      </c>
      <c r="V3064">
        <v>-1120</v>
      </c>
    </row>
    <row r="3065" spans="1:22" x14ac:dyDescent="0.3">
      <c r="A3065" t="s">
        <v>71</v>
      </c>
      <c r="B3065">
        <v>33290</v>
      </c>
      <c r="C3065">
        <v>44999</v>
      </c>
      <c r="D3065">
        <v>4380</v>
      </c>
      <c r="E3065">
        <v>5</v>
      </c>
      <c r="F3065">
        <v>-285</v>
      </c>
      <c r="G3065">
        <v>-285</v>
      </c>
      <c r="H3065">
        <v>508721</v>
      </c>
      <c r="I3065">
        <v>2262</v>
      </c>
      <c r="J3065">
        <v>267419</v>
      </c>
      <c r="K3065">
        <v>-184472</v>
      </c>
      <c r="L3065">
        <v>-94131</v>
      </c>
      <c r="M3065">
        <v>-23936</v>
      </c>
      <c r="N3065">
        <v>0</v>
      </c>
      <c r="O3065">
        <v>-39666</v>
      </c>
      <c r="P3065">
        <v>0</v>
      </c>
      <c r="Q3065">
        <v>0</v>
      </c>
      <c r="R3065">
        <v>-25429</v>
      </c>
      <c r="S3065">
        <v>-5100</v>
      </c>
      <c r="T3065">
        <v>0</v>
      </c>
      <c r="U3065">
        <v>9044</v>
      </c>
      <c r="V3065">
        <v>2140</v>
      </c>
    </row>
    <row r="3066" spans="1:22" x14ac:dyDescent="0.3">
      <c r="A3066" t="s">
        <v>71</v>
      </c>
      <c r="B3066">
        <v>33290</v>
      </c>
      <c r="C3066">
        <v>44998</v>
      </c>
      <c r="D3066">
        <v>4665</v>
      </c>
      <c r="E3066">
        <v>5</v>
      </c>
      <c r="F3066">
        <v>-45</v>
      </c>
      <c r="G3066">
        <v>-45</v>
      </c>
      <c r="H3066">
        <v>198361</v>
      </c>
      <c r="I3066">
        <v>921</v>
      </c>
      <c r="J3066">
        <v>27704</v>
      </c>
      <c r="K3066">
        <v>-70744</v>
      </c>
      <c r="L3066">
        <v>27095</v>
      </c>
      <c r="M3066">
        <v>26416</v>
      </c>
      <c r="N3066">
        <v>0</v>
      </c>
      <c r="O3066">
        <v>0</v>
      </c>
      <c r="P3066">
        <v>0</v>
      </c>
      <c r="Q3066">
        <v>0</v>
      </c>
      <c r="R3066">
        <v>570</v>
      </c>
      <c r="S3066">
        <v>109</v>
      </c>
      <c r="T3066">
        <v>0</v>
      </c>
      <c r="U3066">
        <v>15765</v>
      </c>
      <c r="V3066">
        <v>180</v>
      </c>
    </row>
    <row r="3067" spans="1:22" x14ac:dyDescent="0.3">
      <c r="A3067" t="s">
        <v>71</v>
      </c>
      <c r="B3067">
        <v>33290</v>
      </c>
      <c r="C3067">
        <v>44995</v>
      </c>
      <c r="D3067">
        <v>4710</v>
      </c>
      <c r="E3067">
        <v>5</v>
      </c>
      <c r="F3067">
        <v>-155</v>
      </c>
      <c r="G3067">
        <v>-155</v>
      </c>
      <c r="H3067">
        <v>259341</v>
      </c>
      <c r="I3067">
        <v>1223</v>
      </c>
      <c r="J3067">
        <v>125078</v>
      </c>
      <c r="K3067">
        <v>-64564</v>
      </c>
      <c r="L3067">
        <v>-69719</v>
      </c>
      <c r="M3067">
        <v>-14310</v>
      </c>
      <c r="N3067">
        <v>0</v>
      </c>
      <c r="O3067">
        <v>-55278</v>
      </c>
      <c r="P3067">
        <v>0</v>
      </c>
      <c r="Q3067">
        <v>0</v>
      </c>
      <c r="R3067">
        <v>-3346</v>
      </c>
      <c r="S3067">
        <v>3215</v>
      </c>
      <c r="T3067">
        <v>0</v>
      </c>
      <c r="U3067">
        <v>9005</v>
      </c>
      <c r="V3067">
        <v>200</v>
      </c>
    </row>
    <row r="3068" spans="1:22" x14ac:dyDescent="0.3">
      <c r="A3068" t="s">
        <v>71</v>
      </c>
      <c r="B3068">
        <v>33290</v>
      </c>
      <c r="C3068">
        <v>44994</v>
      </c>
      <c r="D3068">
        <v>4865</v>
      </c>
      <c r="E3068">
        <v>5</v>
      </c>
      <c r="F3068">
        <v>-30</v>
      </c>
      <c r="G3068">
        <v>-30</v>
      </c>
      <c r="H3068">
        <v>310406</v>
      </c>
      <c r="I3068">
        <v>1503</v>
      </c>
      <c r="J3068">
        <v>92994</v>
      </c>
      <c r="K3068">
        <v>-123612</v>
      </c>
      <c r="L3068">
        <v>6139</v>
      </c>
      <c r="M3068">
        <v>6507</v>
      </c>
      <c r="N3068">
        <v>0</v>
      </c>
      <c r="O3068">
        <v>-5</v>
      </c>
      <c r="P3068">
        <v>0</v>
      </c>
      <c r="Q3068">
        <v>0</v>
      </c>
      <c r="R3068">
        <v>0</v>
      </c>
      <c r="S3068">
        <v>-363</v>
      </c>
      <c r="T3068">
        <v>0</v>
      </c>
      <c r="U3068">
        <v>24976</v>
      </c>
      <c r="V3068">
        <v>-497</v>
      </c>
    </row>
    <row r="3069" spans="1:22" x14ac:dyDescent="0.3">
      <c r="A3069" t="s">
        <v>71</v>
      </c>
      <c r="B3069">
        <v>33290</v>
      </c>
      <c r="C3069">
        <v>44993</v>
      </c>
      <c r="D3069">
        <v>4895</v>
      </c>
      <c r="E3069">
        <v>5</v>
      </c>
      <c r="F3069">
        <v>-25</v>
      </c>
      <c r="G3069">
        <v>-25</v>
      </c>
      <c r="H3069">
        <v>344907</v>
      </c>
      <c r="I3069">
        <v>1683</v>
      </c>
      <c r="J3069">
        <v>75726</v>
      </c>
      <c r="K3069">
        <v>-65271</v>
      </c>
      <c r="L3069">
        <v>-35140</v>
      </c>
      <c r="M3069">
        <v>-13996</v>
      </c>
      <c r="N3069">
        <v>0</v>
      </c>
      <c r="O3069">
        <v>-20303</v>
      </c>
      <c r="P3069">
        <v>0</v>
      </c>
      <c r="Q3069">
        <v>0</v>
      </c>
      <c r="R3069">
        <v>0</v>
      </c>
      <c r="S3069">
        <v>-841</v>
      </c>
      <c r="T3069">
        <v>0</v>
      </c>
      <c r="U3069">
        <v>23583</v>
      </c>
      <c r="V3069">
        <v>1102</v>
      </c>
    </row>
    <row r="3070" spans="1:22" x14ac:dyDescent="0.3">
      <c r="A3070" t="s">
        <v>71</v>
      </c>
      <c r="B3070">
        <v>33290</v>
      </c>
      <c r="C3070">
        <v>44992</v>
      </c>
      <c r="D3070">
        <v>4920</v>
      </c>
      <c r="E3070">
        <v>2</v>
      </c>
      <c r="F3070">
        <v>275</v>
      </c>
      <c r="G3070">
        <v>275</v>
      </c>
      <c r="H3070">
        <v>1021025</v>
      </c>
      <c r="I3070">
        <v>4938</v>
      </c>
      <c r="J3070">
        <v>40591</v>
      </c>
      <c r="K3070">
        <v>184805</v>
      </c>
      <c r="L3070">
        <v>-280649</v>
      </c>
      <c r="M3070">
        <v>56013</v>
      </c>
      <c r="N3070">
        <v>0</v>
      </c>
      <c r="O3070">
        <v>-177208</v>
      </c>
      <c r="P3070">
        <v>0</v>
      </c>
      <c r="Q3070">
        <v>0</v>
      </c>
      <c r="R3070">
        <v>-157225</v>
      </c>
      <c r="S3070">
        <v>-2229</v>
      </c>
      <c r="T3070">
        <v>0</v>
      </c>
      <c r="U3070">
        <v>60052</v>
      </c>
      <c r="V3070">
        <v>-4799</v>
      </c>
    </row>
    <row r="3071" spans="1:22" x14ac:dyDescent="0.3">
      <c r="A3071" t="s">
        <v>71</v>
      </c>
      <c r="B3071">
        <v>33290</v>
      </c>
      <c r="C3071">
        <v>44991</v>
      </c>
      <c r="D3071">
        <v>4645</v>
      </c>
      <c r="E3071">
        <v>2</v>
      </c>
      <c r="F3071">
        <v>75</v>
      </c>
      <c r="G3071">
        <v>75</v>
      </c>
      <c r="H3071">
        <v>486110</v>
      </c>
      <c r="I3071">
        <v>2235</v>
      </c>
      <c r="J3071">
        <v>139298</v>
      </c>
      <c r="K3071">
        <v>129864</v>
      </c>
      <c r="L3071">
        <v>-269234</v>
      </c>
      <c r="M3071">
        <v>-30910</v>
      </c>
      <c r="N3071">
        <v>-91</v>
      </c>
      <c r="O3071">
        <v>-176324</v>
      </c>
      <c r="P3071">
        <v>0</v>
      </c>
      <c r="Q3071">
        <v>0</v>
      </c>
      <c r="R3071">
        <v>0</v>
      </c>
      <c r="S3071">
        <v>-61909</v>
      </c>
      <c r="T3071">
        <v>0</v>
      </c>
      <c r="U3071">
        <v>88</v>
      </c>
      <c r="V3071">
        <v>-16</v>
      </c>
    </row>
    <row r="3072" spans="1:22" x14ac:dyDescent="0.3">
      <c r="A3072" t="s">
        <v>71</v>
      </c>
      <c r="B3072">
        <v>33290</v>
      </c>
      <c r="C3072">
        <v>44988</v>
      </c>
      <c r="D3072">
        <v>4570</v>
      </c>
      <c r="E3072">
        <v>2</v>
      </c>
      <c r="F3072">
        <v>20</v>
      </c>
      <c r="G3072">
        <v>20</v>
      </c>
      <c r="H3072">
        <v>222339</v>
      </c>
      <c r="I3072">
        <v>1017</v>
      </c>
      <c r="J3072">
        <v>19215</v>
      </c>
      <c r="K3072">
        <v>67887</v>
      </c>
      <c r="L3072">
        <v>-98702</v>
      </c>
      <c r="M3072">
        <v>-15602</v>
      </c>
      <c r="N3072">
        <v>-100</v>
      </c>
      <c r="O3072">
        <v>-21155</v>
      </c>
      <c r="P3072">
        <v>0</v>
      </c>
      <c r="Q3072">
        <v>0</v>
      </c>
      <c r="R3072">
        <v>62</v>
      </c>
      <c r="S3072">
        <v>-61907</v>
      </c>
      <c r="T3072">
        <v>0</v>
      </c>
      <c r="U3072">
        <v>15000</v>
      </c>
      <c r="V3072">
        <v>-3400</v>
      </c>
    </row>
    <row r="3073" spans="1:22" x14ac:dyDescent="0.3">
      <c r="A3073" t="s">
        <v>71</v>
      </c>
      <c r="B3073">
        <v>33290</v>
      </c>
      <c r="C3073">
        <v>44987</v>
      </c>
      <c r="D3073">
        <v>4550</v>
      </c>
      <c r="E3073">
        <v>5</v>
      </c>
      <c r="F3073">
        <v>-100</v>
      </c>
      <c r="G3073">
        <v>-100</v>
      </c>
      <c r="H3073">
        <v>295171</v>
      </c>
      <c r="I3073">
        <v>1351</v>
      </c>
      <c r="J3073">
        <v>83976</v>
      </c>
      <c r="K3073">
        <v>-36426</v>
      </c>
      <c r="L3073">
        <v>-58630</v>
      </c>
      <c r="M3073">
        <v>-17858</v>
      </c>
      <c r="N3073">
        <v>0</v>
      </c>
      <c r="O3073">
        <v>-6282</v>
      </c>
      <c r="P3073">
        <v>0</v>
      </c>
      <c r="Q3073">
        <v>0</v>
      </c>
      <c r="R3073">
        <v>32725</v>
      </c>
      <c r="S3073">
        <v>-67215</v>
      </c>
      <c r="T3073">
        <v>0</v>
      </c>
      <c r="U3073">
        <v>13020</v>
      </c>
      <c r="V3073">
        <v>-1940</v>
      </c>
    </row>
    <row r="3074" spans="1:22" x14ac:dyDescent="0.3">
      <c r="A3074" t="s">
        <v>71</v>
      </c>
      <c r="B3074">
        <v>33290</v>
      </c>
      <c r="C3074">
        <v>44985</v>
      </c>
      <c r="D3074">
        <v>4650</v>
      </c>
      <c r="E3074">
        <v>2</v>
      </c>
      <c r="F3074">
        <v>5</v>
      </c>
      <c r="G3074">
        <v>5</v>
      </c>
      <c r="H3074">
        <v>258394</v>
      </c>
      <c r="I3074">
        <v>1203</v>
      </c>
      <c r="J3074">
        <v>50197</v>
      </c>
      <c r="K3074">
        <v>43805</v>
      </c>
      <c r="L3074">
        <v>-114075</v>
      </c>
      <c r="M3074">
        <v>21511</v>
      </c>
      <c r="N3074">
        <v>0</v>
      </c>
      <c r="O3074">
        <v>-52048</v>
      </c>
      <c r="P3074">
        <v>0</v>
      </c>
      <c r="Q3074">
        <v>0</v>
      </c>
      <c r="R3074">
        <v>283</v>
      </c>
      <c r="S3074">
        <v>-83821</v>
      </c>
      <c r="T3074">
        <v>0</v>
      </c>
      <c r="U3074">
        <v>18963</v>
      </c>
      <c r="V3074">
        <v>1110</v>
      </c>
    </row>
    <row r="3075" spans="1:22" x14ac:dyDescent="0.3">
      <c r="A3075" t="s">
        <v>71</v>
      </c>
      <c r="B3075">
        <v>33290</v>
      </c>
      <c r="C3075">
        <v>44984</v>
      </c>
      <c r="D3075">
        <v>4645</v>
      </c>
      <c r="E3075">
        <v>5</v>
      </c>
      <c r="F3075">
        <v>-65</v>
      </c>
      <c r="G3075">
        <v>-65</v>
      </c>
      <c r="H3075">
        <v>198507</v>
      </c>
      <c r="I3075">
        <v>919</v>
      </c>
      <c r="J3075">
        <v>-12033</v>
      </c>
      <c r="K3075">
        <v>-20511</v>
      </c>
      <c r="L3075">
        <v>15550</v>
      </c>
      <c r="M3075">
        <v>-19050</v>
      </c>
      <c r="N3075">
        <v>0</v>
      </c>
      <c r="O3075">
        <v>3057</v>
      </c>
      <c r="P3075">
        <v>-1</v>
      </c>
      <c r="Q3075">
        <v>0</v>
      </c>
      <c r="R3075">
        <v>27750</v>
      </c>
      <c r="S3075">
        <v>3794</v>
      </c>
      <c r="T3075">
        <v>0</v>
      </c>
      <c r="U3075">
        <v>15044</v>
      </c>
      <c r="V3075">
        <v>1950</v>
      </c>
    </row>
    <row r="3076" spans="1:22" x14ac:dyDescent="0.3">
      <c r="A3076" t="s">
        <v>71</v>
      </c>
      <c r="B3076">
        <v>33290</v>
      </c>
      <c r="C3076">
        <v>44981</v>
      </c>
      <c r="D3076">
        <v>4710</v>
      </c>
      <c r="E3076">
        <v>5</v>
      </c>
      <c r="F3076">
        <v>-15</v>
      </c>
      <c r="G3076">
        <v>-15</v>
      </c>
      <c r="H3076">
        <v>189750</v>
      </c>
      <c r="I3076">
        <v>898</v>
      </c>
      <c r="J3076">
        <v>40984</v>
      </c>
      <c r="K3076">
        <v>-40914</v>
      </c>
      <c r="L3076">
        <v>-16050</v>
      </c>
      <c r="M3076">
        <v>-12576</v>
      </c>
      <c r="N3076">
        <v>0</v>
      </c>
      <c r="O3076">
        <v>-3000</v>
      </c>
      <c r="P3076">
        <v>0</v>
      </c>
      <c r="Q3076">
        <v>0</v>
      </c>
      <c r="R3076">
        <v>0</v>
      </c>
      <c r="S3076">
        <v>-474</v>
      </c>
      <c r="T3076">
        <v>0</v>
      </c>
      <c r="U3076">
        <v>15000</v>
      </c>
      <c r="V3076">
        <v>980</v>
      </c>
    </row>
    <row r="3077" spans="1:22" x14ac:dyDescent="0.3">
      <c r="A3077" t="s">
        <v>71</v>
      </c>
      <c r="B3077">
        <v>33290</v>
      </c>
      <c r="C3077">
        <v>44980</v>
      </c>
      <c r="D3077">
        <v>4725</v>
      </c>
      <c r="E3077">
        <v>2</v>
      </c>
      <c r="F3077">
        <v>45</v>
      </c>
      <c r="G3077">
        <v>45</v>
      </c>
      <c r="H3077">
        <v>172671</v>
      </c>
      <c r="I3077">
        <v>813</v>
      </c>
      <c r="J3077">
        <v>-24167</v>
      </c>
      <c r="K3077">
        <v>-11518</v>
      </c>
      <c r="L3077">
        <v>20625</v>
      </c>
      <c r="M3077">
        <v>14523</v>
      </c>
      <c r="N3077">
        <v>0</v>
      </c>
      <c r="O3077">
        <v>-5000</v>
      </c>
      <c r="P3077">
        <v>0</v>
      </c>
      <c r="Q3077">
        <v>0</v>
      </c>
      <c r="R3077">
        <v>12157</v>
      </c>
      <c r="S3077">
        <v>-1055</v>
      </c>
      <c r="T3077">
        <v>0</v>
      </c>
      <c r="U3077">
        <v>15100</v>
      </c>
      <c r="V3077">
        <v>-40</v>
      </c>
    </row>
    <row r="3078" spans="1:22" x14ac:dyDescent="0.3">
      <c r="A3078" t="s">
        <v>71</v>
      </c>
      <c r="B3078">
        <v>33290</v>
      </c>
      <c r="C3078">
        <v>44979</v>
      </c>
      <c r="D3078">
        <v>4680</v>
      </c>
      <c r="E3078">
        <v>5</v>
      </c>
      <c r="F3078">
        <v>-90</v>
      </c>
      <c r="G3078">
        <v>-90</v>
      </c>
      <c r="H3078">
        <v>223504</v>
      </c>
      <c r="I3078">
        <v>1040</v>
      </c>
      <c r="J3078">
        <v>25698</v>
      </c>
      <c r="K3078">
        <v>-23724</v>
      </c>
      <c r="L3078">
        <v>-2024</v>
      </c>
      <c r="M3078">
        <v>-27082</v>
      </c>
      <c r="N3078">
        <v>0</v>
      </c>
      <c r="O3078">
        <v>-2000</v>
      </c>
      <c r="P3078">
        <v>0</v>
      </c>
      <c r="Q3078">
        <v>0</v>
      </c>
      <c r="R3078">
        <v>28227</v>
      </c>
      <c r="S3078">
        <v>-1169</v>
      </c>
      <c r="T3078">
        <v>0</v>
      </c>
      <c r="U3078">
        <v>9</v>
      </c>
      <c r="V3078">
        <v>41</v>
      </c>
    </row>
    <row r="3079" spans="1:22" x14ac:dyDescent="0.3">
      <c r="A3079" t="s">
        <v>71</v>
      </c>
      <c r="B3079">
        <v>33290</v>
      </c>
      <c r="C3079">
        <v>44978</v>
      </c>
      <c r="D3079">
        <v>4770</v>
      </c>
      <c r="E3079">
        <v>5</v>
      </c>
      <c r="F3079">
        <v>-85</v>
      </c>
      <c r="G3079">
        <v>-85</v>
      </c>
      <c r="H3079">
        <v>201223</v>
      </c>
      <c r="I3079">
        <v>960</v>
      </c>
      <c r="J3079">
        <v>84870</v>
      </c>
      <c r="K3079">
        <v>-99894</v>
      </c>
      <c r="L3079">
        <v>15973</v>
      </c>
      <c r="M3079">
        <v>-10757</v>
      </c>
      <c r="N3079">
        <v>0</v>
      </c>
      <c r="O3079">
        <v>0</v>
      </c>
      <c r="P3079">
        <v>0</v>
      </c>
      <c r="Q3079">
        <v>0</v>
      </c>
      <c r="R3079">
        <v>27425</v>
      </c>
      <c r="S3079">
        <v>-695</v>
      </c>
      <c r="T3079">
        <v>0</v>
      </c>
      <c r="U3079">
        <v>50</v>
      </c>
      <c r="V3079">
        <v>-999</v>
      </c>
    </row>
    <row r="3080" spans="1:22" x14ac:dyDescent="0.3">
      <c r="A3080" t="s">
        <v>71</v>
      </c>
      <c r="B3080">
        <v>33290</v>
      </c>
      <c r="C3080">
        <v>44977</v>
      </c>
      <c r="D3080">
        <v>4855</v>
      </c>
      <c r="E3080">
        <v>2</v>
      </c>
      <c r="F3080">
        <v>55</v>
      </c>
      <c r="G3080">
        <v>55</v>
      </c>
      <c r="H3080">
        <v>410202</v>
      </c>
      <c r="I3080">
        <v>1987</v>
      </c>
      <c r="J3080">
        <v>28914</v>
      </c>
      <c r="K3080">
        <v>-39796</v>
      </c>
      <c r="L3080">
        <v>12122</v>
      </c>
      <c r="M3080">
        <v>12678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-556</v>
      </c>
      <c r="T3080">
        <v>0</v>
      </c>
      <c r="U3080">
        <v>234</v>
      </c>
      <c r="V3080">
        <v>-1474</v>
      </c>
    </row>
    <row r="3081" spans="1:22" x14ac:dyDescent="0.3">
      <c r="A3081" t="s">
        <v>71</v>
      </c>
      <c r="B3081">
        <v>33290</v>
      </c>
      <c r="C3081">
        <v>44974</v>
      </c>
      <c r="D3081">
        <v>4800</v>
      </c>
      <c r="E3081">
        <v>5</v>
      </c>
      <c r="F3081">
        <v>-5</v>
      </c>
      <c r="G3081">
        <v>-5</v>
      </c>
      <c r="H3081">
        <v>373734</v>
      </c>
      <c r="I3081">
        <v>1796</v>
      </c>
      <c r="J3081">
        <v>-26206</v>
      </c>
      <c r="K3081">
        <v>31887</v>
      </c>
      <c r="L3081">
        <v>-4077</v>
      </c>
      <c r="M3081">
        <v>-25072</v>
      </c>
      <c r="N3081">
        <v>0</v>
      </c>
      <c r="O3081">
        <v>22000</v>
      </c>
      <c r="P3081">
        <v>0</v>
      </c>
      <c r="Q3081">
        <v>0</v>
      </c>
      <c r="R3081">
        <v>0</v>
      </c>
      <c r="S3081">
        <v>-1005</v>
      </c>
      <c r="T3081">
        <v>0</v>
      </c>
      <c r="U3081">
        <v>728</v>
      </c>
      <c r="V3081">
        <v>-2332</v>
      </c>
    </row>
    <row r="3082" spans="1:22" x14ac:dyDescent="0.3">
      <c r="A3082" t="s">
        <v>71</v>
      </c>
      <c r="B3082">
        <v>33290</v>
      </c>
      <c r="C3082">
        <v>44973</v>
      </c>
      <c r="D3082">
        <v>4805</v>
      </c>
      <c r="E3082">
        <v>2</v>
      </c>
      <c r="F3082">
        <v>435</v>
      </c>
      <c r="G3082">
        <v>435</v>
      </c>
      <c r="H3082">
        <v>1116415</v>
      </c>
      <c r="I3082">
        <v>5211</v>
      </c>
      <c r="J3082">
        <v>-275088</v>
      </c>
      <c r="K3082">
        <v>156857</v>
      </c>
      <c r="L3082">
        <v>84701</v>
      </c>
      <c r="M3082">
        <v>-11744</v>
      </c>
      <c r="N3082">
        <v>0</v>
      </c>
      <c r="O3082">
        <v>112450</v>
      </c>
      <c r="P3082">
        <v>0</v>
      </c>
      <c r="Q3082">
        <v>0</v>
      </c>
      <c r="R3082">
        <v>0</v>
      </c>
      <c r="S3082">
        <v>-16005</v>
      </c>
      <c r="T3082">
        <v>0</v>
      </c>
      <c r="U3082">
        <v>30027</v>
      </c>
      <c r="V3082">
        <v>3503</v>
      </c>
    </row>
    <row r="3083" spans="1:22" x14ac:dyDescent="0.3">
      <c r="A3083" t="s">
        <v>71</v>
      </c>
      <c r="B3083">
        <v>33290</v>
      </c>
      <c r="C3083">
        <v>44972</v>
      </c>
      <c r="D3083">
        <v>4370</v>
      </c>
      <c r="E3083">
        <v>5</v>
      </c>
      <c r="F3083">
        <v>-140</v>
      </c>
      <c r="G3083">
        <v>-140</v>
      </c>
      <c r="H3083">
        <v>459100</v>
      </c>
      <c r="I3083">
        <v>2018</v>
      </c>
      <c r="J3083">
        <v>112909</v>
      </c>
      <c r="K3083">
        <v>21099</v>
      </c>
      <c r="L3083">
        <v>-177773</v>
      </c>
      <c r="M3083">
        <v>-43216</v>
      </c>
      <c r="N3083">
        <v>0</v>
      </c>
      <c r="O3083">
        <v>-120151</v>
      </c>
      <c r="P3083">
        <v>0</v>
      </c>
      <c r="Q3083">
        <v>0</v>
      </c>
      <c r="R3083">
        <v>0</v>
      </c>
      <c r="S3083">
        <v>-14406</v>
      </c>
      <c r="T3083">
        <v>0</v>
      </c>
      <c r="U3083">
        <v>43030</v>
      </c>
      <c r="V3083">
        <v>735</v>
      </c>
    </row>
    <row r="3084" spans="1:22" x14ac:dyDescent="0.3">
      <c r="A3084" t="s">
        <v>71</v>
      </c>
      <c r="B3084">
        <v>33290</v>
      </c>
      <c r="C3084">
        <v>44971</v>
      </c>
      <c r="D3084">
        <v>4510</v>
      </c>
      <c r="E3084">
        <v>2</v>
      </c>
      <c r="F3084">
        <v>80</v>
      </c>
      <c r="G3084">
        <v>80</v>
      </c>
      <c r="H3084">
        <v>273886</v>
      </c>
      <c r="I3084">
        <v>1226</v>
      </c>
      <c r="J3084">
        <v>-30983</v>
      </c>
      <c r="K3084">
        <v>68036</v>
      </c>
      <c r="L3084">
        <v>-63834</v>
      </c>
      <c r="M3084">
        <v>11872</v>
      </c>
      <c r="N3084">
        <v>0</v>
      </c>
      <c r="O3084">
        <v>-55000</v>
      </c>
      <c r="P3084">
        <v>0</v>
      </c>
      <c r="Q3084">
        <v>0</v>
      </c>
      <c r="R3084">
        <v>0</v>
      </c>
      <c r="S3084">
        <v>-20706</v>
      </c>
      <c r="T3084">
        <v>0</v>
      </c>
      <c r="U3084">
        <v>29041</v>
      </c>
      <c r="V3084">
        <v>-2260</v>
      </c>
    </row>
    <row r="3085" spans="1:22" x14ac:dyDescent="0.3">
      <c r="A3085" t="s">
        <v>71</v>
      </c>
      <c r="B3085">
        <v>33290</v>
      </c>
      <c r="C3085">
        <v>44970</v>
      </c>
      <c r="D3085">
        <v>4430</v>
      </c>
      <c r="E3085">
        <v>5</v>
      </c>
      <c r="F3085">
        <v>-305</v>
      </c>
      <c r="G3085">
        <v>-305</v>
      </c>
      <c r="H3085">
        <v>684296</v>
      </c>
      <c r="I3085">
        <v>3075</v>
      </c>
      <c r="J3085">
        <v>375573</v>
      </c>
      <c r="K3085">
        <v>-156948</v>
      </c>
      <c r="L3085">
        <v>-256400</v>
      </c>
      <c r="M3085">
        <v>1310</v>
      </c>
      <c r="N3085">
        <v>0</v>
      </c>
      <c r="O3085">
        <v>-82597</v>
      </c>
      <c r="P3085">
        <v>0</v>
      </c>
      <c r="Q3085">
        <v>0</v>
      </c>
      <c r="R3085">
        <v>-161500</v>
      </c>
      <c r="S3085">
        <v>-13613</v>
      </c>
      <c r="T3085">
        <v>0</v>
      </c>
      <c r="U3085">
        <v>34636</v>
      </c>
      <c r="V3085">
        <v>3139</v>
      </c>
    </row>
    <row r="3086" spans="1:22" x14ac:dyDescent="0.3">
      <c r="A3086" t="s">
        <v>71</v>
      </c>
      <c r="B3086">
        <v>33290</v>
      </c>
      <c r="C3086">
        <v>44967</v>
      </c>
      <c r="D3086">
        <v>4735</v>
      </c>
      <c r="E3086">
        <v>5</v>
      </c>
      <c r="F3086">
        <v>-50</v>
      </c>
      <c r="G3086">
        <v>-50</v>
      </c>
      <c r="H3086">
        <v>161410</v>
      </c>
      <c r="I3086">
        <v>764</v>
      </c>
      <c r="J3086">
        <v>19018</v>
      </c>
      <c r="K3086">
        <v>-21034</v>
      </c>
      <c r="L3086">
        <v>-19984</v>
      </c>
      <c r="M3086">
        <v>-18733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-1251</v>
      </c>
      <c r="T3086">
        <v>0</v>
      </c>
      <c r="U3086">
        <v>22000</v>
      </c>
      <c r="V3086">
        <v>0</v>
      </c>
    </row>
    <row r="3087" spans="1:22" x14ac:dyDescent="0.3">
      <c r="A3087" t="s">
        <v>71</v>
      </c>
      <c r="B3087">
        <v>33290</v>
      </c>
      <c r="C3087">
        <v>44966</v>
      </c>
      <c r="D3087">
        <v>4785</v>
      </c>
      <c r="E3087">
        <v>5</v>
      </c>
      <c r="F3087">
        <v>-10</v>
      </c>
      <c r="G3087">
        <v>-10</v>
      </c>
      <c r="H3087">
        <v>120385</v>
      </c>
      <c r="I3087">
        <v>575</v>
      </c>
      <c r="J3087">
        <v>-13836</v>
      </c>
      <c r="K3087">
        <v>-20157</v>
      </c>
      <c r="L3087">
        <v>3977</v>
      </c>
      <c r="M3087">
        <v>4811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-834</v>
      </c>
      <c r="T3087">
        <v>0</v>
      </c>
      <c r="U3087">
        <v>30016</v>
      </c>
      <c r="V3087">
        <v>0</v>
      </c>
    </row>
    <row r="3088" spans="1:22" x14ac:dyDescent="0.3">
      <c r="A3088" t="s">
        <v>71</v>
      </c>
      <c r="B3088">
        <v>33290</v>
      </c>
      <c r="C3088">
        <v>44965</v>
      </c>
      <c r="D3088">
        <v>4795</v>
      </c>
      <c r="E3088">
        <v>2</v>
      </c>
      <c r="F3088">
        <v>70</v>
      </c>
      <c r="G3088">
        <v>70</v>
      </c>
      <c r="H3088">
        <v>280521</v>
      </c>
      <c r="I3088">
        <v>1346</v>
      </c>
      <c r="J3088">
        <v>-33617</v>
      </c>
      <c r="K3088">
        <v>54420</v>
      </c>
      <c r="L3088">
        <v>-48756</v>
      </c>
      <c r="M3088">
        <v>19627</v>
      </c>
      <c r="N3088">
        <v>0</v>
      </c>
      <c r="O3088">
        <v>-53250</v>
      </c>
      <c r="P3088">
        <v>0</v>
      </c>
      <c r="Q3088">
        <v>0</v>
      </c>
      <c r="R3088">
        <v>-6057</v>
      </c>
      <c r="S3088">
        <v>-9076</v>
      </c>
      <c r="T3088">
        <v>0</v>
      </c>
      <c r="U3088">
        <v>31986</v>
      </c>
      <c r="V3088">
        <v>-4033</v>
      </c>
    </row>
    <row r="3089" spans="1:22" x14ac:dyDescent="0.3">
      <c r="A3089" t="s">
        <v>71</v>
      </c>
      <c r="B3089">
        <v>33290</v>
      </c>
      <c r="C3089">
        <v>44964</v>
      </c>
      <c r="D3089">
        <v>4725</v>
      </c>
      <c r="E3089">
        <v>2</v>
      </c>
      <c r="F3089">
        <v>45</v>
      </c>
      <c r="G3089">
        <v>45</v>
      </c>
      <c r="H3089">
        <v>218317</v>
      </c>
      <c r="I3089">
        <v>1029</v>
      </c>
      <c r="J3089">
        <v>-51358</v>
      </c>
      <c r="K3089">
        <v>51255</v>
      </c>
      <c r="L3089">
        <v>-27499</v>
      </c>
      <c r="M3089">
        <v>11968</v>
      </c>
      <c r="N3089">
        <v>0</v>
      </c>
      <c r="O3089">
        <v>-38633</v>
      </c>
      <c r="P3089">
        <v>0</v>
      </c>
      <c r="Q3089">
        <v>0</v>
      </c>
      <c r="R3089">
        <v>0</v>
      </c>
      <c r="S3089">
        <v>-834</v>
      </c>
      <c r="T3089">
        <v>0</v>
      </c>
      <c r="U3089">
        <v>27602</v>
      </c>
      <c r="V3089">
        <v>0</v>
      </c>
    </row>
    <row r="3090" spans="1:22" x14ac:dyDescent="0.3">
      <c r="A3090" t="s">
        <v>71</v>
      </c>
      <c r="B3090">
        <v>33290</v>
      </c>
      <c r="C3090">
        <v>44963</v>
      </c>
      <c r="D3090">
        <v>4680</v>
      </c>
      <c r="E3090">
        <v>5</v>
      </c>
      <c r="F3090">
        <v>-125</v>
      </c>
      <c r="G3090">
        <v>-125</v>
      </c>
      <c r="H3090">
        <v>247884</v>
      </c>
      <c r="I3090">
        <v>1166</v>
      </c>
      <c r="J3090">
        <v>66222</v>
      </c>
      <c r="K3090">
        <v>-56900</v>
      </c>
      <c r="L3090">
        <v>-42252</v>
      </c>
      <c r="M3090">
        <v>3284</v>
      </c>
      <c r="N3090">
        <v>0</v>
      </c>
      <c r="O3090">
        <v>-44000</v>
      </c>
      <c r="P3090">
        <v>0</v>
      </c>
      <c r="Q3090">
        <v>0</v>
      </c>
      <c r="R3090">
        <v>0</v>
      </c>
      <c r="S3090">
        <v>-1536</v>
      </c>
      <c r="T3090">
        <v>0</v>
      </c>
      <c r="U3090">
        <v>32511</v>
      </c>
      <c r="V3090">
        <v>419</v>
      </c>
    </row>
    <row r="3091" spans="1:22" x14ac:dyDescent="0.3">
      <c r="A3091" t="s">
        <v>71</v>
      </c>
      <c r="B3091">
        <v>33290</v>
      </c>
      <c r="C3091">
        <v>44960</v>
      </c>
      <c r="D3091">
        <v>4805</v>
      </c>
      <c r="E3091">
        <v>2</v>
      </c>
      <c r="F3091">
        <v>5</v>
      </c>
      <c r="G3091">
        <v>5</v>
      </c>
      <c r="H3091">
        <v>190691</v>
      </c>
      <c r="I3091">
        <v>913</v>
      </c>
      <c r="J3091">
        <v>-13894</v>
      </c>
      <c r="K3091">
        <v>33750</v>
      </c>
      <c r="L3091">
        <v>-49917</v>
      </c>
      <c r="M3091">
        <v>-4811</v>
      </c>
      <c r="N3091">
        <v>0</v>
      </c>
      <c r="O3091">
        <v>-29998</v>
      </c>
      <c r="P3091">
        <v>1</v>
      </c>
      <c r="Q3091">
        <v>0</v>
      </c>
      <c r="R3091">
        <v>0</v>
      </c>
      <c r="S3091">
        <v>-15109</v>
      </c>
      <c r="T3091">
        <v>0</v>
      </c>
      <c r="U3091">
        <v>30009</v>
      </c>
      <c r="V3091">
        <v>52</v>
      </c>
    </row>
    <row r="3092" spans="1:22" x14ac:dyDescent="0.3">
      <c r="A3092" t="s">
        <v>71</v>
      </c>
      <c r="B3092">
        <v>33290</v>
      </c>
      <c r="C3092">
        <v>44959</v>
      </c>
      <c r="D3092">
        <v>4800</v>
      </c>
      <c r="E3092">
        <v>2</v>
      </c>
      <c r="F3092">
        <v>40</v>
      </c>
      <c r="G3092">
        <v>40</v>
      </c>
      <c r="H3092">
        <v>232567</v>
      </c>
      <c r="I3092">
        <v>1113</v>
      </c>
      <c r="J3092">
        <v>-9672</v>
      </c>
      <c r="K3092">
        <v>9718</v>
      </c>
      <c r="L3092">
        <v>-27745</v>
      </c>
      <c r="M3092">
        <v>13301</v>
      </c>
      <c r="N3092">
        <v>0</v>
      </c>
      <c r="O3092">
        <v>-27470</v>
      </c>
      <c r="P3092">
        <v>0</v>
      </c>
      <c r="Q3092">
        <v>0</v>
      </c>
      <c r="R3092">
        <v>0</v>
      </c>
      <c r="S3092">
        <v>-13576</v>
      </c>
      <c r="T3092">
        <v>0</v>
      </c>
      <c r="U3092">
        <v>27677</v>
      </c>
      <c r="V3092">
        <v>22</v>
      </c>
    </row>
    <row r="3093" spans="1:22" x14ac:dyDescent="0.3">
      <c r="A3093" t="s">
        <v>71</v>
      </c>
      <c r="B3093">
        <v>33290</v>
      </c>
      <c r="C3093">
        <v>44958</v>
      </c>
      <c r="D3093">
        <v>4760</v>
      </c>
      <c r="E3093">
        <v>2</v>
      </c>
      <c r="F3093">
        <v>90</v>
      </c>
      <c r="G3093">
        <v>90</v>
      </c>
      <c r="H3093">
        <v>392139</v>
      </c>
      <c r="I3093">
        <v>1871</v>
      </c>
      <c r="J3093">
        <v>-137198</v>
      </c>
      <c r="K3093">
        <v>150793</v>
      </c>
      <c r="L3093">
        <v>-41803</v>
      </c>
      <c r="M3093">
        <v>-14864</v>
      </c>
      <c r="N3093">
        <v>0</v>
      </c>
      <c r="O3093">
        <v>-26465</v>
      </c>
      <c r="P3093">
        <v>0</v>
      </c>
      <c r="Q3093">
        <v>0</v>
      </c>
      <c r="R3093">
        <v>0</v>
      </c>
      <c r="S3093">
        <v>-474</v>
      </c>
      <c r="T3093">
        <v>0</v>
      </c>
      <c r="U3093">
        <v>28162</v>
      </c>
      <c r="V3093">
        <v>46</v>
      </c>
    </row>
    <row r="3094" spans="1:22" x14ac:dyDescent="0.3">
      <c r="A3094" t="s">
        <v>71</v>
      </c>
      <c r="B3094">
        <v>33290</v>
      </c>
      <c r="C3094">
        <v>44957</v>
      </c>
      <c r="D3094">
        <v>4670</v>
      </c>
      <c r="E3094">
        <v>2</v>
      </c>
      <c r="F3094">
        <v>45</v>
      </c>
      <c r="G3094">
        <v>45</v>
      </c>
      <c r="H3094">
        <v>176713</v>
      </c>
      <c r="I3094">
        <v>820</v>
      </c>
      <c r="J3094">
        <v>-40627</v>
      </c>
      <c r="K3094">
        <v>73465</v>
      </c>
      <c r="L3094">
        <v>-58658</v>
      </c>
      <c r="M3094">
        <v>-15793</v>
      </c>
      <c r="N3094">
        <v>0</v>
      </c>
      <c r="O3094">
        <v>-41720</v>
      </c>
      <c r="P3094">
        <v>-1</v>
      </c>
      <c r="Q3094">
        <v>0</v>
      </c>
      <c r="R3094">
        <v>0</v>
      </c>
      <c r="S3094">
        <v>-1144</v>
      </c>
      <c r="T3094">
        <v>0</v>
      </c>
      <c r="U3094">
        <v>25997</v>
      </c>
      <c r="V3094">
        <v>-177</v>
      </c>
    </row>
    <row r="3095" spans="1:22" x14ac:dyDescent="0.3">
      <c r="A3095" t="s">
        <v>71</v>
      </c>
      <c r="B3095">
        <v>33290</v>
      </c>
      <c r="C3095">
        <v>44956</v>
      </c>
      <c r="D3095">
        <v>4625</v>
      </c>
      <c r="E3095">
        <v>5</v>
      </c>
      <c r="F3095">
        <v>-65</v>
      </c>
      <c r="G3095">
        <v>-65</v>
      </c>
      <c r="H3095">
        <v>377901</v>
      </c>
      <c r="I3095">
        <v>1748</v>
      </c>
      <c r="J3095">
        <v>124642</v>
      </c>
      <c r="K3095">
        <v>70706</v>
      </c>
      <c r="L3095">
        <v>-225583</v>
      </c>
      <c r="M3095">
        <v>-8970</v>
      </c>
      <c r="N3095">
        <v>0</v>
      </c>
      <c r="O3095">
        <v>-81000</v>
      </c>
      <c r="P3095">
        <v>0</v>
      </c>
      <c r="Q3095">
        <v>0</v>
      </c>
      <c r="R3095">
        <v>-135000</v>
      </c>
      <c r="S3095">
        <v>-613</v>
      </c>
      <c r="T3095">
        <v>0</v>
      </c>
      <c r="U3095">
        <v>30232</v>
      </c>
      <c r="V3095">
        <v>3</v>
      </c>
    </row>
    <row r="3096" spans="1:22" x14ac:dyDescent="0.3">
      <c r="A3096" t="s">
        <v>71</v>
      </c>
      <c r="B3096">
        <v>33290</v>
      </c>
      <c r="C3096">
        <v>44953</v>
      </c>
      <c r="D3096">
        <v>4690</v>
      </c>
      <c r="E3096">
        <v>5</v>
      </c>
      <c r="F3096">
        <v>-65</v>
      </c>
      <c r="G3096">
        <v>-65</v>
      </c>
      <c r="H3096">
        <v>337618</v>
      </c>
      <c r="I3096">
        <v>1589</v>
      </c>
      <c r="J3096">
        <v>174883</v>
      </c>
      <c r="K3096">
        <v>2523</v>
      </c>
      <c r="L3096">
        <v>-187406</v>
      </c>
      <c r="M3096">
        <v>-2949</v>
      </c>
      <c r="N3096">
        <v>-1145</v>
      </c>
      <c r="O3096">
        <v>-131832</v>
      </c>
      <c r="P3096">
        <v>0</v>
      </c>
      <c r="Q3096">
        <v>0</v>
      </c>
      <c r="R3096">
        <v>-23250</v>
      </c>
      <c r="S3096">
        <v>-28230</v>
      </c>
      <c r="T3096">
        <v>0</v>
      </c>
      <c r="U3096">
        <v>10000</v>
      </c>
      <c r="V3096">
        <v>0</v>
      </c>
    </row>
    <row r="3097" spans="1:22" x14ac:dyDescent="0.3">
      <c r="A3097" t="s">
        <v>71</v>
      </c>
      <c r="B3097">
        <v>33290</v>
      </c>
      <c r="C3097">
        <v>44952</v>
      </c>
      <c r="D3097">
        <v>4755</v>
      </c>
      <c r="E3097">
        <v>2</v>
      </c>
      <c r="F3097">
        <v>10</v>
      </c>
      <c r="G3097">
        <v>10</v>
      </c>
      <c r="H3097">
        <v>153440</v>
      </c>
      <c r="I3097">
        <v>728</v>
      </c>
      <c r="J3097">
        <v>-14465</v>
      </c>
      <c r="K3097">
        <v>-15085</v>
      </c>
      <c r="L3097">
        <v>1892</v>
      </c>
      <c r="M3097">
        <v>6841</v>
      </c>
      <c r="N3097">
        <v>0</v>
      </c>
      <c r="O3097">
        <v>-4500</v>
      </c>
      <c r="P3097">
        <v>0</v>
      </c>
      <c r="Q3097">
        <v>0</v>
      </c>
      <c r="R3097">
        <v>0</v>
      </c>
      <c r="S3097">
        <v>-449</v>
      </c>
      <c r="T3097">
        <v>0</v>
      </c>
      <c r="U3097">
        <v>27542</v>
      </c>
      <c r="V3097">
        <v>116</v>
      </c>
    </row>
    <row r="3098" spans="1:22" x14ac:dyDescent="0.3">
      <c r="A3098" t="s">
        <v>71</v>
      </c>
      <c r="B3098">
        <v>33290</v>
      </c>
      <c r="C3098">
        <v>44951</v>
      </c>
      <c r="D3098">
        <v>4745</v>
      </c>
      <c r="E3098">
        <v>2</v>
      </c>
      <c r="F3098">
        <v>25</v>
      </c>
      <c r="G3098">
        <v>25</v>
      </c>
      <c r="H3098">
        <v>203867</v>
      </c>
      <c r="I3098">
        <v>971</v>
      </c>
      <c r="J3098">
        <v>-22383</v>
      </c>
      <c r="K3098">
        <v>34685</v>
      </c>
      <c r="L3098">
        <v>-35322</v>
      </c>
      <c r="M3098">
        <v>19959</v>
      </c>
      <c r="N3098">
        <v>0</v>
      </c>
      <c r="O3098">
        <v>-30000</v>
      </c>
      <c r="P3098">
        <v>1</v>
      </c>
      <c r="Q3098">
        <v>0</v>
      </c>
      <c r="R3098">
        <v>-25225</v>
      </c>
      <c r="S3098">
        <v>-57</v>
      </c>
      <c r="T3098">
        <v>0</v>
      </c>
      <c r="U3098">
        <v>23001</v>
      </c>
      <c r="V3098">
        <v>19</v>
      </c>
    </row>
    <row r="3099" spans="1:22" x14ac:dyDescent="0.3">
      <c r="A3099" t="s">
        <v>71</v>
      </c>
      <c r="B3099">
        <v>33290</v>
      </c>
      <c r="C3099">
        <v>44946</v>
      </c>
      <c r="D3099">
        <v>4720</v>
      </c>
      <c r="E3099">
        <v>5</v>
      </c>
      <c r="F3099">
        <v>-35</v>
      </c>
      <c r="G3099">
        <v>-35</v>
      </c>
      <c r="H3099">
        <v>107907</v>
      </c>
      <c r="I3099">
        <v>511</v>
      </c>
      <c r="J3099">
        <v>45699</v>
      </c>
      <c r="K3099">
        <v>-5533</v>
      </c>
      <c r="L3099">
        <v>-42498</v>
      </c>
      <c r="M3099">
        <v>1219</v>
      </c>
      <c r="N3099">
        <v>0</v>
      </c>
      <c r="O3099">
        <v>-16261</v>
      </c>
      <c r="P3099">
        <v>0</v>
      </c>
      <c r="Q3099">
        <v>0</v>
      </c>
      <c r="R3099">
        <v>-5</v>
      </c>
      <c r="S3099">
        <v>-27451</v>
      </c>
      <c r="T3099">
        <v>0</v>
      </c>
      <c r="U3099">
        <v>2332</v>
      </c>
      <c r="V3099">
        <v>0</v>
      </c>
    </row>
    <row r="3100" spans="1:22" x14ac:dyDescent="0.3">
      <c r="A3100" t="s">
        <v>71</v>
      </c>
      <c r="B3100">
        <v>33290</v>
      </c>
      <c r="C3100">
        <v>44945</v>
      </c>
      <c r="D3100">
        <v>4755</v>
      </c>
      <c r="E3100">
        <v>2</v>
      </c>
      <c r="F3100">
        <v>15</v>
      </c>
      <c r="G3100">
        <v>15</v>
      </c>
      <c r="H3100">
        <v>110374</v>
      </c>
      <c r="I3100">
        <v>523</v>
      </c>
      <c r="J3100">
        <v>-13778</v>
      </c>
      <c r="K3100">
        <v>-14621</v>
      </c>
      <c r="L3100">
        <v>-1099</v>
      </c>
      <c r="M3100">
        <v>-5075</v>
      </c>
      <c r="N3100">
        <v>0</v>
      </c>
      <c r="O3100">
        <v>4261</v>
      </c>
      <c r="P3100">
        <v>0</v>
      </c>
      <c r="Q3100">
        <v>0</v>
      </c>
      <c r="R3100">
        <v>0</v>
      </c>
      <c r="S3100">
        <v>-285</v>
      </c>
      <c r="T3100">
        <v>0</v>
      </c>
      <c r="U3100">
        <v>29495</v>
      </c>
      <c r="V3100">
        <v>3</v>
      </c>
    </row>
    <row r="3101" spans="1:22" x14ac:dyDescent="0.3">
      <c r="A3101" t="s">
        <v>71</v>
      </c>
      <c r="B3101">
        <v>33290</v>
      </c>
      <c r="C3101">
        <v>44944</v>
      </c>
      <c r="D3101">
        <v>4740</v>
      </c>
      <c r="E3101">
        <v>2</v>
      </c>
      <c r="F3101">
        <v>50</v>
      </c>
      <c r="G3101">
        <v>50</v>
      </c>
      <c r="H3101">
        <v>167867</v>
      </c>
      <c r="I3101">
        <v>792</v>
      </c>
      <c r="J3101">
        <v>-83506</v>
      </c>
      <c r="K3101">
        <v>35137</v>
      </c>
      <c r="L3101">
        <v>20319</v>
      </c>
      <c r="M3101">
        <v>-1550</v>
      </c>
      <c r="N3101">
        <v>0</v>
      </c>
      <c r="O3101">
        <v>13500</v>
      </c>
      <c r="P3101">
        <v>0</v>
      </c>
      <c r="Q3101">
        <v>0</v>
      </c>
      <c r="R3101">
        <v>8825</v>
      </c>
      <c r="S3101">
        <v>-456</v>
      </c>
      <c r="T3101">
        <v>0</v>
      </c>
      <c r="U3101">
        <v>28050</v>
      </c>
      <c r="V3101">
        <v>0</v>
      </c>
    </row>
    <row r="3102" spans="1:22" x14ac:dyDescent="0.3">
      <c r="A3102" t="s">
        <v>145</v>
      </c>
      <c r="B3102">
        <v>367000</v>
      </c>
      <c r="C3102">
        <v>45092</v>
      </c>
      <c r="D3102">
        <v>11270</v>
      </c>
      <c r="E3102">
        <v>5</v>
      </c>
      <c r="F3102">
        <v>-330</v>
      </c>
      <c r="G3102">
        <v>-330</v>
      </c>
      <c r="H3102">
        <v>17305</v>
      </c>
      <c r="I3102">
        <v>197</v>
      </c>
      <c r="J3102">
        <v>-1</v>
      </c>
      <c r="K3102">
        <v>-699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700</v>
      </c>
    </row>
    <row r="3103" spans="1:22" x14ac:dyDescent="0.3">
      <c r="A3103" t="s">
        <v>145</v>
      </c>
      <c r="B3103">
        <v>367000</v>
      </c>
      <c r="C3103">
        <v>45091</v>
      </c>
      <c r="D3103">
        <v>11600</v>
      </c>
      <c r="E3103">
        <v>5</v>
      </c>
      <c r="F3103">
        <v>-380</v>
      </c>
      <c r="G3103">
        <v>-380</v>
      </c>
      <c r="H3103">
        <v>31173</v>
      </c>
      <c r="I3103">
        <v>367</v>
      </c>
      <c r="J3103">
        <v>5889</v>
      </c>
      <c r="K3103">
        <v>-5524</v>
      </c>
      <c r="L3103">
        <v>-165</v>
      </c>
      <c r="M3103">
        <v>-166</v>
      </c>
      <c r="N3103">
        <v>0</v>
      </c>
      <c r="O3103">
        <v>0</v>
      </c>
      <c r="P3103">
        <v>1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-200</v>
      </c>
    </row>
    <row r="3104" spans="1:22" x14ac:dyDescent="0.3">
      <c r="A3104" t="s">
        <v>145</v>
      </c>
      <c r="B3104">
        <v>367000</v>
      </c>
      <c r="C3104">
        <v>45090</v>
      </c>
      <c r="D3104">
        <v>11980</v>
      </c>
      <c r="E3104">
        <v>2</v>
      </c>
      <c r="F3104">
        <v>40</v>
      </c>
      <c r="G3104">
        <v>40</v>
      </c>
      <c r="H3104">
        <v>15768</v>
      </c>
      <c r="I3104">
        <v>189</v>
      </c>
      <c r="J3104">
        <v>-1791</v>
      </c>
      <c r="K3104">
        <v>1791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</row>
    <row r="3105" spans="1:22" x14ac:dyDescent="0.3">
      <c r="A3105" t="s">
        <v>145</v>
      </c>
      <c r="B3105">
        <v>367000</v>
      </c>
      <c r="C3105">
        <v>45089</v>
      </c>
      <c r="D3105">
        <v>11940</v>
      </c>
      <c r="E3105">
        <v>5</v>
      </c>
      <c r="F3105">
        <v>-40</v>
      </c>
      <c r="G3105">
        <v>-40</v>
      </c>
      <c r="H3105">
        <v>14187</v>
      </c>
      <c r="I3105">
        <v>170</v>
      </c>
      <c r="J3105">
        <v>1342</v>
      </c>
      <c r="K3105">
        <v>-1342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</row>
    <row r="3106" spans="1:22" x14ac:dyDescent="0.3">
      <c r="A3106" t="s">
        <v>145</v>
      </c>
      <c r="B3106">
        <v>367000</v>
      </c>
      <c r="C3106">
        <v>45086</v>
      </c>
      <c r="D3106">
        <v>11980</v>
      </c>
      <c r="E3106">
        <v>3</v>
      </c>
      <c r="F3106">
        <v>0</v>
      </c>
      <c r="G3106">
        <v>0</v>
      </c>
      <c r="H3106">
        <v>7154</v>
      </c>
      <c r="I3106">
        <v>86</v>
      </c>
      <c r="J3106">
        <v>657</v>
      </c>
      <c r="K3106">
        <v>-657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</row>
    <row r="3107" spans="1:22" x14ac:dyDescent="0.3">
      <c r="A3107" t="s">
        <v>145</v>
      </c>
      <c r="B3107">
        <v>367000</v>
      </c>
      <c r="C3107">
        <v>45085</v>
      </c>
      <c r="D3107">
        <v>11980</v>
      </c>
      <c r="E3107">
        <v>5</v>
      </c>
      <c r="F3107">
        <v>-60</v>
      </c>
      <c r="G3107">
        <v>-60</v>
      </c>
      <c r="H3107">
        <v>9710</v>
      </c>
      <c r="I3107">
        <v>116</v>
      </c>
      <c r="J3107">
        <v>3155</v>
      </c>
      <c r="K3107">
        <v>-3155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</row>
    <row r="3108" spans="1:22" x14ac:dyDescent="0.3">
      <c r="A3108" t="s">
        <v>145</v>
      </c>
      <c r="B3108">
        <v>367000</v>
      </c>
      <c r="C3108">
        <v>45084</v>
      </c>
      <c r="D3108">
        <v>12040</v>
      </c>
      <c r="E3108">
        <v>2</v>
      </c>
      <c r="F3108">
        <v>190</v>
      </c>
      <c r="G3108">
        <v>190</v>
      </c>
      <c r="H3108">
        <v>13184</v>
      </c>
      <c r="I3108">
        <v>158</v>
      </c>
      <c r="J3108">
        <v>-957</v>
      </c>
      <c r="K3108">
        <v>957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</row>
    <row r="3109" spans="1:22" x14ac:dyDescent="0.3">
      <c r="A3109" t="s">
        <v>145</v>
      </c>
      <c r="B3109">
        <v>367000</v>
      </c>
      <c r="C3109">
        <v>45082</v>
      </c>
      <c r="D3109">
        <v>11850</v>
      </c>
      <c r="E3109">
        <v>5</v>
      </c>
      <c r="F3109">
        <v>-40</v>
      </c>
      <c r="G3109">
        <v>-40</v>
      </c>
      <c r="H3109">
        <v>14709</v>
      </c>
      <c r="I3109">
        <v>175</v>
      </c>
      <c r="J3109">
        <v>254</v>
      </c>
      <c r="K3109">
        <v>-420</v>
      </c>
      <c r="L3109">
        <v>166</v>
      </c>
      <c r="M3109">
        <v>166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</row>
    <row r="3110" spans="1:22" x14ac:dyDescent="0.3">
      <c r="A3110" t="s">
        <v>145</v>
      </c>
      <c r="B3110">
        <v>367000</v>
      </c>
      <c r="C3110">
        <v>45079</v>
      </c>
      <c r="D3110">
        <v>11890</v>
      </c>
      <c r="E3110">
        <v>5</v>
      </c>
      <c r="F3110">
        <v>-30</v>
      </c>
      <c r="G3110">
        <v>-30</v>
      </c>
      <c r="H3110">
        <v>11904</v>
      </c>
      <c r="I3110">
        <v>142</v>
      </c>
      <c r="J3110">
        <v>-2419</v>
      </c>
      <c r="K3110">
        <v>2389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30</v>
      </c>
    </row>
    <row r="3111" spans="1:22" x14ac:dyDescent="0.3">
      <c r="A3111" t="s">
        <v>145</v>
      </c>
      <c r="B3111">
        <v>367000</v>
      </c>
      <c r="C3111">
        <v>45078</v>
      </c>
      <c r="D3111">
        <v>11920</v>
      </c>
      <c r="E3111">
        <v>5</v>
      </c>
      <c r="F3111">
        <v>-50</v>
      </c>
      <c r="G3111">
        <v>-50</v>
      </c>
      <c r="H3111">
        <v>9147</v>
      </c>
      <c r="I3111">
        <v>109</v>
      </c>
      <c r="J3111">
        <v>960</v>
      </c>
      <c r="K3111">
        <v>-960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</row>
    <row r="3112" spans="1:22" x14ac:dyDescent="0.3">
      <c r="A3112" t="s">
        <v>145</v>
      </c>
      <c r="B3112">
        <v>367000</v>
      </c>
      <c r="C3112">
        <v>45077</v>
      </c>
      <c r="D3112">
        <v>11970</v>
      </c>
      <c r="E3112">
        <v>5</v>
      </c>
      <c r="F3112">
        <v>-90</v>
      </c>
      <c r="G3112">
        <v>-90</v>
      </c>
      <c r="H3112">
        <v>15355</v>
      </c>
      <c r="I3112">
        <v>185</v>
      </c>
      <c r="J3112">
        <v>-301</v>
      </c>
      <c r="K3112">
        <v>333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-32</v>
      </c>
      <c r="V3112">
        <v>0</v>
      </c>
    </row>
    <row r="3113" spans="1:22" x14ac:dyDescent="0.3">
      <c r="A3113" t="s">
        <v>145</v>
      </c>
      <c r="B3113">
        <v>367000</v>
      </c>
      <c r="C3113">
        <v>45076</v>
      </c>
      <c r="D3113">
        <v>12060</v>
      </c>
      <c r="E3113">
        <v>2</v>
      </c>
      <c r="F3113">
        <v>220</v>
      </c>
      <c r="G3113">
        <v>220</v>
      </c>
      <c r="H3113">
        <v>16201</v>
      </c>
      <c r="I3113">
        <v>193</v>
      </c>
      <c r="J3113">
        <v>-4362</v>
      </c>
      <c r="K3113">
        <v>4862</v>
      </c>
      <c r="L3113">
        <v>-499</v>
      </c>
      <c r="M3113">
        <v>0</v>
      </c>
      <c r="N3113">
        <v>0</v>
      </c>
      <c r="O3113">
        <v>-499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-1</v>
      </c>
      <c r="V3113">
        <v>0</v>
      </c>
    </row>
    <row r="3114" spans="1:22" x14ac:dyDescent="0.3">
      <c r="A3114" t="s">
        <v>145</v>
      </c>
      <c r="B3114">
        <v>367000</v>
      </c>
      <c r="C3114">
        <v>45072</v>
      </c>
      <c r="D3114">
        <v>11840</v>
      </c>
      <c r="E3114">
        <v>5</v>
      </c>
      <c r="F3114">
        <v>-290</v>
      </c>
      <c r="G3114">
        <v>-290</v>
      </c>
      <c r="H3114">
        <v>13269</v>
      </c>
      <c r="I3114">
        <v>157</v>
      </c>
      <c r="J3114">
        <v>2792</v>
      </c>
      <c r="K3114">
        <v>-2792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</row>
    <row r="3115" spans="1:22" x14ac:dyDescent="0.3">
      <c r="A3115" t="s">
        <v>145</v>
      </c>
      <c r="B3115">
        <v>367000</v>
      </c>
      <c r="C3115">
        <v>45071</v>
      </c>
      <c r="D3115">
        <v>12130</v>
      </c>
      <c r="E3115">
        <v>2</v>
      </c>
      <c r="F3115">
        <v>30</v>
      </c>
      <c r="G3115">
        <v>30</v>
      </c>
      <c r="H3115">
        <v>14184</v>
      </c>
      <c r="I3115">
        <v>172</v>
      </c>
      <c r="J3115">
        <v>2499</v>
      </c>
      <c r="K3115">
        <v>-2499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</row>
    <row r="3116" spans="1:22" x14ac:dyDescent="0.3">
      <c r="A3116" t="s">
        <v>145</v>
      </c>
      <c r="B3116">
        <v>367000</v>
      </c>
      <c r="C3116">
        <v>45070</v>
      </c>
      <c r="D3116">
        <v>12100</v>
      </c>
      <c r="E3116">
        <v>2</v>
      </c>
      <c r="F3116">
        <v>10</v>
      </c>
      <c r="G3116">
        <v>10</v>
      </c>
      <c r="H3116">
        <v>12554</v>
      </c>
      <c r="I3116">
        <v>151</v>
      </c>
      <c r="J3116">
        <v>2813</v>
      </c>
      <c r="K3116">
        <v>-2813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</row>
    <row r="3117" spans="1:22" x14ac:dyDescent="0.3">
      <c r="A3117" t="s">
        <v>145</v>
      </c>
      <c r="B3117">
        <v>367000</v>
      </c>
      <c r="C3117">
        <v>45069</v>
      </c>
      <c r="D3117">
        <v>12090</v>
      </c>
      <c r="E3117">
        <v>2</v>
      </c>
      <c r="F3117">
        <v>130</v>
      </c>
      <c r="G3117">
        <v>130</v>
      </c>
      <c r="H3117">
        <v>14349</v>
      </c>
      <c r="I3117">
        <v>172</v>
      </c>
      <c r="J3117">
        <v>1586</v>
      </c>
      <c r="K3117">
        <v>-1596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10</v>
      </c>
    </row>
    <row r="3118" spans="1:22" x14ac:dyDescent="0.3">
      <c r="A3118" t="s">
        <v>145</v>
      </c>
      <c r="B3118">
        <v>367000</v>
      </c>
      <c r="C3118">
        <v>45068</v>
      </c>
      <c r="D3118">
        <v>11960</v>
      </c>
      <c r="E3118">
        <v>3</v>
      </c>
      <c r="F3118">
        <v>0</v>
      </c>
      <c r="G3118">
        <v>0</v>
      </c>
      <c r="H3118">
        <v>14297</v>
      </c>
      <c r="I3118">
        <v>171</v>
      </c>
      <c r="J3118">
        <v>-3</v>
      </c>
      <c r="K3118">
        <v>203</v>
      </c>
      <c r="L3118">
        <v>-200</v>
      </c>
      <c r="M3118">
        <v>0</v>
      </c>
      <c r="N3118">
        <v>0</v>
      </c>
      <c r="O3118">
        <v>-200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</row>
    <row r="3119" spans="1:22" x14ac:dyDescent="0.3">
      <c r="A3119" t="s">
        <v>145</v>
      </c>
      <c r="B3119">
        <v>367000</v>
      </c>
      <c r="C3119">
        <v>45065</v>
      </c>
      <c r="D3119">
        <v>11960</v>
      </c>
      <c r="E3119">
        <v>2</v>
      </c>
      <c r="F3119">
        <v>240</v>
      </c>
      <c r="G3119">
        <v>240</v>
      </c>
      <c r="H3119">
        <v>21334</v>
      </c>
      <c r="I3119">
        <v>256</v>
      </c>
      <c r="J3119">
        <v>-2409</v>
      </c>
      <c r="K3119">
        <v>3209</v>
      </c>
      <c r="L3119">
        <v>-800</v>
      </c>
      <c r="M3119">
        <v>0</v>
      </c>
      <c r="N3119">
        <v>0</v>
      </c>
      <c r="O3119">
        <v>-800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</row>
    <row r="3120" spans="1:22" x14ac:dyDescent="0.3">
      <c r="A3120" t="s">
        <v>145</v>
      </c>
      <c r="B3120">
        <v>367000</v>
      </c>
      <c r="C3120">
        <v>45064</v>
      </c>
      <c r="D3120">
        <v>11720</v>
      </c>
      <c r="E3120">
        <v>2</v>
      </c>
      <c r="F3120">
        <v>150</v>
      </c>
      <c r="G3120">
        <v>150</v>
      </c>
      <c r="H3120">
        <v>8892</v>
      </c>
      <c r="I3120">
        <v>105</v>
      </c>
      <c r="J3120">
        <v>-1014</v>
      </c>
      <c r="K3120">
        <v>-824</v>
      </c>
      <c r="L3120">
        <v>1838</v>
      </c>
      <c r="M3120">
        <v>1978</v>
      </c>
      <c r="N3120">
        <v>0</v>
      </c>
      <c r="O3120">
        <v>-140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</row>
    <row r="3121" spans="1:22" x14ac:dyDescent="0.3">
      <c r="A3121" t="s">
        <v>145</v>
      </c>
      <c r="B3121">
        <v>367000</v>
      </c>
      <c r="C3121">
        <v>45063</v>
      </c>
      <c r="D3121">
        <v>11570</v>
      </c>
      <c r="E3121">
        <v>2</v>
      </c>
      <c r="F3121">
        <v>470</v>
      </c>
      <c r="G3121">
        <v>470</v>
      </c>
      <c r="H3121">
        <v>37918</v>
      </c>
      <c r="I3121">
        <v>436</v>
      </c>
      <c r="J3121">
        <v>-21116</v>
      </c>
      <c r="K3121">
        <v>17294</v>
      </c>
      <c r="L3121">
        <v>3827</v>
      </c>
      <c r="M3121">
        <v>2328</v>
      </c>
      <c r="N3121">
        <v>0</v>
      </c>
      <c r="O3121">
        <v>1499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-5</v>
      </c>
    </row>
    <row r="3122" spans="1:22" x14ac:dyDescent="0.3">
      <c r="A3122" t="s">
        <v>145</v>
      </c>
      <c r="B3122">
        <v>367000</v>
      </c>
      <c r="C3122">
        <v>45062</v>
      </c>
      <c r="D3122">
        <v>11100</v>
      </c>
      <c r="E3122">
        <v>5</v>
      </c>
      <c r="F3122">
        <v>-70</v>
      </c>
      <c r="G3122">
        <v>-70</v>
      </c>
      <c r="H3122">
        <v>22038</v>
      </c>
      <c r="I3122">
        <v>247</v>
      </c>
      <c r="J3122">
        <v>-10410</v>
      </c>
      <c r="K3122">
        <v>5410</v>
      </c>
      <c r="L3122">
        <v>5000</v>
      </c>
      <c r="M3122">
        <v>5000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</row>
    <row r="3123" spans="1:22" x14ac:dyDescent="0.3">
      <c r="A3123" t="s">
        <v>145</v>
      </c>
      <c r="B3123">
        <v>367000</v>
      </c>
      <c r="C3123">
        <v>45061</v>
      </c>
      <c r="D3123">
        <v>11170</v>
      </c>
      <c r="E3123">
        <v>5</v>
      </c>
      <c r="F3123">
        <v>-650</v>
      </c>
      <c r="G3123">
        <v>-650</v>
      </c>
      <c r="H3123">
        <v>30295</v>
      </c>
      <c r="I3123">
        <v>345</v>
      </c>
      <c r="J3123">
        <v>696</v>
      </c>
      <c r="K3123">
        <v>-1368</v>
      </c>
      <c r="L3123">
        <v>672</v>
      </c>
      <c r="M3123">
        <v>672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</row>
    <row r="3124" spans="1:22" x14ac:dyDescent="0.3">
      <c r="A3124" t="s">
        <v>145</v>
      </c>
      <c r="B3124">
        <v>367000</v>
      </c>
      <c r="C3124">
        <v>45058</v>
      </c>
      <c r="D3124">
        <v>11820</v>
      </c>
      <c r="E3124">
        <v>5</v>
      </c>
      <c r="F3124">
        <v>-70</v>
      </c>
      <c r="G3124">
        <v>-70</v>
      </c>
      <c r="H3124">
        <v>11949</v>
      </c>
      <c r="I3124">
        <v>142</v>
      </c>
      <c r="J3124">
        <v>4005</v>
      </c>
      <c r="K3124">
        <v>-4005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</row>
    <row r="3125" spans="1:22" x14ac:dyDescent="0.3">
      <c r="A3125" t="s">
        <v>145</v>
      </c>
      <c r="B3125">
        <v>367000</v>
      </c>
      <c r="C3125">
        <v>45057</v>
      </c>
      <c r="D3125">
        <v>11890</v>
      </c>
      <c r="E3125">
        <v>2</v>
      </c>
      <c r="F3125">
        <v>130</v>
      </c>
      <c r="G3125">
        <v>130</v>
      </c>
      <c r="H3125">
        <v>18102</v>
      </c>
      <c r="I3125">
        <v>217</v>
      </c>
      <c r="J3125">
        <v>-890</v>
      </c>
      <c r="K3125">
        <v>517</v>
      </c>
      <c r="L3125">
        <v>273</v>
      </c>
      <c r="M3125">
        <v>273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100</v>
      </c>
    </row>
    <row r="3126" spans="1:22" x14ac:dyDescent="0.3">
      <c r="A3126" t="s">
        <v>145</v>
      </c>
      <c r="B3126">
        <v>367000</v>
      </c>
      <c r="C3126">
        <v>45056</v>
      </c>
      <c r="D3126">
        <v>11760</v>
      </c>
      <c r="E3126">
        <v>5</v>
      </c>
      <c r="F3126">
        <v>-60</v>
      </c>
      <c r="G3126">
        <v>-60</v>
      </c>
      <c r="H3126">
        <v>11570</v>
      </c>
      <c r="I3126">
        <v>137</v>
      </c>
      <c r="J3126">
        <v>-1071</v>
      </c>
      <c r="K3126">
        <v>736</v>
      </c>
      <c r="L3126">
        <v>335</v>
      </c>
      <c r="M3126">
        <v>837</v>
      </c>
      <c r="N3126">
        <v>0</v>
      </c>
      <c r="O3126">
        <v>-1</v>
      </c>
      <c r="P3126">
        <v>-1</v>
      </c>
      <c r="Q3126">
        <v>0</v>
      </c>
      <c r="R3126">
        <v>0</v>
      </c>
      <c r="S3126">
        <v>-500</v>
      </c>
      <c r="T3126">
        <v>0</v>
      </c>
      <c r="U3126">
        <v>0</v>
      </c>
      <c r="V3126">
        <v>0</v>
      </c>
    </row>
    <row r="3127" spans="1:22" x14ac:dyDescent="0.3">
      <c r="A3127" t="s">
        <v>145</v>
      </c>
      <c r="B3127">
        <v>367000</v>
      </c>
      <c r="C3127">
        <v>45055</v>
      </c>
      <c r="D3127">
        <v>11820</v>
      </c>
      <c r="E3127">
        <v>5</v>
      </c>
      <c r="F3127">
        <v>-50</v>
      </c>
      <c r="G3127">
        <v>-50</v>
      </c>
      <c r="H3127">
        <v>15196</v>
      </c>
      <c r="I3127">
        <v>179</v>
      </c>
      <c r="J3127">
        <v>724</v>
      </c>
      <c r="K3127">
        <v>-2490</v>
      </c>
      <c r="L3127">
        <v>1766</v>
      </c>
      <c r="M3127">
        <v>1770</v>
      </c>
      <c r="N3127">
        <v>0</v>
      </c>
      <c r="O3127">
        <v>-4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</row>
    <row r="3128" spans="1:22" x14ac:dyDescent="0.3">
      <c r="A3128" t="s">
        <v>145</v>
      </c>
      <c r="B3128">
        <v>367000</v>
      </c>
      <c r="C3128">
        <v>45054</v>
      </c>
      <c r="D3128">
        <v>11870</v>
      </c>
      <c r="E3128">
        <v>2</v>
      </c>
      <c r="F3128">
        <v>130</v>
      </c>
      <c r="G3128">
        <v>130</v>
      </c>
      <c r="H3128">
        <v>59565</v>
      </c>
      <c r="I3128">
        <v>718</v>
      </c>
      <c r="J3128">
        <v>-16336</v>
      </c>
      <c r="K3128">
        <v>14299</v>
      </c>
      <c r="L3128">
        <v>2005</v>
      </c>
      <c r="M3128">
        <v>2000</v>
      </c>
      <c r="N3128">
        <v>0</v>
      </c>
      <c r="O3128">
        <v>5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32</v>
      </c>
      <c r="V3128">
        <v>0</v>
      </c>
    </row>
    <row r="3129" spans="1:22" x14ac:dyDescent="0.3">
      <c r="A3129" t="s">
        <v>145</v>
      </c>
      <c r="B3129">
        <v>367000</v>
      </c>
      <c r="C3129">
        <v>45050</v>
      </c>
      <c r="D3129">
        <v>11740</v>
      </c>
      <c r="E3129">
        <v>5</v>
      </c>
      <c r="F3129">
        <v>-230</v>
      </c>
      <c r="G3129">
        <v>-230</v>
      </c>
      <c r="H3129">
        <v>34197</v>
      </c>
      <c r="I3129">
        <v>400</v>
      </c>
      <c r="J3129">
        <v>-8414</v>
      </c>
      <c r="K3129">
        <v>6242</v>
      </c>
      <c r="L3129">
        <v>2001</v>
      </c>
      <c r="M3129">
        <v>2000</v>
      </c>
      <c r="N3129">
        <v>0</v>
      </c>
      <c r="O3129">
        <v>0</v>
      </c>
      <c r="P3129">
        <v>1</v>
      </c>
      <c r="Q3129">
        <v>0</v>
      </c>
      <c r="R3129">
        <v>0</v>
      </c>
      <c r="S3129">
        <v>0</v>
      </c>
      <c r="T3129">
        <v>0</v>
      </c>
      <c r="U3129">
        <v>1</v>
      </c>
      <c r="V3129">
        <v>170</v>
      </c>
    </row>
    <row r="3130" spans="1:22" x14ac:dyDescent="0.3">
      <c r="A3130" t="s">
        <v>145</v>
      </c>
      <c r="B3130">
        <v>367000</v>
      </c>
      <c r="C3130">
        <v>45049</v>
      </c>
      <c r="D3130">
        <v>11970</v>
      </c>
      <c r="E3130">
        <v>5</v>
      </c>
      <c r="F3130">
        <v>-40</v>
      </c>
      <c r="G3130">
        <v>-40</v>
      </c>
      <c r="H3130">
        <v>11528</v>
      </c>
      <c r="I3130">
        <v>138</v>
      </c>
      <c r="J3130">
        <v>1724</v>
      </c>
      <c r="K3130">
        <v>-1715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-9</v>
      </c>
      <c r="V3130">
        <v>0</v>
      </c>
    </row>
    <row r="3131" spans="1:22" x14ac:dyDescent="0.3">
      <c r="A3131" t="s">
        <v>145</v>
      </c>
      <c r="B3131">
        <v>367000</v>
      </c>
      <c r="C3131">
        <v>45048</v>
      </c>
      <c r="D3131">
        <v>12010</v>
      </c>
      <c r="E3131">
        <v>2</v>
      </c>
      <c r="F3131">
        <v>260</v>
      </c>
      <c r="G3131">
        <v>260</v>
      </c>
      <c r="H3131">
        <v>27325</v>
      </c>
      <c r="I3131">
        <v>323</v>
      </c>
      <c r="J3131">
        <v>-11804</v>
      </c>
      <c r="K3131">
        <v>10109</v>
      </c>
      <c r="L3131">
        <v>1695</v>
      </c>
      <c r="M3131">
        <v>1695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</row>
    <row r="3132" spans="1:22" x14ac:dyDescent="0.3">
      <c r="A3132" t="s">
        <v>145</v>
      </c>
      <c r="B3132">
        <v>367000</v>
      </c>
      <c r="C3132">
        <v>45044</v>
      </c>
      <c r="D3132">
        <v>11750</v>
      </c>
      <c r="E3132">
        <v>5</v>
      </c>
      <c r="F3132">
        <v>-220</v>
      </c>
      <c r="G3132">
        <v>-220</v>
      </c>
      <c r="H3132">
        <v>21042</v>
      </c>
      <c r="I3132">
        <v>252</v>
      </c>
      <c r="J3132">
        <v>-1564</v>
      </c>
      <c r="K3132">
        <v>-1604</v>
      </c>
      <c r="L3132">
        <v>2000</v>
      </c>
      <c r="M3132">
        <v>2000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1000</v>
      </c>
      <c r="V3132">
        <v>168</v>
      </c>
    </row>
    <row r="3133" spans="1:22" x14ac:dyDescent="0.3">
      <c r="A3133" t="s">
        <v>145</v>
      </c>
      <c r="B3133">
        <v>367000</v>
      </c>
      <c r="C3133">
        <v>45043</v>
      </c>
      <c r="D3133">
        <v>11970</v>
      </c>
      <c r="E3133">
        <v>5</v>
      </c>
      <c r="F3133">
        <v>-70</v>
      </c>
      <c r="G3133">
        <v>-70</v>
      </c>
      <c r="H3133">
        <v>20993</v>
      </c>
      <c r="I3133">
        <v>248</v>
      </c>
      <c r="J3133">
        <v>-4861</v>
      </c>
      <c r="K3133">
        <v>2962</v>
      </c>
      <c r="L3133">
        <v>1899</v>
      </c>
      <c r="M3133">
        <v>1899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</row>
    <row r="3134" spans="1:22" x14ac:dyDescent="0.3">
      <c r="A3134" t="s">
        <v>145</v>
      </c>
      <c r="B3134">
        <v>367000</v>
      </c>
      <c r="C3134">
        <v>45042</v>
      </c>
      <c r="D3134">
        <v>12040</v>
      </c>
      <c r="E3134">
        <v>5</v>
      </c>
      <c r="F3134">
        <v>-130</v>
      </c>
      <c r="G3134">
        <v>-130</v>
      </c>
      <c r="H3134">
        <v>34418</v>
      </c>
      <c r="I3134">
        <v>418</v>
      </c>
      <c r="J3134">
        <v>785</v>
      </c>
      <c r="K3134">
        <v>-1030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245</v>
      </c>
    </row>
    <row r="3135" spans="1:22" x14ac:dyDescent="0.3">
      <c r="A3135" t="s">
        <v>145</v>
      </c>
      <c r="B3135">
        <v>367000</v>
      </c>
      <c r="C3135">
        <v>45041</v>
      </c>
      <c r="D3135">
        <v>12170</v>
      </c>
      <c r="E3135">
        <v>2</v>
      </c>
      <c r="F3135">
        <v>80</v>
      </c>
      <c r="G3135">
        <v>80</v>
      </c>
      <c r="H3135">
        <v>33782</v>
      </c>
      <c r="I3135">
        <v>409</v>
      </c>
      <c r="J3135">
        <v>-4633</v>
      </c>
      <c r="K3135">
        <v>4784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-151</v>
      </c>
      <c r="V3135">
        <v>0</v>
      </c>
    </row>
    <row r="3136" spans="1:22" x14ac:dyDescent="0.3">
      <c r="A3136" t="s">
        <v>145</v>
      </c>
      <c r="B3136">
        <v>367000</v>
      </c>
      <c r="C3136">
        <v>45040</v>
      </c>
      <c r="D3136">
        <v>12090</v>
      </c>
      <c r="E3136">
        <v>5</v>
      </c>
      <c r="F3136">
        <v>-610</v>
      </c>
      <c r="G3136">
        <v>-610</v>
      </c>
      <c r="H3136">
        <v>47306</v>
      </c>
      <c r="I3136">
        <v>581</v>
      </c>
      <c r="J3136">
        <v>-6772</v>
      </c>
      <c r="K3136">
        <v>6180</v>
      </c>
      <c r="L3136">
        <v>592</v>
      </c>
      <c r="M3136">
        <v>331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261</v>
      </c>
      <c r="T3136">
        <v>0</v>
      </c>
      <c r="U3136">
        <v>0</v>
      </c>
      <c r="V3136">
        <v>0</v>
      </c>
    </row>
    <row r="3137" spans="1:22" x14ac:dyDescent="0.3">
      <c r="A3137" t="s">
        <v>145</v>
      </c>
      <c r="B3137">
        <v>367000</v>
      </c>
      <c r="C3137">
        <v>45037</v>
      </c>
      <c r="D3137">
        <v>12700</v>
      </c>
      <c r="E3137">
        <v>5</v>
      </c>
      <c r="F3137">
        <v>-110</v>
      </c>
      <c r="G3137">
        <v>-110</v>
      </c>
      <c r="H3137">
        <v>34712</v>
      </c>
      <c r="I3137">
        <v>439</v>
      </c>
      <c r="J3137">
        <v>-6769</v>
      </c>
      <c r="K3137">
        <v>6769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</row>
    <row r="3138" spans="1:22" x14ac:dyDescent="0.3">
      <c r="A3138" t="s">
        <v>145</v>
      </c>
      <c r="B3138">
        <v>367000</v>
      </c>
      <c r="C3138">
        <v>45036</v>
      </c>
      <c r="D3138">
        <v>12810</v>
      </c>
      <c r="E3138">
        <v>5</v>
      </c>
      <c r="F3138">
        <v>-550</v>
      </c>
      <c r="G3138">
        <v>-550</v>
      </c>
      <c r="H3138">
        <v>50722</v>
      </c>
      <c r="I3138">
        <v>657</v>
      </c>
      <c r="J3138">
        <v>22074</v>
      </c>
      <c r="K3138">
        <v>-22360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151</v>
      </c>
      <c r="V3138">
        <v>135</v>
      </c>
    </row>
    <row r="3139" spans="1:22" x14ac:dyDescent="0.3">
      <c r="A3139" t="s">
        <v>145</v>
      </c>
      <c r="B3139">
        <v>367000</v>
      </c>
      <c r="C3139">
        <v>45035</v>
      </c>
      <c r="D3139">
        <v>13360</v>
      </c>
      <c r="E3139">
        <v>2</v>
      </c>
      <c r="F3139">
        <v>180</v>
      </c>
      <c r="G3139">
        <v>180</v>
      </c>
      <c r="H3139">
        <v>34087</v>
      </c>
      <c r="I3139">
        <v>452</v>
      </c>
      <c r="J3139">
        <v>-10914</v>
      </c>
      <c r="K3139">
        <v>11454</v>
      </c>
      <c r="L3139">
        <v>-530</v>
      </c>
      <c r="M3139">
        <v>-530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-10</v>
      </c>
    </row>
    <row r="3140" spans="1:22" x14ac:dyDescent="0.3">
      <c r="A3140" t="s">
        <v>145</v>
      </c>
      <c r="B3140">
        <v>367000</v>
      </c>
      <c r="C3140">
        <v>45034</v>
      </c>
      <c r="D3140">
        <v>13180</v>
      </c>
      <c r="E3140">
        <v>5</v>
      </c>
      <c r="F3140">
        <v>-420</v>
      </c>
      <c r="G3140">
        <v>-420</v>
      </c>
      <c r="H3140">
        <v>43278</v>
      </c>
      <c r="I3140">
        <v>575</v>
      </c>
      <c r="J3140">
        <v>8669</v>
      </c>
      <c r="K3140">
        <v>-8820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151</v>
      </c>
    </row>
    <row r="3141" spans="1:22" x14ac:dyDescent="0.3">
      <c r="A3141" t="s">
        <v>145</v>
      </c>
      <c r="B3141">
        <v>367000</v>
      </c>
      <c r="C3141">
        <v>45033</v>
      </c>
      <c r="D3141">
        <v>13600</v>
      </c>
      <c r="E3141">
        <v>5</v>
      </c>
      <c r="F3141">
        <v>-250</v>
      </c>
      <c r="G3141">
        <v>-250</v>
      </c>
      <c r="H3141">
        <v>30687</v>
      </c>
      <c r="I3141">
        <v>418</v>
      </c>
      <c r="J3141">
        <v>13133</v>
      </c>
      <c r="K3141">
        <v>-13313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180</v>
      </c>
    </row>
    <row r="3142" spans="1:22" x14ac:dyDescent="0.3">
      <c r="A3142" t="s">
        <v>145</v>
      </c>
      <c r="B3142">
        <v>367000</v>
      </c>
      <c r="C3142">
        <v>45030</v>
      </c>
      <c r="D3142">
        <v>13850</v>
      </c>
      <c r="E3142">
        <v>2</v>
      </c>
      <c r="F3142">
        <v>330</v>
      </c>
      <c r="G3142">
        <v>330</v>
      </c>
      <c r="H3142">
        <v>48815</v>
      </c>
      <c r="I3142">
        <v>672</v>
      </c>
      <c r="J3142">
        <v>-6288</v>
      </c>
      <c r="K3142">
        <v>6099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189</v>
      </c>
    </row>
    <row r="3143" spans="1:22" x14ac:dyDescent="0.3">
      <c r="A3143" t="s">
        <v>145</v>
      </c>
      <c r="B3143">
        <v>367000</v>
      </c>
      <c r="C3143">
        <v>45029</v>
      </c>
      <c r="D3143">
        <v>13520</v>
      </c>
      <c r="E3143">
        <v>2</v>
      </c>
      <c r="F3143">
        <v>180</v>
      </c>
      <c r="G3143">
        <v>180</v>
      </c>
      <c r="H3143">
        <v>23516</v>
      </c>
      <c r="I3143">
        <v>313</v>
      </c>
      <c r="J3143">
        <v>-1639</v>
      </c>
      <c r="K3143">
        <v>1578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61</v>
      </c>
    </row>
    <row r="3144" spans="1:22" x14ac:dyDescent="0.3">
      <c r="A3144" t="s">
        <v>145</v>
      </c>
      <c r="B3144">
        <v>367000</v>
      </c>
      <c r="C3144">
        <v>45028</v>
      </c>
      <c r="D3144">
        <v>13340</v>
      </c>
      <c r="E3144">
        <v>5</v>
      </c>
      <c r="F3144">
        <v>-60</v>
      </c>
      <c r="G3144">
        <v>-60</v>
      </c>
      <c r="H3144">
        <v>47289</v>
      </c>
      <c r="I3144">
        <v>626</v>
      </c>
      <c r="J3144">
        <v>-5306</v>
      </c>
      <c r="K3144">
        <v>5246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60</v>
      </c>
    </row>
    <row r="3145" spans="1:22" x14ac:dyDescent="0.3">
      <c r="A3145" t="s">
        <v>145</v>
      </c>
      <c r="B3145">
        <v>367000</v>
      </c>
      <c r="C3145">
        <v>45027</v>
      </c>
      <c r="D3145">
        <v>13400</v>
      </c>
      <c r="E3145">
        <v>3</v>
      </c>
      <c r="F3145">
        <v>0</v>
      </c>
      <c r="G3145">
        <v>0</v>
      </c>
      <c r="H3145">
        <v>41859</v>
      </c>
      <c r="I3145">
        <v>552</v>
      </c>
      <c r="J3145">
        <v>-6164</v>
      </c>
      <c r="K3145">
        <v>6016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148</v>
      </c>
    </row>
    <row r="3146" spans="1:22" x14ac:dyDescent="0.3">
      <c r="A3146" t="s">
        <v>145</v>
      </c>
      <c r="B3146">
        <v>367000</v>
      </c>
      <c r="C3146">
        <v>45026</v>
      </c>
      <c r="D3146">
        <v>13400</v>
      </c>
      <c r="E3146">
        <v>5</v>
      </c>
      <c r="F3146">
        <v>-210</v>
      </c>
      <c r="G3146">
        <v>-210</v>
      </c>
      <c r="H3146">
        <v>68067</v>
      </c>
      <c r="I3146">
        <v>902</v>
      </c>
      <c r="J3146">
        <v>-17050</v>
      </c>
      <c r="K3146">
        <v>16490</v>
      </c>
      <c r="L3146">
        <v>541</v>
      </c>
      <c r="M3146">
        <v>302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239</v>
      </c>
      <c r="T3146">
        <v>0</v>
      </c>
      <c r="U3146">
        <v>0</v>
      </c>
      <c r="V3146">
        <v>19</v>
      </c>
    </row>
    <row r="3147" spans="1:22" x14ac:dyDescent="0.3">
      <c r="A3147" t="s">
        <v>145</v>
      </c>
      <c r="B3147">
        <v>367000</v>
      </c>
      <c r="C3147">
        <v>45023</v>
      </c>
      <c r="D3147">
        <v>13610</v>
      </c>
      <c r="E3147">
        <v>5</v>
      </c>
      <c r="F3147">
        <v>-330</v>
      </c>
      <c r="G3147">
        <v>-330</v>
      </c>
      <c r="H3147">
        <v>59202</v>
      </c>
      <c r="I3147">
        <v>814</v>
      </c>
      <c r="J3147">
        <v>-2066</v>
      </c>
      <c r="K3147">
        <v>3579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-1503</v>
      </c>
      <c r="V3147">
        <v>-10</v>
      </c>
    </row>
    <row r="3148" spans="1:22" x14ac:dyDescent="0.3">
      <c r="A3148" t="s">
        <v>145</v>
      </c>
      <c r="B3148">
        <v>367000</v>
      </c>
      <c r="C3148">
        <v>45022</v>
      </c>
      <c r="D3148">
        <v>13940</v>
      </c>
      <c r="E3148">
        <v>5</v>
      </c>
      <c r="F3148">
        <v>-580</v>
      </c>
      <c r="G3148">
        <v>-580</v>
      </c>
      <c r="H3148">
        <v>101409</v>
      </c>
      <c r="I3148">
        <v>1428</v>
      </c>
      <c r="J3148">
        <v>-24826</v>
      </c>
      <c r="K3148">
        <v>24097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639</v>
      </c>
      <c r="V3148">
        <v>90</v>
      </c>
    </row>
    <row r="3149" spans="1:22" x14ac:dyDescent="0.3">
      <c r="A3149" t="s">
        <v>145</v>
      </c>
      <c r="B3149">
        <v>367000</v>
      </c>
      <c r="C3149">
        <v>45021</v>
      </c>
      <c r="D3149">
        <v>14520</v>
      </c>
      <c r="E3149">
        <v>5</v>
      </c>
      <c r="F3149">
        <v>-210</v>
      </c>
      <c r="G3149">
        <v>-210</v>
      </c>
      <c r="H3149">
        <v>31308</v>
      </c>
      <c r="I3149">
        <v>452</v>
      </c>
      <c r="J3149">
        <v>-1342</v>
      </c>
      <c r="K3149">
        <v>2848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-1500</v>
      </c>
      <c r="V3149">
        <v>-6</v>
      </c>
    </row>
    <row r="3150" spans="1:22" x14ac:dyDescent="0.3">
      <c r="A3150" t="s">
        <v>145</v>
      </c>
      <c r="B3150">
        <v>367000</v>
      </c>
      <c r="C3150">
        <v>45020</v>
      </c>
      <c r="D3150">
        <v>14730</v>
      </c>
      <c r="E3150">
        <v>2</v>
      </c>
      <c r="F3150">
        <v>180</v>
      </c>
      <c r="G3150">
        <v>180</v>
      </c>
      <c r="H3150">
        <v>51610</v>
      </c>
      <c r="I3150">
        <v>760</v>
      </c>
      <c r="J3150">
        <v>-280</v>
      </c>
      <c r="K3150">
        <v>1161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-887</v>
      </c>
      <c r="V3150">
        <v>6</v>
      </c>
    </row>
    <row r="3151" spans="1:22" x14ac:dyDescent="0.3">
      <c r="A3151" t="s">
        <v>145</v>
      </c>
      <c r="B3151">
        <v>367000</v>
      </c>
      <c r="C3151">
        <v>45019</v>
      </c>
      <c r="D3151">
        <v>14550</v>
      </c>
      <c r="E3151">
        <v>2</v>
      </c>
      <c r="F3151">
        <v>160</v>
      </c>
      <c r="G3151">
        <v>160</v>
      </c>
      <c r="H3151">
        <v>45523</v>
      </c>
      <c r="I3151">
        <v>657</v>
      </c>
      <c r="J3151">
        <v>-17511</v>
      </c>
      <c r="K3151">
        <v>18247</v>
      </c>
      <c r="L3151">
        <v>-100</v>
      </c>
      <c r="M3151">
        <v>0</v>
      </c>
      <c r="N3151">
        <v>0</v>
      </c>
      <c r="O3151">
        <v>0</v>
      </c>
      <c r="P3151">
        <v>-100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-636</v>
      </c>
    </row>
    <row r="3152" spans="1:22" x14ac:dyDescent="0.3">
      <c r="A3152" t="s">
        <v>145</v>
      </c>
      <c r="B3152">
        <v>367000</v>
      </c>
      <c r="C3152">
        <v>45016</v>
      </c>
      <c r="D3152">
        <v>14390</v>
      </c>
      <c r="E3152">
        <v>5</v>
      </c>
      <c r="F3152">
        <v>-520</v>
      </c>
      <c r="G3152">
        <v>-520</v>
      </c>
      <c r="H3152">
        <v>75364</v>
      </c>
      <c r="I3152">
        <v>1095</v>
      </c>
      <c r="J3152">
        <v>-8278</v>
      </c>
      <c r="K3152">
        <v>7713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565</v>
      </c>
    </row>
    <row r="3153" spans="1:22" x14ac:dyDescent="0.3">
      <c r="A3153" t="s">
        <v>145</v>
      </c>
      <c r="B3153">
        <v>367000</v>
      </c>
      <c r="C3153">
        <v>45015</v>
      </c>
      <c r="D3153">
        <v>14910</v>
      </c>
      <c r="E3153">
        <v>5</v>
      </c>
      <c r="F3153">
        <v>-190</v>
      </c>
      <c r="G3153">
        <v>-190</v>
      </c>
      <c r="H3153">
        <v>67571</v>
      </c>
      <c r="I3153">
        <v>1018</v>
      </c>
      <c r="J3153">
        <v>1810</v>
      </c>
      <c r="K3153">
        <v>-1407</v>
      </c>
      <c r="L3153">
        <v>-470</v>
      </c>
      <c r="M3153">
        <v>0</v>
      </c>
      <c r="N3153">
        <v>0</v>
      </c>
      <c r="O3153">
        <v>-401</v>
      </c>
      <c r="P3153">
        <v>0</v>
      </c>
      <c r="Q3153">
        <v>0</v>
      </c>
      <c r="R3153">
        <v>0</v>
      </c>
      <c r="S3153">
        <v>-69</v>
      </c>
      <c r="T3153">
        <v>0</v>
      </c>
      <c r="U3153">
        <v>0</v>
      </c>
      <c r="V3153">
        <v>67</v>
      </c>
    </row>
    <row r="3154" spans="1:22" x14ac:dyDescent="0.3">
      <c r="A3154" t="s">
        <v>145</v>
      </c>
      <c r="B3154">
        <v>367000</v>
      </c>
      <c r="C3154">
        <v>45014</v>
      </c>
      <c r="D3154">
        <v>15100</v>
      </c>
      <c r="E3154">
        <v>5</v>
      </c>
      <c r="F3154">
        <v>-240</v>
      </c>
      <c r="G3154">
        <v>-240</v>
      </c>
      <c r="H3154">
        <v>68476</v>
      </c>
      <c r="I3154">
        <v>1037</v>
      </c>
      <c r="J3154">
        <v>-6706</v>
      </c>
      <c r="K3154">
        <v>6939</v>
      </c>
      <c r="L3154">
        <v>-20</v>
      </c>
      <c r="M3154">
        <v>0</v>
      </c>
      <c r="N3154">
        <v>0</v>
      </c>
      <c r="O3154">
        <v>0</v>
      </c>
      <c r="P3154">
        <v>-20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-213</v>
      </c>
    </row>
    <row r="3155" spans="1:22" x14ac:dyDescent="0.3">
      <c r="A3155" t="s">
        <v>145</v>
      </c>
      <c r="B3155">
        <v>367000</v>
      </c>
      <c r="C3155">
        <v>45013</v>
      </c>
      <c r="D3155">
        <v>15340</v>
      </c>
      <c r="E3155">
        <v>5</v>
      </c>
      <c r="F3155">
        <v>-260</v>
      </c>
      <c r="G3155">
        <v>-260</v>
      </c>
      <c r="H3155">
        <v>54154</v>
      </c>
      <c r="I3155">
        <v>839</v>
      </c>
      <c r="J3155">
        <v>-7839</v>
      </c>
      <c r="K3155">
        <v>7686</v>
      </c>
      <c r="L3155">
        <v>21</v>
      </c>
      <c r="M3155">
        <v>1</v>
      </c>
      <c r="N3155">
        <v>0</v>
      </c>
      <c r="O3155">
        <v>0</v>
      </c>
      <c r="P3155">
        <v>20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132</v>
      </c>
    </row>
    <row r="3156" spans="1:22" x14ac:dyDescent="0.3">
      <c r="A3156" t="s">
        <v>145</v>
      </c>
      <c r="B3156">
        <v>367000</v>
      </c>
      <c r="C3156">
        <v>45012</v>
      </c>
      <c r="D3156">
        <v>15600</v>
      </c>
      <c r="E3156">
        <v>5</v>
      </c>
      <c r="F3156">
        <v>-200</v>
      </c>
      <c r="G3156">
        <v>-200</v>
      </c>
      <c r="H3156">
        <v>63959</v>
      </c>
      <c r="I3156">
        <v>993</v>
      </c>
      <c r="J3156">
        <v>2259</v>
      </c>
      <c r="K3156">
        <v>-2119</v>
      </c>
      <c r="L3156">
        <v>-325</v>
      </c>
      <c r="M3156">
        <v>0</v>
      </c>
      <c r="N3156">
        <v>0</v>
      </c>
      <c r="O3156">
        <v>0</v>
      </c>
      <c r="P3156">
        <v>-325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185</v>
      </c>
    </row>
    <row r="3157" spans="1:22" x14ac:dyDescent="0.3">
      <c r="A3157" t="s">
        <v>145</v>
      </c>
      <c r="B3157">
        <v>367000</v>
      </c>
      <c r="C3157">
        <v>45009</v>
      </c>
      <c r="D3157">
        <v>15800</v>
      </c>
      <c r="E3157">
        <v>2</v>
      </c>
      <c r="F3157">
        <v>200</v>
      </c>
      <c r="G3157">
        <v>200</v>
      </c>
      <c r="H3157">
        <v>99797</v>
      </c>
      <c r="I3157">
        <v>1563</v>
      </c>
      <c r="J3157">
        <v>-6806</v>
      </c>
      <c r="K3157">
        <v>6807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-1</v>
      </c>
      <c r="V3157">
        <v>0</v>
      </c>
    </row>
    <row r="3158" spans="1:22" x14ac:dyDescent="0.3">
      <c r="A3158" t="s">
        <v>145</v>
      </c>
      <c r="B3158">
        <v>367000</v>
      </c>
      <c r="C3158">
        <v>45008</v>
      </c>
      <c r="D3158">
        <v>15600</v>
      </c>
      <c r="E3158">
        <v>2</v>
      </c>
      <c r="F3158">
        <v>10</v>
      </c>
      <c r="G3158">
        <v>10</v>
      </c>
      <c r="H3158">
        <v>108736</v>
      </c>
      <c r="I3158">
        <v>1697</v>
      </c>
      <c r="J3158">
        <v>7071</v>
      </c>
      <c r="K3158">
        <v>-6026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-150</v>
      </c>
      <c r="V3158">
        <v>-895</v>
      </c>
    </row>
    <row r="3159" spans="1:22" x14ac:dyDescent="0.3">
      <c r="A3159" t="s">
        <v>145</v>
      </c>
      <c r="B3159">
        <v>367000</v>
      </c>
      <c r="C3159">
        <v>45007</v>
      </c>
      <c r="D3159">
        <v>15590</v>
      </c>
      <c r="E3159">
        <v>2</v>
      </c>
      <c r="F3159">
        <v>440</v>
      </c>
      <c r="G3159">
        <v>440</v>
      </c>
      <c r="H3159">
        <v>221029</v>
      </c>
      <c r="I3159">
        <v>3466</v>
      </c>
      <c r="J3159">
        <v>-10265</v>
      </c>
      <c r="K3159">
        <v>12827</v>
      </c>
      <c r="L3159">
        <v>-3216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-3216</v>
      </c>
      <c r="T3159">
        <v>0</v>
      </c>
      <c r="U3159">
        <v>1</v>
      </c>
      <c r="V3159">
        <v>653</v>
      </c>
    </row>
    <row r="3160" spans="1:22" x14ac:dyDescent="0.3">
      <c r="A3160" t="s">
        <v>145</v>
      </c>
      <c r="B3160">
        <v>367000</v>
      </c>
      <c r="C3160">
        <v>45006</v>
      </c>
      <c r="D3160">
        <v>15150</v>
      </c>
      <c r="E3160">
        <v>5</v>
      </c>
      <c r="F3160">
        <v>-340</v>
      </c>
      <c r="G3160">
        <v>-340</v>
      </c>
      <c r="H3160">
        <v>142896</v>
      </c>
      <c r="I3160">
        <v>2207</v>
      </c>
      <c r="J3160">
        <v>-4437</v>
      </c>
      <c r="K3160">
        <v>7953</v>
      </c>
      <c r="L3160">
        <v>-3595</v>
      </c>
      <c r="M3160">
        <v>0</v>
      </c>
      <c r="N3160">
        <v>0</v>
      </c>
      <c r="O3160">
        <v>-139</v>
      </c>
      <c r="P3160">
        <v>0</v>
      </c>
      <c r="Q3160">
        <v>0</v>
      </c>
      <c r="R3160">
        <v>0</v>
      </c>
      <c r="S3160">
        <v>-3456</v>
      </c>
      <c r="T3160">
        <v>0</v>
      </c>
      <c r="U3160">
        <v>150</v>
      </c>
      <c r="V3160">
        <v>-71</v>
      </c>
    </row>
    <row r="3161" spans="1:22" x14ac:dyDescent="0.3">
      <c r="A3161" t="s">
        <v>145</v>
      </c>
      <c r="B3161">
        <v>367000</v>
      </c>
      <c r="C3161">
        <v>45005</v>
      </c>
      <c r="D3161">
        <v>15490</v>
      </c>
      <c r="E3161">
        <v>2</v>
      </c>
      <c r="F3161">
        <v>720</v>
      </c>
      <c r="G3161">
        <v>720</v>
      </c>
      <c r="H3161">
        <v>592278</v>
      </c>
      <c r="I3161">
        <v>9354</v>
      </c>
      <c r="J3161">
        <v>82322</v>
      </c>
      <c r="K3161">
        <v>-85017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2700</v>
      </c>
      <c r="V3161">
        <v>-5</v>
      </c>
    </row>
    <row r="3162" spans="1:22" x14ac:dyDescent="0.3">
      <c r="A3162" t="s">
        <v>145</v>
      </c>
      <c r="B3162">
        <v>367000</v>
      </c>
      <c r="C3162">
        <v>45002</v>
      </c>
      <c r="D3162">
        <v>14770</v>
      </c>
      <c r="E3162">
        <v>2</v>
      </c>
      <c r="F3162">
        <v>810</v>
      </c>
      <c r="G3162">
        <v>810</v>
      </c>
      <c r="H3162">
        <v>91715</v>
      </c>
      <c r="I3162">
        <v>1335</v>
      </c>
      <c r="J3162">
        <v>-19126</v>
      </c>
      <c r="K3162">
        <v>20513</v>
      </c>
      <c r="L3162">
        <v>-408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-408</v>
      </c>
      <c r="T3162">
        <v>0</v>
      </c>
      <c r="U3162">
        <v>-757</v>
      </c>
      <c r="V3162">
        <v>-222</v>
      </c>
    </row>
    <row r="3163" spans="1:22" x14ac:dyDescent="0.3">
      <c r="A3163" t="s">
        <v>145</v>
      </c>
      <c r="B3163">
        <v>367000</v>
      </c>
      <c r="C3163">
        <v>45001</v>
      </c>
      <c r="D3163">
        <v>13960</v>
      </c>
      <c r="E3163">
        <v>5</v>
      </c>
      <c r="F3163">
        <v>-90</v>
      </c>
      <c r="G3163">
        <v>-90</v>
      </c>
      <c r="H3163">
        <v>45307</v>
      </c>
      <c r="I3163">
        <v>630</v>
      </c>
      <c r="J3163">
        <v>-3989</v>
      </c>
      <c r="K3163">
        <v>3182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757</v>
      </c>
      <c r="V3163">
        <v>50</v>
      </c>
    </row>
    <row r="3164" spans="1:22" x14ac:dyDescent="0.3">
      <c r="A3164" t="s">
        <v>145</v>
      </c>
      <c r="B3164">
        <v>367000</v>
      </c>
      <c r="C3164">
        <v>45000</v>
      </c>
      <c r="D3164">
        <v>14050</v>
      </c>
      <c r="E3164">
        <v>2</v>
      </c>
      <c r="F3164">
        <v>580</v>
      </c>
      <c r="G3164">
        <v>580</v>
      </c>
      <c r="H3164">
        <v>58892</v>
      </c>
      <c r="I3164">
        <v>828</v>
      </c>
      <c r="J3164">
        <v>-21514</v>
      </c>
      <c r="K3164">
        <v>17919</v>
      </c>
      <c r="L3164">
        <v>3595</v>
      </c>
      <c r="M3164">
        <v>0</v>
      </c>
      <c r="N3164">
        <v>0</v>
      </c>
      <c r="O3164">
        <v>116</v>
      </c>
      <c r="P3164">
        <v>0</v>
      </c>
      <c r="Q3164">
        <v>0</v>
      </c>
      <c r="R3164">
        <v>0</v>
      </c>
      <c r="S3164">
        <v>3479</v>
      </c>
      <c r="T3164">
        <v>0</v>
      </c>
      <c r="U3164">
        <v>0</v>
      </c>
      <c r="V3164">
        <v>0</v>
      </c>
    </row>
    <row r="3165" spans="1:22" x14ac:dyDescent="0.3">
      <c r="A3165" t="s">
        <v>145</v>
      </c>
      <c r="B3165">
        <v>367000</v>
      </c>
      <c r="C3165">
        <v>44999</v>
      </c>
      <c r="D3165">
        <v>13470</v>
      </c>
      <c r="E3165">
        <v>5</v>
      </c>
      <c r="F3165">
        <v>-670</v>
      </c>
      <c r="G3165">
        <v>-670</v>
      </c>
      <c r="H3165">
        <v>63190</v>
      </c>
      <c r="I3165">
        <v>881</v>
      </c>
      <c r="J3165">
        <v>8715</v>
      </c>
      <c r="K3165">
        <v>-9316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601</v>
      </c>
    </row>
    <row r="3166" spans="1:22" x14ac:dyDescent="0.3">
      <c r="A3166" t="s">
        <v>145</v>
      </c>
      <c r="B3166">
        <v>367000</v>
      </c>
      <c r="C3166">
        <v>44998</v>
      </c>
      <c r="D3166">
        <v>14140</v>
      </c>
      <c r="E3166">
        <v>5</v>
      </c>
      <c r="F3166">
        <v>-50</v>
      </c>
      <c r="G3166">
        <v>-50</v>
      </c>
      <c r="H3166">
        <v>74202</v>
      </c>
      <c r="I3166">
        <v>1042</v>
      </c>
      <c r="J3166">
        <v>-14900</v>
      </c>
      <c r="K3166">
        <v>14902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-1</v>
      </c>
      <c r="V3166">
        <v>-1</v>
      </c>
    </row>
    <row r="3167" spans="1:22" x14ac:dyDescent="0.3">
      <c r="A3167" t="s">
        <v>145</v>
      </c>
      <c r="B3167">
        <v>367000</v>
      </c>
      <c r="C3167">
        <v>44995</v>
      </c>
      <c r="D3167">
        <v>14190</v>
      </c>
      <c r="E3167">
        <v>5</v>
      </c>
      <c r="F3167">
        <v>-960</v>
      </c>
      <c r="G3167">
        <v>-960</v>
      </c>
      <c r="H3167">
        <v>98321</v>
      </c>
      <c r="I3167">
        <v>1413</v>
      </c>
      <c r="J3167">
        <v>-9548</v>
      </c>
      <c r="K3167">
        <v>9556</v>
      </c>
      <c r="L3167">
        <v>1</v>
      </c>
      <c r="M3167">
        <v>0</v>
      </c>
      <c r="N3167">
        <v>0</v>
      </c>
      <c r="O3167">
        <v>0</v>
      </c>
      <c r="P3167">
        <v>1</v>
      </c>
      <c r="Q3167">
        <v>0</v>
      </c>
      <c r="R3167">
        <v>0</v>
      </c>
      <c r="S3167">
        <v>0</v>
      </c>
      <c r="T3167">
        <v>0</v>
      </c>
      <c r="U3167">
        <v>-9</v>
      </c>
      <c r="V3167">
        <v>0</v>
      </c>
    </row>
    <row r="3168" spans="1:22" x14ac:dyDescent="0.3">
      <c r="A3168" t="s">
        <v>145</v>
      </c>
      <c r="B3168">
        <v>367000</v>
      </c>
      <c r="C3168">
        <v>44994</v>
      </c>
      <c r="D3168">
        <v>15150</v>
      </c>
      <c r="E3168">
        <v>2</v>
      </c>
      <c r="F3168">
        <v>240</v>
      </c>
      <c r="G3168">
        <v>240</v>
      </c>
      <c r="H3168">
        <v>112202</v>
      </c>
      <c r="I3168">
        <v>1707</v>
      </c>
      <c r="J3168">
        <v>-8746</v>
      </c>
      <c r="K3168">
        <v>8742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4</v>
      </c>
    </row>
    <row r="3169" spans="1:22" x14ac:dyDescent="0.3">
      <c r="A3169" t="s">
        <v>145</v>
      </c>
      <c r="B3169">
        <v>367000</v>
      </c>
      <c r="C3169">
        <v>44993</v>
      </c>
      <c r="D3169">
        <v>14910</v>
      </c>
      <c r="E3169">
        <v>5</v>
      </c>
      <c r="F3169">
        <v>-430</v>
      </c>
      <c r="G3169">
        <v>-430</v>
      </c>
      <c r="H3169">
        <v>102256</v>
      </c>
      <c r="I3169">
        <v>1523</v>
      </c>
      <c r="J3169">
        <v>-10938</v>
      </c>
      <c r="K3169">
        <v>11096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-158</v>
      </c>
    </row>
    <row r="3170" spans="1:22" x14ac:dyDescent="0.3">
      <c r="A3170" t="s">
        <v>145</v>
      </c>
      <c r="B3170">
        <v>367000</v>
      </c>
      <c r="C3170">
        <v>44992</v>
      </c>
      <c r="D3170">
        <v>15340</v>
      </c>
      <c r="E3170">
        <v>5</v>
      </c>
      <c r="F3170">
        <v>-960</v>
      </c>
      <c r="G3170">
        <v>-960</v>
      </c>
      <c r="H3170">
        <v>184310</v>
      </c>
      <c r="I3170">
        <v>2872</v>
      </c>
      <c r="J3170">
        <v>17880</v>
      </c>
      <c r="K3170">
        <v>-17653</v>
      </c>
      <c r="L3170">
        <v>12</v>
      </c>
      <c r="M3170">
        <v>0</v>
      </c>
      <c r="N3170">
        <v>0</v>
      </c>
      <c r="O3170">
        <v>0</v>
      </c>
      <c r="P3170">
        <v>12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-239</v>
      </c>
    </row>
    <row r="3171" spans="1:22" x14ac:dyDescent="0.3">
      <c r="A3171" t="s">
        <v>145</v>
      </c>
      <c r="B3171">
        <v>367000</v>
      </c>
      <c r="C3171">
        <v>44991</v>
      </c>
      <c r="D3171">
        <v>16300</v>
      </c>
      <c r="E3171">
        <v>5</v>
      </c>
      <c r="F3171">
        <v>-780</v>
      </c>
      <c r="G3171">
        <v>-780</v>
      </c>
      <c r="H3171">
        <v>238629</v>
      </c>
      <c r="I3171">
        <v>3913</v>
      </c>
      <c r="J3171">
        <v>80100</v>
      </c>
      <c r="K3171">
        <v>-74287</v>
      </c>
      <c r="L3171">
        <v>79</v>
      </c>
      <c r="M3171">
        <v>0</v>
      </c>
      <c r="N3171">
        <v>0</v>
      </c>
      <c r="O3171">
        <v>-233</v>
      </c>
      <c r="P3171">
        <v>312</v>
      </c>
      <c r="Q3171">
        <v>0</v>
      </c>
      <c r="R3171">
        <v>0</v>
      </c>
      <c r="S3171">
        <v>0</v>
      </c>
      <c r="T3171">
        <v>0</v>
      </c>
      <c r="U3171">
        <v>-5719</v>
      </c>
      <c r="V3171">
        <v>-173</v>
      </c>
    </row>
    <row r="3172" spans="1:22" x14ac:dyDescent="0.3">
      <c r="A3172" t="s">
        <v>145</v>
      </c>
      <c r="B3172">
        <v>367000</v>
      </c>
      <c r="C3172">
        <v>44988</v>
      </c>
      <c r="D3172">
        <v>17080</v>
      </c>
      <c r="E3172">
        <v>2</v>
      </c>
      <c r="F3172">
        <v>870</v>
      </c>
      <c r="G3172">
        <v>870</v>
      </c>
      <c r="H3172">
        <v>399782</v>
      </c>
      <c r="I3172">
        <v>6778</v>
      </c>
      <c r="J3172">
        <v>-67834</v>
      </c>
      <c r="K3172">
        <v>63347</v>
      </c>
      <c r="L3172">
        <v>-1324</v>
      </c>
      <c r="M3172">
        <v>-1000</v>
      </c>
      <c r="N3172">
        <v>0</v>
      </c>
      <c r="O3172">
        <v>96</v>
      </c>
      <c r="P3172">
        <v>-420</v>
      </c>
      <c r="Q3172">
        <v>0</v>
      </c>
      <c r="R3172">
        <v>0</v>
      </c>
      <c r="S3172">
        <v>0</v>
      </c>
      <c r="T3172">
        <v>0</v>
      </c>
      <c r="U3172">
        <v>5669</v>
      </c>
      <c r="V3172">
        <v>142</v>
      </c>
    </row>
    <row r="3173" spans="1:22" x14ac:dyDescent="0.3">
      <c r="A3173" t="s">
        <v>145</v>
      </c>
      <c r="B3173">
        <v>367000</v>
      </c>
      <c r="C3173">
        <v>44987</v>
      </c>
      <c r="D3173">
        <v>16210</v>
      </c>
      <c r="E3173">
        <v>5</v>
      </c>
      <c r="F3173">
        <v>-370</v>
      </c>
      <c r="G3173">
        <v>-370</v>
      </c>
      <c r="H3173">
        <v>193702</v>
      </c>
      <c r="I3173">
        <v>3127</v>
      </c>
      <c r="J3173">
        <v>-19445</v>
      </c>
      <c r="K3173">
        <v>18945</v>
      </c>
      <c r="L3173">
        <v>781</v>
      </c>
      <c r="M3173">
        <v>671</v>
      </c>
      <c r="N3173">
        <v>0</v>
      </c>
      <c r="O3173">
        <v>0</v>
      </c>
      <c r="P3173">
        <v>110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-281</v>
      </c>
    </row>
    <row r="3174" spans="1:22" x14ac:dyDescent="0.3">
      <c r="A3174" t="s">
        <v>145</v>
      </c>
      <c r="B3174">
        <v>367000</v>
      </c>
      <c r="C3174">
        <v>44985</v>
      </c>
      <c r="D3174">
        <v>16580</v>
      </c>
      <c r="E3174">
        <v>5</v>
      </c>
      <c r="F3174">
        <v>-310</v>
      </c>
      <c r="G3174">
        <v>-310</v>
      </c>
      <c r="H3174">
        <v>195923</v>
      </c>
      <c r="I3174">
        <v>3295</v>
      </c>
      <c r="J3174">
        <v>5304</v>
      </c>
      <c r="K3174">
        <v>-2241</v>
      </c>
      <c r="L3174">
        <v>-3156</v>
      </c>
      <c r="M3174">
        <v>-111</v>
      </c>
      <c r="N3174">
        <v>0</v>
      </c>
      <c r="O3174">
        <v>-1535</v>
      </c>
      <c r="P3174">
        <v>150</v>
      </c>
      <c r="Q3174">
        <v>0</v>
      </c>
      <c r="R3174">
        <v>0</v>
      </c>
      <c r="S3174">
        <v>-1660</v>
      </c>
      <c r="T3174">
        <v>0</v>
      </c>
      <c r="U3174">
        <v>0</v>
      </c>
      <c r="V3174">
        <v>93</v>
      </c>
    </row>
    <row r="3175" spans="1:22" x14ac:dyDescent="0.3">
      <c r="A3175" t="s">
        <v>145</v>
      </c>
      <c r="B3175">
        <v>367000</v>
      </c>
      <c r="C3175">
        <v>44984</v>
      </c>
      <c r="D3175">
        <v>16890</v>
      </c>
      <c r="E3175">
        <v>5</v>
      </c>
      <c r="F3175">
        <v>-60</v>
      </c>
      <c r="G3175">
        <v>-60</v>
      </c>
      <c r="H3175">
        <v>1087482</v>
      </c>
      <c r="I3175">
        <v>18747</v>
      </c>
      <c r="J3175">
        <v>67104</v>
      </c>
      <c r="K3175">
        <v>-53195</v>
      </c>
      <c r="L3175">
        <v>-13355</v>
      </c>
      <c r="M3175">
        <v>-1000</v>
      </c>
      <c r="N3175">
        <v>0</v>
      </c>
      <c r="O3175">
        <v>-12615</v>
      </c>
      <c r="P3175">
        <v>260</v>
      </c>
      <c r="Q3175">
        <v>0</v>
      </c>
      <c r="R3175">
        <v>0</v>
      </c>
      <c r="S3175">
        <v>0</v>
      </c>
      <c r="T3175">
        <v>0</v>
      </c>
      <c r="U3175">
        <v>-732</v>
      </c>
      <c r="V3175">
        <v>178</v>
      </c>
    </row>
    <row r="3176" spans="1:22" x14ac:dyDescent="0.3">
      <c r="A3176" t="s">
        <v>145</v>
      </c>
      <c r="B3176">
        <v>367000</v>
      </c>
      <c r="C3176">
        <v>44981</v>
      </c>
      <c r="D3176">
        <v>16950</v>
      </c>
      <c r="E3176">
        <v>2</v>
      </c>
      <c r="F3176">
        <v>620</v>
      </c>
      <c r="G3176">
        <v>620</v>
      </c>
      <c r="H3176">
        <v>786959</v>
      </c>
      <c r="I3176">
        <v>13366</v>
      </c>
      <c r="J3176">
        <v>-40513</v>
      </c>
      <c r="K3176">
        <v>28189</v>
      </c>
      <c r="L3176">
        <v>12483</v>
      </c>
      <c r="M3176">
        <v>-132</v>
      </c>
      <c r="N3176">
        <v>0</v>
      </c>
      <c r="O3176">
        <v>12615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-238</v>
      </c>
      <c r="V3176">
        <v>79</v>
      </c>
    </row>
    <row r="3177" spans="1:22" x14ac:dyDescent="0.3">
      <c r="A3177" t="s">
        <v>145</v>
      </c>
      <c r="B3177">
        <v>367000</v>
      </c>
      <c r="C3177">
        <v>44980</v>
      </c>
      <c r="D3177">
        <v>16330</v>
      </c>
      <c r="E3177">
        <v>2</v>
      </c>
      <c r="F3177">
        <v>1640</v>
      </c>
      <c r="G3177">
        <v>1640</v>
      </c>
      <c r="H3177">
        <v>1883898</v>
      </c>
      <c r="I3177">
        <v>30638</v>
      </c>
      <c r="J3177">
        <v>-27239</v>
      </c>
      <c r="K3177">
        <v>21492</v>
      </c>
      <c r="L3177">
        <v>4767</v>
      </c>
      <c r="M3177">
        <v>1461</v>
      </c>
      <c r="N3177">
        <v>0</v>
      </c>
      <c r="O3177">
        <v>103</v>
      </c>
      <c r="P3177">
        <v>0</v>
      </c>
      <c r="Q3177">
        <v>0</v>
      </c>
      <c r="R3177">
        <v>0</v>
      </c>
      <c r="S3177">
        <v>3203</v>
      </c>
      <c r="T3177">
        <v>0</v>
      </c>
      <c r="U3177">
        <v>988</v>
      </c>
      <c r="V3177">
        <v>-8</v>
      </c>
    </row>
    <row r="3178" spans="1:22" x14ac:dyDescent="0.3">
      <c r="A3178" t="s">
        <v>145</v>
      </c>
      <c r="B3178">
        <v>367000</v>
      </c>
      <c r="C3178">
        <v>44979</v>
      </c>
      <c r="D3178">
        <v>14690</v>
      </c>
      <c r="E3178">
        <v>5</v>
      </c>
      <c r="F3178">
        <v>-690</v>
      </c>
      <c r="G3178">
        <v>-690</v>
      </c>
      <c r="H3178">
        <v>178884</v>
      </c>
      <c r="I3178">
        <v>2667</v>
      </c>
      <c r="J3178">
        <v>-3179</v>
      </c>
      <c r="K3178">
        <v>3076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103</v>
      </c>
    </row>
    <row r="3179" spans="1:22" x14ac:dyDescent="0.3">
      <c r="A3179" t="s">
        <v>145</v>
      </c>
      <c r="B3179">
        <v>367000</v>
      </c>
      <c r="C3179">
        <v>44978</v>
      </c>
      <c r="D3179">
        <v>15380</v>
      </c>
      <c r="E3179">
        <v>5</v>
      </c>
      <c r="F3179">
        <v>-490</v>
      </c>
      <c r="G3179">
        <v>-490</v>
      </c>
      <c r="H3179">
        <v>172468</v>
      </c>
      <c r="I3179">
        <v>2676</v>
      </c>
      <c r="J3179">
        <v>1064</v>
      </c>
      <c r="K3179">
        <v>-925</v>
      </c>
      <c r="L3179">
        <v>-154</v>
      </c>
      <c r="M3179">
        <v>-154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31</v>
      </c>
      <c r="V3179">
        <v>-16</v>
      </c>
    </row>
    <row r="3180" spans="1:22" x14ac:dyDescent="0.3">
      <c r="A3180" t="s">
        <v>145</v>
      </c>
      <c r="B3180">
        <v>367000</v>
      </c>
      <c r="C3180">
        <v>44977</v>
      </c>
      <c r="D3180">
        <v>15870</v>
      </c>
      <c r="E3180">
        <v>2</v>
      </c>
      <c r="F3180">
        <v>670</v>
      </c>
      <c r="G3180">
        <v>670</v>
      </c>
      <c r="H3180">
        <v>1308224</v>
      </c>
      <c r="I3180">
        <v>21689</v>
      </c>
      <c r="J3180">
        <v>12690</v>
      </c>
      <c r="K3180">
        <v>-11773</v>
      </c>
      <c r="L3180">
        <v>-778</v>
      </c>
      <c r="M3180">
        <v>-207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-571</v>
      </c>
      <c r="T3180">
        <v>0</v>
      </c>
      <c r="U3180">
        <v>-128</v>
      </c>
      <c r="V3180">
        <v>-11</v>
      </c>
    </row>
    <row r="3181" spans="1:22" x14ac:dyDescent="0.3">
      <c r="A3181" t="s">
        <v>145</v>
      </c>
      <c r="B3181">
        <v>367000</v>
      </c>
      <c r="C3181">
        <v>44974</v>
      </c>
      <c r="D3181">
        <v>15200</v>
      </c>
      <c r="E3181">
        <v>5</v>
      </c>
      <c r="F3181">
        <v>-520</v>
      </c>
      <c r="G3181">
        <v>-520</v>
      </c>
      <c r="H3181">
        <v>220443</v>
      </c>
      <c r="I3181">
        <v>3429</v>
      </c>
      <c r="J3181">
        <v>-15516</v>
      </c>
      <c r="K3181">
        <v>15058</v>
      </c>
      <c r="L3181">
        <v>478</v>
      </c>
      <c r="M3181">
        <v>188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290</v>
      </c>
      <c r="T3181">
        <v>0</v>
      </c>
      <c r="U3181">
        <v>0</v>
      </c>
      <c r="V3181">
        <v>-20</v>
      </c>
    </row>
    <row r="3182" spans="1:22" x14ac:dyDescent="0.3">
      <c r="A3182" t="s">
        <v>145</v>
      </c>
      <c r="B3182">
        <v>367000</v>
      </c>
      <c r="C3182">
        <v>44973</v>
      </c>
      <c r="D3182">
        <v>15720</v>
      </c>
      <c r="E3182">
        <v>5</v>
      </c>
      <c r="F3182">
        <v>-160</v>
      </c>
      <c r="G3182">
        <v>-160</v>
      </c>
      <c r="H3182">
        <v>148773</v>
      </c>
      <c r="I3182">
        <v>2363</v>
      </c>
      <c r="J3182">
        <v>-6969</v>
      </c>
      <c r="K3182">
        <v>7043</v>
      </c>
      <c r="L3182">
        <v>-200</v>
      </c>
      <c r="M3182">
        <v>-200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-2</v>
      </c>
      <c r="V3182">
        <v>128</v>
      </c>
    </row>
    <row r="3183" spans="1:22" x14ac:dyDescent="0.3">
      <c r="A3183" t="s">
        <v>145</v>
      </c>
      <c r="B3183">
        <v>367000</v>
      </c>
      <c r="C3183">
        <v>44972</v>
      </c>
      <c r="D3183">
        <v>15880</v>
      </c>
      <c r="E3183">
        <v>5</v>
      </c>
      <c r="F3183">
        <v>-960</v>
      </c>
      <c r="G3183">
        <v>-960</v>
      </c>
      <c r="H3183">
        <v>413570</v>
      </c>
      <c r="I3183">
        <v>6723</v>
      </c>
      <c r="J3183">
        <v>-28400</v>
      </c>
      <c r="K3183">
        <v>28244</v>
      </c>
      <c r="L3183">
        <v>659</v>
      </c>
      <c r="M3183">
        <v>378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281</v>
      </c>
      <c r="T3183">
        <v>0</v>
      </c>
      <c r="U3183">
        <v>-302</v>
      </c>
      <c r="V3183">
        <v>-201</v>
      </c>
    </row>
    <row r="3184" spans="1:22" x14ac:dyDescent="0.3">
      <c r="A3184" t="s">
        <v>145</v>
      </c>
      <c r="B3184">
        <v>367000</v>
      </c>
      <c r="C3184">
        <v>44971</v>
      </c>
      <c r="D3184">
        <v>16840</v>
      </c>
      <c r="E3184">
        <v>5</v>
      </c>
      <c r="F3184">
        <v>-440</v>
      </c>
      <c r="G3184">
        <v>-440</v>
      </c>
      <c r="H3184">
        <v>1368656</v>
      </c>
      <c r="I3184">
        <v>24293</v>
      </c>
      <c r="J3184">
        <v>6789</v>
      </c>
      <c r="K3184">
        <v>-4603</v>
      </c>
      <c r="L3184">
        <v>-684</v>
      </c>
      <c r="M3184">
        <v>-584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-100</v>
      </c>
      <c r="T3184">
        <v>0</v>
      </c>
      <c r="U3184">
        <v>-846</v>
      </c>
      <c r="V3184">
        <v>-656</v>
      </c>
    </row>
    <row r="3185" spans="1:22" x14ac:dyDescent="0.3">
      <c r="A3185" t="s">
        <v>145</v>
      </c>
      <c r="B3185">
        <v>367000</v>
      </c>
      <c r="C3185">
        <v>44970</v>
      </c>
      <c r="D3185">
        <v>17280</v>
      </c>
      <c r="E3185">
        <v>5</v>
      </c>
      <c r="F3185">
        <v>-90</v>
      </c>
      <c r="G3185">
        <v>-90</v>
      </c>
      <c r="H3185">
        <v>778065</v>
      </c>
      <c r="I3185">
        <v>13503</v>
      </c>
      <c r="J3185">
        <v>382</v>
      </c>
      <c r="K3185">
        <v>3893</v>
      </c>
      <c r="L3185">
        <v>-2668</v>
      </c>
      <c r="M3185">
        <v>-223</v>
      </c>
      <c r="N3185">
        <v>0</v>
      </c>
      <c r="O3185">
        <v>-2445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-1131</v>
      </c>
      <c r="V3185">
        <v>-476</v>
      </c>
    </row>
    <row r="3186" spans="1:22" x14ac:dyDescent="0.3">
      <c r="A3186" t="s">
        <v>145</v>
      </c>
      <c r="B3186">
        <v>367000</v>
      </c>
      <c r="C3186">
        <v>44967</v>
      </c>
      <c r="D3186">
        <v>17370</v>
      </c>
      <c r="E3186">
        <v>2</v>
      </c>
      <c r="F3186">
        <v>760</v>
      </c>
      <c r="G3186">
        <v>760</v>
      </c>
      <c r="H3186">
        <v>6512963</v>
      </c>
      <c r="I3186">
        <v>119421</v>
      </c>
      <c r="J3186">
        <v>210981</v>
      </c>
      <c r="K3186">
        <v>-9249</v>
      </c>
      <c r="L3186">
        <v>-2976</v>
      </c>
      <c r="M3186">
        <v>197</v>
      </c>
      <c r="N3186">
        <v>0</v>
      </c>
      <c r="O3186">
        <v>-3173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-196790</v>
      </c>
      <c r="V3186">
        <v>-1966</v>
      </c>
    </row>
    <row r="3187" spans="1:22" x14ac:dyDescent="0.3">
      <c r="A3187" t="s">
        <v>145</v>
      </c>
      <c r="B3187">
        <v>367000</v>
      </c>
      <c r="C3187">
        <v>44966</v>
      </c>
      <c r="D3187">
        <v>16610</v>
      </c>
      <c r="E3187">
        <v>5</v>
      </c>
      <c r="F3187">
        <v>-90</v>
      </c>
      <c r="G3187">
        <v>-90</v>
      </c>
      <c r="H3187">
        <v>2709406</v>
      </c>
      <c r="I3187">
        <v>46054</v>
      </c>
      <c r="J3187">
        <v>-3525</v>
      </c>
      <c r="K3187">
        <v>6214</v>
      </c>
      <c r="L3187">
        <v>-1249</v>
      </c>
      <c r="M3187">
        <v>610</v>
      </c>
      <c r="N3187">
        <v>0</v>
      </c>
      <c r="O3187">
        <v>-1172</v>
      </c>
      <c r="P3187">
        <v>0</v>
      </c>
      <c r="Q3187">
        <v>0</v>
      </c>
      <c r="R3187">
        <v>0</v>
      </c>
      <c r="S3187">
        <v>-687</v>
      </c>
      <c r="T3187">
        <v>0</v>
      </c>
      <c r="U3187">
        <v>-1421</v>
      </c>
      <c r="V3187">
        <v>-19</v>
      </c>
    </row>
    <row r="3188" spans="1:22" x14ac:dyDescent="0.3">
      <c r="A3188" t="s">
        <v>145</v>
      </c>
      <c r="B3188">
        <v>367000</v>
      </c>
      <c r="C3188">
        <v>44965</v>
      </c>
      <c r="D3188">
        <v>16700</v>
      </c>
      <c r="E3188">
        <v>1</v>
      </c>
      <c r="F3188">
        <v>3850</v>
      </c>
      <c r="G3188">
        <v>3850</v>
      </c>
      <c r="H3188">
        <v>2943757</v>
      </c>
      <c r="I3188">
        <v>47410</v>
      </c>
      <c r="J3188">
        <v>249438</v>
      </c>
      <c r="K3188">
        <v>-25561</v>
      </c>
      <c r="L3188">
        <v>-7139</v>
      </c>
      <c r="M3188">
        <v>0</v>
      </c>
      <c r="N3188">
        <v>0</v>
      </c>
      <c r="O3188">
        <v>1172</v>
      </c>
      <c r="P3188">
        <v>0</v>
      </c>
      <c r="Q3188">
        <v>0</v>
      </c>
      <c r="R3188">
        <v>0</v>
      </c>
      <c r="S3188">
        <v>-8311</v>
      </c>
      <c r="T3188">
        <v>0</v>
      </c>
      <c r="U3188">
        <v>-215995</v>
      </c>
      <c r="V3188">
        <v>-743</v>
      </c>
    </row>
    <row r="3189" spans="1:22" x14ac:dyDescent="0.3">
      <c r="A3189" t="s">
        <v>145</v>
      </c>
      <c r="B3189">
        <v>367000</v>
      </c>
      <c r="C3189">
        <v>44964</v>
      </c>
      <c r="D3189">
        <v>12850</v>
      </c>
      <c r="E3189">
        <v>2</v>
      </c>
      <c r="F3189">
        <v>520</v>
      </c>
      <c r="G3189">
        <v>520</v>
      </c>
      <c r="H3189">
        <v>247965</v>
      </c>
      <c r="I3189">
        <v>3231</v>
      </c>
      <c r="J3189">
        <v>-5372</v>
      </c>
      <c r="K3189">
        <v>4936</v>
      </c>
      <c r="L3189">
        <v>962</v>
      </c>
      <c r="M3189">
        <v>962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-536</v>
      </c>
      <c r="V3189">
        <v>10</v>
      </c>
    </row>
    <row r="3190" spans="1:22" x14ac:dyDescent="0.3">
      <c r="A3190" t="s">
        <v>145</v>
      </c>
      <c r="B3190">
        <v>367000</v>
      </c>
      <c r="C3190">
        <v>44963</v>
      </c>
      <c r="D3190">
        <v>12330</v>
      </c>
      <c r="E3190">
        <v>5</v>
      </c>
      <c r="F3190">
        <v>-200</v>
      </c>
      <c r="G3190">
        <v>-200</v>
      </c>
      <c r="H3190">
        <v>18737</v>
      </c>
      <c r="I3190">
        <v>231</v>
      </c>
      <c r="J3190">
        <v>2437</v>
      </c>
      <c r="K3190">
        <v>-2507</v>
      </c>
      <c r="L3190">
        <v>1000</v>
      </c>
      <c r="M3190">
        <v>1000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-918</v>
      </c>
      <c r="V3190">
        <v>-12</v>
      </c>
    </row>
    <row r="3191" spans="1:22" x14ac:dyDescent="0.3">
      <c r="A3191" t="s">
        <v>145</v>
      </c>
      <c r="B3191">
        <v>367000</v>
      </c>
      <c r="C3191">
        <v>44960</v>
      </c>
      <c r="D3191">
        <v>12530</v>
      </c>
      <c r="E3191">
        <v>2</v>
      </c>
      <c r="F3191">
        <v>180</v>
      </c>
      <c r="G3191">
        <v>180</v>
      </c>
      <c r="H3191">
        <v>22667</v>
      </c>
      <c r="I3191">
        <v>285</v>
      </c>
      <c r="J3191">
        <v>-3396</v>
      </c>
      <c r="K3191">
        <v>3332</v>
      </c>
      <c r="L3191">
        <v>-1</v>
      </c>
      <c r="M3191">
        <v>-1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-123</v>
      </c>
      <c r="V3191">
        <v>188</v>
      </c>
    </row>
    <row r="3192" spans="1:22" x14ac:dyDescent="0.3">
      <c r="A3192" t="s">
        <v>145</v>
      </c>
      <c r="B3192">
        <v>367000</v>
      </c>
      <c r="C3192">
        <v>44959</v>
      </c>
      <c r="D3192">
        <v>12350</v>
      </c>
      <c r="E3192">
        <v>2</v>
      </c>
      <c r="F3192">
        <v>270</v>
      </c>
      <c r="G3192">
        <v>270</v>
      </c>
      <c r="H3192">
        <v>13537</v>
      </c>
      <c r="I3192">
        <v>166</v>
      </c>
      <c r="J3192">
        <v>-1904</v>
      </c>
      <c r="K3192">
        <v>2104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-200</v>
      </c>
      <c r="V3192">
        <v>0</v>
      </c>
    </row>
    <row r="3193" spans="1:22" x14ac:dyDescent="0.3">
      <c r="A3193" t="s">
        <v>145</v>
      </c>
      <c r="B3193">
        <v>367000</v>
      </c>
      <c r="C3193">
        <v>44958</v>
      </c>
      <c r="D3193">
        <v>12080</v>
      </c>
      <c r="E3193">
        <v>2</v>
      </c>
      <c r="F3193">
        <v>120</v>
      </c>
      <c r="G3193">
        <v>120</v>
      </c>
      <c r="H3193">
        <v>42089</v>
      </c>
      <c r="I3193">
        <v>519</v>
      </c>
      <c r="J3193">
        <v>2978</v>
      </c>
      <c r="K3193">
        <v>-2994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16</v>
      </c>
    </row>
    <row r="3194" spans="1:22" x14ac:dyDescent="0.3">
      <c r="A3194" t="s">
        <v>145</v>
      </c>
      <c r="B3194">
        <v>367000</v>
      </c>
      <c r="C3194">
        <v>44957</v>
      </c>
      <c r="D3194">
        <v>11960</v>
      </c>
      <c r="E3194">
        <v>5</v>
      </c>
      <c r="F3194">
        <v>-100</v>
      </c>
      <c r="G3194">
        <v>-100</v>
      </c>
      <c r="H3194">
        <v>10623</v>
      </c>
      <c r="I3194">
        <v>127</v>
      </c>
      <c r="J3194">
        <v>756</v>
      </c>
      <c r="K3194">
        <v>144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100</v>
      </c>
      <c r="V3194">
        <v>-1000</v>
      </c>
    </row>
    <row r="3195" spans="1:22" x14ac:dyDescent="0.3">
      <c r="A3195" t="s">
        <v>145</v>
      </c>
      <c r="B3195">
        <v>367000</v>
      </c>
      <c r="C3195">
        <v>44956</v>
      </c>
      <c r="D3195">
        <v>12060</v>
      </c>
      <c r="E3195">
        <v>2</v>
      </c>
      <c r="F3195">
        <v>100</v>
      </c>
      <c r="G3195">
        <v>100</v>
      </c>
      <c r="H3195">
        <v>55237</v>
      </c>
      <c r="I3195">
        <v>684</v>
      </c>
      <c r="J3195">
        <v>4111</v>
      </c>
      <c r="K3195">
        <v>-3463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-148</v>
      </c>
      <c r="V3195">
        <v>-500</v>
      </c>
    </row>
    <row r="3196" spans="1:22" x14ac:dyDescent="0.3">
      <c r="A3196" t="s">
        <v>145</v>
      </c>
      <c r="B3196">
        <v>367000</v>
      </c>
      <c r="C3196">
        <v>44953</v>
      </c>
      <c r="D3196">
        <v>11960</v>
      </c>
      <c r="E3196">
        <v>5</v>
      </c>
      <c r="F3196">
        <v>-40</v>
      </c>
      <c r="G3196">
        <v>-40</v>
      </c>
      <c r="H3196">
        <v>11100</v>
      </c>
      <c r="I3196">
        <v>133</v>
      </c>
      <c r="J3196">
        <v>1085</v>
      </c>
      <c r="K3196">
        <v>-1085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</row>
    <row r="3197" spans="1:22" x14ac:dyDescent="0.3">
      <c r="A3197" t="s">
        <v>145</v>
      </c>
      <c r="B3197">
        <v>367000</v>
      </c>
      <c r="C3197">
        <v>44952</v>
      </c>
      <c r="D3197">
        <v>12000</v>
      </c>
      <c r="E3197">
        <v>5</v>
      </c>
      <c r="F3197">
        <v>-30</v>
      </c>
      <c r="G3197">
        <v>-30</v>
      </c>
      <c r="H3197">
        <v>27353</v>
      </c>
      <c r="I3197">
        <v>330</v>
      </c>
      <c r="J3197">
        <v>-2132</v>
      </c>
      <c r="K3197">
        <v>553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1579</v>
      </c>
    </row>
    <row r="3198" spans="1:22" x14ac:dyDescent="0.3">
      <c r="A3198" t="s">
        <v>145</v>
      </c>
      <c r="B3198">
        <v>367000</v>
      </c>
      <c r="C3198">
        <v>44951</v>
      </c>
      <c r="D3198">
        <v>12030</v>
      </c>
      <c r="E3198">
        <v>2</v>
      </c>
      <c r="F3198">
        <v>430</v>
      </c>
      <c r="G3198">
        <v>430</v>
      </c>
      <c r="H3198">
        <v>44719</v>
      </c>
      <c r="I3198">
        <v>538</v>
      </c>
      <c r="J3198">
        <v>-5324</v>
      </c>
      <c r="K3198">
        <v>1968</v>
      </c>
      <c r="L3198">
        <v>1000</v>
      </c>
      <c r="M3198">
        <v>1000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108</v>
      </c>
      <c r="V3198">
        <v>2248</v>
      </c>
    </row>
    <row r="3199" spans="1:22" x14ac:dyDescent="0.3">
      <c r="A3199" t="s">
        <v>145</v>
      </c>
      <c r="B3199">
        <v>367000</v>
      </c>
      <c r="C3199">
        <v>44946</v>
      </c>
      <c r="D3199">
        <v>11600</v>
      </c>
      <c r="E3199">
        <v>2</v>
      </c>
      <c r="F3199">
        <v>250</v>
      </c>
      <c r="G3199">
        <v>250</v>
      </c>
      <c r="H3199">
        <v>12373</v>
      </c>
      <c r="I3199">
        <v>143</v>
      </c>
      <c r="J3199">
        <v>-923</v>
      </c>
      <c r="K3199">
        <v>-77</v>
      </c>
      <c r="L3199">
        <v>1000</v>
      </c>
      <c r="M3199">
        <v>1000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V3199">
        <v>0</v>
      </c>
    </row>
    <row r="3200" spans="1:22" x14ac:dyDescent="0.3">
      <c r="A3200" t="s">
        <v>145</v>
      </c>
      <c r="B3200">
        <v>367000</v>
      </c>
      <c r="C3200">
        <v>44945</v>
      </c>
      <c r="D3200">
        <v>11350</v>
      </c>
      <c r="E3200">
        <v>3</v>
      </c>
      <c r="F3200">
        <v>0</v>
      </c>
      <c r="G3200">
        <v>0</v>
      </c>
      <c r="H3200">
        <v>8027</v>
      </c>
      <c r="I3200">
        <v>91</v>
      </c>
      <c r="J3200">
        <v>433</v>
      </c>
      <c r="K3200">
        <v>-1433</v>
      </c>
      <c r="L3200">
        <v>1000</v>
      </c>
      <c r="M3200">
        <v>1000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</row>
    <row r="3201" spans="1:22" x14ac:dyDescent="0.3">
      <c r="A3201" t="s">
        <v>145</v>
      </c>
      <c r="B3201">
        <v>367000</v>
      </c>
      <c r="C3201">
        <v>44944</v>
      </c>
      <c r="D3201">
        <v>11350</v>
      </c>
      <c r="E3201">
        <v>5</v>
      </c>
      <c r="F3201">
        <v>-100</v>
      </c>
      <c r="G3201">
        <v>-100</v>
      </c>
      <c r="H3201">
        <v>26819</v>
      </c>
      <c r="I3201">
        <v>308</v>
      </c>
      <c r="J3201">
        <v>-5224</v>
      </c>
      <c r="K3201">
        <v>4224</v>
      </c>
      <c r="L3201">
        <v>1000</v>
      </c>
      <c r="M3201">
        <v>1000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</row>
    <row r="3202" spans="1:22" x14ac:dyDescent="0.3">
      <c r="A3202" t="s">
        <v>137</v>
      </c>
      <c r="B3202">
        <v>39130</v>
      </c>
      <c r="C3202">
        <v>45092</v>
      </c>
      <c r="D3202">
        <v>52700</v>
      </c>
      <c r="E3202">
        <v>5</v>
      </c>
      <c r="F3202">
        <v>-600</v>
      </c>
      <c r="G3202">
        <v>-600</v>
      </c>
      <c r="H3202">
        <v>57902</v>
      </c>
      <c r="I3202">
        <v>3064</v>
      </c>
      <c r="J3202">
        <v>15661</v>
      </c>
      <c r="K3202">
        <v>-8162</v>
      </c>
      <c r="L3202">
        <v>-8045</v>
      </c>
      <c r="M3202">
        <v>-3600</v>
      </c>
      <c r="N3202">
        <v>-3</v>
      </c>
      <c r="O3202">
        <v>26</v>
      </c>
      <c r="P3202">
        <v>0</v>
      </c>
      <c r="Q3202">
        <v>0</v>
      </c>
      <c r="R3202">
        <v>-679</v>
      </c>
      <c r="S3202">
        <v>-3789</v>
      </c>
      <c r="T3202">
        <v>0</v>
      </c>
      <c r="U3202">
        <v>213</v>
      </c>
      <c r="V3202">
        <v>333</v>
      </c>
    </row>
    <row r="3203" spans="1:22" x14ac:dyDescent="0.3">
      <c r="A3203" t="s">
        <v>137</v>
      </c>
      <c r="B3203">
        <v>39130</v>
      </c>
      <c r="C3203">
        <v>45091</v>
      </c>
      <c r="D3203">
        <v>53300</v>
      </c>
      <c r="E3203">
        <v>5</v>
      </c>
      <c r="F3203">
        <v>-200</v>
      </c>
      <c r="G3203">
        <v>-200</v>
      </c>
      <c r="H3203">
        <v>74771</v>
      </c>
      <c r="I3203">
        <v>3974</v>
      </c>
      <c r="J3203">
        <v>12575</v>
      </c>
      <c r="K3203">
        <v>8906</v>
      </c>
      <c r="L3203">
        <v>-23849</v>
      </c>
      <c r="M3203">
        <v>879</v>
      </c>
      <c r="N3203">
        <v>-4922</v>
      </c>
      <c r="O3203">
        <v>-9567</v>
      </c>
      <c r="P3203">
        <v>0</v>
      </c>
      <c r="Q3203">
        <v>0</v>
      </c>
      <c r="R3203">
        <v>-10105</v>
      </c>
      <c r="S3203">
        <v>-134</v>
      </c>
      <c r="T3203">
        <v>0</v>
      </c>
      <c r="U3203">
        <v>2311</v>
      </c>
      <c r="V3203">
        <v>57</v>
      </c>
    </row>
    <row r="3204" spans="1:22" x14ac:dyDescent="0.3">
      <c r="A3204" t="s">
        <v>137</v>
      </c>
      <c r="B3204">
        <v>39130</v>
      </c>
      <c r="C3204">
        <v>45090</v>
      </c>
      <c r="D3204">
        <v>53500</v>
      </c>
      <c r="E3204">
        <v>5</v>
      </c>
      <c r="F3204">
        <v>-200</v>
      </c>
      <c r="G3204">
        <v>-200</v>
      </c>
      <c r="H3204">
        <v>62576</v>
      </c>
      <c r="I3204">
        <v>3351</v>
      </c>
      <c r="J3204">
        <v>1362</v>
      </c>
      <c r="K3204">
        <v>7421</v>
      </c>
      <c r="L3204">
        <v>-9946</v>
      </c>
      <c r="M3204">
        <v>4669</v>
      </c>
      <c r="N3204">
        <v>-10408</v>
      </c>
      <c r="O3204">
        <v>-1886</v>
      </c>
      <c r="P3204">
        <v>1</v>
      </c>
      <c r="Q3204">
        <v>0</v>
      </c>
      <c r="R3204">
        <v>-2298</v>
      </c>
      <c r="S3204">
        <v>-24</v>
      </c>
      <c r="T3204">
        <v>0</v>
      </c>
      <c r="U3204">
        <v>1003</v>
      </c>
      <c r="V3204">
        <v>160</v>
      </c>
    </row>
    <row r="3205" spans="1:22" x14ac:dyDescent="0.3">
      <c r="A3205" t="s">
        <v>137</v>
      </c>
      <c r="B3205">
        <v>39130</v>
      </c>
      <c r="C3205">
        <v>45089</v>
      </c>
      <c r="D3205">
        <v>53700</v>
      </c>
      <c r="E3205">
        <v>5</v>
      </c>
      <c r="F3205">
        <v>-300</v>
      </c>
      <c r="G3205">
        <v>-300</v>
      </c>
      <c r="H3205">
        <v>124006</v>
      </c>
      <c r="I3205">
        <v>6594</v>
      </c>
      <c r="J3205">
        <v>57188</v>
      </c>
      <c r="K3205">
        <v>-15702</v>
      </c>
      <c r="L3205">
        <v>-41522</v>
      </c>
      <c r="M3205">
        <v>2703</v>
      </c>
      <c r="N3205">
        <v>-3338</v>
      </c>
      <c r="O3205">
        <v>-252</v>
      </c>
      <c r="P3205">
        <v>0</v>
      </c>
      <c r="Q3205">
        <v>0</v>
      </c>
      <c r="R3205">
        <v>-39435</v>
      </c>
      <c r="S3205">
        <v>-1200</v>
      </c>
      <c r="T3205">
        <v>0</v>
      </c>
      <c r="U3205">
        <v>15</v>
      </c>
      <c r="V3205">
        <v>21</v>
      </c>
    </row>
    <row r="3206" spans="1:22" x14ac:dyDescent="0.3">
      <c r="A3206" t="s">
        <v>137</v>
      </c>
      <c r="B3206">
        <v>39130</v>
      </c>
      <c r="C3206">
        <v>45086</v>
      </c>
      <c r="D3206">
        <v>54000</v>
      </c>
      <c r="E3206">
        <v>5</v>
      </c>
      <c r="F3206">
        <v>-500</v>
      </c>
      <c r="G3206">
        <v>-500</v>
      </c>
      <c r="H3206">
        <v>93858</v>
      </c>
      <c r="I3206">
        <v>5082</v>
      </c>
      <c r="J3206">
        <v>58516</v>
      </c>
      <c r="K3206">
        <v>-24660</v>
      </c>
      <c r="L3206">
        <v>-33037</v>
      </c>
      <c r="M3206">
        <v>-1509</v>
      </c>
      <c r="N3206">
        <v>-2072</v>
      </c>
      <c r="O3206">
        <v>-2113</v>
      </c>
      <c r="P3206">
        <v>0</v>
      </c>
      <c r="Q3206">
        <v>0</v>
      </c>
      <c r="R3206">
        <v>-27340</v>
      </c>
      <c r="S3206">
        <v>-3</v>
      </c>
      <c r="T3206">
        <v>0</v>
      </c>
      <c r="U3206">
        <v>-1012</v>
      </c>
      <c r="V3206">
        <v>193</v>
      </c>
    </row>
    <row r="3207" spans="1:22" x14ac:dyDescent="0.3">
      <c r="A3207" t="s">
        <v>137</v>
      </c>
      <c r="B3207">
        <v>39130</v>
      </c>
      <c r="C3207">
        <v>45085</v>
      </c>
      <c r="D3207">
        <v>54500</v>
      </c>
      <c r="E3207">
        <v>2</v>
      </c>
      <c r="F3207">
        <v>100</v>
      </c>
      <c r="G3207">
        <v>100</v>
      </c>
      <c r="H3207">
        <v>82225</v>
      </c>
      <c r="I3207">
        <v>4448</v>
      </c>
      <c r="J3207">
        <v>7160</v>
      </c>
      <c r="K3207">
        <v>20475</v>
      </c>
      <c r="L3207">
        <v>-27541</v>
      </c>
      <c r="M3207">
        <v>-4088</v>
      </c>
      <c r="N3207">
        <v>-4928</v>
      </c>
      <c r="O3207">
        <v>-15706</v>
      </c>
      <c r="P3207">
        <v>1</v>
      </c>
      <c r="Q3207">
        <v>0</v>
      </c>
      <c r="R3207">
        <v>-2291</v>
      </c>
      <c r="S3207">
        <v>-529</v>
      </c>
      <c r="T3207">
        <v>0</v>
      </c>
      <c r="U3207">
        <v>4</v>
      </c>
      <c r="V3207">
        <v>-98</v>
      </c>
    </row>
    <row r="3208" spans="1:22" x14ac:dyDescent="0.3">
      <c r="A3208" t="s">
        <v>137</v>
      </c>
      <c r="B3208">
        <v>39130</v>
      </c>
      <c r="C3208">
        <v>45084</v>
      </c>
      <c r="D3208">
        <v>54400</v>
      </c>
      <c r="E3208">
        <v>3</v>
      </c>
      <c r="F3208">
        <v>0</v>
      </c>
      <c r="G3208">
        <v>0</v>
      </c>
      <c r="H3208">
        <v>91334</v>
      </c>
      <c r="I3208">
        <v>4982</v>
      </c>
      <c r="J3208">
        <v>6131</v>
      </c>
      <c r="K3208">
        <v>15161</v>
      </c>
      <c r="L3208">
        <v>-21196</v>
      </c>
      <c r="M3208">
        <v>9875</v>
      </c>
      <c r="N3208">
        <v>140</v>
      </c>
      <c r="O3208">
        <v>-3704</v>
      </c>
      <c r="P3208">
        <v>1</v>
      </c>
      <c r="Q3208">
        <v>0</v>
      </c>
      <c r="R3208">
        <v>-27578</v>
      </c>
      <c r="S3208">
        <v>70</v>
      </c>
      <c r="T3208">
        <v>0</v>
      </c>
      <c r="U3208">
        <v>5</v>
      </c>
      <c r="V3208">
        <v>-101</v>
      </c>
    </row>
    <row r="3209" spans="1:22" x14ac:dyDescent="0.3">
      <c r="A3209" t="s">
        <v>137</v>
      </c>
      <c r="B3209">
        <v>39130</v>
      </c>
      <c r="C3209">
        <v>45082</v>
      </c>
      <c r="D3209">
        <v>54400</v>
      </c>
      <c r="E3209">
        <v>2</v>
      </c>
      <c r="F3209">
        <v>1600</v>
      </c>
      <c r="G3209">
        <v>1600</v>
      </c>
      <c r="H3209">
        <v>121001</v>
      </c>
      <c r="I3209">
        <v>6546</v>
      </c>
      <c r="J3209">
        <v>-37850</v>
      </c>
      <c r="K3209">
        <v>51839</v>
      </c>
      <c r="L3209">
        <v>-13657</v>
      </c>
      <c r="M3209">
        <v>11013</v>
      </c>
      <c r="N3209">
        <v>-200</v>
      </c>
      <c r="O3209">
        <v>-1746</v>
      </c>
      <c r="P3209">
        <v>0</v>
      </c>
      <c r="Q3209">
        <v>0</v>
      </c>
      <c r="R3209">
        <v>-23919</v>
      </c>
      <c r="S3209">
        <v>1195</v>
      </c>
      <c r="T3209">
        <v>0</v>
      </c>
      <c r="U3209">
        <v>-480</v>
      </c>
      <c r="V3209">
        <v>148</v>
      </c>
    </row>
    <row r="3210" spans="1:22" x14ac:dyDescent="0.3">
      <c r="A3210" t="s">
        <v>137</v>
      </c>
      <c r="B3210">
        <v>39130</v>
      </c>
      <c r="C3210">
        <v>45079</v>
      </c>
      <c r="D3210">
        <v>52800</v>
      </c>
      <c r="E3210">
        <v>5</v>
      </c>
      <c r="F3210">
        <v>-900</v>
      </c>
      <c r="G3210">
        <v>-900</v>
      </c>
      <c r="H3210">
        <v>188464</v>
      </c>
      <c r="I3210">
        <v>9937</v>
      </c>
      <c r="J3210">
        <v>115197</v>
      </c>
      <c r="K3210">
        <v>-10203</v>
      </c>
      <c r="L3210">
        <v>-104598</v>
      </c>
      <c r="M3210">
        <v>-1909</v>
      </c>
      <c r="N3210">
        <v>-3549</v>
      </c>
      <c r="O3210">
        <v>-5009</v>
      </c>
      <c r="P3210">
        <v>1850</v>
      </c>
      <c r="Q3210">
        <v>-1146</v>
      </c>
      <c r="R3210">
        <v>-94075</v>
      </c>
      <c r="S3210">
        <v>-760</v>
      </c>
      <c r="T3210">
        <v>0</v>
      </c>
      <c r="U3210">
        <v>-987</v>
      </c>
      <c r="V3210">
        <v>591</v>
      </c>
    </row>
    <row r="3211" spans="1:22" x14ac:dyDescent="0.3">
      <c r="A3211" t="s">
        <v>137</v>
      </c>
      <c r="B3211">
        <v>39130</v>
      </c>
      <c r="C3211">
        <v>45078</v>
      </c>
      <c r="D3211">
        <v>53700</v>
      </c>
      <c r="E3211">
        <v>5</v>
      </c>
      <c r="F3211">
        <v>-900</v>
      </c>
      <c r="G3211">
        <v>-900</v>
      </c>
      <c r="H3211">
        <v>97033</v>
      </c>
      <c r="I3211">
        <v>5230</v>
      </c>
      <c r="J3211">
        <v>59212</v>
      </c>
      <c r="K3211">
        <v>-32143</v>
      </c>
      <c r="L3211">
        <v>-29506</v>
      </c>
      <c r="M3211">
        <v>-5710</v>
      </c>
      <c r="N3211">
        <v>-5366</v>
      </c>
      <c r="O3211">
        <v>-3814</v>
      </c>
      <c r="P3211">
        <v>5</v>
      </c>
      <c r="Q3211">
        <v>0</v>
      </c>
      <c r="R3211">
        <v>-12251</v>
      </c>
      <c r="S3211">
        <v>-2370</v>
      </c>
      <c r="T3211">
        <v>0</v>
      </c>
      <c r="U3211">
        <v>2228</v>
      </c>
      <c r="V3211">
        <v>209</v>
      </c>
    </row>
    <row r="3212" spans="1:22" x14ac:dyDescent="0.3">
      <c r="A3212" t="s">
        <v>137</v>
      </c>
      <c r="B3212">
        <v>39130</v>
      </c>
      <c r="C3212">
        <v>45077</v>
      </c>
      <c r="D3212">
        <v>54600</v>
      </c>
      <c r="E3212">
        <v>5</v>
      </c>
      <c r="F3212">
        <v>-500</v>
      </c>
      <c r="G3212">
        <v>-500</v>
      </c>
      <c r="H3212">
        <v>118170</v>
      </c>
      <c r="I3212">
        <v>6444</v>
      </c>
      <c r="J3212">
        <v>38897</v>
      </c>
      <c r="K3212">
        <v>4922</v>
      </c>
      <c r="L3212">
        <v>-43138</v>
      </c>
      <c r="M3212">
        <v>-8727</v>
      </c>
      <c r="N3212">
        <v>-5920</v>
      </c>
      <c r="O3212">
        <v>-9084</v>
      </c>
      <c r="P3212">
        <v>136</v>
      </c>
      <c r="Q3212">
        <v>0</v>
      </c>
      <c r="R3212">
        <v>-19759</v>
      </c>
      <c r="S3212">
        <v>216</v>
      </c>
      <c r="T3212">
        <v>0</v>
      </c>
      <c r="U3212">
        <v>-668</v>
      </c>
      <c r="V3212">
        <v>-13</v>
      </c>
    </row>
    <row r="3213" spans="1:22" x14ac:dyDescent="0.3">
      <c r="A3213" t="s">
        <v>137</v>
      </c>
      <c r="B3213">
        <v>39130</v>
      </c>
      <c r="C3213">
        <v>45076</v>
      </c>
      <c r="D3213">
        <v>55100</v>
      </c>
      <c r="E3213">
        <v>5</v>
      </c>
      <c r="F3213">
        <v>-100</v>
      </c>
      <c r="G3213">
        <v>-100</v>
      </c>
      <c r="H3213">
        <v>71379</v>
      </c>
      <c r="I3213">
        <v>3917</v>
      </c>
      <c r="J3213">
        <v>8973</v>
      </c>
      <c r="K3213">
        <v>-667</v>
      </c>
      <c r="L3213">
        <v>-9183</v>
      </c>
      <c r="M3213">
        <v>1557</v>
      </c>
      <c r="N3213">
        <v>1906</v>
      </c>
      <c r="O3213">
        <v>-831</v>
      </c>
      <c r="P3213">
        <v>0</v>
      </c>
      <c r="Q3213">
        <v>0</v>
      </c>
      <c r="R3213">
        <v>-2118</v>
      </c>
      <c r="S3213">
        <v>-9697</v>
      </c>
      <c r="T3213">
        <v>0</v>
      </c>
      <c r="U3213">
        <v>534</v>
      </c>
      <c r="V3213">
        <v>343</v>
      </c>
    </row>
    <row r="3214" spans="1:22" x14ac:dyDescent="0.3">
      <c r="A3214" t="s">
        <v>137</v>
      </c>
      <c r="B3214">
        <v>39130</v>
      </c>
      <c r="C3214">
        <v>45072</v>
      </c>
      <c r="D3214">
        <v>55200</v>
      </c>
      <c r="E3214">
        <v>2</v>
      </c>
      <c r="F3214">
        <v>400</v>
      </c>
      <c r="G3214">
        <v>400</v>
      </c>
      <c r="H3214">
        <v>58492</v>
      </c>
      <c r="I3214">
        <v>3205</v>
      </c>
      <c r="J3214">
        <v>1096</v>
      </c>
      <c r="K3214">
        <v>15858</v>
      </c>
      <c r="L3214">
        <v>-17059</v>
      </c>
      <c r="M3214">
        <v>-2829</v>
      </c>
      <c r="N3214">
        <v>-142</v>
      </c>
      <c r="O3214">
        <v>-811</v>
      </c>
      <c r="P3214">
        <v>1</v>
      </c>
      <c r="Q3214">
        <v>0</v>
      </c>
      <c r="R3214">
        <v>-2778</v>
      </c>
      <c r="S3214">
        <v>-10500</v>
      </c>
      <c r="T3214">
        <v>0</v>
      </c>
      <c r="U3214">
        <v>103</v>
      </c>
      <c r="V3214">
        <v>2</v>
      </c>
    </row>
    <row r="3215" spans="1:22" x14ac:dyDescent="0.3">
      <c r="A3215" t="s">
        <v>137</v>
      </c>
      <c r="B3215">
        <v>39130</v>
      </c>
      <c r="C3215">
        <v>45071</v>
      </c>
      <c r="D3215">
        <v>54800</v>
      </c>
      <c r="E3215">
        <v>5</v>
      </c>
      <c r="F3215">
        <v>-500</v>
      </c>
      <c r="G3215">
        <v>-500</v>
      </c>
      <c r="H3215">
        <v>71116</v>
      </c>
      <c r="I3215">
        <v>3897</v>
      </c>
      <c r="J3215">
        <v>29086</v>
      </c>
      <c r="K3215">
        <v>-3562</v>
      </c>
      <c r="L3215">
        <v>-25714</v>
      </c>
      <c r="M3215">
        <v>-9127</v>
      </c>
      <c r="N3215">
        <v>-1958</v>
      </c>
      <c r="O3215">
        <v>649</v>
      </c>
      <c r="P3215">
        <v>-1</v>
      </c>
      <c r="Q3215">
        <v>0</v>
      </c>
      <c r="R3215">
        <v>-6963</v>
      </c>
      <c r="S3215">
        <v>-8314</v>
      </c>
      <c r="T3215">
        <v>0</v>
      </c>
      <c r="U3215">
        <v>0</v>
      </c>
      <c r="V3215">
        <v>190</v>
      </c>
    </row>
    <row r="3216" spans="1:22" x14ac:dyDescent="0.3">
      <c r="A3216" t="s">
        <v>137</v>
      </c>
      <c r="B3216">
        <v>39130</v>
      </c>
      <c r="C3216">
        <v>45070</v>
      </c>
      <c r="D3216">
        <v>55300</v>
      </c>
      <c r="E3216">
        <v>5</v>
      </c>
      <c r="F3216">
        <v>-500</v>
      </c>
      <c r="G3216">
        <v>-500</v>
      </c>
      <c r="H3216">
        <v>96788</v>
      </c>
      <c r="I3216">
        <v>5333</v>
      </c>
      <c r="J3216">
        <v>28520</v>
      </c>
      <c r="K3216">
        <v>24237</v>
      </c>
      <c r="L3216">
        <v>-53649</v>
      </c>
      <c r="M3216">
        <v>-2937</v>
      </c>
      <c r="N3216">
        <v>-7264</v>
      </c>
      <c r="O3216">
        <v>-6864</v>
      </c>
      <c r="P3216">
        <v>0</v>
      </c>
      <c r="Q3216">
        <v>0</v>
      </c>
      <c r="R3216">
        <v>-36623</v>
      </c>
      <c r="S3216">
        <v>39</v>
      </c>
      <c r="T3216">
        <v>0</v>
      </c>
      <c r="U3216">
        <v>891</v>
      </c>
      <c r="V3216">
        <v>1</v>
      </c>
    </row>
    <row r="3217" spans="1:22" x14ac:dyDescent="0.3">
      <c r="A3217" t="s">
        <v>137</v>
      </c>
      <c r="B3217">
        <v>39130</v>
      </c>
      <c r="C3217">
        <v>45069</v>
      </c>
      <c r="D3217">
        <v>55800</v>
      </c>
      <c r="E3217">
        <v>5</v>
      </c>
      <c r="F3217">
        <v>-200</v>
      </c>
      <c r="G3217">
        <v>-200</v>
      </c>
      <c r="H3217">
        <v>75226</v>
      </c>
      <c r="I3217">
        <v>4189</v>
      </c>
      <c r="J3217">
        <v>17540</v>
      </c>
      <c r="K3217">
        <v>5905</v>
      </c>
      <c r="L3217">
        <v>-25043</v>
      </c>
      <c r="M3217">
        <v>8591</v>
      </c>
      <c r="N3217">
        <v>-7651</v>
      </c>
      <c r="O3217">
        <v>-7832</v>
      </c>
      <c r="P3217">
        <v>-704</v>
      </c>
      <c r="Q3217">
        <v>-1220</v>
      </c>
      <c r="R3217">
        <v>-15950</v>
      </c>
      <c r="S3217">
        <v>-277</v>
      </c>
      <c r="T3217">
        <v>0</v>
      </c>
      <c r="U3217">
        <v>1400</v>
      </c>
      <c r="V3217">
        <v>198</v>
      </c>
    </row>
    <row r="3218" spans="1:22" x14ac:dyDescent="0.3">
      <c r="A3218" t="s">
        <v>137</v>
      </c>
      <c r="B3218">
        <v>39130</v>
      </c>
      <c r="C3218">
        <v>45068</v>
      </c>
      <c r="D3218">
        <v>56000</v>
      </c>
      <c r="E3218">
        <v>2</v>
      </c>
      <c r="F3218">
        <v>100</v>
      </c>
      <c r="G3218">
        <v>100</v>
      </c>
      <c r="H3218">
        <v>58640</v>
      </c>
      <c r="I3218">
        <v>3282</v>
      </c>
      <c r="J3218">
        <v>-4559</v>
      </c>
      <c r="K3218">
        <v>2309</v>
      </c>
      <c r="L3218">
        <v>2163</v>
      </c>
      <c r="M3218">
        <v>3465</v>
      </c>
      <c r="N3218">
        <v>-1412</v>
      </c>
      <c r="O3218">
        <v>-12</v>
      </c>
      <c r="P3218">
        <v>0</v>
      </c>
      <c r="Q3218">
        <v>0</v>
      </c>
      <c r="R3218">
        <v>-351</v>
      </c>
      <c r="S3218">
        <v>473</v>
      </c>
      <c r="T3218">
        <v>0</v>
      </c>
      <c r="U3218">
        <v>-114</v>
      </c>
      <c r="V3218">
        <v>201</v>
      </c>
    </row>
    <row r="3219" spans="1:22" x14ac:dyDescent="0.3">
      <c r="A3219" t="s">
        <v>137</v>
      </c>
      <c r="B3219">
        <v>39130</v>
      </c>
      <c r="C3219">
        <v>45065</v>
      </c>
      <c r="D3219">
        <v>55900</v>
      </c>
      <c r="E3219">
        <v>2</v>
      </c>
      <c r="F3219">
        <v>800</v>
      </c>
      <c r="G3219">
        <v>800</v>
      </c>
      <c r="H3219">
        <v>125106</v>
      </c>
      <c r="I3219">
        <v>6963</v>
      </c>
      <c r="J3219">
        <v>-43026</v>
      </c>
      <c r="K3219">
        <v>32174</v>
      </c>
      <c r="L3219">
        <v>12547</v>
      </c>
      <c r="M3219">
        <v>6369</v>
      </c>
      <c r="N3219">
        <v>21120</v>
      </c>
      <c r="O3219">
        <v>-1981</v>
      </c>
      <c r="P3219">
        <v>0</v>
      </c>
      <c r="Q3219">
        <v>-180</v>
      </c>
      <c r="R3219">
        <v>-12810</v>
      </c>
      <c r="S3219">
        <v>29</v>
      </c>
      <c r="T3219">
        <v>0</v>
      </c>
      <c r="U3219">
        <v>-1381</v>
      </c>
      <c r="V3219">
        <v>-314</v>
      </c>
    </row>
    <row r="3220" spans="1:22" x14ac:dyDescent="0.3">
      <c r="A3220" t="s">
        <v>137</v>
      </c>
      <c r="B3220">
        <v>39130</v>
      </c>
      <c r="C3220">
        <v>45064</v>
      </c>
      <c r="D3220">
        <v>55100</v>
      </c>
      <c r="E3220">
        <v>5</v>
      </c>
      <c r="F3220">
        <v>-300</v>
      </c>
      <c r="G3220">
        <v>-300</v>
      </c>
      <c r="H3220">
        <v>64794</v>
      </c>
      <c r="I3220">
        <v>3559</v>
      </c>
      <c r="J3220">
        <v>21221</v>
      </c>
      <c r="K3220">
        <v>-2440</v>
      </c>
      <c r="L3220">
        <v>-19328</v>
      </c>
      <c r="M3220">
        <v>-2631</v>
      </c>
      <c r="N3220">
        <v>-6637</v>
      </c>
      <c r="O3220">
        <v>-2485</v>
      </c>
      <c r="P3220">
        <v>-1545</v>
      </c>
      <c r="Q3220">
        <v>-787</v>
      </c>
      <c r="R3220">
        <v>-5181</v>
      </c>
      <c r="S3220">
        <v>-62</v>
      </c>
      <c r="T3220">
        <v>0</v>
      </c>
      <c r="U3220">
        <v>557</v>
      </c>
      <c r="V3220">
        <v>-10</v>
      </c>
    </row>
    <row r="3221" spans="1:22" x14ac:dyDescent="0.3">
      <c r="A3221" t="s">
        <v>137</v>
      </c>
      <c r="B3221">
        <v>39130</v>
      </c>
      <c r="C3221">
        <v>45063</v>
      </c>
      <c r="D3221">
        <v>55400</v>
      </c>
      <c r="E3221">
        <v>2</v>
      </c>
      <c r="F3221">
        <v>1300</v>
      </c>
      <c r="G3221">
        <v>1300</v>
      </c>
      <c r="H3221">
        <v>99755</v>
      </c>
      <c r="I3221">
        <v>5448</v>
      </c>
      <c r="J3221">
        <v>-10671</v>
      </c>
      <c r="K3221">
        <v>27421</v>
      </c>
      <c r="L3221">
        <v>-16657</v>
      </c>
      <c r="M3221">
        <v>6888</v>
      </c>
      <c r="N3221">
        <v>-7982</v>
      </c>
      <c r="O3221">
        <v>-4033</v>
      </c>
      <c r="P3221">
        <v>-674</v>
      </c>
      <c r="Q3221">
        <v>-597</v>
      </c>
      <c r="R3221">
        <v>-20875</v>
      </c>
      <c r="S3221">
        <v>10616</v>
      </c>
      <c r="T3221">
        <v>0</v>
      </c>
      <c r="U3221">
        <v>-100</v>
      </c>
      <c r="V3221">
        <v>7</v>
      </c>
    </row>
    <row r="3222" spans="1:22" x14ac:dyDescent="0.3">
      <c r="A3222" t="s">
        <v>137</v>
      </c>
      <c r="B3222">
        <v>39130</v>
      </c>
      <c r="C3222">
        <v>45062</v>
      </c>
      <c r="D3222">
        <v>54100</v>
      </c>
      <c r="E3222">
        <v>5</v>
      </c>
      <c r="F3222">
        <v>-1100</v>
      </c>
      <c r="G3222">
        <v>-1100</v>
      </c>
      <c r="H3222">
        <v>84746</v>
      </c>
      <c r="I3222">
        <v>4608</v>
      </c>
      <c r="J3222">
        <v>53179</v>
      </c>
      <c r="K3222">
        <v>-29350</v>
      </c>
      <c r="L3222">
        <v>-23980</v>
      </c>
      <c r="M3222">
        <v>-9726</v>
      </c>
      <c r="N3222">
        <v>-2649</v>
      </c>
      <c r="O3222">
        <v>-1569</v>
      </c>
      <c r="P3222">
        <v>0</v>
      </c>
      <c r="Q3222">
        <v>0</v>
      </c>
      <c r="R3222">
        <v>-2302</v>
      </c>
      <c r="S3222">
        <v>-7734</v>
      </c>
      <c r="T3222">
        <v>0</v>
      </c>
      <c r="U3222">
        <v>0</v>
      </c>
      <c r="V3222">
        <v>151</v>
      </c>
    </row>
    <row r="3223" spans="1:22" x14ac:dyDescent="0.3">
      <c r="A3223" t="s">
        <v>137</v>
      </c>
      <c r="B3223">
        <v>39130</v>
      </c>
      <c r="C3223">
        <v>45061</v>
      </c>
      <c r="D3223">
        <v>55200</v>
      </c>
      <c r="E3223">
        <v>3</v>
      </c>
      <c r="F3223">
        <v>0</v>
      </c>
      <c r="G3223">
        <v>0</v>
      </c>
      <c r="H3223">
        <v>62557</v>
      </c>
      <c r="I3223">
        <v>3412</v>
      </c>
      <c r="J3223">
        <v>6443</v>
      </c>
      <c r="K3223">
        <v>6847</v>
      </c>
      <c r="L3223">
        <v>-13281</v>
      </c>
      <c r="M3223">
        <v>-2549</v>
      </c>
      <c r="N3223">
        <v>-3249</v>
      </c>
      <c r="O3223">
        <v>-2819</v>
      </c>
      <c r="P3223">
        <v>1</v>
      </c>
      <c r="Q3223">
        <v>0</v>
      </c>
      <c r="R3223">
        <v>-4617</v>
      </c>
      <c r="S3223">
        <v>-48</v>
      </c>
      <c r="T3223">
        <v>0</v>
      </c>
      <c r="U3223">
        <v>0</v>
      </c>
      <c r="V3223">
        <v>-9</v>
      </c>
    </row>
    <row r="3224" spans="1:22" x14ac:dyDescent="0.3">
      <c r="A3224" t="s">
        <v>137</v>
      </c>
      <c r="B3224">
        <v>39130</v>
      </c>
      <c r="C3224">
        <v>45058</v>
      </c>
      <c r="D3224">
        <v>55200</v>
      </c>
      <c r="E3224">
        <v>5</v>
      </c>
      <c r="F3224">
        <v>-900</v>
      </c>
      <c r="G3224">
        <v>-900</v>
      </c>
      <c r="H3224">
        <v>78660</v>
      </c>
      <c r="I3224">
        <v>4342</v>
      </c>
      <c r="J3224">
        <v>35757</v>
      </c>
      <c r="K3224">
        <v>-17091</v>
      </c>
      <c r="L3224">
        <v>-18393</v>
      </c>
      <c r="M3224">
        <v>-2370</v>
      </c>
      <c r="N3224">
        <v>-6761</v>
      </c>
      <c r="O3224">
        <v>-2631</v>
      </c>
      <c r="P3224">
        <v>0</v>
      </c>
      <c r="Q3224">
        <v>0</v>
      </c>
      <c r="R3224">
        <v>-1537</v>
      </c>
      <c r="S3224">
        <v>-5094</v>
      </c>
      <c r="T3224">
        <v>0</v>
      </c>
      <c r="U3224">
        <v>-455</v>
      </c>
      <c r="V3224">
        <v>182</v>
      </c>
    </row>
    <row r="3225" spans="1:22" x14ac:dyDescent="0.3">
      <c r="A3225" t="s">
        <v>137</v>
      </c>
      <c r="B3225">
        <v>39130</v>
      </c>
      <c r="C3225">
        <v>45057</v>
      </c>
      <c r="D3225">
        <v>56100</v>
      </c>
      <c r="E3225">
        <v>2</v>
      </c>
      <c r="F3225">
        <v>300</v>
      </c>
      <c r="G3225">
        <v>300</v>
      </c>
      <c r="H3225">
        <v>87030</v>
      </c>
      <c r="I3225">
        <v>4887</v>
      </c>
      <c r="J3225">
        <v>-16028</v>
      </c>
      <c r="K3225">
        <v>3437</v>
      </c>
      <c r="L3225">
        <v>12436</v>
      </c>
      <c r="M3225">
        <v>-516</v>
      </c>
      <c r="N3225">
        <v>13979</v>
      </c>
      <c r="O3225">
        <v>-178</v>
      </c>
      <c r="P3225">
        <v>0</v>
      </c>
      <c r="Q3225">
        <v>0</v>
      </c>
      <c r="R3225">
        <v>-409</v>
      </c>
      <c r="S3225">
        <v>-440</v>
      </c>
      <c r="T3225">
        <v>0</v>
      </c>
      <c r="U3225">
        <v>205</v>
      </c>
      <c r="V3225">
        <v>-50</v>
      </c>
    </row>
    <row r="3226" spans="1:22" x14ac:dyDescent="0.3">
      <c r="A3226" t="s">
        <v>137</v>
      </c>
      <c r="B3226">
        <v>39130</v>
      </c>
      <c r="C3226">
        <v>45056</v>
      </c>
      <c r="D3226">
        <v>55800</v>
      </c>
      <c r="E3226">
        <v>2</v>
      </c>
      <c r="F3226">
        <v>400</v>
      </c>
      <c r="G3226">
        <v>400</v>
      </c>
      <c r="H3226">
        <v>61744</v>
      </c>
      <c r="I3226">
        <v>3440</v>
      </c>
      <c r="J3226">
        <v>3406</v>
      </c>
      <c r="K3226">
        <v>8020</v>
      </c>
      <c r="L3226">
        <v>-13358</v>
      </c>
      <c r="M3226">
        <v>-1522</v>
      </c>
      <c r="N3226">
        <v>-2120</v>
      </c>
      <c r="O3226">
        <v>-1909</v>
      </c>
      <c r="P3226">
        <v>0</v>
      </c>
      <c r="Q3226">
        <v>0</v>
      </c>
      <c r="R3226">
        <v>-7074</v>
      </c>
      <c r="S3226">
        <v>-733</v>
      </c>
      <c r="T3226">
        <v>0</v>
      </c>
      <c r="U3226">
        <v>1884</v>
      </c>
      <c r="V3226">
        <v>48</v>
      </c>
    </row>
    <row r="3227" spans="1:22" x14ac:dyDescent="0.3">
      <c r="A3227" t="s">
        <v>137</v>
      </c>
      <c r="B3227">
        <v>39130</v>
      </c>
      <c r="C3227">
        <v>45055</v>
      </c>
      <c r="D3227">
        <v>55400</v>
      </c>
      <c r="E3227">
        <v>5</v>
      </c>
      <c r="F3227">
        <v>-800</v>
      </c>
      <c r="G3227">
        <v>-800</v>
      </c>
      <c r="H3227">
        <v>67279</v>
      </c>
      <c r="I3227">
        <v>3723</v>
      </c>
      <c r="J3227">
        <v>32678</v>
      </c>
      <c r="K3227">
        <v>-20886</v>
      </c>
      <c r="L3227">
        <v>-13058</v>
      </c>
      <c r="M3227">
        <v>-1424</v>
      </c>
      <c r="N3227">
        <v>182</v>
      </c>
      <c r="O3227">
        <v>-3849</v>
      </c>
      <c r="P3227">
        <v>1</v>
      </c>
      <c r="Q3227">
        <v>0</v>
      </c>
      <c r="R3227">
        <v>-5457</v>
      </c>
      <c r="S3227">
        <v>-2511</v>
      </c>
      <c r="T3227">
        <v>0</v>
      </c>
      <c r="U3227">
        <v>750</v>
      </c>
      <c r="V3227">
        <v>516</v>
      </c>
    </row>
    <row r="3228" spans="1:22" x14ac:dyDescent="0.3">
      <c r="A3228" t="s">
        <v>137</v>
      </c>
      <c r="B3228">
        <v>39130</v>
      </c>
      <c r="C3228">
        <v>45054</v>
      </c>
      <c r="D3228">
        <v>56200</v>
      </c>
      <c r="E3228">
        <v>2</v>
      </c>
      <c r="F3228">
        <v>400</v>
      </c>
      <c r="G3228">
        <v>400</v>
      </c>
      <c r="H3228">
        <v>82706</v>
      </c>
      <c r="I3228">
        <v>4671</v>
      </c>
      <c r="J3228">
        <v>-6720</v>
      </c>
      <c r="K3228">
        <v>5310</v>
      </c>
      <c r="L3228">
        <v>-369</v>
      </c>
      <c r="M3228">
        <v>1430</v>
      </c>
      <c r="N3228">
        <v>-1389</v>
      </c>
      <c r="O3228">
        <v>799</v>
      </c>
      <c r="P3228">
        <v>-1</v>
      </c>
      <c r="Q3228">
        <v>0</v>
      </c>
      <c r="R3228">
        <v>-4581</v>
      </c>
      <c r="S3228">
        <v>3373</v>
      </c>
      <c r="T3228">
        <v>0</v>
      </c>
      <c r="U3228">
        <v>1767</v>
      </c>
      <c r="V3228">
        <v>12</v>
      </c>
    </row>
    <row r="3229" spans="1:22" x14ac:dyDescent="0.3">
      <c r="A3229" t="s">
        <v>137</v>
      </c>
      <c r="B3229">
        <v>39130</v>
      </c>
      <c r="C3229">
        <v>45050</v>
      </c>
      <c r="D3229">
        <v>55800</v>
      </c>
      <c r="E3229">
        <v>2</v>
      </c>
      <c r="F3229">
        <v>1000</v>
      </c>
      <c r="G3229">
        <v>1000</v>
      </c>
      <c r="H3229">
        <v>169973</v>
      </c>
      <c r="I3229">
        <v>9508</v>
      </c>
      <c r="J3229">
        <v>4538</v>
      </c>
      <c r="K3229">
        <v>-8737</v>
      </c>
      <c r="L3229">
        <v>2713</v>
      </c>
      <c r="M3229">
        <v>8240</v>
      </c>
      <c r="N3229">
        <v>40</v>
      </c>
      <c r="O3229">
        <v>-883</v>
      </c>
      <c r="P3229">
        <v>0</v>
      </c>
      <c r="Q3229">
        <v>-140</v>
      </c>
      <c r="R3229">
        <v>-8410</v>
      </c>
      <c r="S3229">
        <v>3866</v>
      </c>
      <c r="T3229">
        <v>0</v>
      </c>
      <c r="U3229">
        <v>1834</v>
      </c>
      <c r="V3229">
        <v>-348</v>
      </c>
    </row>
    <row r="3230" spans="1:22" x14ac:dyDescent="0.3">
      <c r="A3230" t="s">
        <v>137</v>
      </c>
      <c r="B3230">
        <v>39130</v>
      </c>
      <c r="C3230">
        <v>45049</v>
      </c>
      <c r="D3230">
        <v>54800</v>
      </c>
      <c r="E3230">
        <v>5</v>
      </c>
      <c r="F3230">
        <v>-1300</v>
      </c>
      <c r="G3230">
        <v>-1300</v>
      </c>
      <c r="H3230">
        <v>78648</v>
      </c>
      <c r="I3230">
        <v>4350</v>
      </c>
      <c r="J3230">
        <v>30934</v>
      </c>
      <c r="K3230">
        <v>-23227</v>
      </c>
      <c r="L3230">
        <v>-7867</v>
      </c>
      <c r="M3230">
        <v>-3780</v>
      </c>
      <c r="N3230">
        <v>-1317</v>
      </c>
      <c r="O3230">
        <v>212</v>
      </c>
      <c r="P3230">
        <v>-174</v>
      </c>
      <c r="Q3230">
        <v>0</v>
      </c>
      <c r="R3230">
        <v>-2572</v>
      </c>
      <c r="S3230">
        <v>-236</v>
      </c>
      <c r="T3230">
        <v>0</v>
      </c>
      <c r="U3230">
        <v>-4</v>
      </c>
      <c r="V3230">
        <v>164</v>
      </c>
    </row>
    <row r="3231" spans="1:22" x14ac:dyDescent="0.3">
      <c r="A3231" t="s">
        <v>137</v>
      </c>
      <c r="B3231">
        <v>39130</v>
      </c>
      <c r="C3231">
        <v>45048</v>
      </c>
      <c r="D3231">
        <v>56100</v>
      </c>
      <c r="E3231">
        <v>2</v>
      </c>
      <c r="F3231">
        <v>1100</v>
      </c>
      <c r="G3231">
        <v>1100</v>
      </c>
      <c r="H3231">
        <v>94275</v>
      </c>
      <c r="I3231">
        <v>5249</v>
      </c>
      <c r="J3231">
        <v>-2320</v>
      </c>
      <c r="K3231">
        <v>-12377</v>
      </c>
      <c r="L3231">
        <v>14704</v>
      </c>
      <c r="M3231">
        <v>8273</v>
      </c>
      <c r="N3231">
        <v>-172</v>
      </c>
      <c r="O3231">
        <v>-176</v>
      </c>
      <c r="P3231">
        <v>0</v>
      </c>
      <c r="Q3231">
        <v>0</v>
      </c>
      <c r="R3231">
        <v>6834</v>
      </c>
      <c r="S3231">
        <v>-55</v>
      </c>
      <c r="T3231">
        <v>0</v>
      </c>
      <c r="U3231">
        <v>-8</v>
      </c>
      <c r="V3231">
        <v>1</v>
      </c>
    </row>
    <row r="3232" spans="1:22" x14ac:dyDescent="0.3">
      <c r="A3232" t="s">
        <v>137</v>
      </c>
      <c r="B3232">
        <v>39130</v>
      </c>
      <c r="C3232">
        <v>45044</v>
      </c>
      <c r="D3232">
        <v>55000</v>
      </c>
      <c r="E3232">
        <v>2</v>
      </c>
      <c r="F3232">
        <v>300</v>
      </c>
      <c r="G3232">
        <v>300</v>
      </c>
      <c r="H3232">
        <v>48567</v>
      </c>
      <c r="I3232">
        <v>2659</v>
      </c>
      <c r="J3232">
        <v>-2877</v>
      </c>
      <c r="K3232">
        <v>6582</v>
      </c>
      <c r="L3232">
        <v>-3655</v>
      </c>
      <c r="M3232">
        <v>-4210</v>
      </c>
      <c r="N3232">
        <v>-33</v>
      </c>
      <c r="O3232">
        <v>90</v>
      </c>
      <c r="P3232">
        <v>1</v>
      </c>
      <c r="Q3232">
        <v>0</v>
      </c>
      <c r="R3232">
        <v>542</v>
      </c>
      <c r="S3232">
        <v>-45</v>
      </c>
      <c r="T3232">
        <v>0</v>
      </c>
      <c r="U3232">
        <v>-63</v>
      </c>
      <c r="V3232">
        <v>13</v>
      </c>
    </row>
    <row r="3233" spans="1:22" x14ac:dyDescent="0.3">
      <c r="A3233" t="s">
        <v>137</v>
      </c>
      <c r="B3233">
        <v>39130</v>
      </c>
      <c r="C3233">
        <v>45043</v>
      </c>
      <c r="D3233">
        <v>54700</v>
      </c>
      <c r="E3233">
        <v>5</v>
      </c>
      <c r="F3233">
        <v>-300</v>
      </c>
      <c r="G3233">
        <v>-300</v>
      </c>
      <c r="H3233">
        <v>53217</v>
      </c>
      <c r="I3233">
        <v>2908</v>
      </c>
      <c r="J3233">
        <v>21244</v>
      </c>
      <c r="K3233">
        <v>-12363</v>
      </c>
      <c r="L3233">
        <v>-8528</v>
      </c>
      <c r="M3233">
        <v>-1964</v>
      </c>
      <c r="N3233">
        <v>-3</v>
      </c>
      <c r="O3233">
        <v>-5332</v>
      </c>
      <c r="P3233">
        <v>0</v>
      </c>
      <c r="Q3233">
        <v>0</v>
      </c>
      <c r="R3233">
        <v>-1285</v>
      </c>
      <c r="S3233">
        <v>56</v>
      </c>
      <c r="T3233">
        <v>0</v>
      </c>
      <c r="U3233">
        <v>-375</v>
      </c>
      <c r="V3233">
        <v>22</v>
      </c>
    </row>
    <row r="3234" spans="1:22" x14ac:dyDescent="0.3">
      <c r="A3234" t="s">
        <v>137</v>
      </c>
      <c r="B3234">
        <v>39130</v>
      </c>
      <c r="C3234">
        <v>45042</v>
      </c>
      <c r="D3234">
        <v>55000</v>
      </c>
      <c r="E3234">
        <v>5</v>
      </c>
      <c r="F3234">
        <v>-600</v>
      </c>
      <c r="G3234">
        <v>-600</v>
      </c>
      <c r="H3234">
        <v>65411</v>
      </c>
      <c r="I3234">
        <v>3619</v>
      </c>
      <c r="J3234">
        <v>-3692</v>
      </c>
      <c r="K3234">
        <v>4098</v>
      </c>
      <c r="L3234">
        <v>1587</v>
      </c>
      <c r="M3234">
        <v>2595</v>
      </c>
      <c r="N3234">
        <v>-70</v>
      </c>
      <c r="O3234">
        <v>-743</v>
      </c>
      <c r="P3234">
        <v>0</v>
      </c>
      <c r="Q3234">
        <v>0</v>
      </c>
      <c r="R3234">
        <v>-160</v>
      </c>
      <c r="S3234">
        <v>-35</v>
      </c>
      <c r="T3234">
        <v>0</v>
      </c>
      <c r="U3234">
        <v>-2099</v>
      </c>
      <c r="V3234">
        <v>106</v>
      </c>
    </row>
    <row r="3235" spans="1:22" x14ac:dyDescent="0.3">
      <c r="A3235" t="s">
        <v>137</v>
      </c>
      <c r="B3235">
        <v>39130</v>
      </c>
      <c r="C3235">
        <v>45041</v>
      </c>
      <c r="D3235">
        <v>55600</v>
      </c>
      <c r="E3235">
        <v>2</v>
      </c>
      <c r="F3235">
        <v>600</v>
      </c>
      <c r="G3235">
        <v>600</v>
      </c>
      <c r="H3235">
        <v>80518</v>
      </c>
      <c r="I3235">
        <v>4480</v>
      </c>
      <c r="J3235">
        <v>-3462</v>
      </c>
      <c r="K3235">
        <v>-8031</v>
      </c>
      <c r="L3235">
        <v>11602</v>
      </c>
      <c r="M3235">
        <v>-4448</v>
      </c>
      <c r="N3235">
        <v>26</v>
      </c>
      <c r="O3235">
        <v>4357</v>
      </c>
      <c r="P3235">
        <v>1</v>
      </c>
      <c r="Q3235">
        <v>0</v>
      </c>
      <c r="R3235">
        <v>11137</v>
      </c>
      <c r="S3235">
        <v>529</v>
      </c>
      <c r="T3235">
        <v>0</v>
      </c>
      <c r="U3235">
        <v>-55</v>
      </c>
      <c r="V3235">
        <v>-54</v>
      </c>
    </row>
    <row r="3236" spans="1:22" x14ac:dyDescent="0.3">
      <c r="A3236" t="s">
        <v>137</v>
      </c>
      <c r="B3236">
        <v>39130</v>
      </c>
      <c r="C3236">
        <v>45040</v>
      </c>
      <c r="D3236">
        <v>55000</v>
      </c>
      <c r="E3236">
        <v>5</v>
      </c>
      <c r="F3236">
        <v>-900</v>
      </c>
      <c r="G3236">
        <v>-900</v>
      </c>
      <c r="H3236">
        <v>95505</v>
      </c>
      <c r="I3236">
        <v>5245</v>
      </c>
      <c r="J3236">
        <v>11674</v>
      </c>
      <c r="K3236">
        <v>7852</v>
      </c>
      <c r="L3236">
        <v>-19042</v>
      </c>
      <c r="M3236">
        <v>1843</v>
      </c>
      <c r="N3236">
        <v>-2504</v>
      </c>
      <c r="O3236">
        <v>-15601</v>
      </c>
      <c r="P3236">
        <v>-1</v>
      </c>
      <c r="Q3236">
        <v>0</v>
      </c>
      <c r="R3236">
        <v>-261</v>
      </c>
      <c r="S3236">
        <v>-2518</v>
      </c>
      <c r="T3236">
        <v>0</v>
      </c>
      <c r="U3236">
        <v>-500</v>
      </c>
      <c r="V3236">
        <v>16</v>
      </c>
    </row>
    <row r="3237" spans="1:22" x14ac:dyDescent="0.3">
      <c r="A3237" t="s">
        <v>137</v>
      </c>
      <c r="B3237">
        <v>39130</v>
      </c>
      <c r="C3237">
        <v>45037</v>
      </c>
      <c r="D3237">
        <v>55900</v>
      </c>
      <c r="E3237">
        <v>5</v>
      </c>
      <c r="F3237">
        <v>-1500</v>
      </c>
      <c r="G3237">
        <v>-1500</v>
      </c>
      <c r="H3237">
        <v>232073</v>
      </c>
      <c r="I3237">
        <v>12862</v>
      </c>
      <c r="J3237">
        <v>100431</v>
      </c>
      <c r="K3237">
        <v>-20217</v>
      </c>
      <c r="L3237">
        <v>-79514</v>
      </c>
      <c r="M3237">
        <v>-12241</v>
      </c>
      <c r="N3237">
        <v>-10181</v>
      </c>
      <c r="O3237">
        <v>-31541</v>
      </c>
      <c r="P3237">
        <v>16</v>
      </c>
      <c r="Q3237">
        <v>0</v>
      </c>
      <c r="R3237">
        <v>-20785</v>
      </c>
      <c r="S3237">
        <v>-4782</v>
      </c>
      <c r="T3237">
        <v>0</v>
      </c>
      <c r="U3237">
        <v>-793</v>
      </c>
      <c r="V3237">
        <v>93</v>
      </c>
    </row>
    <row r="3238" spans="1:22" x14ac:dyDescent="0.3">
      <c r="A3238" t="s">
        <v>137</v>
      </c>
      <c r="B3238">
        <v>39130</v>
      </c>
      <c r="C3238">
        <v>45036</v>
      </c>
      <c r="D3238">
        <v>57400</v>
      </c>
      <c r="E3238">
        <v>5</v>
      </c>
      <c r="F3238">
        <v>-1100</v>
      </c>
      <c r="G3238">
        <v>-1100</v>
      </c>
      <c r="H3238">
        <v>107659</v>
      </c>
      <c r="I3238">
        <v>6211</v>
      </c>
      <c r="J3238">
        <v>53916</v>
      </c>
      <c r="K3238">
        <v>-29475</v>
      </c>
      <c r="L3238">
        <v>-24332</v>
      </c>
      <c r="M3238">
        <v>-10905</v>
      </c>
      <c r="N3238">
        <v>-6866</v>
      </c>
      <c r="O3238">
        <v>-4388</v>
      </c>
      <c r="P3238">
        <v>0</v>
      </c>
      <c r="Q3238">
        <v>0</v>
      </c>
      <c r="R3238">
        <v>-1675</v>
      </c>
      <c r="S3238">
        <v>-498</v>
      </c>
      <c r="T3238">
        <v>0</v>
      </c>
      <c r="U3238">
        <v>-200</v>
      </c>
      <c r="V3238">
        <v>91</v>
      </c>
    </row>
    <row r="3239" spans="1:22" x14ac:dyDescent="0.3">
      <c r="A3239" t="s">
        <v>137</v>
      </c>
      <c r="B3239">
        <v>39130</v>
      </c>
      <c r="C3239">
        <v>45035</v>
      </c>
      <c r="D3239">
        <v>58500</v>
      </c>
      <c r="E3239">
        <v>5</v>
      </c>
      <c r="F3239">
        <v>-100</v>
      </c>
      <c r="G3239">
        <v>-100</v>
      </c>
      <c r="H3239">
        <v>59335</v>
      </c>
      <c r="I3239">
        <v>3471</v>
      </c>
      <c r="J3239">
        <v>2896</v>
      </c>
      <c r="K3239">
        <v>2636</v>
      </c>
      <c r="L3239">
        <v>-5655</v>
      </c>
      <c r="M3239">
        <v>2438</v>
      </c>
      <c r="N3239">
        <v>-262</v>
      </c>
      <c r="O3239">
        <v>-1297</v>
      </c>
      <c r="P3239">
        <v>0</v>
      </c>
      <c r="Q3239">
        <v>0</v>
      </c>
      <c r="R3239">
        <v>-6576</v>
      </c>
      <c r="S3239">
        <v>42</v>
      </c>
      <c r="T3239">
        <v>0</v>
      </c>
      <c r="U3239">
        <v>0</v>
      </c>
      <c r="V3239">
        <v>123</v>
      </c>
    </row>
    <row r="3240" spans="1:22" x14ac:dyDescent="0.3">
      <c r="A3240" t="s">
        <v>137</v>
      </c>
      <c r="B3240">
        <v>39130</v>
      </c>
      <c r="C3240">
        <v>45034</v>
      </c>
      <c r="D3240">
        <v>58600</v>
      </c>
      <c r="E3240">
        <v>2</v>
      </c>
      <c r="F3240">
        <v>600</v>
      </c>
      <c r="G3240">
        <v>600</v>
      </c>
      <c r="H3240">
        <v>136098</v>
      </c>
      <c r="I3240">
        <v>7915</v>
      </c>
      <c r="J3240">
        <v>5407</v>
      </c>
      <c r="K3240">
        <v>22876</v>
      </c>
      <c r="L3240">
        <v>-27931</v>
      </c>
      <c r="M3240">
        <v>6945</v>
      </c>
      <c r="N3240">
        <v>1467</v>
      </c>
      <c r="O3240">
        <v>-26834</v>
      </c>
      <c r="P3240">
        <v>0</v>
      </c>
      <c r="Q3240">
        <v>0</v>
      </c>
      <c r="R3240">
        <v>-9549</v>
      </c>
      <c r="S3240">
        <v>40</v>
      </c>
      <c r="T3240">
        <v>0</v>
      </c>
      <c r="U3240">
        <v>-300</v>
      </c>
      <c r="V3240">
        <v>-52</v>
      </c>
    </row>
    <row r="3241" spans="1:22" x14ac:dyDescent="0.3">
      <c r="A3241" t="s">
        <v>137</v>
      </c>
      <c r="B3241">
        <v>39130</v>
      </c>
      <c r="C3241">
        <v>45033</v>
      </c>
      <c r="D3241">
        <v>58000</v>
      </c>
      <c r="E3241">
        <v>5</v>
      </c>
      <c r="F3241">
        <v>-900</v>
      </c>
      <c r="G3241">
        <v>-900</v>
      </c>
      <c r="H3241">
        <v>148971</v>
      </c>
      <c r="I3241">
        <v>8638</v>
      </c>
      <c r="J3241">
        <v>84125</v>
      </c>
      <c r="K3241">
        <v>-51179</v>
      </c>
      <c r="L3241">
        <v>-33353</v>
      </c>
      <c r="M3241">
        <v>-6013</v>
      </c>
      <c r="N3241">
        <v>-3929</v>
      </c>
      <c r="O3241">
        <v>-6827</v>
      </c>
      <c r="P3241">
        <v>1</v>
      </c>
      <c r="Q3241">
        <v>0</v>
      </c>
      <c r="R3241">
        <v>-16598</v>
      </c>
      <c r="S3241">
        <v>13</v>
      </c>
      <c r="T3241">
        <v>0</v>
      </c>
      <c r="U3241">
        <v>80</v>
      </c>
      <c r="V3241">
        <v>327</v>
      </c>
    </row>
    <row r="3242" spans="1:22" x14ac:dyDescent="0.3">
      <c r="A3242" t="s">
        <v>137</v>
      </c>
      <c r="B3242">
        <v>39130</v>
      </c>
      <c r="C3242">
        <v>45030</v>
      </c>
      <c r="D3242">
        <v>58900</v>
      </c>
      <c r="E3242">
        <v>2</v>
      </c>
      <c r="F3242">
        <v>200</v>
      </c>
      <c r="G3242">
        <v>200</v>
      </c>
      <c r="H3242">
        <v>80708</v>
      </c>
      <c r="I3242">
        <v>4771</v>
      </c>
      <c r="J3242">
        <v>13038</v>
      </c>
      <c r="K3242">
        <v>-1461</v>
      </c>
      <c r="L3242">
        <v>-11024</v>
      </c>
      <c r="M3242">
        <v>-1239</v>
      </c>
      <c r="N3242">
        <v>1803</v>
      </c>
      <c r="O3242">
        <v>-11322</v>
      </c>
      <c r="P3242">
        <v>0</v>
      </c>
      <c r="Q3242">
        <v>0</v>
      </c>
      <c r="R3242">
        <v>-49</v>
      </c>
      <c r="S3242">
        <v>-217</v>
      </c>
      <c r="T3242">
        <v>0</v>
      </c>
      <c r="U3242">
        <v>-393</v>
      </c>
      <c r="V3242">
        <v>-160</v>
      </c>
    </row>
    <row r="3243" spans="1:22" x14ac:dyDescent="0.3">
      <c r="A3243" t="s">
        <v>137</v>
      </c>
      <c r="B3243">
        <v>39130</v>
      </c>
      <c r="C3243">
        <v>45029</v>
      </c>
      <c r="D3243">
        <v>58700</v>
      </c>
      <c r="E3243">
        <v>5</v>
      </c>
      <c r="F3243">
        <v>-200</v>
      </c>
      <c r="G3243">
        <v>-200</v>
      </c>
      <c r="H3243">
        <v>87280</v>
      </c>
      <c r="I3243">
        <v>5116</v>
      </c>
      <c r="J3243">
        <v>29437</v>
      </c>
      <c r="K3243">
        <v>-10323</v>
      </c>
      <c r="L3243">
        <v>-19058</v>
      </c>
      <c r="M3243">
        <v>5908</v>
      </c>
      <c r="N3243">
        <v>-1385</v>
      </c>
      <c r="O3243">
        <v>-12384</v>
      </c>
      <c r="P3243">
        <v>0</v>
      </c>
      <c r="Q3243">
        <v>0</v>
      </c>
      <c r="R3243">
        <v>-9804</v>
      </c>
      <c r="S3243">
        <v>-1393</v>
      </c>
      <c r="T3243">
        <v>0</v>
      </c>
      <c r="U3243">
        <v>0</v>
      </c>
      <c r="V3243">
        <v>-56</v>
      </c>
    </row>
    <row r="3244" spans="1:22" x14ac:dyDescent="0.3">
      <c r="A3244" t="s">
        <v>137</v>
      </c>
      <c r="B3244">
        <v>39130</v>
      </c>
      <c r="C3244">
        <v>45028</v>
      </c>
      <c r="D3244">
        <v>58900</v>
      </c>
      <c r="E3244">
        <v>3</v>
      </c>
      <c r="F3244">
        <v>0</v>
      </c>
      <c r="G3244">
        <v>0</v>
      </c>
      <c r="H3244">
        <v>77072</v>
      </c>
      <c r="I3244">
        <v>4536</v>
      </c>
      <c r="J3244">
        <v>24046</v>
      </c>
      <c r="K3244">
        <v>-18845</v>
      </c>
      <c r="L3244">
        <v>-5773</v>
      </c>
      <c r="M3244">
        <v>48</v>
      </c>
      <c r="N3244">
        <v>-541</v>
      </c>
      <c r="O3244">
        <v>9</v>
      </c>
      <c r="P3244">
        <v>0</v>
      </c>
      <c r="Q3244">
        <v>0</v>
      </c>
      <c r="R3244">
        <v>-5531</v>
      </c>
      <c r="S3244">
        <v>242</v>
      </c>
      <c r="T3244">
        <v>0</v>
      </c>
      <c r="U3244">
        <v>659</v>
      </c>
      <c r="V3244">
        <v>-87</v>
      </c>
    </row>
    <row r="3245" spans="1:22" x14ac:dyDescent="0.3">
      <c r="A3245" t="s">
        <v>137</v>
      </c>
      <c r="B3245">
        <v>39130</v>
      </c>
      <c r="C3245">
        <v>45027</v>
      </c>
      <c r="D3245">
        <v>58900</v>
      </c>
      <c r="E3245">
        <v>3</v>
      </c>
      <c r="F3245">
        <v>0</v>
      </c>
      <c r="G3245">
        <v>0</v>
      </c>
      <c r="H3245">
        <v>91246</v>
      </c>
      <c r="I3245">
        <v>5366</v>
      </c>
      <c r="J3245">
        <v>7762</v>
      </c>
      <c r="K3245">
        <v>9195</v>
      </c>
      <c r="L3245">
        <v>-17614</v>
      </c>
      <c r="M3245">
        <v>4277</v>
      </c>
      <c r="N3245">
        <v>-336</v>
      </c>
      <c r="O3245">
        <v>-13965</v>
      </c>
      <c r="P3245">
        <v>-108</v>
      </c>
      <c r="Q3245">
        <v>0</v>
      </c>
      <c r="R3245">
        <v>-1483</v>
      </c>
      <c r="S3245">
        <v>-5999</v>
      </c>
      <c r="T3245">
        <v>0</v>
      </c>
      <c r="U3245">
        <v>646</v>
      </c>
      <c r="V3245">
        <v>11</v>
      </c>
    </row>
    <row r="3246" spans="1:22" x14ac:dyDescent="0.3">
      <c r="A3246" t="s">
        <v>137</v>
      </c>
      <c r="B3246">
        <v>39130</v>
      </c>
      <c r="C3246">
        <v>45026</v>
      </c>
      <c r="D3246">
        <v>58900</v>
      </c>
      <c r="E3246">
        <v>5</v>
      </c>
      <c r="F3246">
        <v>-1100</v>
      </c>
      <c r="G3246">
        <v>-1100</v>
      </c>
      <c r="H3246">
        <v>133010</v>
      </c>
      <c r="I3246">
        <v>7832</v>
      </c>
      <c r="J3246">
        <v>48112</v>
      </c>
      <c r="K3246">
        <v>-9517</v>
      </c>
      <c r="L3246">
        <v>-45711</v>
      </c>
      <c r="M3246">
        <v>752</v>
      </c>
      <c r="N3246">
        <v>-9807</v>
      </c>
      <c r="O3246">
        <v>-21143</v>
      </c>
      <c r="P3246">
        <v>-63</v>
      </c>
      <c r="Q3246">
        <v>0</v>
      </c>
      <c r="R3246">
        <v>-13615</v>
      </c>
      <c r="S3246">
        <v>-1835</v>
      </c>
      <c r="T3246">
        <v>0</v>
      </c>
      <c r="U3246">
        <v>6932</v>
      </c>
      <c r="V3246">
        <v>184</v>
      </c>
    </row>
    <row r="3247" spans="1:22" x14ac:dyDescent="0.3">
      <c r="A3247" t="s">
        <v>137</v>
      </c>
      <c r="B3247">
        <v>39130</v>
      </c>
      <c r="C3247">
        <v>45023</v>
      </c>
      <c r="D3247">
        <v>60000</v>
      </c>
      <c r="E3247">
        <v>2</v>
      </c>
      <c r="F3247">
        <v>100</v>
      </c>
      <c r="G3247">
        <v>100</v>
      </c>
      <c r="H3247">
        <v>78351</v>
      </c>
      <c r="I3247">
        <v>4686</v>
      </c>
      <c r="J3247">
        <v>19881</v>
      </c>
      <c r="K3247">
        <v>-5048</v>
      </c>
      <c r="L3247">
        <v>-14696</v>
      </c>
      <c r="M3247">
        <v>5142</v>
      </c>
      <c r="N3247">
        <v>-346</v>
      </c>
      <c r="O3247">
        <v>-1208</v>
      </c>
      <c r="P3247">
        <v>0</v>
      </c>
      <c r="Q3247">
        <v>0</v>
      </c>
      <c r="R3247">
        <v>-18972</v>
      </c>
      <c r="S3247">
        <v>688</v>
      </c>
      <c r="T3247">
        <v>0</v>
      </c>
      <c r="U3247">
        <v>-203</v>
      </c>
      <c r="V3247">
        <v>66</v>
      </c>
    </row>
    <row r="3248" spans="1:22" x14ac:dyDescent="0.3">
      <c r="A3248" t="s">
        <v>137</v>
      </c>
      <c r="B3248">
        <v>39130</v>
      </c>
      <c r="C3248">
        <v>45022</v>
      </c>
      <c r="D3248">
        <v>59900</v>
      </c>
      <c r="E3248">
        <v>5</v>
      </c>
      <c r="F3248">
        <v>-1300</v>
      </c>
      <c r="G3248">
        <v>-1300</v>
      </c>
      <c r="H3248">
        <v>82555</v>
      </c>
      <c r="I3248">
        <v>4979</v>
      </c>
      <c r="J3248">
        <v>32603</v>
      </c>
      <c r="K3248">
        <v>-5382</v>
      </c>
      <c r="L3248">
        <v>-26550</v>
      </c>
      <c r="M3248">
        <v>-4995</v>
      </c>
      <c r="N3248">
        <v>-6797</v>
      </c>
      <c r="O3248">
        <v>-12968</v>
      </c>
      <c r="P3248">
        <v>0</v>
      </c>
      <c r="Q3248">
        <v>0</v>
      </c>
      <c r="R3248">
        <v>-1834</v>
      </c>
      <c r="S3248">
        <v>44</v>
      </c>
      <c r="T3248">
        <v>0</v>
      </c>
      <c r="U3248">
        <v>-789</v>
      </c>
      <c r="V3248">
        <v>118</v>
      </c>
    </row>
    <row r="3249" spans="1:22" x14ac:dyDescent="0.3">
      <c r="A3249" t="s">
        <v>137</v>
      </c>
      <c r="B3249">
        <v>39130</v>
      </c>
      <c r="C3249">
        <v>45021</v>
      </c>
      <c r="D3249">
        <v>61200</v>
      </c>
      <c r="E3249">
        <v>5</v>
      </c>
      <c r="F3249">
        <v>-200</v>
      </c>
      <c r="G3249">
        <v>-200</v>
      </c>
      <c r="H3249">
        <v>93459</v>
      </c>
      <c r="I3249">
        <v>5747</v>
      </c>
      <c r="J3249">
        <v>-26254</v>
      </c>
      <c r="K3249">
        <v>3208</v>
      </c>
      <c r="L3249">
        <v>23051</v>
      </c>
      <c r="M3249">
        <v>3638</v>
      </c>
      <c r="N3249">
        <v>2873</v>
      </c>
      <c r="O3249">
        <v>780</v>
      </c>
      <c r="P3249">
        <v>0</v>
      </c>
      <c r="Q3249">
        <v>0</v>
      </c>
      <c r="R3249">
        <v>15813</v>
      </c>
      <c r="S3249">
        <v>-53</v>
      </c>
      <c r="T3249">
        <v>0</v>
      </c>
      <c r="U3249">
        <v>5</v>
      </c>
      <c r="V3249">
        <v>-10</v>
      </c>
    </row>
    <row r="3250" spans="1:22" x14ac:dyDescent="0.3">
      <c r="A3250" t="s">
        <v>137</v>
      </c>
      <c r="B3250">
        <v>39130</v>
      </c>
      <c r="C3250">
        <v>45020</v>
      </c>
      <c r="D3250">
        <v>61400</v>
      </c>
      <c r="E3250">
        <v>5</v>
      </c>
      <c r="F3250">
        <v>-100</v>
      </c>
      <c r="G3250">
        <v>-100</v>
      </c>
      <c r="H3250">
        <v>84513</v>
      </c>
      <c r="I3250">
        <v>5154</v>
      </c>
      <c r="J3250">
        <v>-10108</v>
      </c>
      <c r="K3250">
        <v>-9</v>
      </c>
      <c r="L3250">
        <v>10471</v>
      </c>
      <c r="M3250">
        <v>-670</v>
      </c>
      <c r="N3250">
        <v>750</v>
      </c>
      <c r="O3250">
        <v>9263</v>
      </c>
      <c r="P3250">
        <v>159</v>
      </c>
      <c r="Q3250">
        <v>-150</v>
      </c>
      <c r="R3250">
        <v>-160</v>
      </c>
      <c r="S3250">
        <v>1279</v>
      </c>
      <c r="T3250">
        <v>0</v>
      </c>
      <c r="U3250">
        <v>-136</v>
      </c>
      <c r="V3250">
        <v>-218</v>
      </c>
    </row>
    <row r="3251" spans="1:22" x14ac:dyDescent="0.3">
      <c r="A3251" t="s">
        <v>137</v>
      </c>
      <c r="B3251">
        <v>39130</v>
      </c>
      <c r="C3251">
        <v>45019</v>
      </c>
      <c r="D3251">
        <v>61500</v>
      </c>
      <c r="E3251">
        <v>2</v>
      </c>
      <c r="F3251">
        <v>500</v>
      </c>
      <c r="G3251">
        <v>500</v>
      </c>
      <c r="H3251">
        <v>74513</v>
      </c>
      <c r="I3251">
        <v>4577</v>
      </c>
      <c r="J3251">
        <v>-15052</v>
      </c>
      <c r="K3251">
        <v>14770</v>
      </c>
      <c r="L3251">
        <v>279</v>
      </c>
      <c r="M3251">
        <v>-3731</v>
      </c>
      <c r="N3251">
        <v>-52</v>
      </c>
      <c r="O3251">
        <v>2541</v>
      </c>
      <c r="P3251">
        <v>0</v>
      </c>
      <c r="Q3251">
        <v>0</v>
      </c>
      <c r="R3251">
        <v>1681</v>
      </c>
      <c r="S3251">
        <v>-160</v>
      </c>
      <c r="T3251">
        <v>0</v>
      </c>
      <c r="U3251">
        <v>0</v>
      </c>
      <c r="V3251">
        <v>3</v>
      </c>
    </row>
    <row r="3252" spans="1:22" x14ac:dyDescent="0.3">
      <c r="A3252" t="s">
        <v>137</v>
      </c>
      <c r="B3252">
        <v>39130</v>
      </c>
      <c r="C3252">
        <v>45016</v>
      </c>
      <c r="D3252">
        <v>61000</v>
      </c>
      <c r="E3252">
        <v>5</v>
      </c>
      <c r="F3252">
        <v>-200</v>
      </c>
      <c r="G3252">
        <v>-200</v>
      </c>
      <c r="H3252">
        <v>64933</v>
      </c>
      <c r="I3252">
        <v>3970</v>
      </c>
      <c r="J3252">
        <v>77</v>
      </c>
      <c r="K3252">
        <v>-1648</v>
      </c>
      <c r="L3252">
        <v>1456</v>
      </c>
      <c r="M3252">
        <v>-4299</v>
      </c>
      <c r="N3252">
        <v>-268</v>
      </c>
      <c r="O3252">
        <v>5804</v>
      </c>
      <c r="P3252">
        <v>0</v>
      </c>
      <c r="Q3252">
        <v>0</v>
      </c>
      <c r="R3252">
        <v>814</v>
      </c>
      <c r="S3252">
        <v>-595</v>
      </c>
      <c r="T3252">
        <v>0</v>
      </c>
      <c r="U3252">
        <v>105</v>
      </c>
      <c r="V3252">
        <v>10</v>
      </c>
    </row>
    <row r="3253" spans="1:22" x14ac:dyDescent="0.3">
      <c r="A3253" t="s">
        <v>137</v>
      </c>
      <c r="B3253">
        <v>39130</v>
      </c>
      <c r="C3253">
        <v>45015</v>
      </c>
      <c r="D3253">
        <v>61200</v>
      </c>
      <c r="E3253">
        <v>2</v>
      </c>
      <c r="F3253">
        <v>500</v>
      </c>
      <c r="G3253">
        <v>500</v>
      </c>
      <c r="H3253">
        <v>106209</v>
      </c>
      <c r="I3253">
        <v>6485</v>
      </c>
      <c r="J3253">
        <v>-40986</v>
      </c>
      <c r="K3253">
        <v>12954</v>
      </c>
      <c r="L3253">
        <v>28090</v>
      </c>
      <c r="M3253">
        <v>5147</v>
      </c>
      <c r="N3253">
        <v>3429</v>
      </c>
      <c r="O3253">
        <v>17916</v>
      </c>
      <c r="P3253">
        <v>1767</v>
      </c>
      <c r="Q3253">
        <v>0</v>
      </c>
      <c r="R3253">
        <v>0</v>
      </c>
      <c r="S3253">
        <v>-169</v>
      </c>
      <c r="T3253">
        <v>0</v>
      </c>
      <c r="U3253">
        <v>166</v>
      </c>
      <c r="V3253">
        <v>-224</v>
      </c>
    </row>
    <row r="3254" spans="1:22" x14ac:dyDescent="0.3">
      <c r="A3254" t="s">
        <v>137</v>
      </c>
      <c r="B3254">
        <v>39130</v>
      </c>
      <c r="C3254">
        <v>45014</v>
      </c>
      <c r="D3254">
        <v>60700</v>
      </c>
      <c r="E3254">
        <v>2</v>
      </c>
      <c r="F3254">
        <v>1100</v>
      </c>
      <c r="G3254">
        <v>1100</v>
      </c>
      <c r="H3254">
        <v>97538</v>
      </c>
      <c r="I3254">
        <v>5904</v>
      </c>
      <c r="J3254">
        <v>-35935</v>
      </c>
      <c r="K3254">
        <v>24120</v>
      </c>
      <c r="L3254">
        <v>13502</v>
      </c>
      <c r="M3254">
        <v>309</v>
      </c>
      <c r="N3254">
        <v>2326</v>
      </c>
      <c r="O3254">
        <v>4012</v>
      </c>
      <c r="P3254">
        <v>0</v>
      </c>
      <c r="Q3254">
        <v>0</v>
      </c>
      <c r="R3254">
        <v>5788</v>
      </c>
      <c r="S3254">
        <v>1067</v>
      </c>
      <c r="T3254">
        <v>0</v>
      </c>
      <c r="U3254">
        <v>-1088</v>
      </c>
      <c r="V3254">
        <v>-599</v>
      </c>
    </row>
    <row r="3255" spans="1:22" x14ac:dyDescent="0.3">
      <c r="A3255" t="s">
        <v>137</v>
      </c>
      <c r="B3255">
        <v>39130</v>
      </c>
      <c r="C3255">
        <v>45013</v>
      </c>
      <c r="D3255">
        <v>59600</v>
      </c>
      <c r="E3255">
        <v>2</v>
      </c>
      <c r="F3255">
        <v>800</v>
      </c>
      <c r="G3255">
        <v>800</v>
      </c>
      <c r="H3255">
        <v>56167</v>
      </c>
      <c r="I3255">
        <v>3336</v>
      </c>
      <c r="J3255">
        <v>-18681</v>
      </c>
      <c r="K3255">
        <v>9697</v>
      </c>
      <c r="L3255">
        <v>8872</v>
      </c>
      <c r="M3255">
        <v>8711</v>
      </c>
      <c r="N3255">
        <v>1330</v>
      </c>
      <c r="O3255">
        <v>152</v>
      </c>
      <c r="P3255">
        <v>0</v>
      </c>
      <c r="Q3255">
        <v>-519</v>
      </c>
      <c r="R3255">
        <v>-764</v>
      </c>
      <c r="S3255">
        <v>-38</v>
      </c>
      <c r="T3255">
        <v>0</v>
      </c>
      <c r="U3255">
        <v>128</v>
      </c>
      <c r="V3255">
        <v>-16</v>
      </c>
    </row>
    <row r="3256" spans="1:22" x14ac:dyDescent="0.3">
      <c r="A3256" t="s">
        <v>137</v>
      </c>
      <c r="B3256">
        <v>39130</v>
      </c>
      <c r="C3256">
        <v>45012</v>
      </c>
      <c r="D3256">
        <v>58800</v>
      </c>
      <c r="E3256">
        <v>5</v>
      </c>
      <c r="F3256">
        <v>-300</v>
      </c>
      <c r="G3256">
        <v>-300</v>
      </c>
      <c r="H3256">
        <v>103885</v>
      </c>
      <c r="I3256">
        <v>6056</v>
      </c>
      <c r="J3256">
        <v>12738</v>
      </c>
      <c r="K3256">
        <v>-4469</v>
      </c>
      <c r="L3256">
        <v>-8151</v>
      </c>
      <c r="M3256">
        <v>-790</v>
      </c>
      <c r="N3256">
        <v>-431</v>
      </c>
      <c r="O3256">
        <v>-2458</v>
      </c>
      <c r="P3256">
        <v>0</v>
      </c>
      <c r="Q3256">
        <v>0</v>
      </c>
      <c r="R3256">
        <v>-1096</v>
      </c>
      <c r="S3256">
        <v>-3376</v>
      </c>
      <c r="T3256">
        <v>0</v>
      </c>
      <c r="U3256">
        <v>0</v>
      </c>
      <c r="V3256">
        <v>-118</v>
      </c>
    </row>
    <row r="3257" spans="1:22" x14ac:dyDescent="0.3">
      <c r="A3257" t="s">
        <v>137</v>
      </c>
      <c r="B3257">
        <v>39130</v>
      </c>
      <c r="C3257">
        <v>45009</v>
      </c>
      <c r="D3257">
        <v>59100</v>
      </c>
      <c r="E3257">
        <v>3</v>
      </c>
      <c r="F3257">
        <v>0</v>
      </c>
      <c r="G3257">
        <v>0</v>
      </c>
      <c r="H3257">
        <v>91466</v>
      </c>
      <c r="I3257">
        <v>5361</v>
      </c>
      <c r="J3257">
        <v>11258</v>
      </c>
      <c r="K3257">
        <v>9823</v>
      </c>
      <c r="L3257">
        <v>-22003</v>
      </c>
      <c r="M3257">
        <v>-1369</v>
      </c>
      <c r="N3257">
        <v>-2198</v>
      </c>
      <c r="O3257">
        <v>-787</v>
      </c>
      <c r="P3257">
        <v>0</v>
      </c>
      <c r="Q3257">
        <v>0</v>
      </c>
      <c r="R3257">
        <v>-547</v>
      </c>
      <c r="S3257">
        <v>-17102</v>
      </c>
      <c r="T3257">
        <v>0</v>
      </c>
      <c r="U3257">
        <v>501</v>
      </c>
      <c r="V3257">
        <v>421</v>
      </c>
    </row>
    <row r="3258" spans="1:22" x14ac:dyDescent="0.3">
      <c r="A3258" t="s">
        <v>137</v>
      </c>
      <c r="B3258">
        <v>39130</v>
      </c>
      <c r="C3258">
        <v>45008</v>
      </c>
      <c r="D3258">
        <v>59100</v>
      </c>
      <c r="E3258">
        <v>5</v>
      </c>
      <c r="F3258">
        <v>-100</v>
      </c>
      <c r="G3258">
        <v>-100</v>
      </c>
      <c r="H3258">
        <v>85544</v>
      </c>
      <c r="I3258">
        <v>5060</v>
      </c>
      <c r="J3258">
        <v>1474</v>
      </c>
      <c r="K3258">
        <v>16351</v>
      </c>
      <c r="L3258">
        <v>-17536</v>
      </c>
      <c r="M3258">
        <v>6566</v>
      </c>
      <c r="N3258">
        <v>-1875</v>
      </c>
      <c r="O3258">
        <v>-17607</v>
      </c>
      <c r="P3258">
        <v>0</v>
      </c>
      <c r="Q3258">
        <v>0</v>
      </c>
      <c r="R3258">
        <v>-4652</v>
      </c>
      <c r="S3258">
        <v>32</v>
      </c>
      <c r="T3258">
        <v>0</v>
      </c>
      <c r="U3258">
        <v>-333</v>
      </c>
      <c r="V3258">
        <v>44</v>
      </c>
    </row>
    <row r="3259" spans="1:22" x14ac:dyDescent="0.3">
      <c r="A3259" t="s">
        <v>137</v>
      </c>
      <c r="B3259">
        <v>39130</v>
      </c>
      <c r="C3259">
        <v>45007</v>
      </c>
      <c r="D3259">
        <v>59200</v>
      </c>
      <c r="E3259">
        <v>5</v>
      </c>
      <c r="F3259">
        <v>-800</v>
      </c>
      <c r="G3259">
        <v>-800</v>
      </c>
      <c r="H3259">
        <v>103435</v>
      </c>
      <c r="I3259">
        <v>6116</v>
      </c>
      <c r="J3259">
        <v>39928</v>
      </c>
      <c r="K3259">
        <v>-9644</v>
      </c>
      <c r="L3259">
        <v>-30664</v>
      </c>
      <c r="M3259">
        <v>-5122</v>
      </c>
      <c r="N3259">
        <v>-2880</v>
      </c>
      <c r="O3259">
        <v>-22876</v>
      </c>
      <c r="P3259">
        <v>1</v>
      </c>
      <c r="Q3259">
        <v>0</v>
      </c>
      <c r="R3259">
        <v>-678</v>
      </c>
      <c r="S3259">
        <v>891</v>
      </c>
      <c r="T3259">
        <v>0</v>
      </c>
      <c r="U3259">
        <v>300</v>
      </c>
      <c r="V3259">
        <v>80</v>
      </c>
    </row>
    <row r="3260" spans="1:22" x14ac:dyDescent="0.3">
      <c r="A3260" t="s">
        <v>137</v>
      </c>
      <c r="B3260">
        <v>39130</v>
      </c>
      <c r="C3260">
        <v>45006</v>
      </c>
      <c r="D3260">
        <v>60000</v>
      </c>
      <c r="E3260">
        <v>2</v>
      </c>
      <c r="F3260">
        <v>300</v>
      </c>
      <c r="G3260">
        <v>300</v>
      </c>
      <c r="H3260">
        <v>64654</v>
      </c>
      <c r="I3260">
        <v>3857</v>
      </c>
      <c r="J3260">
        <v>-5703</v>
      </c>
      <c r="K3260">
        <v>14475</v>
      </c>
      <c r="L3260">
        <v>-9354</v>
      </c>
      <c r="M3260">
        <v>4883</v>
      </c>
      <c r="N3260">
        <v>-1493</v>
      </c>
      <c r="O3260">
        <v>-10609</v>
      </c>
      <c r="P3260">
        <v>0</v>
      </c>
      <c r="Q3260">
        <v>0</v>
      </c>
      <c r="R3260">
        <v>-1509</v>
      </c>
      <c r="S3260">
        <v>-626</v>
      </c>
      <c r="T3260">
        <v>0</v>
      </c>
      <c r="U3260">
        <v>500</v>
      </c>
      <c r="V3260">
        <v>82</v>
      </c>
    </row>
    <row r="3261" spans="1:22" x14ac:dyDescent="0.3">
      <c r="A3261" t="s">
        <v>137</v>
      </c>
      <c r="B3261">
        <v>39130</v>
      </c>
      <c r="C3261">
        <v>45005</v>
      </c>
      <c r="D3261">
        <v>59700</v>
      </c>
      <c r="E3261">
        <v>5</v>
      </c>
      <c r="F3261">
        <v>-1300</v>
      </c>
      <c r="G3261">
        <v>-1300</v>
      </c>
      <c r="H3261">
        <v>98340</v>
      </c>
      <c r="I3261">
        <v>5909</v>
      </c>
      <c r="J3261">
        <v>34550</v>
      </c>
      <c r="K3261">
        <v>-10715</v>
      </c>
      <c r="L3261">
        <v>-24638</v>
      </c>
      <c r="M3261">
        <v>-15403</v>
      </c>
      <c r="N3261">
        <v>615</v>
      </c>
      <c r="O3261">
        <v>-7400</v>
      </c>
      <c r="P3261">
        <v>0</v>
      </c>
      <c r="Q3261">
        <v>0</v>
      </c>
      <c r="R3261">
        <v>-2416</v>
      </c>
      <c r="S3261">
        <v>-34</v>
      </c>
      <c r="T3261">
        <v>0</v>
      </c>
      <c r="U3261">
        <v>497</v>
      </c>
      <c r="V3261">
        <v>306</v>
      </c>
    </row>
    <row r="3262" spans="1:22" x14ac:dyDescent="0.3">
      <c r="A3262" t="s">
        <v>137</v>
      </c>
      <c r="B3262">
        <v>39130</v>
      </c>
      <c r="C3262">
        <v>45002</v>
      </c>
      <c r="D3262">
        <v>61000</v>
      </c>
      <c r="E3262">
        <v>2</v>
      </c>
      <c r="F3262">
        <v>3000</v>
      </c>
      <c r="G3262">
        <v>3000</v>
      </c>
      <c r="H3262">
        <v>133656</v>
      </c>
      <c r="I3262">
        <v>7988</v>
      </c>
      <c r="J3262">
        <v>-25983</v>
      </c>
      <c r="K3262">
        <v>44409</v>
      </c>
      <c r="L3262">
        <v>-17784</v>
      </c>
      <c r="M3262">
        <v>-8966</v>
      </c>
      <c r="N3262">
        <v>-2925</v>
      </c>
      <c r="O3262">
        <v>-7610</v>
      </c>
      <c r="P3262">
        <v>0</v>
      </c>
      <c r="Q3262">
        <v>0</v>
      </c>
      <c r="R3262">
        <v>6340</v>
      </c>
      <c r="S3262">
        <v>-4623</v>
      </c>
      <c r="T3262">
        <v>0</v>
      </c>
      <c r="U3262">
        <v>-300</v>
      </c>
      <c r="V3262">
        <v>-342</v>
      </c>
    </row>
    <row r="3263" spans="1:22" x14ac:dyDescent="0.3">
      <c r="A3263" t="s">
        <v>137</v>
      </c>
      <c r="B3263">
        <v>39130</v>
      </c>
      <c r="C3263">
        <v>45001</v>
      </c>
      <c r="D3263">
        <v>58000</v>
      </c>
      <c r="E3263">
        <v>5</v>
      </c>
      <c r="F3263">
        <v>-800</v>
      </c>
      <c r="G3263">
        <v>-800</v>
      </c>
      <c r="H3263">
        <v>131729</v>
      </c>
      <c r="I3263">
        <v>7643</v>
      </c>
      <c r="J3263">
        <v>26664</v>
      </c>
      <c r="K3263">
        <v>22484</v>
      </c>
      <c r="L3263">
        <v>-48249</v>
      </c>
      <c r="M3263">
        <v>-2541</v>
      </c>
      <c r="N3263">
        <v>-229</v>
      </c>
      <c r="O3263">
        <v>-49983</v>
      </c>
      <c r="P3263">
        <v>0</v>
      </c>
      <c r="Q3263">
        <v>0</v>
      </c>
      <c r="R3263">
        <v>4772</v>
      </c>
      <c r="S3263">
        <v>-268</v>
      </c>
      <c r="T3263">
        <v>0</v>
      </c>
      <c r="U3263">
        <v>-1477</v>
      </c>
      <c r="V3263">
        <v>578</v>
      </c>
    </row>
    <row r="3264" spans="1:22" x14ac:dyDescent="0.3">
      <c r="A3264" t="s">
        <v>137</v>
      </c>
      <c r="B3264">
        <v>39130</v>
      </c>
      <c r="C3264">
        <v>45000</v>
      </c>
      <c r="D3264">
        <v>58800</v>
      </c>
      <c r="E3264">
        <v>5</v>
      </c>
      <c r="F3264">
        <v>-1100</v>
      </c>
      <c r="G3264">
        <v>-1100</v>
      </c>
      <c r="H3264">
        <v>127712</v>
      </c>
      <c r="I3264">
        <v>7599</v>
      </c>
      <c r="J3264">
        <v>65640</v>
      </c>
      <c r="K3264">
        <v>-31800</v>
      </c>
      <c r="L3264">
        <v>-33018</v>
      </c>
      <c r="M3264">
        <v>560</v>
      </c>
      <c r="N3264">
        <v>-3431</v>
      </c>
      <c r="O3264">
        <v>-34407</v>
      </c>
      <c r="P3264">
        <v>0</v>
      </c>
      <c r="Q3264">
        <v>0</v>
      </c>
      <c r="R3264">
        <v>-90</v>
      </c>
      <c r="S3264">
        <v>4350</v>
      </c>
      <c r="T3264">
        <v>0</v>
      </c>
      <c r="U3264">
        <v>-930</v>
      </c>
      <c r="V3264">
        <v>108</v>
      </c>
    </row>
    <row r="3265" spans="1:22" x14ac:dyDescent="0.3">
      <c r="A3265" t="s">
        <v>137</v>
      </c>
      <c r="B3265">
        <v>39130</v>
      </c>
      <c r="C3265">
        <v>44999</v>
      </c>
      <c r="D3265">
        <v>59900</v>
      </c>
      <c r="E3265">
        <v>5</v>
      </c>
      <c r="F3265">
        <v>-1300</v>
      </c>
      <c r="G3265">
        <v>-1300</v>
      </c>
      <c r="H3265">
        <v>78664</v>
      </c>
      <c r="I3265">
        <v>4720</v>
      </c>
      <c r="J3265">
        <v>18223</v>
      </c>
      <c r="K3265">
        <v>-16059</v>
      </c>
      <c r="L3265">
        <v>-2173</v>
      </c>
      <c r="M3265">
        <v>-3468</v>
      </c>
      <c r="N3265">
        <v>0</v>
      </c>
      <c r="O3265">
        <v>676</v>
      </c>
      <c r="P3265">
        <v>0</v>
      </c>
      <c r="Q3265">
        <v>0</v>
      </c>
      <c r="R3265">
        <v>1302</v>
      </c>
      <c r="S3265">
        <v>-683</v>
      </c>
      <c r="T3265">
        <v>0</v>
      </c>
      <c r="U3265">
        <v>249</v>
      </c>
      <c r="V3265">
        <v>-240</v>
      </c>
    </row>
    <row r="3266" spans="1:22" x14ac:dyDescent="0.3">
      <c r="A3266" t="s">
        <v>137</v>
      </c>
      <c r="B3266">
        <v>39130</v>
      </c>
      <c r="C3266">
        <v>44998</v>
      </c>
      <c r="D3266">
        <v>61200</v>
      </c>
      <c r="E3266">
        <v>2</v>
      </c>
      <c r="F3266">
        <v>300</v>
      </c>
      <c r="G3266">
        <v>300</v>
      </c>
      <c r="H3266">
        <v>79725</v>
      </c>
      <c r="I3266">
        <v>4859</v>
      </c>
      <c r="J3266">
        <v>659</v>
      </c>
      <c r="K3266">
        <v>-11354</v>
      </c>
      <c r="L3266">
        <v>11842</v>
      </c>
      <c r="M3266">
        <v>1099</v>
      </c>
      <c r="N3266">
        <v>460</v>
      </c>
      <c r="O3266">
        <v>1070</v>
      </c>
      <c r="P3266">
        <v>0</v>
      </c>
      <c r="Q3266">
        <v>0</v>
      </c>
      <c r="R3266">
        <v>6003</v>
      </c>
      <c r="S3266">
        <v>3210</v>
      </c>
      <c r="T3266">
        <v>0</v>
      </c>
      <c r="U3266">
        <v>-59</v>
      </c>
      <c r="V3266">
        <v>-1088</v>
      </c>
    </row>
    <row r="3267" spans="1:22" x14ac:dyDescent="0.3">
      <c r="A3267" t="s">
        <v>137</v>
      </c>
      <c r="B3267">
        <v>39130</v>
      </c>
      <c r="C3267">
        <v>44995</v>
      </c>
      <c r="D3267">
        <v>60900</v>
      </c>
      <c r="E3267">
        <v>5</v>
      </c>
      <c r="F3267">
        <v>-2400</v>
      </c>
      <c r="G3267">
        <v>-2400</v>
      </c>
      <c r="H3267">
        <v>121218</v>
      </c>
      <c r="I3267">
        <v>7471</v>
      </c>
      <c r="J3267">
        <v>73105</v>
      </c>
      <c r="K3267">
        <v>-60755</v>
      </c>
      <c r="L3267">
        <v>-11402</v>
      </c>
      <c r="M3267">
        <v>-9514</v>
      </c>
      <c r="N3267">
        <v>-93</v>
      </c>
      <c r="O3267">
        <v>-1209</v>
      </c>
      <c r="P3267">
        <v>0</v>
      </c>
      <c r="Q3267">
        <v>0</v>
      </c>
      <c r="R3267">
        <v>1636</v>
      </c>
      <c r="S3267">
        <v>-2222</v>
      </c>
      <c r="T3267">
        <v>0</v>
      </c>
      <c r="U3267">
        <v>-1451</v>
      </c>
      <c r="V3267">
        <v>503</v>
      </c>
    </row>
    <row r="3268" spans="1:22" x14ac:dyDescent="0.3">
      <c r="A3268" t="s">
        <v>137</v>
      </c>
      <c r="B3268">
        <v>39130</v>
      </c>
      <c r="C3268">
        <v>44994</v>
      </c>
      <c r="D3268">
        <v>63300</v>
      </c>
      <c r="E3268">
        <v>5</v>
      </c>
      <c r="F3268">
        <v>-400</v>
      </c>
      <c r="G3268">
        <v>-400</v>
      </c>
      <c r="H3268">
        <v>127515</v>
      </c>
      <c r="I3268">
        <v>8118</v>
      </c>
      <c r="J3268">
        <v>-19661</v>
      </c>
      <c r="K3268">
        <v>-1232</v>
      </c>
      <c r="L3268">
        <v>20692</v>
      </c>
      <c r="M3268">
        <v>-7822</v>
      </c>
      <c r="N3268">
        <v>2836</v>
      </c>
      <c r="O3268">
        <v>12838</v>
      </c>
      <c r="P3268">
        <v>0</v>
      </c>
      <c r="Q3268">
        <v>0</v>
      </c>
      <c r="R3268">
        <v>10083</v>
      </c>
      <c r="S3268">
        <v>2757</v>
      </c>
      <c r="T3268">
        <v>0</v>
      </c>
      <c r="U3268">
        <v>79</v>
      </c>
      <c r="V3268">
        <v>122</v>
      </c>
    </row>
    <row r="3269" spans="1:22" x14ac:dyDescent="0.3">
      <c r="A3269" t="s">
        <v>137</v>
      </c>
      <c r="B3269">
        <v>39130</v>
      </c>
      <c r="C3269">
        <v>44993</v>
      </c>
      <c r="D3269">
        <v>63700</v>
      </c>
      <c r="E3269">
        <v>2</v>
      </c>
      <c r="F3269">
        <v>200</v>
      </c>
      <c r="G3269">
        <v>200</v>
      </c>
      <c r="H3269">
        <v>147929</v>
      </c>
      <c r="I3269">
        <v>9459</v>
      </c>
      <c r="J3269">
        <v>-34183</v>
      </c>
      <c r="K3269">
        <v>-7826</v>
      </c>
      <c r="L3269">
        <v>42804</v>
      </c>
      <c r="M3269">
        <v>2140</v>
      </c>
      <c r="N3269">
        <v>6750</v>
      </c>
      <c r="O3269">
        <v>31178</v>
      </c>
      <c r="P3269">
        <v>6</v>
      </c>
      <c r="Q3269">
        <v>0</v>
      </c>
      <c r="R3269">
        <v>794</v>
      </c>
      <c r="S3269">
        <v>1936</v>
      </c>
      <c r="T3269">
        <v>0</v>
      </c>
      <c r="U3269">
        <v>-299</v>
      </c>
      <c r="V3269">
        <v>-496</v>
      </c>
    </row>
    <row r="3270" spans="1:22" x14ac:dyDescent="0.3">
      <c r="A3270" t="s">
        <v>137</v>
      </c>
      <c r="B3270">
        <v>39130</v>
      </c>
      <c r="C3270">
        <v>44992</v>
      </c>
      <c r="D3270">
        <v>63500</v>
      </c>
      <c r="E3270">
        <v>2</v>
      </c>
      <c r="F3270">
        <v>100</v>
      </c>
      <c r="G3270">
        <v>100</v>
      </c>
      <c r="H3270">
        <v>82672</v>
      </c>
      <c r="I3270">
        <v>5220</v>
      </c>
      <c r="J3270">
        <v>2449</v>
      </c>
      <c r="K3270">
        <v>-10801</v>
      </c>
      <c r="L3270">
        <v>8003</v>
      </c>
      <c r="M3270">
        <v>28</v>
      </c>
      <c r="N3270">
        <v>1343</v>
      </c>
      <c r="O3270">
        <v>7975</v>
      </c>
      <c r="P3270">
        <v>12</v>
      </c>
      <c r="Q3270">
        <v>0</v>
      </c>
      <c r="R3270">
        <v>-2067</v>
      </c>
      <c r="S3270">
        <v>712</v>
      </c>
      <c r="T3270">
        <v>0</v>
      </c>
      <c r="U3270">
        <v>399</v>
      </c>
      <c r="V3270">
        <v>-50</v>
      </c>
    </row>
    <row r="3271" spans="1:22" x14ac:dyDescent="0.3">
      <c r="A3271" t="s">
        <v>137</v>
      </c>
      <c r="B3271">
        <v>39130</v>
      </c>
      <c r="C3271">
        <v>44991</v>
      </c>
      <c r="D3271">
        <v>63400</v>
      </c>
      <c r="E3271">
        <v>5</v>
      </c>
      <c r="F3271">
        <v>-400</v>
      </c>
      <c r="G3271">
        <v>-400</v>
      </c>
      <c r="H3271">
        <v>82630</v>
      </c>
      <c r="I3271">
        <v>5226</v>
      </c>
      <c r="J3271">
        <v>4653</v>
      </c>
      <c r="K3271">
        <v>-10941</v>
      </c>
      <c r="L3271">
        <v>7700</v>
      </c>
      <c r="M3271">
        <v>8748</v>
      </c>
      <c r="N3271">
        <v>-72</v>
      </c>
      <c r="O3271">
        <v>634</v>
      </c>
      <c r="P3271">
        <v>1</v>
      </c>
      <c r="Q3271">
        <v>0</v>
      </c>
      <c r="R3271">
        <v>19</v>
      </c>
      <c r="S3271">
        <v>-1630</v>
      </c>
      <c r="T3271">
        <v>0</v>
      </c>
      <c r="U3271">
        <v>-1411</v>
      </c>
      <c r="V3271">
        <v>-1</v>
      </c>
    </row>
    <row r="3272" spans="1:22" x14ac:dyDescent="0.3">
      <c r="A3272" t="s">
        <v>137</v>
      </c>
      <c r="B3272">
        <v>39130</v>
      </c>
      <c r="C3272">
        <v>44988</v>
      </c>
      <c r="D3272">
        <v>63800</v>
      </c>
      <c r="E3272">
        <v>5</v>
      </c>
      <c r="F3272">
        <v>-1300</v>
      </c>
      <c r="G3272">
        <v>-1300</v>
      </c>
      <c r="H3272">
        <v>118974</v>
      </c>
      <c r="I3272">
        <v>7659</v>
      </c>
      <c r="J3272">
        <v>14846</v>
      </c>
      <c r="K3272">
        <v>-17146</v>
      </c>
      <c r="L3272">
        <v>2071</v>
      </c>
      <c r="M3272">
        <v>2973</v>
      </c>
      <c r="N3272">
        <v>474</v>
      </c>
      <c r="O3272">
        <v>100</v>
      </c>
      <c r="P3272">
        <v>6</v>
      </c>
      <c r="Q3272">
        <v>0</v>
      </c>
      <c r="R3272">
        <v>-414</v>
      </c>
      <c r="S3272">
        <v>-1068</v>
      </c>
      <c r="T3272">
        <v>0</v>
      </c>
      <c r="U3272">
        <v>-125</v>
      </c>
      <c r="V3272">
        <v>354</v>
      </c>
    </row>
    <row r="3273" spans="1:22" x14ac:dyDescent="0.3">
      <c r="A3273" t="s">
        <v>137</v>
      </c>
      <c r="B3273">
        <v>39130</v>
      </c>
      <c r="C3273">
        <v>44987</v>
      </c>
      <c r="D3273">
        <v>65100</v>
      </c>
      <c r="E3273">
        <v>2</v>
      </c>
      <c r="F3273">
        <v>600</v>
      </c>
      <c r="G3273">
        <v>600</v>
      </c>
      <c r="H3273">
        <v>207364</v>
      </c>
      <c r="I3273">
        <v>13584</v>
      </c>
      <c r="J3273">
        <v>-32332</v>
      </c>
      <c r="K3273">
        <v>2309</v>
      </c>
      <c r="L3273">
        <v>29646</v>
      </c>
      <c r="M3273">
        <v>-892</v>
      </c>
      <c r="N3273">
        <v>-1042</v>
      </c>
      <c r="O3273">
        <v>27864</v>
      </c>
      <c r="P3273">
        <v>-1</v>
      </c>
      <c r="Q3273">
        <v>60</v>
      </c>
      <c r="R3273">
        <v>3831</v>
      </c>
      <c r="S3273">
        <v>-174</v>
      </c>
      <c r="T3273">
        <v>0</v>
      </c>
      <c r="U3273">
        <v>520</v>
      </c>
      <c r="V3273">
        <v>-143</v>
      </c>
    </row>
    <row r="3274" spans="1:22" x14ac:dyDescent="0.3">
      <c r="A3274" t="s">
        <v>137</v>
      </c>
      <c r="B3274">
        <v>39130</v>
      </c>
      <c r="C3274">
        <v>44985</v>
      </c>
      <c r="D3274">
        <v>64500</v>
      </c>
      <c r="E3274">
        <v>2</v>
      </c>
      <c r="F3274">
        <v>4100</v>
      </c>
      <c r="G3274">
        <v>4100</v>
      </c>
      <c r="H3274">
        <v>354984</v>
      </c>
      <c r="I3274">
        <v>22627</v>
      </c>
      <c r="J3274">
        <v>-187716</v>
      </c>
      <c r="K3274">
        <v>100286</v>
      </c>
      <c r="L3274">
        <v>84607</v>
      </c>
      <c r="M3274">
        <v>15553</v>
      </c>
      <c r="N3274">
        <v>8723</v>
      </c>
      <c r="O3274">
        <v>20818</v>
      </c>
      <c r="P3274">
        <v>8568</v>
      </c>
      <c r="Q3274">
        <v>110</v>
      </c>
      <c r="R3274">
        <v>22464</v>
      </c>
      <c r="S3274">
        <v>8371</v>
      </c>
      <c r="T3274">
        <v>0</v>
      </c>
      <c r="U3274">
        <v>3882</v>
      </c>
      <c r="V3274">
        <v>-1059</v>
      </c>
    </row>
    <row r="3275" spans="1:22" x14ac:dyDescent="0.3">
      <c r="A3275" t="s">
        <v>137</v>
      </c>
      <c r="B3275">
        <v>39130</v>
      </c>
      <c r="C3275">
        <v>44984</v>
      </c>
      <c r="D3275">
        <v>60400</v>
      </c>
      <c r="E3275">
        <v>5</v>
      </c>
      <c r="F3275">
        <v>-500</v>
      </c>
      <c r="G3275">
        <v>-500</v>
      </c>
      <c r="H3275">
        <v>78139</v>
      </c>
      <c r="I3275">
        <v>4684</v>
      </c>
      <c r="J3275">
        <v>-1038</v>
      </c>
      <c r="K3275">
        <v>3044</v>
      </c>
      <c r="L3275">
        <v>-2062</v>
      </c>
      <c r="M3275">
        <v>2367</v>
      </c>
      <c r="N3275">
        <v>-1336</v>
      </c>
      <c r="O3275">
        <v>-2194</v>
      </c>
      <c r="P3275">
        <v>18</v>
      </c>
      <c r="Q3275">
        <v>0</v>
      </c>
      <c r="R3275">
        <v>-2406</v>
      </c>
      <c r="S3275">
        <v>1489</v>
      </c>
      <c r="T3275">
        <v>0</v>
      </c>
      <c r="U3275">
        <v>-249</v>
      </c>
      <c r="V3275">
        <v>305</v>
      </c>
    </row>
    <row r="3276" spans="1:22" x14ac:dyDescent="0.3">
      <c r="A3276" t="s">
        <v>137</v>
      </c>
      <c r="B3276">
        <v>39130</v>
      </c>
      <c r="C3276">
        <v>44981</v>
      </c>
      <c r="D3276">
        <v>60900</v>
      </c>
      <c r="E3276">
        <v>5</v>
      </c>
      <c r="F3276">
        <v>-200</v>
      </c>
      <c r="G3276">
        <v>-200</v>
      </c>
      <c r="H3276">
        <v>54731</v>
      </c>
      <c r="I3276">
        <v>3331</v>
      </c>
      <c r="J3276">
        <v>-8626</v>
      </c>
      <c r="K3276">
        <v>-4723</v>
      </c>
      <c r="L3276">
        <v>14135</v>
      </c>
      <c r="M3276">
        <v>-2152</v>
      </c>
      <c r="N3276">
        <v>-690</v>
      </c>
      <c r="O3276">
        <v>12518</v>
      </c>
      <c r="P3276">
        <v>0</v>
      </c>
      <c r="Q3276">
        <v>150</v>
      </c>
      <c r="R3276">
        <v>4367</v>
      </c>
      <c r="S3276">
        <v>-58</v>
      </c>
      <c r="T3276">
        <v>0</v>
      </c>
      <c r="U3276">
        <v>-338</v>
      </c>
      <c r="V3276">
        <v>-448</v>
      </c>
    </row>
    <row r="3277" spans="1:22" x14ac:dyDescent="0.3">
      <c r="A3277" t="s">
        <v>137</v>
      </c>
      <c r="B3277">
        <v>39130</v>
      </c>
      <c r="C3277">
        <v>44980</v>
      </c>
      <c r="D3277">
        <v>61100</v>
      </c>
      <c r="E3277">
        <v>2</v>
      </c>
      <c r="F3277">
        <v>500</v>
      </c>
      <c r="G3277">
        <v>500</v>
      </c>
      <c r="H3277">
        <v>67530</v>
      </c>
      <c r="I3277">
        <v>4134</v>
      </c>
      <c r="J3277">
        <v>-12158</v>
      </c>
      <c r="K3277">
        <v>13338</v>
      </c>
      <c r="L3277">
        <v>-1540</v>
      </c>
      <c r="M3277">
        <v>3466</v>
      </c>
      <c r="N3277">
        <v>-5876</v>
      </c>
      <c r="O3277">
        <v>-52</v>
      </c>
      <c r="P3277">
        <v>0</v>
      </c>
      <c r="Q3277">
        <v>120</v>
      </c>
      <c r="R3277">
        <v>766</v>
      </c>
      <c r="S3277">
        <v>36</v>
      </c>
      <c r="T3277">
        <v>0</v>
      </c>
      <c r="U3277">
        <v>450</v>
      </c>
      <c r="V3277">
        <v>-90</v>
      </c>
    </row>
    <row r="3278" spans="1:22" x14ac:dyDescent="0.3">
      <c r="A3278" t="s">
        <v>137</v>
      </c>
      <c r="B3278">
        <v>39130</v>
      </c>
      <c r="C3278">
        <v>44979</v>
      </c>
      <c r="D3278">
        <v>60600</v>
      </c>
      <c r="E3278">
        <v>5</v>
      </c>
      <c r="F3278">
        <v>-900</v>
      </c>
      <c r="G3278">
        <v>-900</v>
      </c>
      <c r="H3278">
        <v>81543</v>
      </c>
      <c r="I3278">
        <v>4925</v>
      </c>
      <c r="J3278">
        <v>15838</v>
      </c>
      <c r="K3278">
        <v>877</v>
      </c>
      <c r="L3278">
        <v>-16776</v>
      </c>
      <c r="M3278">
        <v>-6273</v>
      </c>
      <c r="N3278">
        <v>-5920</v>
      </c>
      <c r="O3278">
        <v>-4161</v>
      </c>
      <c r="P3278">
        <v>0</v>
      </c>
      <c r="Q3278">
        <v>0</v>
      </c>
      <c r="R3278">
        <v>-255</v>
      </c>
      <c r="S3278">
        <v>-167</v>
      </c>
      <c r="T3278">
        <v>0</v>
      </c>
      <c r="U3278">
        <v>82</v>
      </c>
      <c r="V3278">
        <v>-21</v>
      </c>
    </row>
    <row r="3279" spans="1:22" x14ac:dyDescent="0.3">
      <c r="A3279" t="s">
        <v>137</v>
      </c>
      <c r="B3279">
        <v>39130</v>
      </c>
      <c r="C3279">
        <v>44978</v>
      </c>
      <c r="D3279">
        <v>61500</v>
      </c>
      <c r="E3279">
        <v>5</v>
      </c>
      <c r="F3279">
        <v>-600</v>
      </c>
      <c r="G3279">
        <v>-600</v>
      </c>
      <c r="H3279">
        <v>102091</v>
      </c>
      <c r="I3279">
        <v>6279</v>
      </c>
      <c r="J3279">
        <v>35333</v>
      </c>
      <c r="K3279">
        <v>-9847</v>
      </c>
      <c r="L3279">
        <v>-22887</v>
      </c>
      <c r="M3279">
        <v>-3834</v>
      </c>
      <c r="N3279">
        <v>972</v>
      </c>
      <c r="O3279">
        <v>-13571</v>
      </c>
      <c r="P3279">
        <v>0</v>
      </c>
      <c r="Q3279">
        <v>45</v>
      </c>
      <c r="R3279">
        <v>-4144</v>
      </c>
      <c r="S3279">
        <v>-2355</v>
      </c>
      <c r="T3279">
        <v>0</v>
      </c>
      <c r="U3279">
        <v>-2614</v>
      </c>
      <c r="V3279">
        <v>15</v>
      </c>
    </row>
    <row r="3280" spans="1:22" x14ac:dyDescent="0.3">
      <c r="A3280" t="s">
        <v>137</v>
      </c>
      <c r="B3280">
        <v>39130</v>
      </c>
      <c r="C3280">
        <v>44977</v>
      </c>
      <c r="D3280">
        <v>62100</v>
      </c>
      <c r="E3280">
        <v>5</v>
      </c>
      <c r="F3280">
        <v>-200</v>
      </c>
      <c r="G3280">
        <v>-200</v>
      </c>
      <c r="H3280">
        <v>56240</v>
      </c>
      <c r="I3280">
        <v>3495</v>
      </c>
      <c r="J3280">
        <v>14291</v>
      </c>
      <c r="K3280">
        <v>-13363</v>
      </c>
      <c r="L3280">
        <v>-1773</v>
      </c>
      <c r="M3280">
        <v>-688</v>
      </c>
      <c r="N3280">
        <v>357</v>
      </c>
      <c r="O3280">
        <v>-2368</v>
      </c>
      <c r="P3280">
        <v>0</v>
      </c>
      <c r="Q3280">
        <v>0</v>
      </c>
      <c r="R3280">
        <v>619</v>
      </c>
      <c r="S3280">
        <v>307</v>
      </c>
      <c r="T3280">
        <v>0</v>
      </c>
      <c r="U3280">
        <v>280</v>
      </c>
      <c r="V3280">
        <v>565</v>
      </c>
    </row>
    <row r="3281" spans="1:22" x14ac:dyDescent="0.3">
      <c r="A3281" t="s">
        <v>137</v>
      </c>
      <c r="B3281">
        <v>39130</v>
      </c>
      <c r="C3281">
        <v>44974</v>
      </c>
      <c r="D3281">
        <v>62300</v>
      </c>
      <c r="E3281">
        <v>5</v>
      </c>
      <c r="F3281">
        <v>-600</v>
      </c>
      <c r="G3281">
        <v>-600</v>
      </c>
      <c r="H3281">
        <v>69636</v>
      </c>
      <c r="I3281">
        <v>4366</v>
      </c>
      <c r="J3281">
        <v>-14647</v>
      </c>
      <c r="K3281">
        <v>8466</v>
      </c>
      <c r="L3281">
        <v>5735</v>
      </c>
      <c r="M3281">
        <v>-552</v>
      </c>
      <c r="N3281">
        <v>1837</v>
      </c>
      <c r="O3281">
        <v>2328</v>
      </c>
      <c r="P3281">
        <v>1</v>
      </c>
      <c r="Q3281">
        <v>145</v>
      </c>
      <c r="R3281">
        <v>1812</v>
      </c>
      <c r="S3281">
        <v>164</v>
      </c>
      <c r="T3281">
        <v>0</v>
      </c>
      <c r="U3281">
        <v>234</v>
      </c>
      <c r="V3281">
        <v>212</v>
      </c>
    </row>
    <row r="3282" spans="1:22" x14ac:dyDescent="0.3">
      <c r="A3282" t="s">
        <v>137</v>
      </c>
      <c r="B3282">
        <v>39130</v>
      </c>
      <c r="C3282">
        <v>44973</v>
      </c>
      <c r="D3282">
        <v>62900</v>
      </c>
      <c r="E3282">
        <v>2</v>
      </c>
      <c r="F3282">
        <v>1600</v>
      </c>
      <c r="G3282">
        <v>1600</v>
      </c>
      <c r="H3282">
        <v>88301</v>
      </c>
      <c r="I3282">
        <v>5528</v>
      </c>
      <c r="J3282">
        <v>-31412</v>
      </c>
      <c r="K3282">
        <v>6975</v>
      </c>
      <c r="L3282">
        <v>25160</v>
      </c>
      <c r="M3282">
        <v>8609</v>
      </c>
      <c r="N3282">
        <v>5537</v>
      </c>
      <c r="O3282">
        <v>7834</v>
      </c>
      <c r="P3282">
        <v>0</v>
      </c>
      <c r="Q3282">
        <v>210</v>
      </c>
      <c r="R3282">
        <v>2831</v>
      </c>
      <c r="S3282">
        <v>139</v>
      </c>
      <c r="T3282">
        <v>0</v>
      </c>
      <c r="U3282">
        <v>102</v>
      </c>
      <c r="V3282">
        <v>-825</v>
      </c>
    </row>
    <row r="3283" spans="1:22" x14ac:dyDescent="0.3">
      <c r="A3283" t="s">
        <v>137</v>
      </c>
      <c r="B3283">
        <v>39130</v>
      </c>
      <c r="C3283">
        <v>44972</v>
      </c>
      <c r="D3283">
        <v>61300</v>
      </c>
      <c r="E3283">
        <v>5</v>
      </c>
      <c r="F3283">
        <v>-1100</v>
      </c>
      <c r="G3283">
        <v>-1100</v>
      </c>
      <c r="H3283">
        <v>125710</v>
      </c>
      <c r="I3283">
        <v>7748</v>
      </c>
      <c r="J3283">
        <v>14880</v>
      </c>
      <c r="K3283">
        <v>18805</v>
      </c>
      <c r="L3283">
        <v>-27433</v>
      </c>
      <c r="M3283">
        <v>-8234</v>
      </c>
      <c r="N3283">
        <v>-8209</v>
      </c>
      <c r="O3283">
        <v>-7263</v>
      </c>
      <c r="P3283">
        <v>0</v>
      </c>
      <c r="Q3283">
        <v>0</v>
      </c>
      <c r="R3283">
        <v>-3624</v>
      </c>
      <c r="S3283">
        <v>-103</v>
      </c>
      <c r="T3283">
        <v>0</v>
      </c>
      <c r="U3283">
        <v>-6000</v>
      </c>
      <c r="V3283">
        <v>-252</v>
      </c>
    </row>
    <row r="3284" spans="1:22" x14ac:dyDescent="0.3">
      <c r="A3284" t="s">
        <v>137</v>
      </c>
      <c r="B3284">
        <v>39130</v>
      </c>
      <c r="C3284">
        <v>44971</v>
      </c>
      <c r="D3284">
        <v>62400</v>
      </c>
      <c r="E3284">
        <v>2</v>
      </c>
      <c r="F3284">
        <v>200</v>
      </c>
      <c r="G3284">
        <v>200</v>
      </c>
      <c r="H3284">
        <v>63717</v>
      </c>
      <c r="I3284">
        <v>3992</v>
      </c>
      <c r="J3284">
        <v>-12381</v>
      </c>
      <c r="K3284">
        <v>14933</v>
      </c>
      <c r="L3284">
        <v>-573</v>
      </c>
      <c r="M3284">
        <v>2633</v>
      </c>
      <c r="N3284">
        <v>-5459</v>
      </c>
      <c r="O3284">
        <v>1947</v>
      </c>
      <c r="P3284">
        <v>-1</v>
      </c>
      <c r="Q3284">
        <v>2560</v>
      </c>
      <c r="R3284">
        <v>-1928</v>
      </c>
      <c r="S3284">
        <v>-325</v>
      </c>
      <c r="T3284">
        <v>0</v>
      </c>
      <c r="U3284">
        <v>-56</v>
      </c>
      <c r="V3284">
        <v>-1923</v>
      </c>
    </row>
    <row r="3285" spans="1:22" x14ac:dyDescent="0.3">
      <c r="A3285" t="s">
        <v>137</v>
      </c>
      <c r="B3285">
        <v>39130</v>
      </c>
      <c r="C3285">
        <v>44970</v>
      </c>
      <c r="D3285">
        <v>62200</v>
      </c>
      <c r="E3285">
        <v>5</v>
      </c>
      <c r="F3285">
        <v>-1300</v>
      </c>
      <c r="G3285">
        <v>-1300</v>
      </c>
      <c r="H3285">
        <v>103118</v>
      </c>
      <c r="I3285">
        <v>6430</v>
      </c>
      <c r="J3285">
        <v>39230</v>
      </c>
      <c r="K3285">
        <v>-22920</v>
      </c>
      <c r="L3285">
        <v>-17028</v>
      </c>
      <c r="M3285">
        <v>-2119</v>
      </c>
      <c r="N3285">
        <v>-1379</v>
      </c>
      <c r="O3285">
        <v>-964</v>
      </c>
      <c r="P3285">
        <v>0</v>
      </c>
      <c r="Q3285">
        <v>0</v>
      </c>
      <c r="R3285">
        <v>-2283</v>
      </c>
      <c r="S3285">
        <v>-10283</v>
      </c>
      <c r="T3285">
        <v>0</v>
      </c>
      <c r="U3285">
        <v>-1</v>
      </c>
      <c r="V3285">
        <v>719</v>
      </c>
    </row>
    <row r="3286" spans="1:22" x14ac:dyDescent="0.3">
      <c r="A3286" t="s">
        <v>137</v>
      </c>
      <c r="B3286">
        <v>39130</v>
      </c>
      <c r="C3286">
        <v>44967</v>
      </c>
      <c r="D3286">
        <v>63500</v>
      </c>
      <c r="E3286">
        <v>2</v>
      </c>
      <c r="F3286">
        <v>700</v>
      </c>
      <c r="G3286">
        <v>700</v>
      </c>
      <c r="H3286">
        <v>153736</v>
      </c>
      <c r="I3286">
        <v>9767</v>
      </c>
      <c r="J3286">
        <v>-147</v>
      </c>
      <c r="K3286">
        <v>6741</v>
      </c>
      <c r="L3286">
        <v>-5876</v>
      </c>
      <c r="M3286">
        <v>-8072</v>
      </c>
      <c r="N3286">
        <v>501</v>
      </c>
      <c r="O3286">
        <v>-4874</v>
      </c>
      <c r="P3286">
        <v>0</v>
      </c>
      <c r="Q3286">
        <v>0</v>
      </c>
      <c r="R3286">
        <v>7306</v>
      </c>
      <c r="S3286">
        <v>-737</v>
      </c>
      <c r="T3286">
        <v>0</v>
      </c>
      <c r="U3286">
        <v>-474</v>
      </c>
      <c r="V3286">
        <v>-244</v>
      </c>
    </row>
    <row r="3287" spans="1:22" x14ac:dyDescent="0.3">
      <c r="A3287" t="s">
        <v>137</v>
      </c>
      <c r="B3287">
        <v>39130</v>
      </c>
      <c r="C3287">
        <v>44966</v>
      </c>
      <c r="D3287">
        <v>62800</v>
      </c>
      <c r="E3287">
        <v>2</v>
      </c>
      <c r="F3287">
        <v>500</v>
      </c>
      <c r="G3287">
        <v>500</v>
      </c>
      <c r="H3287">
        <v>138508</v>
      </c>
      <c r="I3287">
        <v>8742</v>
      </c>
      <c r="J3287">
        <v>-26493</v>
      </c>
      <c r="K3287">
        <v>27985</v>
      </c>
      <c r="L3287">
        <v>-7737</v>
      </c>
      <c r="M3287">
        <v>1518</v>
      </c>
      <c r="N3287">
        <v>-1392</v>
      </c>
      <c r="O3287">
        <v>65</v>
      </c>
      <c r="P3287">
        <v>0</v>
      </c>
      <c r="Q3287">
        <v>0</v>
      </c>
      <c r="R3287">
        <v>-2971</v>
      </c>
      <c r="S3287">
        <v>-4957</v>
      </c>
      <c r="T3287">
        <v>0</v>
      </c>
      <c r="U3287">
        <v>6211</v>
      </c>
      <c r="V3287">
        <v>34</v>
      </c>
    </row>
    <row r="3288" spans="1:22" x14ac:dyDescent="0.3">
      <c r="A3288" t="s">
        <v>137</v>
      </c>
      <c r="B3288">
        <v>39130</v>
      </c>
      <c r="C3288">
        <v>44965</v>
      </c>
      <c r="D3288">
        <v>62300</v>
      </c>
      <c r="E3288">
        <v>5</v>
      </c>
      <c r="F3288">
        <v>-1900</v>
      </c>
      <c r="G3288">
        <v>-1900</v>
      </c>
      <c r="H3288">
        <v>227048</v>
      </c>
      <c r="I3288">
        <v>14155</v>
      </c>
      <c r="J3288">
        <v>61636</v>
      </c>
      <c r="K3288">
        <v>-13672</v>
      </c>
      <c r="L3288">
        <v>-48833</v>
      </c>
      <c r="M3288">
        <v>-4215</v>
      </c>
      <c r="N3288">
        <v>-11953</v>
      </c>
      <c r="O3288">
        <v>-11619</v>
      </c>
      <c r="P3288">
        <v>0</v>
      </c>
      <c r="Q3288">
        <v>0</v>
      </c>
      <c r="R3288">
        <v>-11289</v>
      </c>
      <c r="S3288">
        <v>-9757</v>
      </c>
      <c r="T3288">
        <v>0</v>
      </c>
      <c r="U3288">
        <v>-1008</v>
      </c>
      <c r="V3288">
        <v>1877</v>
      </c>
    </row>
    <row r="3289" spans="1:22" x14ac:dyDescent="0.3">
      <c r="A3289" t="s">
        <v>137</v>
      </c>
      <c r="B3289">
        <v>39130</v>
      </c>
      <c r="C3289">
        <v>44964</v>
      </c>
      <c r="D3289">
        <v>64200</v>
      </c>
      <c r="E3289">
        <v>5</v>
      </c>
      <c r="F3289">
        <v>-300</v>
      </c>
      <c r="G3289">
        <v>-300</v>
      </c>
      <c r="H3289">
        <v>82759</v>
      </c>
      <c r="I3289">
        <v>5277</v>
      </c>
      <c r="J3289">
        <v>33736</v>
      </c>
      <c r="K3289">
        <v>-20447</v>
      </c>
      <c r="L3289">
        <v>-13030</v>
      </c>
      <c r="M3289">
        <v>-1733</v>
      </c>
      <c r="N3289">
        <v>480</v>
      </c>
      <c r="O3289">
        <v>-756</v>
      </c>
      <c r="P3289">
        <v>0</v>
      </c>
      <c r="Q3289">
        <v>0</v>
      </c>
      <c r="R3289">
        <v>-10973</v>
      </c>
      <c r="S3289">
        <v>-48</v>
      </c>
      <c r="T3289">
        <v>0</v>
      </c>
      <c r="U3289">
        <v>-312</v>
      </c>
      <c r="V3289">
        <v>53</v>
      </c>
    </row>
    <row r="3290" spans="1:22" x14ac:dyDescent="0.3">
      <c r="A3290" t="s">
        <v>137</v>
      </c>
      <c r="B3290">
        <v>39130</v>
      </c>
      <c r="C3290">
        <v>44963</v>
      </c>
      <c r="D3290">
        <v>64500</v>
      </c>
      <c r="E3290">
        <v>2</v>
      </c>
      <c r="F3290">
        <v>1500</v>
      </c>
      <c r="G3290">
        <v>1500</v>
      </c>
      <c r="H3290">
        <v>134896</v>
      </c>
      <c r="I3290">
        <v>8660</v>
      </c>
      <c r="J3290">
        <v>-46838</v>
      </c>
      <c r="K3290">
        <v>50900</v>
      </c>
      <c r="L3290">
        <v>-1985</v>
      </c>
      <c r="M3290">
        <v>-4694</v>
      </c>
      <c r="N3290">
        <v>3487</v>
      </c>
      <c r="O3290">
        <v>1143</v>
      </c>
      <c r="P3290">
        <v>-1</v>
      </c>
      <c r="Q3290">
        <v>0</v>
      </c>
      <c r="R3290">
        <v>2613</v>
      </c>
      <c r="S3290">
        <v>-4533</v>
      </c>
      <c r="T3290">
        <v>0</v>
      </c>
      <c r="U3290">
        <v>-2064</v>
      </c>
      <c r="V3290">
        <v>-13</v>
      </c>
    </row>
    <row r="3291" spans="1:22" x14ac:dyDescent="0.3">
      <c r="A3291" t="s">
        <v>137</v>
      </c>
      <c r="B3291">
        <v>39130</v>
      </c>
      <c r="C3291">
        <v>44960</v>
      </c>
      <c r="D3291">
        <v>63000</v>
      </c>
      <c r="E3291">
        <v>5</v>
      </c>
      <c r="F3291">
        <v>-600</v>
      </c>
      <c r="G3291">
        <v>-600</v>
      </c>
      <c r="H3291">
        <v>89299</v>
      </c>
      <c r="I3291">
        <v>5613</v>
      </c>
      <c r="J3291">
        <v>13705</v>
      </c>
      <c r="K3291">
        <v>9824</v>
      </c>
      <c r="L3291">
        <v>-22154</v>
      </c>
      <c r="M3291">
        <v>-6542</v>
      </c>
      <c r="N3291">
        <v>-1012</v>
      </c>
      <c r="O3291">
        <v>-405</v>
      </c>
      <c r="P3291">
        <v>0</v>
      </c>
      <c r="Q3291">
        <v>-2919</v>
      </c>
      <c r="R3291">
        <v>-10845</v>
      </c>
      <c r="S3291">
        <v>-431</v>
      </c>
      <c r="T3291">
        <v>0</v>
      </c>
      <c r="U3291">
        <v>-458</v>
      </c>
      <c r="V3291">
        <v>-917</v>
      </c>
    </row>
    <row r="3292" spans="1:22" x14ac:dyDescent="0.3">
      <c r="A3292" t="s">
        <v>137</v>
      </c>
      <c r="B3292">
        <v>39130</v>
      </c>
      <c r="C3292">
        <v>44959</v>
      </c>
      <c r="D3292">
        <v>63600</v>
      </c>
      <c r="E3292">
        <v>3</v>
      </c>
      <c r="F3292">
        <v>0</v>
      </c>
      <c r="G3292">
        <v>0</v>
      </c>
      <c r="H3292">
        <v>78253</v>
      </c>
      <c r="I3292">
        <v>4988</v>
      </c>
      <c r="J3292">
        <v>20471</v>
      </c>
      <c r="K3292">
        <v>-9342</v>
      </c>
      <c r="L3292">
        <v>-10999</v>
      </c>
      <c r="M3292">
        <v>-5451</v>
      </c>
      <c r="N3292">
        <v>10</v>
      </c>
      <c r="O3292">
        <v>-3702</v>
      </c>
      <c r="P3292">
        <v>0</v>
      </c>
      <c r="Q3292">
        <v>0</v>
      </c>
      <c r="R3292">
        <v>-705</v>
      </c>
      <c r="S3292">
        <v>-1151</v>
      </c>
      <c r="T3292">
        <v>0</v>
      </c>
      <c r="U3292">
        <v>-735</v>
      </c>
      <c r="V3292">
        <v>605</v>
      </c>
    </row>
    <row r="3293" spans="1:22" x14ac:dyDescent="0.3">
      <c r="A3293" t="s">
        <v>137</v>
      </c>
      <c r="B3293">
        <v>39130</v>
      </c>
      <c r="C3293">
        <v>44958</v>
      </c>
      <c r="D3293">
        <v>63600</v>
      </c>
      <c r="E3293">
        <v>5</v>
      </c>
      <c r="F3293">
        <v>-700</v>
      </c>
      <c r="G3293">
        <v>-700</v>
      </c>
      <c r="H3293">
        <v>73242</v>
      </c>
      <c r="I3293">
        <v>4663</v>
      </c>
      <c r="J3293">
        <v>6652</v>
      </c>
      <c r="K3293">
        <v>2562</v>
      </c>
      <c r="L3293">
        <v>-9440</v>
      </c>
      <c r="M3293">
        <v>457</v>
      </c>
      <c r="N3293">
        <v>-2548</v>
      </c>
      <c r="O3293">
        <v>-7573</v>
      </c>
      <c r="P3293">
        <v>1</v>
      </c>
      <c r="Q3293">
        <v>0</v>
      </c>
      <c r="R3293">
        <v>563</v>
      </c>
      <c r="S3293">
        <v>-340</v>
      </c>
      <c r="T3293">
        <v>0</v>
      </c>
      <c r="U3293">
        <v>17</v>
      </c>
      <c r="V3293">
        <v>209</v>
      </c>
    </row>
    <row r="3294" spans="1:22" x14ac:dyDescent="0.3">
      <c r="A3294" t="s">
        <v>137</v>
      </c>
      <c r="B3294">
        <v>39130</v>
      </c>
      <c r="C3294">
        <v>44957</v>
      </c>
      <c r="D3294">
        <v>64300</v>
      </c>
      <c r="E3294">
        <v>2</v>
      </c>
      <c r="F3294">
        <v>800</v>
      </c>
      <c r="G3294">
        <v>800</v>
      </c>
      <c r="H3294">
        <v>81599</v>
      </c>
      <c r="I3294">
        <v>5222</v>
      </c>
      <c r="J3294">
        <v>-19577</v>
      </c>
      <c r="K3294">
        <v>12235</v>
      </c>
      <c r="L3294">
        <v>7560</v>
      </c>
      <c r="M3294">
        <v>1608</v>
      </c>
      <c r="N3294">
        <v>3</v>
      </c>
      <c r="O3294">
        <v>-406</v>
      </c>
      <c r="P3294">
        <v>0</v>
      </c>
      <c r="Q3294">
        <v>0</v>
      </c>
      <c r="R3294">
        <v>7740</v>
      </c>
      <c r="S3294">
        <v>-1385</v>
      </c>
      <c r="T3294">
        <v>0</v>
      </c>
      <c r="U3294">
        <v>-300</v>
      </c>
      <c r="V3294">
        <v>82</v>
      </c>
    </row>
    <row r="3295" spans="1:22" x14ac:dyDescent="0.3">
      <c r="A3295" t="s">
        <v>137</v>
      </c>
      <c r="B3295">
        <v>39130</v>
      </c>
      <c r="C3295">
        <v>44956</v>
      </c>
      <c r="D3295">
        <v>63500</v>
      </c>
      <c r="E3295">
        <v>2</v>
      </c>
      <c r="F3295">
        <v>100</v>
      </c>
      <c r="G3295">
        <v>100</v>
      </c>
      <c r="H3295">
        <v>81853</v>
      </c>
      <c r="I3295">
        <v>5210</v>
      </c>
      <c r="J3295">
        <v>-18257</v>
      </c>
      <c r="K3295">
        <v>6710</v>
      </c>
      <c r="L3295">
        <v>12343</v>
      </c>
      <c r="M3295">
        <v>2894</v>
      </c>
      <c r="N3295">
        <v>21</v>
      </c>
      <c r="O3295">
        <v>7049</v>
      </c>
      <c r="P3295">
        <v>0</v>
      </c>
      <c r="Q3295">
        <v>0</v>
      </c>
      <c r="R3295">
        <v>2650</v>
      </c>
      <c r="S3295">
        <v>-271</v>
      </c>
      <c r="T3295">
        <v>0</v>
      </c>
      <c r="U3295">
        <v>-1663</v>
      </c>
      <c r="V3295">
        <v>867</v>
      </c>
    </row>
    <row r="3296" spans="1:22" x14ac:dyDescent="0.3">
      <c r="A3296" t="s">
        <v>137</v>
      </c>
      <c r="B3296">
        <v>39130</v>
      </c>
      <c r="C3296">
        <v>44953</v>
      </c>
      <c r="D3296">
        <v>63400</v>
      </c>
      <c r="E3296">
        <v>2</v>
      </c>
      <c r="F3296">
        <v>500</v>
      </c>
      <c r="G3296">
        <v>500</v>
      </c>
      <c r="H3296">
        <v>90196</v>
      </c>
      <c r="I3296">
        <v>5734</v>
      </c>
      <c r="J3296">
        <v>-12828</v>
      </c>
      <c r="K3296">
        <v>8662</v>
      </c>
      <c r="L3296">
        <v>4661</v>
      </c>
      <c r="M3296">
        <v>2425</v>
      </c>
      <c r="N3296">
        <v>-792</v>
      </c>
      <c r="O3296">
        <v>7209</v>
      </c>
      <c r="P3296">
        <v>0</v>
      </c>
      <c r="Q3296">
        <v>0</v>
      </c>
      <c r="R3296">
        <v>-4253</v>
      </c>
      <c r="S3296">
        <v>72</v>
      </c>
      <c r="T3296">
        <v>0</v>
      </c>
      <c r="U3296">
        <v>0</v>
      </c>
      <c r="V3296">
        <v>-495</v>
      </c>
    </row>
    <row r="3297" spans="1:22" x14ac:dyDescent="0.3">
      <c r="A3297" t="s">
        <v>137</v>
      </c>
      <c r="B3297">
        <v>39130</v>
      </c>
      <c r="C3297">
        <v>44952</v>
      </c>
      <c r="D3297">
        <v>62900</v>
      </c>
      <c r="E3297">
        <v>5</v>
      </c>
      <c r="F3297">
        <v>-500</v>
      </c>
      <c r="G3297">
        <v>-500</v>
      </c>
      <c r="H3297">
        <v>125688</v>
      </c>
      <c r="I3297">
        <v>7940</v>
      </c>
      <c r="J3297">
        <v>17850</v>
      </c>
      <c r="K3297">
        <v>-18746</v>
      </c>
      <c r="L3297">
        <v>1697</v>
      </c>
      <c r="M3297">
        <v>-829</v>
      </c>
      <c r="N3297">
        <v>1172</v>
      </c>
      <c r="O3297">
        <v>-6272</v>
      </c>
      <c r="P3297">
        <v>0</v>
      </c>
      <c r="Q3297">
        <v>0</v>
      </c>
      <c r="R3297">
        <v>10774</v>
      </c>
      <c r="S3297">
        <v>-3148</v>
      </c>
      <c r="T3297">
        <v>0</v>
      </c>
      <c r="U3297">
        <v>-1303</v>
      </c>
      <c r="V3297">
        <v>502</v>
      </c>
    </row>
    <row r="3298" spans="1:22" x14ac:dyDescent="0.3">
      <c r="A3298" t="s">
        <v>137</v>
      </c>
      <c r="B3298">
        <v>39130</v>
      </c>
      <c r="C3298">
        <v>44951</v>
      </c>
      <c r="D3298">
        <v>63400</v>
      </c>
      <c r="E3298">
        <v>5</v>
      </c>
      <c r="F3298">
        <v>-1500</v>
      </c>
      <c r="G3298">
        <v>-1500</v>
      </c>
      <c r="H3298">
        <v>171796</v>
      </c>
      <c r="I3298">
        <v>10911</v>
      </c>
      <c r="J3298">
        <v>67850</v>
      </c>
      <c r="K3298">
        <v>-59862</v>
      </c>
      <c r="L3298">
        <v>-5348</v>
      </c>
      <c r="M3298">
        <v>191</v>
      </c>
      <c r="N3298">
        <v>-9483</v>
      </c>
      <c r="O3298">
        <v>-1260</v>
      </c>
      <c r="P3298">
        <v>1</v>
      </c>
      <c r="Q3298">
        <v>0</v>
      </c>
      <c r="R3298">
        <v>5288</v>
      </c>
      <c r="S3298">
        <v>-85</v>
      </c>
      <c r="T3298">
        <v>0</v>
      </c>
      <c r="U3298">
        <v>-2532</v>
      </c>
      <c r="V3298">
        <v>-108</v>
      </c>
    </row>
    <row r="3299" spans="1:22" x14ac:dyDescent="0.3">
      <c r="A3299" t="s">
        <v>137</v>
      </c>
      <c r="B3299">
        <v>39130</v>
      </c>
      <c r="C3299">
        <v>44946</v>
      </c>
      <c r="D3299">
        <v>64900</v>
      </c>
      <c r="E3299">
        <v>2</v>
      </c>
      <c r="F3299">
        <v>600</v>
      </c>
      <c r="G3299">
        <v>600</v>
      </c>
      <c r="H3299">
        <v>120937</v>
      </c>
      <c r="I3299">
        <v>7741</v>
      </c>
      <c r="J3299">
        <v>-10467</v>
      </c>
      <c r="K3299">
        <v>3604</v>
      </c>
      <c r="L3299">
        <v>3805</v>
      </c>
      <c r="M3299">
        <v>2815</v>
      </c>
      <c r="N3299">
        <v>-8837</v>
      </c>
      <c r="O3299">
        <v>-1111</v>
      </c>
      <c r="P3299">
        <v>-1</v>
      </c>
      <c r="Q3299">
        <v>-320</v>
      </c>
      <c r="R3299">
        <v>16177</v>
      </c>
      <c r="S3299">
        <v>-4918</v>
      </c>
      <c r="T3299">
        <v>0</v>
      </c>
      <c r="U3299">
        <v>2979</v>
      </c>
      <c r="V3299">
        <v>79</v>
      </c>
    </row>
    <row r="3300" spans="1:22" x14ac:dyDescent="0.3">
      <c r="A3300" t="s">
        <v>137</v>
      </c>
      <c r="B3300">
        <v>39130</v>
      </c>
      <c r="C3300">
        <v>44945</v>
      </c>
      <c r="D3300">
        <v>64300</v>
      </c>
      <c r="E3300">
        <v>2</v>
      </c>
      <c r="F3300">
        <v>300</v>
      </c>
      <c r="G3300">
        <v>300</v>
      </c>
      <c r="H3300">
        <v>131440</v>
      </c>
      <c r="I3300">
        <v>8475</v>
      </c>
      <c r="J3300">
        <v>672</v>
      </c>
      <c r="K3300">
        <v>-11275</v>
      </c>
      <c r="L3300">
        <v>10356</v>
      </c>
      <c r="M3300">
        <v>-3323</v>
      </c>
      <c r="N3300">
        <v>-6761</v>
      </c>
      <c r="O3300">
        <v>-2805</v>
      </c>
      <c r="P3300">
        <v>0</v>
      </c>
      <c r="Q3300">
        <v>0</v>
      </c>
      <c r="R3300">
        <v>22935</v>
      </c>
      <c r="S3300">
        <v>310</v>
      </c>
      <c r="T3300">
        <v>0</v>
      </c>
      <c r="U3300">
        <v>303</v>
      </c>
      <c r="V3300">
        <v>-56</v>
      </c>
    </row>
    <row r="3301" spans="1:22" x14ac:dyDescent="0.3">
      <c r="A3301" t="s">
        <v>137</v>
      </c>
      <c r="B3301">
        <v>39130</v>
      </c>
      <c r="C3301">
        <v>44944</v>
      </c>
      <c r="D3301">
        <v>64000</v>
      </c>
      <c r="E3301">
        <v>2</v>
      </c>
      <c r="F3301">
        <v>1400</v>
      </c>
      <c r="G3301">
        <v>1400</v>
      </c>
      <c r="H3301">
        <v>210697</v>
      </c>
      <c r="I3301">
        <v>13510</v>
      </c>
      <c r="J3301">
        <v>-25429</v>
      </c>
      <c r="K3301">
        <v>4577</v>
      </c>
      <c r="L3301">
        <v>19135</v>
      </c>
      <c r="M3301">
        <v>-10526</v>
      </c>
      <c r="N3301">
        <v>471</v>
      </c>
      <c r="O3301">
        <v>2081</v>
      </c>
      <c r="P3301">
        <v>0</v>
      </c>
      <c r="Q3301">
        <v>0</v>
      </c>
      <c r="R3301">
        <v>25940</v>
      </c>
      <c r="S3301">
        <v>1169</v>
      </c>
      <c r="T3301">
        <v>0</v>
      </c>
      <c r="U3301">
        <v>1943</v>
      </c>
      <c r="V3301">
        <v>-226</v>
      </c>
    </row>
    <row r="3302" spans="1:22" x14ac:dyDescent="0.3">
      <c r="A3302" t="s">
        <v>159</v>
      </c>
      <c r="B3302">
        <v>130660</v>
      </c>
      <c r="C3302">
        <v>45092</v>
      </c>
      <c r="D3302">
        <v>7640</v>
      </c>
      <c r="E3302">
        <v>5</v>
      </c>
      <c r="F3302">
        <v>-10</v>
      </c>
      <c r="G3302">
        <v>-10</v>
      </c>
      <c r="H3302">
        <v>50903</v>
      </c>
      <c r="I3302">
        <v>389</v>
      </c>
      <c r="J3302">
        <v>6175</v>
      </c>
      <c r="K3302">
        <v>-4710</v>
      </c>
      <c r="L3302">
        <v>-1461</v>
      </c>
      <c r="M3302">
        <v>-23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-1438</v>
      </c>
      <c r="T3302">
        <v>0</v>
      </c>
      <c r="U3302">
        <v>-4</v>
      </c>
      <c r="V3302">
        <v>0</v>
      </c>
    </row>
    <row r="3303" spans="1:22" x14ac:dyDescent="0.3">
      <c r="A3303" t="s">
        <v>159</v>
      </c>
      <c r="B3303">
        <v>130660</v>
      </c>
      <c r="C3303">
        <v>45091</v>
      </c>
      <c r="D3303">
        <v>7650</v>
      </c>
      <c r="E3303">
        <v>5</v>
      </c>
      <c r="F3303">
        <v>-90</v>
      </c>
      <c r="G3303">
        <v>-90</v>
      </c>
      <c r="H3303">
        <v>90764</v>
      </c>
      <c r="I3303">
        <v>699</v>
      </c>
      <c r="J3303">
        <v>26684</v>
      </c>
      <c r="K3303">
        <v>-19274</v>
      </c>
      <c r="L3303">
        <v>-7425</v>
      </c>
      <c r="M3303">
        <v>-37</v>
      </c>
      <c r="N3303">
        <v>-58</v>
      </c>
      <c r="O3303">
        <v>354</v>
      </c>
      <c r="P3303">
        <v>-7747</v>
      </c>
      <c r="Q3303">
        <v>0</v>
      </c>
      <c r="R3303">
        <v>0</v>
      </c>
      <c r="S3303">
        <v>63</v>
      </c>
      <c r="T3303">
        <v>0</v>
      </c>
      <c r="U3303">
        <v>-25</v>
      </c>
      <c r="V3303">
        <v>40</v>
      </c>
    </row>
    <row r="3304" spans="1:22" x14ac:dyDescent="0.3">
      <c r="A3304" t="s">
        <v>159</v>
      </c>
      <c r="B3304">
        <v>130660</v>
      </c>
      <c r="C3304">
        <v>45090</v>
      </c>
      <c r="D3304">
        <v>7740</v>
      </c>
      <c r="E3304">
        <v>5</v>
      </c>
      <c r="F3304">
        <v>-40</v>
      </c>
      <c r="G3304">
        <v>-40</v>
      </c>
      <c r="H3304">
        <v>74673</v>
      </c>
      <c r="I3304">
        <v>583</v>
      </c>
      <c r="J3304">
        <v>16707</v>
      </c>
      <c r="K3304">
        <v>-1216</v>
      </c>
      <c r="L3304">
        <v>-15515</v>
      </c>
      <c r="M3304">
        <v>2236</v>
      </c>
      <c r="N3304">
        <v>0</v>
      </c>
      <c r="O3304">
        <v>0</v>
      </c>
      <c r="P3304">
        <v>-2694</v>
      </c>
      <c r="Q3304">
        <v>0</v>
      </c>
      <c r="R3304">
        <v>0</v>
      </c>
      <c r="S3304">
        <v>-15057</v>
      </c>
      <c r="T3304">
        <v>0</v>
      </c>
      <c r="U3304">
        <v>-4</v>
      </c>
      <c r="V3304">
        <v>28</v>
      </c>
    </row>
    <row r="3305" spans="1:22" x14ac:dyDescent="0.3">
      <c r="A3305" t="s">
        <v>159</v>
      </c>
      <c r="B3305">
        <v>130660</v>
      </c>
      <c r="C3305">
        <v>45089</v>
      </c>
      <c r="D3305">
        <v>7780</v>
      </c>
      <c r="E3305">
        <v>5</v>
      </c>
      <c r="F3305">
        <v>-130</v>
      </c>
      <c r="G3305">
        <v>-130</v>
      </c>
      <c r="H3305">
        <v>76845</v>
      </c>
      <c r="I3305">
        <v>598</v>
      </c>
      <c r="J3305">
        <v>26288</v>
      </c>
      <c r="K3305">
        <v>-23381</v>
      </c>
      <c r="L3305">
        <v>-2933</v>
      </c>
      <c r="M3305">
        <v>70</v>
      </c>
      <c r="N3305">
        <v>-2970</v>
      </c>
      <c r="O3305">
        <v>0</v>
      </c>
      <c r="P3305">
        <v>0</v>
      </c>
      <c r="Q3305">
        <v>0</v>
      </c>
      <c r="R3305">
        <v>-33</v>
      </c>
      <c r="S3305">
        <v>0</v>
      </c>
      <c r="T3305">
        <v>0</v>
      </c>
      <c r="U3305">
        <v>-55</v>
      </c>
      <c r="V3305">
        <v>81</v>
      </c>
    </row>
    <row r="3306" spans="1:22" x14ac:dyDescent="0.3">
      <c r="A3306" t="s">
        <v>159</v>
      </c>
      <c r="B3306">
        <v>130660</v>
      </c>
      <c r="C3306">
        <v>45086</v>
      </c>
      <c r="D3306">
        <v>7910</v>
      </c>
      <c r="E3306">
        <v>2</v>
      </c>
      <c r="F3306">
        <v>180</v>
      </c>
      <c r="G3306">
        <v>180</v>
      </c>
      <c r="H3306">
        <v>123432</v>
      </c>
      <c r="I3306">
        <v>971</v>
      </c>
      <c r="J3306">
        <v>-27565</v>
      </c>
      <c r="K3306">
        <v>20831</v>
      </c>
      <c r="L3306">
        <v>7428</v>
      </c>
      <c r="M3306">
        <v>-1158</v>
      </c>
      <c r="N3306">
        <v>48</v>
      </c>
      <c r="O3306">
        <v>66</v>
      </c>
      <c r="P3306">
        <v>0</v>
      </c>
      <c r="Q3306">
        <v>0</v>
      </c>
      <c r="R3306">
        <v>0</v>
      </c>
      <c r="S3306">
        <v>8472</v>
      </c>
      <c r="T3306">
        <v>0</v>
      </c>
      <c r="U3306">
        <v>5</v>
      </c>
      <c r="V3306">
        <v>-699</v>
      </c>
    </row>
    <row r="3307" spans="1:22" x14ac:dyDescent="0.3">
      <c r="A3307" t="s">
        <v>159</v>
      </c>
      <c r="B3307">
        <v>130660</v>
      </c>
      <c r="C3307">
        <v>45085</v>
      </c>
      <c r="D3307">
        <v>7730</v>
      </c>
      <c r="E3307">
        <v>5</v>
      </c>
      <c r="F3307">
        <v>-120</v>
      </c>
      <c r="G3307">
        <v>-120</v>
      </c>
      <c r="H3307">
        <v>98131</v>
      </c>
      <c r="I3307">
        <v>767</v>
      </c>
      <c r="J3307">
        <v>23586</v>
      </c>
      <c r="K3307">
        <v>-1980</v>
      </c>
      <c r="L3307">
        <v>-21486</v>
      </c>
      <c r="M3307">
        <v>80</v>
      </c>
      <c r="N3307">
        <v>-6</v>
      </c>
      <c r="O3307">
        <v>-20195</v>
      </c>
      <c r="P3307">
        <v>0</v>
      </c>
      <c r="Q3307">
        <v>0</v>
      </c>
      <c r="R3307">
        <v>-1383</v>
      </c>
      <c r="S3307">
        <v>18</v>
      </c>
      <c r="T3307">
        <v>0</v>
      </c>
      <c r="U3307">
        <v>0</v>
      </c>
      <c r="V3307">
        <v>-120</v>
      </c>
    </row>
    <row r="3308" spans="1:22" x14ac:dyDescent="0.3">
      <c r="A3308" t="s">
        <v>159</v>
      </c>
      <c r="B3308">
        <v>130660</v>
      </c>
      <c r="C3308">
        <v>45084</v>
      </c>
      <c r="D3308">
        <v>7850</v>
      </c>
      <c r="E3308">
        <v>5</v>
      </c>
      <c r="F3308">
        <v>-40</v>
      </c>
      <c r="G3308">
        <v>-40</v>
      </c>
      <c r="H3308">
        <v>58353</v>
      </c>
      <c r="I3308">
        <v>459</v>
      </c>
      <c r="J3308">
        <v>1489</v>
      </c>
      <c r="K3308">
        <v>-3134</v>
      </c>
      <c r="L3308">
        <v>1224</v>
      </c>
      <c r="M3308">
        <v>-77</v>
      </c>
      <c r="N3308">
        <v>0</v>
      </c>
      <c r="O3308">
        <v>0</v>
      </c>
      <c r="P3308">
        <v>0</v>
      </c>
      <c r="Q3308">
        <v>0</v>
      </c>
      <c r="R3308">
        <v>1374</v>
      </c>
      <c r="S3308">
        <v>-73</v>
      </c>
      <c r="T3308">
        <v>0</v>
      </c>
      <c r="U3308">
        <v>0</v>
      </c>
      <c r="V3308">
        <v>421</v>
      </c>
    </row>
    <row r="3309" spans="1:22" x14ac:dyDescent="0.3">
      <c r="A3309" t="s">
        <v>159</v>
      </c>
      <c r="B3309">
        <v>130660</v>
      </c>
      <c r="C3309">
        <v>45082</v>
      </c>
      <c r="D3309">
        <v>7890</v>
      </c>
      <c r="E3309">
        <v>2</v>
      </c>
      <c r="F3309">
        <v>120</v>
      </c>
      <c r="G3309">
        <v>120</v>
      </c>
      <c r="H3309">
        <v>74512</v>
      </c>
      <c r="I3309">
        <v>585</v>
      </c>
      <c r="J3309">
        <v>-11314</v>
      </c>
      <c r="K3309">
        <v>13235</v>
      </c>
      <c r="L3309">
        <v>-1851</v>
      </c>
      <c r="M3309">
        <v>-452</v>
      </c>
      <c r="N3309">
        <v>-11</v>
      </c>
      <c r="O3309">
        <v>0</v>
      </c>
      <c r="P3309">
        <v>0</v>
      </c>
      <c r="Q3309">
        <v>0</v>
      </c>
      <c r="R3309">
        <v>-1388</v>
      </c>
      <c r="S3309">
        <v>0</v>
      </c>
      <c r="T3309">
        <v>0</v>
      </c>
      <c r="U3309">
        <v>14</v>
      </c>
      <c r="V3309">
        <v>-84</v>
      </c>
    </row>
    <row r="3310" spans="1:22" x14ac:dyDescent="0.3">
      <c r="A3310" t="s">
        <v>159</v>
      </c>
      <c r="B3310">
        <v>130660</v>
      </c>
      <c r="C3310">
        <v>45079</v>
      </c>
      <c r="D3310">
        <v>7770</v>
      </c>
      <c r="E3310">
        <v>5</v>
      </c>
      <c r="F3310">
        <v>-10</v>
      </c>
      <c r="G3310">
        <v>-10</v>
      </c>
      <c r="H3310">
        <v>65762</v>
      </c>
      <c r="I3310">
        <v>510</v>
      </c>
      <c r="J3310">
        <v>-5448</v>
      </c>
      <c r="K3310">
        <v>4376</v>
      </c>
      <c r="L3310">
        <v>1330</v>
      </c>
      <c r="M3310">
        <v>-40</v>
      </c>
      <c r="N3310">
        <v>0</v>
      </c>
      <c r="O3310">
        <v>0</v>
      </c>
      <c r="P3310">
        <v>0</v>
      </c>
      <c r="Q3310">
        <v>0</v>
      </c>
      <c r="R3310">
        <v>1370</v>
      </c>
      <c r="S3310">
        <v>0</v>
      </c>
      <c r="T3310">
        <v>0</v>
      </c>
      <c r="U3310">
        <v>-89</v>
      </c>
      <c r="V3310">
        <v>-169</v>
      </c>
    </row>
    <row r="3311" spans="1:22" x14ac:dyDescent="0.3">
      <c r="A3311" t="s">
        <v>159</v>
      </c>
      <c r="B3311">
        <v>130660</v>
      </c>
      <c r="C3311">
        <v>45078</v>
      </c>
      <c r="D3311">
        <v>7780</v>
      </c>
      <c r="E3311">
        <v>2</v>
      </c>
      <c r="F3311">
        <v>100</v>
      </c>
      <c r="G3311">
        <v>100</v>
      </c>
      <c r="H3311">
        <v>50817</v>
      </c>
      <c r="I3311">
        <v>394</v>
      </c>
      <c r="J3311">
        <v>-6128</v>
      </c>
      <c r="K3311">
        <v>6427</v>
      </c>
      <c r="L3311">
        <v>649</v>
      </c>
      <c r="M3311">
        <v>656</v>
      </c>
      <c r="N3311">
        <v>0</v>
      </c>
      <c r="O3311">
        <v>0</v>
      </c>
      <c r="P3311">
        <v>0</v>
      </c>
      <c r="Q3311">
        <v>0</v>
      </c>
      <c r="R3311">
        <v>-37</v>
      </c>
      <c r="S3311">
        <v>30</v>
      </c>
      <c r="T3311">
        <v>0</v>
      </c>
      <c r="U3311">
        <v>52</v>
      </c>
      <c r="V3311">
        <v>-1000</v>
      </c>
    </row>
    <row r="3312" spans="1:22" x14ac:dyDescent="0.3">
      <c r="A3312" t="s">
        <v>159</v>
      </c>
      <c r="B3312">
        <v>130660</v>
      </c>
      <c r="C3312">
        <v>45077</v>
      </c>
      <c r="D3312">
        <v>7680</v>
      </c>
      <c r="E3312">
        <v>2</v>
      </c>
      <c r="F3312">
        <v>40</v>
      </c>
      <c r="G3312">
        <v>40</v>
      </c>
      <c r="H3312">
        <v>28446</v>
      </c>
      <c r="I3312">
        <v>218</v>
      </c>
      <c r="J3312">
        <v>-112</v>
      </c>
      <c r="K3312">
        <v>-509</v>
      </c>
      <c r="L3312">
        <v>583</v>
      </c>
      <c r="M3312">
        <v>669</v>
      </c>
      <c r="N3312">
        <v>-13</v>
      </c>
      <c r="O3312">
        <v>0</v>
      </c>
      <c r="P3312">
        <v>0</v>
      </c>
      <c r="Q3312">
        <v>0</v>
      </c>
      <c r="R3312">
        <v>-33</v>
      </c>
      <c r="S3312">
        <v>-40</v>
      </c>
      <c r="T3312">
        <v>0</v>
      </c>
      <c r="U3312">
        <v>8</v>
      </c>
      <c r="V3312">
        <v>30</v>
      </c>
    </row>
    <row r="3313" spans="1:22" x14ac:dyDescent="0.3">
      <c r="A3313" t="s">
        <v>159</v>
      </c>
      <c r="B3313">
        <v>130660</v>
      </c>
      <c r="C3313">
        <v>45076</v>
      </c>
      <c r="D3313">
        <v>7640</v>
      </c>
      <c r="E3313">
        <v>5</v>
      </c>
      <c r="F3313">
        <v>-60</v>
      </c>
      <c r="G3313">
        <v>-60</v>
      </c>
      <c r="H3313">
        <v>96447</v>
      </c>
      <c r="I3313">
        <v>739</v>
      </c>
      <c r="J3313">
        <v>-1037</v>
      </c>
      <c r="K3313">
        <v>-322</v>
      </c>
      <c r="L3313">
        <v>-161</v>
      </c>
      <c r="M3313">
        <v>1306</v>
      </c>
      <c r="N3313">
        <v>0</v>
      </c>
      <c r="O3313">
        <v>0</v>
      </c>
      <c r="P3313">
        <v>0</v>
      </c>
      <c r="Q3313">
        <v>0</v>
      </c>
      <c r="R3313">
        <v>-1377</v>
      </c>
      <c r="S3313">
        <v>-90</v>
      </c>
      <c r="T3313">
        <v>0</v>
      </c>
      <c r="U3313">
        <v>-10</v>
      </c>
      <c r="V3313">
        <v>1530</v>
      </c>
    </row>
    <row r="3314" spans="1:22" x14ac:dyDescent="0.3">
      <c r="A3314" t="s">
        <v>159</v>
      </c>
      <c r="B3314">
        <v>130660</v>
      </c>
      <c r="C3314">
        <v>45072</v>
      </c>
      <c r="D3314">
        <v>7700</v>
      </c>
      <c r="E3314">
        <v>5</v>
      </c>
      <c r="F3314">
        <v>-70</v>
      </c>
      <c r="G3314">
        <v>-70</v>
      </c>
      <c r="H3314">
        <v>108022</v>
      </c>
      <c r="I3314">
        <v>834</v>
      </c>
      <c r="J3314">
        <v>10731</v>
      </c>
      <c r="K3314">
        <v>-10233</v>
      </c>
      <c r="L3314">
        <v>-321</v>
      </c>
      <c r="M3314">
        <v>-151</v>
      </c>
      <c r="N3314">
        <v>-7</v>
      </c>
      <c r="O3314">
        <v>0</v>
      </c>
      <c r="P3314">
        <v>0</v>
      </c>
      <c r="Q3314">
        <v>0</v>
      </c>
      <c r="R3314">
        <v>0</v>
      </c>
      <c r="S3314">
        <v>-163</v>
      </c>
      <c r="T3314">
        <v>0</v>
      </c>
      <c r="U3314">
        <v>-15</v>
      </c>
      <c r="V3314">
        <v>-162</v>
      </c>
    </row>
    <row r="3315" spans="1:22" x14ac:dyDescent="0.3">
      <c r="A3315" t="s">
        <v>159</v>
      </c>
      <c r="B3315">
        <v>130660</v>
      </c>
      <c r="C3315">
        <v>45071</v>
      </c>
      <c r="D3315">
        <v>7770</v>
      </c>
      <c r="E3315">
        <v>5</v>
      </c>
      <c r="F3315">
        <v>-160</v>
      </c>
      <c r="G3315">
        <v>-160</v>
      </c>
      <c r="H3315">
        <v>136219</v>
      </c>
      <c r="I3315">
        <v>1064</v>
      </c>
      <c r="J3315">
        <v>-10577</v>
      </c>
      <c r="K3315">
        <v>8127</v>
      </c>
      <c r="L3315">
        <v>50</v>
      </c>
      <c r="M3315">
        <v>5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45</v>
      </c>
      <c r="T3315">
        <v>0</v>
      </c>
      <c r="U3315">
        <v>2974</v>
      </c>
      <c r="V3315">
        <v>-574</v>
      </c>
    </row>
    <row r="3316" spans="1:22" x14ac:dyDescent="0.3">
      <c r="A3316" t="s">
        <v>159</v>
      </c>
      <c r="B3316">
        <v>130660</v>
      </c>
      <c r="C3316">
        <v>45070</v>
      </c>
      <c r="D3316">
        <v>7930</v>
      </c>
      <c r="E3316">
        <v>5</v>
      </c>
      <c r="F3316">
        <v>-50</v>
      </c>
      <c r="G3316">
        <v>-50</v>
      </c>
      <c r="H3316">
        <v>43668</v>
      </c>
      <c r="I3316">
        <v>347</v>
      </c>
      <c r="J3316">
        <v>1048</v>
      </c>
      <c r="K3316">
        <v>-1779</v>
      </c>
      <c r="L3316">
        <v>307</v>
      </c>
      <c r="M3316">
        <v>300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7</v>
      </c>
      <c r="T3316">
        <v>0</v>
      </c>
      <c r="U3316">
        <v>264</v>
      </c>
      <c r="V3316">
        <v>160</v>
      </c>
    </row>
    <row r="3317" spans="1:22" x14ac:dyDescent="0.3">
      <c r="A3317" t="s">
        <v>159</v>
      </c>
      <c r="B3317">
        <v>130660</v>
      </c>
      <c r="C3317">
        <v>45069</v>
      </c>
      <c r="D3317">
        <v>7980</v>
      </c>
      <c r="E3317">
        <v>5</v>
      </c>
      <c r="F3317">
        <v>-60</v>
      </c>
      <c r="G3317">
        <v>-60</v>
      </c>
      <c r="H3317">
        <v>41494</v>
      </c>
      <c r="I3317">
        <v>333</v>
      </c>
      <c r="J3317">
        <v>5251</v>
      </c>
      <c r="K3317">
        <v>-4868</v>
      </c>
      <c r="L3317">
        <v>-373</v>
      </c>
      <c r="M3317">
        <v>-117</v>
      </c>
      <c r="N3317">
        <v>0</v>
      </c>
      <c r="O3317">
        <v>-65</v>
      </c>
      <c r="P3317">
        <v>0</v>
      </c>
      <c r="Q3317">
        <v>0</v>
      </c>
      <c r="R3317">
        <v>0</v>
      </c>
      <c r="S3317">
        <v>-191</v>
      </c>
      <c r="T3317">
        <v>0</v>
      </c>
      <c r="U3317">
        <v>0</v>
      </c>
      <c r="V3317">
        <v>-10</v>
      </c>
    </row>
    <row r="3318" spans="1:22" x14ac:dyDescent="0.3">
      <c r="A3318" t="s">
        <v>159</v>
      </c>
      <c r="B3318">
        <v>130660</v>
      </c>
      <c r="C3318">
        <v>45068</v>
      </c>
      <c r="D3318">
        <v>8040</v>
      </c>
      <c r="E3318">
        <v>2</v>
      </c>
      <c r="F3318">
        <v>90</v>
      </c>
      <c r="G3318">
        <v>90</v>
      </c>
      <c r="H3318">
        <v>70377</v>
      </c>
      <c r="I3318">
        <v>565</v>
      </c>
      <c r="J3318">
        <v>-5524</v>
      </c>
      <c r="K3318">
        <v>4995</v>
      </c>
      <c r="L3318">
        <v>174</v>
      </c>
      <c r="M3318">
        <v>191</v>
      </c>
      <c r="N3318">
        <v>11</v>
      </c>
      <c r="O3318">
        <v>-8</v>
      </c>
      <c r="P3318">
        <v>0</v>
      </c>
      <c r="Q3318">
        <v>0</v>
      </c>
      <c r="R3318">
        <v>0</v>
      </c>
      <c r="S3318">
        <v>-20</v>
      </c>
      <c r="T3318">
        <v>0</v>
      </c>
      <c r="U3318">
        <v>12</v>
      </c>
      <c r="V3318">
        <v>343</v>
      </c>
    </row>
    <row r="3319" spans="1:22" x14ac:dyDescent="0.3">
      <c r="A3319" t="s">
        <v>159</v>
      </c>
      <c r="B3319">
        <v>130660</v>
      </c>
      <c r="C3319">
        <v>45065</v>
      </c>
      <c r="D3319">
        <v>7950</v>
      </c>
      <c r="E3319">
        <v>2</v>
      </c>
      <c r="F3319">
        <v>80</v>
      </c>
      <c r="G3319">
        <v>80</v>
      </c>
      <c r="H3319">
        <v>48946</v>
      </c>
      <c r="I3319">
        <v>388</v>
      </c>
      <c r="J3319">
        <v>-13587</v>
      </c>
      <c r="K3319">
        <v>13975</v>
      </c>
      <c r="L3319">
        <v>-473</v>
      </c>
      <c r="M3319">
        <v>-490</v>
      </c>
      <c r="N3319">
        <v>0</v>
      </c>
      <c r="O3319">
        <v>-11</v>
      </c>
      <c r="P3319">
        <v>0</v>
      </c>
      <c r="Q3319">
        <v>0</v>
      </c>
      <c r="R3319">
        <v>0</v>
      </c>
      <c r="S3319">
        <v>28</v>
      </c>
      <c r="T3319">
        <v>0</v>
      </c>
      <c r="U3319">
        <v>0</v>
      </c>
      <c r="V3319">
        <v>85</v>
      </c>
    </row>
    <row r="3320" spans="1:22" x14ac:dyDescent="0.3">
      <c r="A3320" t="s">
        <v>159</v>
      </c>
      <c r="B3320">
        <v>130660</v>
      </c>
      <c r="C3320">
        <v>45064</v>
      </c>
      <c r="D3320">
        <v>7870</v>
      </c>
      <c r="E3320">
        <v>5</v>
      </c>
      <c r="F3320">
        <v>-20</v>
      </c>
      <c r="G3320">
        <v>-20</v>
      </c>
      <c r="H3320">
        <v>67780</v>
      </c>
      <c r="I3320">
        <v>533</v>
      </c>
      <c r="J3320">
        <v>-5974</v>
      </c>
      <c r="K3320">
        <v>3551</v>
      </c>
      <c r="L3320">
        <v>1937</v>
      </c>
      <c r="M3320">
        <v>-77</v>
      </c>
      <c r="N3320">
        <v>-111</v>
      </c>
      <c r="O3320">
        <v>2174</v>
      </c>
      <c r="P3320">
        <v>0</v>
      </c>
      <c r="Q3320">
        <v>0</v>
      </c>
      <c r="R3320">
        <v>0</v>
      </c>
      <c r="S3320">
        <v>-49</v>
      </c>
      <c r="T3320">
        <v>0</v>
      </c>
      <c r="U3320">
        <v>486</v>
      </c>
      <c r="V3320">
        <v>0</v>
      </c>
    </row>
    <row r="3321" spans="1:22" x14ac:dyDescent="0.3">
      <c r="A3321" t="s">
        <v>159</v>
      </c>
      <c r="B3321">
        <v>130660</v>
      </c>
      <c r="C3321">
        <v>45063</v>
      </c>
      <c r="D3321">
        <v>7890</v>
      </c>
      <c r="E3321">
        <v>5</v>
      </c>
      <c r="F3321">
        <v>-20</v>
      </c>
      <c r="G3321">
        <v>-20</v>
      </c>
      <c r="H3321">
        <v>53866</v>
      </c>
      <c r="I3321">
        <v>425</v>
      </c>
      <c r="J3321">
        <v>1721</v>
      </c>
      <c r="K3321">
        <v>-2279</v>
      </c>
      <c r="L3321">
        <v>700</v>
      </c>
      <c r="M3321">
        <v>814</v>
      </c>
      <c r="N3321">
        <v>6</v>
      </c>
      <c r="O3321">
        <v>-125</v>
      </c>
      <c r="P3321">
        <v>0</v>
      </c>
      <c r="Q3321">
        <v>0</v>
      </c>
      <c r="R3321">
        <v>0</v>
      </c>
      <c r="S3321">
        <v>5</v>
      </c>
      <c r="T3321">
        <v>0</v>
      </c>
      <c r="U3321">
        <v>-72</v>
      </c>
      <c r="V3321">
        <v>-70</v>
      </c>
    </row>
    <row r="3322" spans="1:22" x14ac:dyDescent="0.3">
      <c r="A3322" t="s">
        <v>159</v>
      </c>
      <c r="B3322">
        <v>130660</v>
      </c>
      <c r="C3322">
        <v>45062</v>
      </c>
      <c r="D3322">
        <v>7910</v>
      </c>
      <c r="E3322">
        <v>2</v>
      </c>
      <c r="F3322">
        <v>40</v>
      </c>
      <c r="G3322">
        <v>40</v>
      </c>
      <c r="H3322">
        <v>88239</v>
      </c>
      <c r="I3322">
        <v>701</v>
      </c>
      <c r="J3322">
        <v>266</v>
      </c>
      <c r="K3322">
        <v>-149</v>
      </c>
      <c r="L3322">
        <v>-28</v>
      </c>
      <c r="M3322">
        <v>-31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3</v>
      </c>
      <c r="T3322">
        <v>0</v>
      </c>
      <c r="U3322">
        <v>1</v>
      </c>
      <c r="V3322">
        <v>-90</v>
      </c>
    </row>
    <row r="3323" spans="1:22" x14ac:dyDescent="0.3">
      <c r="A3323" t="s">
        <v>159</v>
      </c>
      <c r="B3323">
        <v>130660</v>
      </c>
      <c r="C3323">
        <v>45061</v>
      </c>
      <c r="D3323">
        <v>7870</v>
      </c>
      <c r="E3323">
        <v>5</v>
      </c>
      <c r="F3323">
        <v>-20</v>
      </c>
      <c r="G3323">
        <v>-20</v>
      </c>
      <c r="H3323">
        <v>51476</v>
      </c>
      <c r="I3323">
        <v>405</v>
      </c>
      <c r="J3323">
        <v>7987</v>
      </c>
      <c r="K3323">
        <v>-7828</v>
      </c>
      <c r="L3323">
        <v>41</v>
      </c>
      <c r="M3323">
        <v>75</v>
      </c>
      <c r="N3323">
        <v>0</v>
      </c>
      <c r="O3323">
        <v>-82</v>
      </c>
      <c r="P3323">
        <v>0</v>
      </c>
      <c r="Q3323">
        <v>0</v>
      </c>
      <c r="R3323">
        <v>0</v>
      </c>
      <c r="S3323">
        <v>48</v>
      </c>
      <c r="T3323">
        <v>0</v>
      </c>
      <c r="U3323">
        <v>0</v>
      </c>
      <c r="V3323">
        <v>-200</v>
      </c>
    </row>
    <row r="3324" spans="1:22" x14ac:dyDescent="0.3">
      <c r="A3324" t="s">
        <v>159</v>
      </c>
      <c r="B3324">
        <v>130660</v>
      </c>
      <c r="C3324">
        <v>45058</v>
      </c>
      <c r="D3324">
        <v>7890</v>
      </c>
      <c r="E3324">
        <v>2</v>
      </c>
      <c r="F3324">
        <v>20</v>
      </c>
      <c r="G3324">
        <v>20</v>
      </c>
      <c r="H3324">
        <v>60837</v>
      </c>
      <c r="I3324">
        <v>477</v>
      </c>
      <c r="J3324">
        <v>14588</v>
      </c>
      <c r="K3324">
        <v>-15302</v>
      </c>
      <c r="L3324">
        <v>564</v>
      </c>
      <c r="M3324">
        <v>17</v>
      </c>
      <c r="N3324">
        <v>-15</v>
      </c>
      <c r="O3324">
        <v>195</v>
      </c>
      <c r="P3324">
        <v>0</v>
      </c>
      <c r="Q3324">
        <v>0</v>
      </c>
      <c r="R3324">
        <v>0</v>
      </c>
      <c r="S3324">
        <v>367</v>
      </c>
      <c r="T3324">
        <v>0</v>
      </c>
      <c r="U3324">
        <v>-50</v>
      </c>
      <c r="V3324">
        <v>200</v>
      </c>
    </row>
    <row r="3325" spans="1:22" x14ac:dyDescent="0.3">
      <c r="A3325" t="s">
        <v>159</v>
      </c>
      <c r="B3325">
        <v>130660</v>
      </c>
      <c r="C3325">
        <v>45057</v>
      </c>
      <c r="D3325">
        <v>7870</v>
      </c>
      <c r="E3325">
        <v>2</v>
      </c>
      <c r="F3325">
        <v>80</v>
      </c>
      <c r="G3325">
        <v>80</v>
      </c>
      <c r="H3325">
        <v>61106</v>
      </c>
      <c r="I3325">
        <v>481</v>
      </c>
      <c r="J3325">
        <v>-8586</v>
      </c>
      <c r="K3325">
        <v>7943</v>
      </c>
      <c r="L3325">
        <v>642</v>
      </c>
      <c r="M3325">
        <v>28</v>
      </c>
      <c r="N3325">
        <v>0</v>
      </c>
      <c r="O3325">
        <v>47</v>
      </c>
      <c r="P3325">
        <v>0</v>
      </c>
      <c r="Q3325">
        <v>0</v>
      </c>
      <c r="R3325">
        <v>502</v>
      </c>
      <c r="S3325">
        <v>65</v>
      </c>
      <c r="T3325">
        <v>0</v>
      </c>
      <c r="U3325">
        <v>1</v>
      </c>
      <c r="V3325">
        <v>0</v>
      </c>
    </row>
    <row r="3326" spans="1:22" x14ac:dyDescent="0.3">
      <c r="A3326" t="s">
        <v>159</v>
      </c>
      <c r="B3326">
        <v>130660</v>
      </c>
      <c r="C3326">
        <v>45056</v>
      </c>
      <c r="D3326">
        <v>7790</v>
      </c>
      <c r="E3326">
        <v>2</v>
      </c>
      <c r="F3326">
        <v>10</v>
      </c>
      <c r="G3326">
        <v>10</v>
      </c>
      <c r="H3326">
        <v>81023</v>
      </c>
      <c r="I3326">
        <v>636</v>
      </c>
      <c r="J3326">
        <v>-6450</v>
      </c>
      <c r="K3326">
        <v>6357</v>
      </c>
      <c r="L3326">
        <v>35</v>
      </c>
      <c r="M3326">
        <v>1</v>
      </c>
      <c r="N3326">
        <v>-25</v>
      </c>
      <c r="O3326">
        <v>-1</v>
      </c>
      <c r="P3326">
        <v>0</v>
      </c>
      <c r="Q3326">
        <v>0</v>
      </c>
      <c r="R3326">
        <v>0</v>
      </c>
      <c r="S3326">
        <v>60</v>
      </c>
      <c r="T3326">
        <v>0</v>
      </c>
      <c r="U3326">
        <v>47</v>
      </c>
      <c r="V3326">
        <v>11</v>
      </c>
    </row>
    <row r="3327" spans="1:22" x14ac:dyDescent="0.3">
      <c r="A3327" t="s">
        <v>159</v>
      </c>
      <c r="B3327">
        <v>130660</v>
      </c>
      <c r="C3327">
        <v>45055</v>
      </c>
      <c r="D3327">
        <v>7780</v>
      </c>
      <c r="E3327">
        <v>5</v>
      </c>
      <c r="F3327">
        <v>-40</v>
      </c>
      <c r="G3327">
        <v>-40</v>
      </c>
      <c r="H3327">
        <v>72375</v>
      </c>
      <c r="I3327">
        <v>563</v>
      </c>
      <c r="J3327">
        <v>21232</v>
      </c>
      <c r="K3327">
        <v>-23178</v>
      </c>
      <c r="L3327">
        <v>-57</v>
      </c>
      <c r="M3327">
        <v>-7</v>
      </c>
      <c r="N3327">
        <v>0</v>
      </c>
      <c r="O3327">
        <v>-94</v>
      </c>
      <c r="P3327">
        <v>0</v>
      </c>
      <c r="Q3327">
        <v>0</v>
      </c>
      <c r="R3327">
        <v>0</v>
      </c>
      <c r="S3327">
        <v>44</v>
      </c>
      <c r="T3327">
        <v>0</v>
      </c>
      <c r="U3327">
        <v>1974</v>
      </c>
      <c r="V3327">
        <v>29</v>
      </c>
    </row>
    <row r="3328" spans="1:22" x14ac:dyDescent="0.3">
      <c r="A3328" t="s">
        <v>159</v>
      </c>
      <c r="B3328">
        <v>130660</v>
      </c>
      <c r="C3328">
        <v>45054</v>
      </c>
      <c r="D3328">
        <v>7820</v>
      </c>
      <c r="E3328">
        <v>5</v>
      </c>
      <c r="F3328">
        <v>-10</v>
      </c>
      <c r="G3328">
        <v>-10</v>
      </c>
      <c r="H3328">
        <v>52753</v>
      </c>
      <c r="I3328">
        <v>414</v>
      </c>
      <c r="J3328">
        <v>5976</v>
      </c>
      <c r="K3328">
        <v>-6244</v>
      </c>
      <c r="L3328">
        <v>-149</v>
      </c>
      <c r="M3328">
        <v>-68</v>
      </c>
      <c r="N3328">
        <v>40</v>
      </c>
      <c r="O3328">
        <v>33</v>
      </c>
      <c r="P3328">
        <v>0</v>
      </c>
      <c r="Q3328">
        <v>0</v>
      </c>
      <c r="R3328">
        <v>0</v>
      </c>
      <c r="S3328">
        <v>-154</v>
      </c>
      <c r="T3328">
        <v>0</v>
      </c>
      <c r="U3328">
        <v>-122</v>
      </c>
      <c r="V3328">
        <v>539</v>
      </c>
    </row>
    <row r="3329" spans="1:22" x14ac:dyDescent="0.3">
      <c r="A3329" t="s">
        <v>159</v>
      </c>
      <c r="B3329">
        <v>130660</v>
      </c>
      <c r="C3329">
        <v>45050</v>
      </c>
      <c r="D3329">
        <v>7830</v>
      </c>
      <c r="E3329">
        <v>2</v>
      </c>
      <c r="F3329">
        <v>40</v>
      </c>
      <c r="G3329">
        <v>40</v>
      </c>
      <c r="H3329">
        <v>80998</v>
      </c>
      <c r="I3329">
        <v>638</v>
      </c>
      <c r="J3329">
        <v>7646</v>
      </c>
      <c r="K3329">
        <v>-8110</v>
      </c>
      <c r="L3329">
        <v>507</v>
      </c>
      <c r="M3329">
        <v>-499</v>
      </c>
      <c r="N3329">
        <v>0</v>
      </c>
      <c r="O3329">
        <v>-261</v>
      </c>
      <c r="P3329">
        <v>0</v>
      </c>
      <c r="Q3329">
        <v>0</v>
      </c>
      <c r="R3329">
        <v>1332</v>
      </c>
      <c r="S3329">
        <v>-65</v>
      </c>
      <c r="T3329">
        <v>0</v>
      </c>
      <c r="U3329">
        <v>38</v>
      </c>
      <c r="V3329">
        <v>-81</v>
      </c>
    </row>
    <row r="3330" spans="1:22" x14ac:dyDescent="0.3">
      <c r="A3330" t="s">
        <v>159</v>
      </c>
      <c r="B3330">
        <v>130660</v>
      </c>
      <c r="C3330">
        <v>45049</v>
      </c>
      <c r="D3330">
        <v>7790</v>
      </c>
      <c r="E3330">
        <v>5</v>
      </c>
      <c r="F3330">
        <v>-90</v>
      </c>
      <c r="G3330">
        <v>-90</v>
      </c>
      <c r="H3330">
        <v>65479</v>
      </c>
      <c r="I3330">
        <v>513</v>
      </c>
      <c r="J3330">
        <v>10145</v>
      </c>
      <c r="K3330">
        <v>-8859</v>
      </c>
      <c r="L3330">
        <v>-1213</v>
      </c>
      <c r="M3330">
        <v>-416</v>
      </c>
      <c r="N3330">
        <v>-12</v>
      </c>
      <c r="O3330">
        <v>-607</v>
      </c>
      <c r="P3330">
        <v>0</v>
      </c>
      <c r="Q3330">
        <v>0</v>
      </c>
      <c r="R3330">
        <v>0</v>
      </c>
      <c r="S3330">
        <v>-178</v>
      </c>
      <c r="T3330">
        <v>0</v>
      </c>
      <c r="U3330">
        <v>-147</v>
      </c>
      <c r="V3330">
        <v>74</v>
      </c>
    </row>
    <row r="3331" spans="1:22" x14ac:dyDescent="0.3">
      <c r="A3331" t="s">
        <v>159</v>
      </c>
      <c r="B3331">
        <v>130660</v>
      </c>
      <c r="C3331">
        <v>45048</v>
      </c>
      <c r="D3331">
        <v>7880</v>
      </c>
      <c r="E3331">
        <v>2</v>
      </c>
      <c r="F3331">
        <v>10</v>
      </c>
      <c r="G3331">
        <v>10</v>
      </c>
      <c r="H3331">
        <v>87283</v>
      </c>
      <c r="I3331">
        <v>686</v>
      </c>
      <c r="J3331">
        <v>-6675</v>
      </c>
      <c r="K3331">
        <v>9035</v>
      </c>
      <c r="L3331">
        <v>-2530</v>
      </c>
      <c r="M3331">
        <v>-906</v>
      </c>
      <c r="N3331">
        <v>-3</v>
      </c>
      <c r="O3331">
        <v>-172</v>
      </c>
      <c r="P3331">
        <v>0</v>
      </c>
      <c r="Q3331">
        <v>0</v>
      </c>
      <c r="R3331">
        <v>-1363</v>
      </c>
      <c r="S3331">
        <v>-86</v>
      </c>
      <c r="T3331">
        <v>0</v>
      </c>
      <c r="U3331">
        <v>153</v>
      </c>
      <c r="V3331">
        <v>17</v>
      </c>
    </row>
    <row r="3332" spans="1:22" x14ac:dyDescent="0.3">
      <c r="A3332" t="s">
        <v>159</v>
      </c>
      <c r="B3332">
        <v>130660</v>
      </c>
      <c r="C3332">
        <v>45044</v>
      </c>
      <c r="D3332">
        <v>7870</v>
      </c>
      <c r="E3332">
        <v>5</v>
      </c>
      <c r="F3332">
        <v>-70</v>
      </c>
      <c r="G3332">
        <v>-70</v>
      </c>
      <c r="H3332">
        <v>160904</v>
      </c>
      <c r="I3332">
        <v>1272</v>
      </c>
      <c r="J3332">
        <v>-21266</v>
      </c>
      <c r="K3332">
        <v>13791</v>
      </c>
      <c r="L3332">
        <v>-188</v>
      </c>
      <c r="M3332">
        <v>-361</v>
      </c>
      <c r="N3332">
        <v>0</v>
      </c>
      <c r="O3332">
        <v>44</v>
      </c>
      <c r="P3332">
        <v>0</v>
      </c>
      <c r="Q3332">
        <v>0</v>
      </c>
      <c r="R3332">
        <v>0</v>
      </c>
      <c r="S3332">
        <v>129</v>
      </c>
      <c r="T3332">
        <v>0</v>
      </c>
      <c r="U3332">
        <v>9001</v>
      </c>
      <c r="V3332">
        <v>-1338</v>
      </c>
    </row>
    <row r="3333" spans="1:22" x14ac:dyDescent="0.3">
      <c r="A3333" t="s">
        <v>159</v>
      </c>
      <c r="B3333">
        <v>130660</v>
      </c>
      <c r="C3333">
        <v>45043</v>
      </c>
      <c r="D3333">
        <v>7940</v>
      </c>
      <c r="E3333">
        <v>5</v>
      </c>
      <c r="F3333">
        <v>-310</v>
      </c>
      <c r="G3333">
        <v>-310</v>
      </c>
      <c r="H3333">
        <v>211273</v>
      </c>
      <c r="I3333">
        <v>1686</v>
      </c>
      <c r="J3333">
        <v>-26090</v>
      </c>
      <c r="K3333">
        <v>25731</v>
      </c>
      <c r="L3333">
        <v>-897</v>
      </c>
      <c r="M3333">
        <v>-635</v>
      </c>
      <c r="N3333">
        <v>0</v>
      </c>
      <c r="O3333">
        <v>-300</v>
      </c>
      <c r="P3333">
        <v>0</v>
      </c>
      <c r="Q3333">
        <v>0</v>
      </c>
      <c r="R3333">
        <v>0</v>
      </c>
      <c r="S3333">
        <v>38</v>
      </c>
      <c r="T3333">
        <v>0</v>
      </c>
      <c r="U3333">
        <v>0</v>
      </c>
      <c r="V3333">
        <v>1256</v>
      </c>
    </row>
    <row r="3334" spans="1:22" x14ac:dyDescent="0.3">
      <c r="A3334" t="s">
        <v>159</v>
      </c>
      <c r="B3334">
        <v>130660</v>
      </c>
      <c r="C3334">
        <v>45042</v>
      </c>
      <c r="D3334">
        <v>8250</v>
      </c>
      <c r="E3334">
        <v>5</v>
      </c>
      <c r="F3334">
        <v>-500</v>
      </c>
      <c r="G3334">
        <v>-500</v>
      </c>
      <c r="H3334">
        <v>212116</v>
      </c>
      <c r="I3334">
        <v>1776</v>
      </c>
      <c r="J3334">
        <v>21521</v>
      </c>
      <c r="K3334">
        <v>-22259</v>
      </c>
      <c r="L3334">
        <v>207</v>
      </c>
      <c r="M3334">
        <v>760</v>
      </c>
      <c r="N3334">
        <v>43</v>
      </c>
      <c r="O3334">
        <v>-637</v>
      </c>
      <c r="P3334">
        <v>0</v>
      </c>
      <c r="Q3334">
        <v>0</v>
      </c>
      <c r="R3334">
        <v>41</v>
      </c>
      <c r="S3334">
        <v>0</v>
      </c>
      <c r="T3334">
        <v>0</v>
      </c>
      <c r="U3334">
        <v>100</v>
      </c>
      <c r="V3334">
        <v>431</v>
      </c>
    </row>
    <row r="3335" spans="1:22" x14ac:dyDescent="0.3">
      <c r="A3335" t="s">
        <v>159</v>
      </c>
      <c r="B3335">
        <v>130660</v>
      </c>
      <c r="C3335">
        <v>45041</v>
      </c>
      <c r="D3335">
        <v>8750</v>
      </c>
      <c r="E3335">
        <v>2</v>
      </c>
      <c r="F3335">
        <v>30</v>
      </c>
      <c r="G3335">
        <v>30</v>
      </c>
      <c r="H3335">
        <v>359567</v>
      </c>
      <c r="I3335">
        <v>3152</v>
      </c>
      <c r="J3335">
        <v>12969</v>
      </c>
      <c r="K3335">
        <v>-9958</v>
      </c>
      <c r="L3335">
        <v>-3729</v>
      </c>
      <c r="M3335">
        <v>380</v>
      </c>
      <c r="N3335">
        <v>0</v>
      </c>
      <c r="O3335">
        <v>-4109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600</v>
      </c>
      <c r="V3335">
        <v>118</v>
      </c>
    </row>
    <row r="3336" spans="1:22" x14ac:dyDescent="0.3">
      <c r="A3336" t="s">
        <v>159</v>
      </c>
      <c r="B3336">
        <v>130660</v>
      </c>
      <c r="C3336">
        <v>45040</v>
      </c>
      <c r="D3336">
        <v>8720</v>
      </c>
      <c r="E3336">
        <v>5</v>
      </c>
      <c r="F3336">
        <v>-250</v>
      </c>
      <c r="G3336">
        <v>-250</v>
      </c>
      <c r="H3336">
        <v>207380</v>
      </c>
      <c r="I3336">
        <v>1816</v>
      </c>
      <c r="J3336">
        <v>22827</v>
      </c>
      <c r="K3336">
        <v>-22301</v>
      </c>
      <c r="L3336">
        <v>-277</v>
      </c>
      <c r="M3336">
        <v>432</v>
      </c>
      <c r="N3336">
        <v>0</v>
      </c>
      <c r="O3336">
        <v>-744</v>
      </c>
      <c r="P3336">
        <v>0</v>
      </c>
      <c r="Q3336">
        <v>0</v>
      </c>
      <c r="R3336">
        <v>0</v>
      </c>
      <c r="S3336">
        <v>35</v>
      </c>
      <c r="T3336">
        <v>0</v>
      </c>
      <c r="U3336">
        <v>0</v>
      </c>
      <c r="V3336">
        <v>-249</v>
      </c>
    </row>
    <row r="3337" spans="1:22" x14ac:dyDescent="0.3">
      <c r="A3337" t="s">
        <v>159</v>
      </c>
      <c r="B3337">
        <v>130660</v>
      </c>
      <c r="C3337">
        <v>45037</v>
      </c>
      <c r="D3337">
        <v>8970</v>
      </c>
      <c r="E3337">
        <v>2</v>
      </c>
      <c r="F3337">
        <v>50</v>
      </c>
      <c r="G3337">
        <v>50</v>
      </c>
      <c r="H3337">
        <v>342729</v>
      </c>
      <c r="I3337">
        <v>3052</v>
      </c>
      <c r="J3337">
        <v>861</v>
      </c>
      <c r="K3337">
        <v>-377</v>
      </c>
      <c r="L3337">
        <v>-1171</v>
      </c>
      <c r="M3337">
        <v>265</v>
      </c>
      <c r="N3337">
        <v>0</v>
      </c>
      <c r="O3337">
        <v>-1414</v>
      </c>
      <c r="P3337">
        <v>0</v>
      </c>
      <c r="Q3337">
        <v>0</v>
      </c>
      <c r="R3337">
        <v>0</v>
      </c>
      <c r="S3337">
        <v>-22</v>
      </c>
      <c r="T3337">
        <v>0</v>
      </c>
      <c r="U3337">
        <v>10</v>
      </c>
      <c r="V3337">
        <v>677</v>
      </c>
    </row>
    <row r="3338" spans="1:22" x14ac:dyDescent="0.3">
      <c r="A3338" t="s">
        <v>159</v>
      </c>
      <c r="B3338">
        <v>130660</v>
      </c>
      <c r="C3338">
        <v>45036</v>
      </c>
      <c r="D3338">
        <v>8920</v>
      </c>
      <c r="E3338">
        <v>2</v>
      </c>
      <c r="F3338">
        <v>150</v>
      </c>
      <c r="G3338">
        <v>150</v>
      </c>
      <c r="H3338">
        <v>598420</v>
      </c>
      <c r="I3338">
        <v>5348</v>
      </c>
      <c r="J3338">
        <v>84673</v>
      </c>
      <c r="K3338">
        <v>-79704</v>
      </c>
      <c r="L3338">
        <v>-4259</v>
      </c>
      <c r="M3338">
        <v>327</v>
      </c>
      <c r="N3338">
        <v>0</v>
      </c>
      <c r="O3338">
        <v>-3367</v>
      </c>
      <c r="P3338">
        <v>0</v>
      </c>
      <c r="Q3338">
        <v>0</v>
      </c>
      <c r="R3338">
        <v>-1219</v>
      </c>
      <c r="S3338">
        <v>0</v>
      </c>
      <c r="T3338">
        <v>0</v>
      </c>
      <c r="U3338">
        <v>-615</v>
      </c>
      <c r="V3338">
        <v>-95</v>
      </c>
    </row>
    <row r="3339" spans="1:22" x14ac:dyDescent="0.3">
      <c r="A3339" t="s">
        <v>159</v>
      </c>
      <c r="B3339">
        <v>130660</v>
      </c>
      <c r="C3339">
        <v>45035</v>
      </c>
      <c r="D3339">
        <v>8770</v>
      </c>
      <c r="E3339">
        <v>3</v>
      </c>
      <c r="F3339">
        <v>0</v>
      </c>
      <c r="G3339">
        <v>0</v>
      </c>
      <c r="H3339">
        <v>241103</v>
      </c>
      <c r="I3339">
        <v>2125</v>
      </c>
      <c r="J3339">
        <v>12770</v>
      </c>
      <c r="K3339">
        <v>-12741</v>
      </c>
      <c r="L3339">
        <v>-809</v>
      </c>
      <c r="M3339">
        <v>-20</v>
      </c>
      <c r="N3339">
        <v>-21</v>
      </c>
      <c r="O3339">
        <v>-691</v>
      </c>
      <c r="P3339">
        <v>0</v>
      </c>
      <c r="Q3339">
        <v>0</v>
      </c>
      <c r="R3339">
        <v>0</v>
      </c>
      <c r="S3339">
        <v>-77</v>
      </c>
      <c r="T3339">
        <v>0</v>
      </c>
      <c r="U3339">
        <v>820</v>
      </c>
      <c r="V3339">
        <v>-40</v>
      </c>
    </row>
    <row r="3340" spans="1:22" x14ac:dyDescent="0.3">
      <c r="A3340" t="s">
        <v>159</v>
      </c>
      <c r="B3340">
        <v>130660</v>
      </c>
      <c r="C3340">
        <v>45034</v>
      </c>
      <c r="D3340">
        <v>8770</v>
      </c>
      <c r="E3340">
        <v>5</v>
      </c>
      <c r="F3340">
        <v>-430</v>
      </c>
      <c r="G3340">
        <v>-430</v>
      </c>
      <c r="H3340">
        <v>575014</v>
      </c>
      <c r="I3340">
        <v>5125</v>
      </c>
      <c r="J3340">
        <v>87862</v>
      </c>
      <c r="K3340">
        <v>-81741</v>
      </c>
      <c r="L3340">
        <v>-3488</v>
      </c>
      <c r="M3340">
        <v>-355</v>
      </c>
      <c r="N3340">
        <v>0</v>
      </c>
      <c r="O3340">
        <v>-3046</v>
      </c>
      <c r="P3340">
        <v>0</v>
      </c>
      <c r="Q3340">
        <v>0</v>
      </c>
      <c r="R3340">
        <v>0</v>
      </c>
      <c r="S3340">
        <v>-87</v>
      </c>
      <c r="T3340">
        <v>0</v>
      </c>
      <c r="U3340">
        <v>-2863</v>
      </c>
      <c r="V3340">
        <v>230</v>
      </c>
    </row>
    <row r="3341" spans="1:22" x14ac:dyDescent="0.3">
      <c r="A3341" t="s">
        <v>159</v>
      </c>
      <c r="B3341">
        <v>130660</v>
      </c>
      <c r="C3341">
        <v>45033</v>
      </c>
      <c r="D3341">
        <v>9200</v>
      </c>
      <c r="E3341">
        <v>2</v>
      </c>
      <c r="F3341">
        <v>1090</v>
      </c>
      <c r="G3341">
        <v>1090</v>
      </c>
      <c r="H3341">
        <v>2636590</v>
      </c>
      <c r="I3341">
        <v>23518</v>
      </c>
      <c r="J3341">
        <v>-106533</v>
      </c>
      <c r="K3341">
        <v>92440</v>
      </c>
      <c r="L3341">
        <v>12856</v>
      </c>
      <c r="M3341">
        <v>-3195</v>
      </c>
      <c r="N3341">
        <v>0</v>
      </c>
      <c r="O3341">
        <v>16129</v>
      </c>
      <c r="P3341">
        <v>0</v>
      </c>
      <c r="Q3341">
        <v>0</v>
      </c>
      <c r="R3341">
        <v>0</v>
      </c>
      <c r="S3341">
        <v>-78</v>
      </c>
      <c r="T3341">
        <v>0</v>
      </c>
      <c r="U3341">
        <v>1117</v>
      </c>
      <c r="V3341">
        <v>120</v>
      </c>
    </row>
    <row r="3342" spans="1:22" x14ac:dyDescent="0.3">
      <c r="A3342" t="s">
        <v>159</v>
      </c>
      <c r="B3342">
        <v>130660</v>
      </c>
      <c r="C3342">
        <v>45030</v>
      </c>
      <c r="D3342">
        <v>8110</v>
      </c>
      <c r="E3342">
        <v>2</v>
      </c>
      <c r="F3342">
        <v>110</v>
      </c>
      <c r="G3342">
        <v>110</v>
      </c>
      <c r="H3342">
        <v>200297</v>
      </c>
      <c r="I3342">
        <v>1621</v>
      </c>
      <c r="J3342">
        <v>-25334</v>
      </c>
      <c r="K3342">
        <v>25394</v>
      </c>
      <c r="L3342">
        <v>-763</v>
      </c>
      <c r="M3342">
        <v>-606</v>
      </c>
      <c r="N3342">
        <v>-13</v>
      </c>
      <c r="O3342">
        <v>8</v>
      </c>
      <c r="P3342">
        <v>0</v>
      </c>
      <c r="Q3342">
        <v>0</v>
      </c>
      <c r="R3342">
        <v>0</v>
      </c>
      <c r="S3342">
        <v>-152</v>
      </c>
      <c r="T3342">
        <v>0</v>
      </c>
      <c r="U3342">
        <v>10</v>
      </c>
      <c r="V3342">
        <v>693</v>
      </c>
    </row>
    <row r="3343" spans="1:22" x14ac:dyDescent="0.3">
      <c r="A3343" t="s">
        <v>159</v>
      </c>
      <c r="B3343">
        <v>130660</v>
      </c>
      <c r="C3343">
        <v>45029</v>
      </c>
      <c r="D3343">
        <v>8000</v>
      </c>
      <c r="E3343">
        <v>2</v>
      </c>
      <c r="F3343">
        <v>40</v>
      </c>
      <c r="G3343">
        <v>40</v>
      </c>
      <c r="H3343">
        <v>81864</v>
      </c>
      <c r="I3343">
        <v>653</v>
      </c>
      <c r="J3343">
        <v>-9189</v>
      </c>
      <c r="K3343">
        <v>8015</v>
      </c>
      <c r="L3343">
        <v>1164</v>
      </c>
      <c r="M3343">
        <v>-22</v>
      </c>
      <c r="N3343">
        <v>0</v>
      </c>
      <c r="O3343">
        <v>-91</v>
      </c>
      <c r="P3343">
        <v>0</v>
      </c>
      <c r="Q3343">
        <v>0</v>
      </c>
      <c r="R3343">
        <v>1330</v>
      </c>
      <c r="S3343">
        <v>-53</v>
      </c>
      <c r="T3343">
        <v>0</v>
      </c>
      <c r="U3343">
        <v>0</v>
      </c>
      <c r="V3343">
        <v>10</v>
      </c>
    </row>
    <row r="3344" spans="1:22" x14ac:dyDescent="0.3">
      <c r="A3344" t="s">
        <v>159</v>
      </c>
      <c r="B3344">
        <v>130660</v>
      </c>
      <c r="C3344">
        <v>45028</v>
      </c>
      <c r="D3344">
        <v>7960</v>
      </c>
      <c r="E3344">
        <v>2</v>
      </c>
      <c r="F3344">
        <v>170</v>
      </c>
      <c r="G3344">
        <v>170</v>
      </c>
      <c r="H3344">
        <v>217077</v>
      </c>
      <c r="I3344">
        <v>1732</v>
      </c>
      <c r="J3344">
        <v>-47016</v>
      </c>
      <c r="K3344">
        <v>57428</v>
      </c>
      <c r="L3344">
        <v>-7509</v>
      </c>
      <c r="M3344">
        <v>382</v>
      </c>
      <c r="N3344">
        <v>-158</v>
      </c>
      <c r="O3344">
        <v>0</v>
      </c>
      <c r="P3344">
        <v>0</v>
      </c>
      <c r="Q3344">
        <v>0</v>
      </c>
      <c r="R3344">
        <v>-7690</v>
      </c>
      <c r="S3344">
        <v>-43</v>
      </c>
      <c r="T3344">
        <v>0</v>
      </c>
      <c r="U3344">
        <v>-2999</v>
      </c>
      <c r="V3344">
        <v>96</v>
      </c>
    </row>
    <row r="3345" spans="1:22" x14ac:dyDescent="0.3">
      <c r="A3345" t="s">
        <v>159</v>
      </c>
      <c r="B3345">
        <v>130660</v>
      </c>
      <c r="C3345">
        <v>45027</v>
      </c>
      <c r="D3345">
        <v>7790</v>
      </c>
      <c r="E3345">
        <v>2</v>
      </c>
      <c r="F3345">
        <v>150</v>
      </c>
      <c r="G3345">
        <v>150</v>
      </c>
      <c r="H3345">
        <v>113738</v>
      </c>
      <c r="I3345">
        <v>880</v>
      </c>
      <c r="J3345">
        <v>-18659</v>
      </c>
      <c r="K3345">
        <v>18188</v>
      </c>
      <c r="L3345">
        <v>542</v>
      </c>
      <c r="M3345">
        <v>1</v>
      </c>
      <c r="N3345">
        <v>593</v>
      </c>
      <c r="O3345">
        <v>5</v>
      </c>
      <c r="P3345">
        <v>0</v>
      </c>
      <c r="Q3345">
        <v>0</v>
      </c>
      <c r="R3345">
        <v>0</v>
      </c>
      <c r="S3345">
        <v>-57</v>
      </c>
      <c r="T3345">
        <v>0</v>
      </c>
      <c r="U3345">
        <v>0</v>
      </c>
      <c r="V3345">
        <v>-71</v>
      </c>
    </row>
    <row r="3346" spans="1:22" x14ac:dyDescent="0.3">
      <c r="A3346" t="s">
        <v>159</v>
      </c>
      <c r="B3346">
        <v>130660</v>
      </c>
      <c r="C3346">
        <v>45026</v>
      </c>
      <c r="D3346">
        <v>7640</v>
      </c>
      <c r="E3346">
        <v>5</v>
      </c>
      <c r="F3346">
        <v>-140</v>
      </c>
      <c r="G3346">
        <v>-140</v>
      </c>
      <c r="H3346">
        <v>137300</v>
      </c>
      <c r="I3346">
        <v>1053</v>
      </c>
      <c r="J3346">
        <v>9138</v>
      </c>
      <c r="K3346">
        <v>-11500</v>
      </c>
      <c r="L3346">
        <v>-1147</v>
      </c>
      <c r="M3346">
        <v>-5</v>
      </c>
      <c r="N3346">
        <v>-18</v>
      </c>
      <c r="O3346">
        <v>300</v>
      </c>
      <c r="P3346">
        <v>0</v>
      </c>
      <c r="Q3346">
        <v>0</v>
      </c>
      <c r="R3346">
        <v>-1329</v>
      </c>
      <c r="S3346">
        <v>-95</v>
      </c>
      <c r="T3346">
        <v>0</v>
      </c>
      <c r="U3346">
        <v>3500</v>
      </c>
      <c r="V3346">
        <v>9</v>
      </c>
    </row>
    <row r="3347" spans="1:22" x14ac:dyDescent="0.3">
      <c r="A3347" t="s">
        <v>159</v>
      </c>
      <c r="B3347">
        <v>130660</v>
      </c>
      <c r="C3347">
        <v>45023</v>
      </c>
      <c r="D3347">
        <v>7780</v>
      </c>
      <c r="E3347">
        <v>5</v>
      </c>
      <c r="F3347">
        <v>-100</v>
      </c>
      <c r="G3347">
        <v>-100</v>
      </c>
      <c r="H3347">
        <v>130923</v>
      </c>
      <c r="I3347">
        <v>1022</v>
      </c>
      <c r="J3347">
        <v>27502</v>
      </c>
      <c r="K3347">
        <v>-27754</v>
      </c>
      <c r="L3347">
        <v>-33</v>
      </c>
      <c r="M3347">
        <v>-26</v>
      </c>
      <c r="N3347">
        <v>-7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285</v>
      </c>
    </row>
    <row r="3348" spans="1:22" x14ac:dyDescent="0.3">
      <c r="A3348" t="s">
        <v>159</v>
      </c>
      <c r="B3348">
        <v>130660</v>
      </c>
      <c r="C3348">
        <v>45022</v>
      </c>
      <c r="D3348">
        <v>7880</v>
      </c>
      <c r="E3348">
        <v>5</v>
      </c>
      <c r="F3348">
        <v>-70</v>
      </c>
      <c r="G3348">
        <v>-70</v>
      </c>
      <c r="H3348">
        <v>165274</v>
      </c>
      <c r="I3348">
        <v>1315</v>
      </c>
      <c r="J3348">
        <v>5630</v>
      </c>
      <c r="K3348">
        <v>-5071</v>
      </c>
      <c r="L3348">
        <v>-539</v>
      </c>
      <c r="M3348">
        <v>-582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43</v>
      </c>
      <c r="T3348">
        <v>0</v>
      </c>
      <c r="U3348">
        <v>0</v>
      </c>
      <c r="V3348">
        <v>-20</v>
      </c>
    </row>
    <row r="3349" spans="1:22" x14ac:dyDescent="0.3">
      <c r="A3349" t="s">
        <v>159</v>
      </c>
      <c r="B3349">
        <v>130660</v>
      </c>
      <c r="C3349">
        <v>45021</v>
      </c>
      <c r="D3349">
        <v>7950</v>
      </c>
      <c r="E3349">
        <v>5</v>
      </c>
      <c r="F3349">
        <v>-220</v>
      </c>
      <c r="G3349">
        <v>-220</v>
      </c>
      <c r="H3349">
        <v>130318</v>
      </c>
      <c r="I3349">
        <v>1041</v>
      </c>
      <c r="J3349">
        <v>36282</v>
      </c>
      <c r="K3349">
        <v>-36141</v>
      </c>
      <c r="L3349">
        <v>-151</v>
      </c>
      <c r="M3349">
        <v>-136</v>
      </c>
      <c r="N3349">
        <v>-15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10</v>
      </c>
    </row>
    <row r="3350" spans="1:22" x14ac:dyDescent="0.3">
      <c r="A3350" t="s">
        <v>159</v>
      </c>
      <c r="B3350">
        <v>130660</v>
      </c>
      <c r="C3350">
        <v>45020</v>
      </c>
      <c r="D3350">
        <v>8170</v>
      </c>
      <c r="E3350">
        <v>2</v>
      </c>
      <c r="F3350">
        <v>180</v>
      </c>
      <c r="G3350">
        <v>180</v>
      </c>
      <c r="H3350">
        <v>171746</v>
      </c>
      <c r="I3350">
        <v>1396</v>
      </c>
      <c r="J3350">
        <v>-48772</v>
      </c>
      <c r="K3350">
        <v>47545</v>
      </c>
      <c r="L3350">
        <v>1177</v>
      </c>
      <c r="M3350">
        <v>-517</v>
      </c>
      <c r="N3350">
        <v>468</v>
      </c>
      <c r="O3350">
        <v>37</v>
      </c>
      <c r="P3350">
        <v>0</v>
      </c>
      <c r="Q3350">
        <v>0</v>
      </c>
      <c r="R3350">
        <v>1281</v>
      </c>
      <c r="S3350">
        <v>-92</v>
      </c>
      <c r="T3350">
        <v>0</v>
      </c>
      <c r="U3350">
        <v>0</v>
      </c>
      <c r="V3350">
        <v>50</v>
      </c>
    </row>
    <row r="3351" spans="1:22" x14ac:dyDescent="0.3">
      <c r="A3351" t="s">
        <v>159</v>
      </c>
      <c r="B3351">
        <v>130660</v>
      </c>
      <c r="C3351">
        <v>45019</v>
      </c>
      <c r="D3351">
        <v>7990</v>
      </c>
      <c r="E3351">
        <v>5</v>
      </c>
      <c r="F3351">
        <v>-150</v>
      </c>
      <c r="G3351">
        <v>-150</v>
      </c>
      <c r="H3351">
        <v>173841</v>
      </c>
      <c r="I3351">
        <v>1403</v>
      </c>
      <c r="J3351">
        <v>41996</v>
      </c>
      <c r="K3351">
        <v>-41960</v>
      </c>
      <c r="L3351">
        <v>-56</v>
      </c>
      <c r="M3351">
        <v>-56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  <c r="V3351">
        <v>20</v>
      </c>
    </row>
    <row r="3352" spans="1:22" x14ac:dyDescent="0.3">
      <c r="A3352" t="s">
        <v>159</v>
      </c>
      <c r="B3352">
        <v>130660</v>
      </c>
      <c r="C3352">
        <v>45016</v>
      </c>
      <c r="D3352">
        <v>8140</v>
      </c>
      <c r="E3352">
        <v>2</v>
      </c>
      <c r="F3352">
        <v>280</v>
      </c>
      <c r="G3352">
        <v>280</v>
      </c>
      <c r="H3352">
        <v>384056</v>
      </c>
      <c r="I3352">
        <v>3098</v>
      </c>
      <c r="J3352">
        <v>-32228</v>
      </c>
      <c r="K3352">
        <v>32262</v>
      </c>
      <c r="L3352">
        <v>-34</v>
      </c>
      <c r="M3352">
        <v>18</v>
      </c>
      <c r="N3352">
        <v>-30</v>
      </c>
      <c r="O3352">
        <v>-22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  <c r="V3352">
        <v>0</v>
      </c>
    </row>
    <row r="3353" spans="1:22" x14ac:dyDescent="0.3">
      <c r="A3353" t="s">
        <v>159</v>
      </c>
      <c r="B3353">
        <v>130660</v>
      </c>
      <c r="C3353">
        <v>45015</v>
      </c>
      <c r="D3353">
        <v>7860</v>
      </c>
      <c r="E3353">
        <v>5</v>
      </c>
      <c r="F3353">
        <v>-80</v>
      </c>
      <c r="G3353">
        <v>-80</v>
      </c>
      <c r="H3353">
        <v>120694</v>
      </c>
      <c r="I3353">
        <v>950</v>
      </c>
      <c r="J3353">
        <v>-14491</v>
      </c>
      <c r="K3353">
        <v>15928</v>
      </c>
      <c r="L3353">
        <v>-1529</v>
      </c>
      <c r="M3353">
        <v>6</v>
      </c>
      <c r="N3353">
        <v>-1535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60</v>
      </c>
      <c r="V3353">
        <v>32</v>
      </c>
    </row>
    <row r="3354" spans="1:22" x14ac:dyDescent="0.3">
      <c r="A3354" t="s">
        <v>159</v>
      </c>
      <c r="B3354">
        <v>130660</v>
      </c>
      <c r="C3354">
        <v>45014</v>
      </c>
      <c r="D3354">
        <v>7940</v>
      </c>
      <c r="E3354">
        <v>2</v>
      </c>
      <c r="F3354">
        <v>230</v>
      </c>
      <c r="G3354">
        <v>230</v>
      </c>
      <c r="H3354">
        <v>108557</v>
      </c>
      <c r="I3354">
        <v>844</v>
      </c>
      <c r="J3354">
        <v>-18376</v>
      </c>
      <c r="K3354">
        <v>17332</v>
      </c>
      <c r="L3354">
        <v>1344</v>
      </c>
      <c r="M3354">
        <v>-166</v>
      </c>
      <c r="N3354">
        <v>0</v>
      </c>
      <c r="O3354">
        <v>1686</v>
      </c>
      <c r="P3354">
        <v>0</v>
      </c>
      <c r="Q3354">
        <v>0</v>
      </c>
      <c r="R3354">
        <v>0</v>
      </c>
      <c r="S3354">
        <v>-176</v>
      </c>
      <c r="T3354">
        <v>0</v>
      </c>
      <c r="U3354">
        <v>0</v>
      </c>
      <c r="V3354">
        <v>-300</v>
      </c>
    </row>
    <row r="3355" spans="1:22" x14ac:dyDescent="0.3">
      <c r="A3355" t="s">
        <v>159</v>
      </c>
      <c r="B3355">
        <v>130660</v>
      </c>
      <c r="C3355">
        <v>45013</v>
      </c>
      <c r="D3355">
        <v>7710</v>
      </c>
      <c r="E3355">
        <v>2</v>
      </c>
      <c r="F3355">
        <v>30</v>
      </c>
      <c r="G3355">
        <v>30</v>
      </c>
      <c r="H3355">
        <v>61162</v>
      </c>
      <c r="I3355">
        <v>470</v>
      </c>
      <c r="J3355">
        <v>-6892</v>
      </c>
      <c r="K3355">
        <v>9299</v>
      </c>
      <c r="L3355">
        <v>-2406</v>
      </c>
      <c r="M3355">
        <v>-463</v>
      </c>
      <c r="N3355">
        <v>-13</v>
      </c>
      <c r="O3355">
        <v>-1930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-1</v>
      </c>
      <c r="V3355">
        <v>0</v>
      </c>
    </row>
    <row r="3356" spans="1:22" x14ac:dyDescent="0.3">
      <c r="A3356" t="s">
        <v>159</v>
      </c>
      <c r="B3356">
        <v>130660</v>
      </c>
      <c r="C3356">
        <v>45012</v>
      </c>
      <c r="D3356">
        <v>7680</v>
      </c>
      <c r="E3356">
        <v>5</v>
      </c>
      <c r="F3356">
        <v>-120</v>
      </c>
      <c r="G3356">
        <v>-120</v>
      </c>
      <c r="H3356">
        <v>92173</v>
      </c>
      <c r="I3356">
        <v>705</v>
      </c>
      <c r="J3356">
        <v>16612</v>
      </c>
      <c r="K3356">
        <v>-16405</v>
      </c>
      <c r="L3356">
        <v>-218</v>
      </c>
      <c r="M3356">
        <v>-218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11</v>
      </c>
    </row>
    <row r="3357" spans="1:22" x14ac:dyDescent="0.3">
      <c r="A3357" t="s">
        <v>159</v>
      </c>
      <c r="B3357">
        <v>130660</v>
      </c>
      <c r="C3357">
        <v>45009</v>
      </c>
      <c r="D3357">
        <v>7800</v>
      </c>
      <c r="E3357">
        <v>3</v>
      </c>
      <c r="F3357">
        <v>0</v>
      </c>
      <c r="G3357">
        <v>0</v>
      </c>
      <c r="H3357">
        <v>76648</v>
      </c>
      <c r="I3357">
        <v>601</v>
      </c>
      <c r="J3357">
        <v>4094</v>
      </c>
      <c r="K3357">
        <v>-4159</v>
      </c>
      <c r="L3357">
        <v>56</v>
      </c>
      <c r="M3357">
        <v>56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  <c r="V3357">
        <v>9</v>
      </c>
    </row>
    <row r="3358" spans="1:22" x14ac:dyDescent="0.3">
      <c r="A3358" t="s">
        <v>159</v>
      </c>
      <c r="B3358">
        <v>130660</v>
      </c>
      <c r="C3358">
        <v>45008</v>
      </c>
      <c r="D3358">
        <v>7800</v>
      </c>
      <c r="E3358">
        <v>5</v>
      </c>
      <c r="F3358">
        <v>-80</v>
      </c>
      <c r="G3358">
        <v>-80</v>
      </c>
      <c r="H3358">
        <v>114918</v>
      </c>
      <c r="I3358">
        <v>894</v>
      </c>
      <c r="J3358">
        <v>-12953</v>
      </c>
      <c r="K3358">
        <v>12455</v>
      </c>
      <c r="L3358">
        <v>499</v>
      </c>
      <c r="M3358">
        <v>-8</v>
      </c>
      <c r="N3358">
        <v>8</v>
      </c>
      <c r="O3358">
        <v>991</v>
      </c>
      <c r="P3358">
        <v>0</v>
      </c>
      <c r="Q3358">
        <v>0</v>
      </c>
      <c r="R3358">
        <v>-299</v>
      </c>
      <c r="S3358">
        <v>-193</v>
      </c>
      <c r="T3358">
        <v>0</v>
      </c>
      <c r="U3358">
        <v>0</v>
      </c>
      <c r="V3358">
        <v>-1</v>
      </c>
    </row>
    <row r="3359" spans="1:22" x14ac:dyDescent="0.3">
      <c r="A3359" t="s">
        <v>159</v>
      </c>
      <c r="B3359">
        <v>130660</v>
      </c>
      <c r="C3359">
        <v>45007</v>
      </c>
      <c r="D3359">
        <v>7880</v>
      </c>
      <c r="E3359">
        <v>5</v>
      </c>
      <c r="F3359">
        <v>-150</v>
      </c>
      <c r="G3359">
        <v>-150</v>
      </c>
      <c r="H3359">
        <v>97611</v>
      </c>
      <c r="I3359">
        <v>771</v>
      </c>
      <c r="J3359">
        <v>29230</v>
      </c>
      <c r="K3359">
        <v>-29807</v>
      </c>
      <c r="L3359">
        <v>587</v>
      </c>
      <c r="M3359">
        <v>-27</v>
      </c>
      <c r="N3359">
        <v>0</v>
      </c>
      <c r="O3359">
        <v>0</v>
      </c>
      <c r="P3359">
        <v>0</v>
      </c>
      <c r="Q3359">
        <v>0</v>
      </c>
      <c r="R3359">
        <v>614</v>
      </c>
      <c r="S3359">
        <v>0</v>
      </c>
      <c r="T3359">
        <v>0</v>
      </c>
      <c r="U3359">
        <v>0</v>
      </c>
      <c r="V3359">
        <v>-10</v>
      </c>
    </row>
    <row r="3360" spans="1:22" x14ac:dyDescent="0.3">
      <c r="A3360" t="s">
        <v>159</v>
      </c>
      <c r="B3360">
        <v>130660</v>
      </c>
      <c r="C3360">
        <v>45006</v>
      </c>
      <c r="D3360">
        <v>8030</v>
      </c>
      <c r="E3360">
        <v>5</v>
      </c>
      <c r="F3360">
        <v>-120</v>
      </c>
      <c r="G3360">
        <v>-120</v>
      </c>
      <c r="H3360">
        <v>76612</v>
      </c>
      <c r="I3360">
        <v>617</v>
      </c>
      <c r="J3360">
        <v>16967</v>
      </c>
      <c r="K3360">
        <v>-19539</v>
      </c>
      <c r="L3360">
        <v>2874</v>
      </c>
      <c r="M3360">
        <v>-101</v>
      </c>
      <c r="N3360">
        <v>-10</v>
      </c>
      <c r="O3360">
        <v>1780</v>
      </c>
      <c r="P3360">
        <v>0</v>
      </c>
      <c r="Q3360">
        <v>0</v>
      </c>
      <c r="R3360">
        <v>1205</v>
      </c>
      <c r="S3360">
        <v>0</v>
      </c>
      <c r="T3360">
        <v>0</v>
      </c>
      <c r="U3360">
        <v>5</v>
      </c>
      <c r="V3360">
        <v>-307</v>
      </c>
    </row>
    <row r="3361" spans="1:22" x14ac:dyDescent="0.3">
      <c r="A3361" t="s">
        <v>159</v>
      </c>
      <c r="B3361">
        <v>130660</v>
      </c>
      <c r="C3361">
        <v>45005</v>
      </c>
      <c r="D3361">
        <v>8150</v>
      </c>
      <c r="E3361">
        <v>2</v>
      </c>
      <c r="F3361">
        <v>100</v>
      </c>
      <c r="G3361">
        <v>100</v>
      </c>
      <c r="H3361">
        <v>63354</v>
      </c>
      <c r="I3361">
        <v>513</v>
      </c>
      <c r="J3361">
        <v>-10866</v>
      </c>
      <c r="K3361">
        <v>12778</v>
      </c>
      <c r="L3361">
        <v>-1927</v>
      </c>
      <c r="M3361">
        <v>-6</v>
      </c>
      <c r="N3361">
        <v>0</v>
      </c>
      <c r="O3361">
        <v>-1921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5</v>
      </c>
      <c r="V3361">
        <v>10</v>
      </c>
    </row>
    <row r="3362" spans="1:22" x14ac:dyDescent="0.3">
      <c r="A3362" t="s">
        <v>159</v>
      </c>
      <c r="B3362">
        <v>130660</v>
      </c>
      <c r="C3362">
        <v>45002</v>
      </c>
      <c r="D3362">
        <v>8050</v>
      </c>
      <c r="E3362">
        <v>2</v>
      </c>
      <c r="F3362">
        <v>120</v>
      </c>
      <c r="G3362">
        <v>120</v>
      </c>
      <c r="H3362">
        <v>86113</v>
      </c>
      <c r="I3362">
        <v>690</v>
      </c>
      <c r="J3362">
        <v>-20228</v>
      </c>
      <c r="K3362">
        <v>22397</v>
      </c>
      <c r="L3362">
        <v>-2169</v>
      </c>
      <c r="M3362">
        <v>-297</v>
      </c>
      <c r="N3362">
        <v>0</v>
      </c>
      <c r="O3362">
        <v>-1839</v>
      </c>
      <c r="P3362">
        <v>0</v>
      </c>
      <c r="Q3362">
        <v>0</v>
      </c>
      <c r="R3362">
        <v>0</v>
      </c>
      <c r="S3362">
        <v>-33</v>
      </c>
      <c r="T3362">
        <v>0</v>
      </c>
      <c r="U3362">
        <v>0</v>
      </c>
      <c r="V3362">
        <v>0</v>
      </c>
    </row>
    <row r="3363" spans="1:22" x14ac:dyDescent="0.3">
      <c r="A3363" t="s">
        <v>159</v>
      </c>
      <c r="B3363">
        <v>130660</v>
      </c>
      <c r="C3363">
        <v>45001</v>
      </c>
      <c r="D3363">
        <v>7930</v>
      </c>
      <c r="E3363">
        <v>2</v>
      </c>
      <c r="F3363">
        <v>10</v>
      </c>
      <c r="G3363">
        <v>10</v>
      </c>
      <c r="H3363">
        <v>70305</v>
      </c>
      <c r="I3363">
        <v>555</v>
      </c>
      <c r="J3363">
        <v>-18467</v>
      </c>
      <c r="K3363">
        <v>19365</v>
      </c>
      <c r="L3363">
        <v>-998</v>
      </c>
      <c r="M3363">
        <v>-1010</v>
      </c>
      <c r="N3363">
        <v>0</v>
      </c>
      <c r="O3363">
        <v>12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100</v>
      </c>
    </row>
    <row r="3364" spans="1:22" x14ac:dyDescent="0.3">
      <c r="A3364" t="s">
        <v>159</v>
      </c>
      <c r="B3364">
        <v>130660</v>
      </c>
      <c r="C3364">
        <v>45000</v>
      </c>
      <c r="D3364">
        <v>7920</v>
      </c>
      <c r="E3364">
        <v>2</v>
      </c>
      <c r="F3364">
        <v>240</v>
      </c>
      <c r="G3364">
        <v>240</v>
      </c>
      <c r="H3364">
        <v>92783</v>
      </c>
      <c r="I3364">
        <v>737</v>
      </c>
      <c r="J3364">
        <v>-33603</v>
      </c>
      <c r="K3364">
        <v>33791</v>
      </c>
      <c r="L3364">
        <v>-188</v>
      </c>
      <c r="M3364">
        <v>-135</v>
      </c>
      <c r="N3364">
        <v>-9</v>
      </c>
      <c r="O3364">
        <v>0</v>
      </c>
      <c r="P3364">
        <v>0</v>
      </c>
      <c r="Q3364">
        <v>0</v>
      </c>
      <c r="R3364">
        <v>0</v>
      </c>
      <c r="S3364">
        <v>-44</v>
      </c>
      <c r="T3364">
        <v>0</v>
      </c>
      <c r="U3364">
        <v>0</v>
      </c>
      <c r="V3364">
        <v>0</v>
      </c>
    </row>
    <row r="3365" spans="1:22" x14ac:dyDescent="0.3">
      <c r="A3365" t="s">
        <v>159</v>
      </c>
      <c r="B3365">
        <v>130660</v>
      </c>
      <c r="C3365">
        <v>44999</v>
      </c>
      <c r="D3365">
        <v>7680</v>
      </c>
      <c r="E3365">
        <v>5</v>
      </c>
      <c r="F3365">
        <v>-380</v>
      </c>
      <c r="G3365">
        <v>-380</v>
      </c>
      <c r="H3365">
        <v>164704</v>
      </c>
      <c r="I3365">
        <v>1284</v>
      </c>
      <c r="J3365">
        <v>24518</v>
      </c>
      <c r="K3365">
        <v>-21582</v>
      </c>
      <c r="L3365">
        <v>-454</v>
      </c>
      <c r="M3365">
        <v>-226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-228</v>
      </c>
      <c r="T3365">
        <v>0</v>
      </c>
      <c r="U3365">
        <v>0</v>
      </c>
      <c r="V3365">
        <v>-2482</v>
      </c>
    </row>
    <row r="3366" spans="1:22" x14ac:dyDescent="0.3">
      <c r="A3366" t="s">
        <v>159</v>
      </c>
      <c r="B3366">
        <v>130660</v>
      </c>
      <c r="C3366">
        <v>44998</v>
      </c>
      <c r="D3366">
        <v>8060</v>
      </c>
      <c r="E3366">
        <v>5</v>
      </c>
      <c r="F3366">
        <v>-120</v>
      </c>
      <c r="G3366">
        <v>-120</v>
      </c>
      <c r="H3366">
        <v>131598</v>
      </c>
      <c r="I3366">
        <v>1059</v>
      </c>
      <c r="J3366">
        <v>4830</v>
      </c>
      <c r="K3366">
        <v>-4841</v>
      </c>
      <c r="L3366">
        <v>-16</v>
      </c>
      <c r="M3366">
        <v>-22</v>
      </c>
      <c r="N3366">
        <v>0</v>
      </c>
      <c r="O3366">
        <v>6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10</v>
      </c>
      <c r="V3366">
        <v>17</v>
      </c>
    </row>
    <row r="3367" spans="1:22" x14ac:dyDescent="0.3">
      <c r="A3367" t="s">
        <v>159</v>
      </c>
      <c r="B3367">
        <v>130660</v>
      </c>
      <c r="C3367">
        <v>44995</v>
      </c>
      <c r="D3367">
        <v>8180</v>
      </c>
      <c r="E3367">
        <v>5</v>
      </c>
      <c r="F3367">
        <v>-310</v>
      </c>
      <c r="G3367">
        <v>-310</v>
      </c>
      <c r="H3367">
        <v>229146</v>
      </c>
      <c r="I3367">
        <v>1924</v>
      </c>
      <c r="J3367">
        <v>28143</v>
      </c>
      <c r="K3367">
        <v>-28716</v>
      </c>
      <c r="L3367">
        <v>596</v>
      </c>
      <c r="M3367">
        <v>581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15</v>
      </c>
      <c r="T3367">
        <v>0</v>
      </c>
      <c r="U3367">
        <v>10</v>
      </c>
      <c r="V3367">
        <v>-33</v>
      </c>
    </row>
    <row r="3368" spans="1:22" x14ac:dyDescent="0.3">
      <c r="A3368" t="s">
        <v>159</v>
      </c>
      <c r="B3368">
        <v>130660</v>
      </c>
      <c r="C3368">
        <v>44994</v>
      </c>
      <c r="D3368">
        <v>8490</v>
      </c>
      <c r="E3368">
        <v>2</v>
      </c>
      <c r="F3368">
        <v>140</v>
      </c>
      <c r="G3368">
        <v>140</v>
      </c>
      <c r="H3368">
        <v>859104</v>
      </c>
      <c r="I3368">
        <v>7424</v>
      </c>
      <c r="J3368">
        <v>43035</v>
      </c>
      <c r="K3368">
        <v>-34857</v>
      </c>
      <c r="L3368">
        <v>-147</v>
      </c>
      <c r="M3368">
        <v>633</v>
      </c>
      <c r="N3368">
        <v>0</v>
      </c>
      <c r="O3368">
        <v>-834</v>
      </c>
      <c r="P3368">
        <v>0</v>
      </c>
      <c r="Q3368">
        <v>0</v>
      </c>
      <c r="R3368">
        <v>0</v>
      </c>
      <c r="S3368">
        <v>54</v>
      </c>
      <c r="T3368">
        <v>0</v>
      </c>
      <c r="U3368">
        <v>-10496</v>
      </c>
      <c r="V3368">
        <v>2465</v>
      </c>
    </row>
    <row r="3369" spans="1:22" x14ac:dyDescent="0.3">
      <c r="A3369" t="s">
        <v>159</v>
      </c>
      <c r="B3369">
        <v>130660</v>
      </c>
      <c r="C3369">
        <v>44993</v>
      </c>
      <c r="D3369">
        <v>8350</v>
      </c>
      <c r="E3369">
        <v>2</v>
      </c>
      <c r="F3369">
        <v>320</v>
      </c>
      <c r="G3369">
        <v>320</v>
      </c>
      <c r="H3369">
        <v>392824</v>
      </c>
      <c r="I3369">
        <v>3235</v>
      </c>
      <c r="J3369">
        <v>-38122</v>
      </c>
      <c r="K3369">
        <v>39446</v>
      </c>
      <c r="L3369">
        <v>-13</v>
      </c>
      <c r="M3369">
        <v>-13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10</v>
      </c>
      <c r="V3369">
        <v>-1321</v>
      </c>
    </row>
    <row r="3370" spans="1:22" x14ac:dyDescent="0.3">
      <c r="A3370" t="s">
        <v>159</v>
      </c>
      <c r="B3370">
        <v>130660</v>
      </c>
      <c r="C3370">
        <v>44992</v>
      </c>
      <c r="D3370">
        <v>8030</v>
      </c>
      <c r="E3370">
        <v>2</v>
      </c>
      <c r="F3370">
        <v>60</v>
      </c>
      <c r="G3370">
        <v>60</v>
      </c>
      <c r="H3370">
        <v>64225</v>
      </c>
      <c r="I3370">
        <v>515</v>
      </c>
      <c r="J3370">
        <v>-14281</v>
      </c>
      <c r="K3370">
        <v>15668</v>
      </c>
      <c r="L3370">
        <v>-1741</v>
      </c>
      <c r="M3370">
        <v>-2201</v>
      </c>
      <c r="N3370">
        <v>267</v>
      </c>
      <c r="O3370">
        <v>129</v>
      </c>
      <c r="P3370">
        <v>0</v>
      </c>
      <c r="Q3370">
        <v>0</v>
      </c>
      <c r="R3370">
        <v>0</v>
      </c>
      <c r="S3370">
        <v>64</v>
      </c>
      <c r="T3370">
        <v>0</v>
      </c>
      <c r="U3370">
        <v>999</v>
      </c>
      <c r="V3370">
        <v>-645</v>
      </c>
    </row>
    <row r="3371" spans="1:22" x14ac:dyDescent="0.3">
      <c r="A3371" t="s">
        <v>159</v>
      </c>
      <c r="B3371">
        <v>130660</v>
      </c>
      <c r="C3371">
        <v>44991</v>
      </c>
      <c r="D3371">
        <v>7970</v>
      </c>
      <c r="E3371">
        <v>2</v>
      </c>
      <c r="F3371">
        <v>110</v>
      </c>
      <c r="G3371">
        <v>110</v>
      </c>
      <c r="H3371">
        <v>64777</v>
      </c>
      <c r="I3371">
        <v>512</v>
      </c>
      <c r="J3371">
        <v>-20480</v>
      </c>
      <c r="K3371">
        <v>18632</v>
      </c>
      <c r="L3371">
        <v>676</v>
      </c>
      <c r="M3371">
        <v>13</v>
      </c>
      <c r="N3371">
        <v>-3</v>
      </c>
      <c r="O3371">
        <v>675</v>
      </c>
      <c r="P3371">
        <v>0</v>
      </c>
      <c r="Q3371">
        <v>0</v>
      </c>
      <c r="R3371">
        <v>0</v>
      </c>
      <c r="S3371">
        <v>-9</v>
      </c>
      <c r="T3371">
        <v>0</v>
      </c>
      <c r="U3371">
        <v>500</v>
      </c>
      <c r="V3371">
        <v>672</v>
      </c>
    </row>
    <row r="3372" spans="1:22" x14ac:dyDescent="0.3">
      <c r="A3372" t="s">
        <v>159</v>
      </c>
      <c r="B3372">
        <v>130660</v>
      </c>
      <c r="C3372">
        <v>44988</v>
      </c>
      <c r="D3372">
        <v>7860</v>
      </c>
      <c r="E3372">
        <v>2</v>
      </c>
      <c r="F3372">
        <v>20</v>
      </c>
      <c r="G3372">
        <v>20</v>
      </c>
      <c r="H3372">
        <v>67247</v>
      </c>
      <c r="I3372">
        <v>526</v>
      </c>
      <c r="J3372">
        <v>2977</v>
      </c>
      <c r="K3372">
        <v>-3451</v>
      </c>
      <c r="L3372">
        <v>467</v>
      </c>
      <c r="M3372">
        <v>-948</v>
      </c>
      <c r="N3372">
        <v>0</v>
      </c>
      <c r="O3372">
        <v>1332</v>
      </c>
      <c r="P3372">
        <v>0</v>
      </c>
      <c r="Q3372">
        <v>0</v>
      </c>
      <c r="R3372">
        <v>83</v>
      </c>
      <c r="S3372">
        <v>0</v>
      </c>
      <c r="T3372">
        <v>0</v>
      </c>
      <c r="U3372">
        <v>0</v>
      </c>
      <c r="V3372">
        <v>7</v>
      </c>
    </row>
    <row r="3373" spans="1:22" x14ac:dyDescent="0.3">
      <c r="A3373" t="s">
        <v>159</v>
      </c>
      <c r="B3373">
        <v>130660</v>
      </c>
      <c r="C3373">
        <v>44987</v>
      </c>
      <c r="D3373">
        <v>7840</v>
      </c>
      <c r="E3373">
        <v>5</v>
      </c>
      <c r="F3373">
        <v>-30</v>
      </c>
      <c r="G3373">
        <v>-30</v>
      </c>
      <c r="H3373">
        <v>63900</v>
      </c>
      <c r="I3373">
        <v>503</v>
      </c>
      <c r="J3373">
        <v>7800</v>
      </c>
      <c r="K3373">
        <v>-8930</v>
      </c>
      <c r="L3373">
        <v>1099</v>
      </c>
      <c r="M3373">
        <v>194</v>
      </c>
      <c r="N3373">
        <v>0</v>
      </c>
      <c r="O3373">
        <v>1328</v>
      </c>
      <c r="P3373">
        <v>0</v>
      </c>
      <c r="Q3373">
        <v>0</v>
      </c>
      <c r="R3373">
        <v>0</v>
      </c>
      <c r="S3373">
        <v>-423</v>
      </c>
      <c r="T3373">
        <v>0</v>
      </c>
      <c r="U3373">
        <v>0</v>
      </c>
      <c r="V3373">
        <v>31</v>
      </c>
    </row>
    <row r="3374" spans="1:22" x14ac:dyDescent="0.3">
      <c r="A3374" t="s">
        <v>159</v>
      </c>
      <c r="B3374">
        <v>130660</v>
      </c>
      <c r="C3374">
        <v>44985</v>
      </c>
      <c r="D3374">
        <v>7870</v>
      </c>
      <c r="E3374">
        <v>5</v>
      </c>
      <c r="F3374">
        <v>-20</v>
      </c>
      <c r="G3374">
        <v>-20</v>
      </c>
      <c r="H3374">
        <v>61005</v>
      </c>
      <c r="I3374">
        <v>482</v>
      </c>
      <c r="J3374">
        <v>5333</v>
      </c>
      <c r="K3374">
        <v>-3853</v>
      </c>
      <c r="L3374">
        <v>-270</v>
      </c>
      <c r="M3374">
        <v>-301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31</v>
      </c>
      <c r="T3374">
        <v>0</v>
      </c>
      <c r="U3374">
        <v>-1300</v>
      </c>
      <c r="V3374">
        <v>90</v>
      </c>
    </row>
    <row r="3375" spans="1:22" x14ac:dyDescent="0.3">
      <c r="A3375" t="s">
        <v>159</v>
      </c>
      <c r="B3375">
        <v>130660</v>
      </c>
      <c r="C3375">
        <v>44984</v>
      </c>
      <c r="D3375">
        <v>7890</v>
      </c>
      <c r="E3375">
        <v>5</v>
      </c>
      <c r="F3375">
        <v>-130</v>
      </c>
      <c r="G3375">
        <v>-130</v>
      </c>
      <c r="H3375">
        <v>65731</v>
      </c>
      <c r="I3375">
        <v>519</v>
      </c>
      <c r="J3375">
        <v>-2007</v>
      </c>
      <c r="K3375">
        <v>-1651</v>
      </c>
      <c r="L3375">
        <v>3178</v>
      </c>
      <c r="M3375">
        <v>65</v>
      </c>
      <c r="N3375">
        <v>0</v>
      </c>
      <c r="O3375">
        <v>3059</v>
      </c>
      <c r="P3375">
        <v>0</v>
      </c>
      <c r="Q3375">
        <v>0</v>
      </c>
      <c r="R3375">
        <v>0</v>
      </c>
      <c r="S3375">
        <v>54</v>
      </c>
      <c r="T3375">
        <v>0</v>
      </c>
      <c r="U3375">
        <v>0</v>
      </c>
      <c r="V3375">
        <v>480</v>
      </c>
    </row>
    <row r="3376" spans="1:22" x14ac:dyDescent="0.3">
      <c r="A3376" t="s">
        <v>159</v>
      </c>
      <c r="B3376">
        <v>130660</v>
      </c>
      <c r="C3376">
        <v>44981</v>
      </c>
      <c r="D3376">
        <v>8020</v>
      </c>
      <c r="E3376">
        <v>5</v>
      </c>
      <c r="F3376">
        <v>-80</v>
      </c>
      <c r="G3376">
        <v>-80</v>
      </c>
      <c r="H3376">
        <v>55507</v>
      </c>
      <c r="I3376">
        <v>447</v>
      </c>
      <c r="J3376">
        <v>2059</v>
      </c>
      <c r="K3376">
        <v>-2072</v>
      </c>
      <c r="L3376">
        <v>63</v>
      </c>
      <c r="M3376">
        <v>38</v>
      </c>
      <c r="N3376">
        <v>-6</v>
      </c>
      <c r="O3376">
        <v>0</v>
      </c>
      <c r="P3376">
        <v>0</v>
      </c>
      <c r="Q3376">
        <v>0</v>
      </c>
      <c r="R3376">
        <v>9</v>
      </c>
      <c r="S3376">
        <v>22</v>
      </c>
      <c r="T3376">
        <v>0</v>
      </c>
      <c r="U3376">
        <v>0</v>
      </c>
      <c r="V3376">
        <v>-50</v>
      </c>
    </row>
    <row r="3377" spans="1:22" x14ac:dyDescent="0.3">
      <c r="A3377" t="s">
        <v>159</v>
      </c>
      <c r="B3377">
        <v>130660</v>
      </c>
      <c r="C3377">
        <v>44980</v>
      </c>
      <c r="D3377">
        <v>8100</v>
      </c>
      <c r="E3377">
        <v>2</v>
      </c>
      <c r="F3377">
        <v>30</v>
      </c>
      <c r="G3377">
        <v>30</v>
      </c>
      <c r="H3377">
        <v>74120</v>
      </c>
      <c r="I3377">
        <v>597</v>
      </c>
      <c r="J3377">
        <v>-5614</v>
      </c>
      <c r="K3377">
        <v>5741</v>
      </c>
      <c r="L3377">
        <v>717</v>
      </c>
      <c r="M3377">
        <v>585</v>
      </c>
      <c r="N3377">
        <v>58</v>
      </c>
      <c r="O3377">
        <v>0</v>
      </c>
      <c r="P3377">
        <v>0</v>
      </c>
      <c r="Q3377">
        <v>0</v>
      </c>
      <c r="R3377">
        <v>0</v>
      </c>
      <c r="S3377">
        <v>74</v>
      </c>
      <c r="T3377">
        <v>0</v>
      </c>
      <c r="U3377">
        <v>-854</v>
      </c>
      <c r="V3377">
        <v>10</v>
      </c>
    </row>
    <row r="3378" spans="1:22" x14ac:dyDescent="0.3">
      <c r="A3378" t="s">
        <v>159</v>
      </c>
      <c r="B3378">
        <v>130660</v>
      </c>
      <c r="C3378">
        <v>44979</v>
      </c>
      <c r="D3378">
        <v>8070</v>
      </c>
      <c r="E3378">
        <v>5</v>
      </c>
      <c r="F3378">
        <v>-160</v>
      </c>
      <c r="G3378">
        <v>-160</v>
      </c>
      <c r="H3378">
        <v>82111</v>
      </c>
      <c r="I3378">
        <v>664</v>
      </c>
      <c r="J3378">
        <v>1819</v>
      </c>
      <c r="K3378">
        <v>7062</v>
      </c>
      <c r="L3378">
        <v>1744</v>
      </c>
      <c r="M3378">
        <v>2519</v>
      </c>
      <c r="N3378">
        <v>0</v>
      </c>
      <c r="O3378">
        <v>-796</v>
      </c>
      <c r="P3378">
        <v>0</v>
      </c>
      <c r="Q3378">
        <v>0</v>
      </c>
      <c r="R3378">
        <v>-22</v>
      </c>
      <c r="S3378">
        <v>43</v>
      </c>
      <c r="T3378">
        <v>0</v>
      </c>
      <c r="U3378">
        <v>-10524</v>
      </c>
      <c r="V3378">
        <v>-101</v>
      </c>
    </row>
    <row r="3379" spans="1:22" x14ac:dyDescent="0.3">
      <c r="A3379" t="s">
        <v>159</v>
      </c>
      <c r="B3379">
        <v>130660</v>
      </c>
      <c r="C3379">
        <v>44978</v>
      </c>
      <c r="D3379">
        <v>8230</v>
      </c>
      <c r="E3379">
        <v>2</v>
      </c>
      <c r="F3379">
        <v>50</v>
      </c>
      <c r="G3379">
        <v>50</v>
      </c>
      <c r="H3379">
        <v>54682</v>
      </c>
      <c r="I3379">
        <v>449</v>
      </c>
      <c r="J3379">
        <v>176</v>
      </c>
      <c r="K3379">
        <v>218</v>
      </c>
      <c r="L3379">
        <v>-777</v>
      </c>
      <c r="M3379">
        <v>40</v>
      </c>
      <c r="N3379">
        <v>0</v>
      </c>
      <c r="O3379">
        <v>-817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500</v>
      </c>
      <c r="V3379">
        <v>-117</v>
      </c>
    </row>
    <row r="3380" spans="1:22" x14ac:dyDescent="0.3">
      <c r="A3380" t="s">
        <v>159</v>
      </c>
      <c r="B3380">
        <v>130660</v>
      </c>
      <c r="C3380">
        <v>44977</v>
      </c>
      <c r="D3380">
        <v>8180</v>
      </c>
      <c r="E3380">
        <v>2</v>
      </c>
      <c r="F3380">
        <v>200</v>
      </c>
      <c r="G3380">
        <v>200</v>
      </c>
      <c r="H3380">
        <v>75685</v>
      </c>
      <c r="I3380">
        <v>611</v>
      </c>
      <c r="J3380">
        <v>-20023</v>
      </c>
      <c r="K3380">
        <v>18606</v>
      </c>
      <c r="L3380">
        <v>-476</v>
      </c>
      <c r="M3380">
        <v>-389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-87</v>
      </c>
      <c r="T3380">
        <v>0</v>
      </c>
      <c r="U3380">
        <v>1850</v>
      </c>
      <c r="V3380">
        <v>43</v>
      </c>
    </row>
    <row r="3381" spans="1:22" x14ac:dyDescent="0.3">
      <c r="A3381" t="s">
        <v>159</v>
      </c>
      <c r="B3381">
        <v>130660</v>
      </c>
      <c r="C3381">
        <v>44974</v>
      </c>
      <c r="D3381">
        <v>7980</v>
      </c>
      <c r="E3381">
        <v>5</v>
      </c>
      <c r="F3381">
        <v>-60</v>
      </c>
      <c r="G3381">
        <v>-60</v>
      </c>
      <c r="H3381">
        <v>104110</v>
      </c>
      <c r="I3381">
        <v>833</v>
      </c>
      <c r="J3381">
        <v>-4703</v>
      </c>
      <c r="K3381">
        <v>6574</v>
      </c>
      <c r="L3381">
        <v>-2330</v>
      </c>
      <c r="M3381">
        <v>-798</v>
      </c>
      <c r="N3381">
        <v>0</v>
      </c>
      <c r="O3381">
        <v>0</v>
      </c>
      <c r="P3381">
        <v>0</v>
      </c>
      <c r="Q3381">
        <v>0</v>
      </c>
      <c r="R3381">
        <v>-1262</v>
      </c>
      <c r="S3381">
        <v>-270</v>
      </c>
      <c r="T3381">
        <v>0</v>
      </c>
      <c r="U3381">
        <v>0</v>
      </c>
      <c r="V3381">
        <v>459</v>
      </c>
    </row>
    <row r="3382" spans="1:22" x14ac:dyDescent="0.3">
      <c r="A3382" t="s">
        <v>159</v>
      </c>
      <c r="B3382">
        <v>130660</v>
      </c>
      <c r="C3382">
        <v>44973</v>
      </c>
      <c r="D3382">
        <v>8040</v>
      </c>
      <c r="E3382">
        <v>2</v>
      </c>
      <c r="F3382">
        <v>50</v>
      </c>
      <c r="G3382">
        <v>50</v>
      </c>
      <c r="H3382">
        <v>85127</v>
      </c>
      <c r="I3382">
        <v>684</v>
      </c>
      <c r="J3382">
        <v>2098</v>
      </c>
      <c r="K3382">
        <v>-290</v>
      </c>
      <c r="L3382">
        <v>-1784</v>
      </c>
      <c r="M3382">
        <v>-575</v>
      </c>
      <c r="N3382">
        <v>0</v>
      </c>
      <c r="O3382">
        <v>-1132</v>
      </c>
      <c r="P3382">
        <v>0</v>
      </c>
      <c r="Q3382">
        <v>0</v>
      </c>
      <c r="R3382">
        <v>0</v>
      </c>
      <c r="S3382">
        <v>-77</v>
      </c>
      <c r="T3382">
        <v>0</v>
      </c>
      <c r="U3382">
        <v>0</v>
      </c>
      <c r="V3382">
        <v>-24</v>
      </c>
    </row>
    <row r="3383" spans="1:22" x14ac:dyDescent="0.3">
      <c r="A3383" t="s">
        <v>159</v>
      </c>
      <c r="B3383">
        <v>130660</v>
      </c>
      <c r="C3383">
        <v>44972</v>
      </c>
      <c r="D3383">
        <v>7990</v>
      </c>
      <c r="E3383">
        <v>5</v>
      </c>
      <c r="F3383">
        <v>-290</v>
      </c>
      <c r="G3383">
        <v>-290</v>
      </c>
      <c r="H3383">
        <v>168899</v>
      </c>
      <c r="I3383">
        <v>1361</v>
      </c>
      <c r="J3383">
        <v>22346</v>
      </c>
      <c r="K3383">
        <v>-17996</v>
      </c>
      <c r="L3383">
        <v>-10</v>
      </c>
      <c r="M3383">
        <v>-10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-4470</v>
      </c>
      <c r="V3383">
        <v>130</v>
      </c>
    </row>
    <row r="3384" spans="1:22" x14ac:dyDescent="0.3">
      <c r="A3384" t="s">
        <v>159</v>
      </c>
      <c r="B3384">
        <v>130660</v>
      </c>
      <c r="C3384">
        <v>44971</v>
      </c>
      <c r="D3384">
        <v>8280</v>
      </c>
      <c r="E3384">
        <v>3</v>
      </c>
      <c r="F3384">
        <v>0</v>
      </c>
      <c r="G3384">
        <v>0</v>
      </c>
      <c r="H3384">
        <v>62162</v>
      </c>
      <c r="I3384">
        <v>515</v>
      </c>
      <c r="J3384">
        <v>1777</v>
      </c>
      <c r="K3384">
        <v>-1774</v>
      </c>
      <c r="L3384">
        <v>-125</v>
      </c>
      <c r="M3384">
        <v>-96</v>
      </c>
      <c r="N3384">
        <v>-18</v>
      </c>
      <c r="O3384">
        <v>0</v>
      </c>
      <c r="P3384">
        <v>0</v>
      </c>
      <c r="Q3384">
        <v>0</v>
      </c>
      <c r="R3384">
        <v>0</v>
      </c>
      <c r="S3384">
        <v>-11</v>
      </c>
      <c r="T3384">
        <v>0</v>
      </c>
      <c r="U3384">
        <v>0</v>
      </c>
      <c r="V3384">
        <v>122</v>
      </c>
    </row>
    <row r="3385" spans="1:22" x14ac:dyDescent="0.3">
      <c r="A3385" t="s">
        <v>159</v>
      </c>
      <c r="B3385">
        <v>130660</v>
      </c>
      <c r="C3385">
        <v>44970</v>
      </c>
      <c r="D3385">
        <v>8280</v>
      </c>
      <c r="E3385">
        <v>2</v>
      </c>
      <c r="F3385">
        <v>20</v>
      </c>
      <c r="G3385">
        <v>20</v>
      </c>
      <c r="H3385">
        <v>70963</v>
      </c>
      <c r="I3385">
        <v>587</v>
      </c>
      <c r="J3385">
        <v>-9175</v>
      </c>
      <c r="K3385">
        <v>9189</v>
      </c>
      <c r="L3385">
        <v>-14</v>
      </c>
      <c r="M3385">
        <v>-23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9</v>
      </c>
      <c r="T3385">
        <v>0</v>
      </c>
      <c r="U3385">
        <v>0</v>
      </c>
      <c r="V3385">
        <v>0</v>
      </c>
    </row>
    <row r="3386" spans="1:22" x14ac:dyDescent="0.3">
      <c r="A3386" t="s">
        <v>159</v>
      </c>
      <c r="B3386">
        <v>130660</v>
      </c>
      <c r="C3386">
        <v>44967</v>
      </c>
      <c r="D3386">
        <v>8260</v>
      </c>
      <c r="E3386">
        <v>5</v>
      </c>
      <c r="F3386">
        <v>-230</v>
      </c>
      <c r="G3386">
        <v>-230</v>
      </c>
      <c r="H3386">
        <v>114338</v>
      </c>
      <c r="I3386">
        <v>951</v>
      </c>
      <c r="J3386">
        <v>6978</v>
      </c>
      <c r="K3386">
        <v>-7175</v>
      </c>
      <c r="L3386">
        <v>-6</v>
      </c>
      <c r="M3386">
        <v>-10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4</v>
      </c>
      <c r="T3386">
        <v>0</v>
      </c>
      <c r="U3386">
        <v>136</v>
      </c>
      <c r="V3386">
        <v>67</v>
      </c>
    </row>
    <row r="3387" spans="1:22" x14ac:dyDescent="0.3">
      <c r="A3387" t="s">
        <v>159</v>
      </c>
      <c r="B3387">
        <v>130660</v>
      </c>
      <c r="C3387">
        <v>44966</v>
      </c>
      <c r="D3387">
        <v>8490</v>
      </c>
      <c r="E3387">
        <v>2</v>
      </c>
      <c r="F3387">
        <v>10</v>
      </c>
      <c r="G3387">
        <v>10</v>
      </c>
      <c r="H3387">
        <v>43117</v>
      </c>
      <c r="I3387">
        <v>366</v>
      </c>
      <c r="J3387">
        <v>2803</v>
      </c>
      <c r="K3387">
        <v>-3271</v>
      </c>
      <c r="L3387">
        <v>463</v>
      </c>
      <c r="M3387">
        <v>8</v>
      </c>
      <c r="N3387">
        <v>0</v>
      </c>
      <c r="O3387">
        <v>0</v>
      </c>
      <c r="P3387">
        <v>0</v>
      </c>
      <c r="Q3387">
        <v>0</v>
      </c>
      <c r="R3387">
        <v>486</v>
      </c>
      <c r="S3387">
        <v>-31</v>
      </c>
      <c r="T3387">
        <v>0</v>
      </c>
      <c r="U3387">
        <v>5</v>
      </c>
      <c r="V3387">
        <v>0</v>
      </c>
    </row>
    <row r="3388" spans="1:22" x14ac:dyDescent="0.3">
      <c r="A3388" t="s">
        <v>159</v>
      </c>
      <c r="B3388">
        <v>130660</v>
      </c>
      <c r="C3388">
        <v>44965</v>
      </c>
      <c r="D3388">
        <v>8480</v>
      </c>
      <c r="E3388">
        <v>2</v>
      </c>
      <c r="F3388">
        <v>20</v>
      </c>
      <c r="G3388">
        <v>20</v>
      </c>
      <c r="H3388">
        <v>64625</v>
      </c>
      <c r="I3388">
        <v>551</v>
      </c>
      <c r="J3388">
        <v>4198</v>
      </c>
      <c r="K3388">
        <v>-4718</v>
      </c>
      <c r="L3388">
        <v>29</v>
      </c>
      <c r="M3388">
        <v>7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22</v>
      </c>
      <c r="T3388">
        <v>0</v>
      </c>
      <c r="U3388">
        <v>491</v>
      </c>
      <c r="V3388">
        <v>0</v>
      </c>
    </row>
    <row r="3389" spans="1:22" x14ac:dyDescent="0.3">
      <c r="A3389" t="s">
        <v>159</v>
      </c>
      <c r="B3389">
        <v>130660</v>
      </c>
      <c r="C3389">
        <v>44964</v>
      </c>
      <c r="D3389">
        <v>8460</v>
      </c>
      <c r="E3389">
        <v>5</v>
      </c>
      <c r="F3389">
        <v>-10</v>
      </c>
      <c r="G3389">
        <v>-10</v>
      </c>
      <c r="H3389">
        <v>85880</v>
      </c>
      <c r="I3389">
        <v>724</v>
      </c>
      <c r="J3389">
        <v>4066</v>
      </c>
      <c r="K3389">
        <v>237</v>
      </c>
      <c r="L3389">
        <v>41</v>
      </c>
      <c r="M3389">
        <v>34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7</v>
      </c>
      <c r="T3389">
        <v>0</v>
      </c>
      <c r="U3389">
        <v>0</v>
      </c>
      <c r="V3389">
        <v>-4344</v>
      </c>
    </row>
    <row r="3390" spans="1:22" x14ac:dyDescent="0.3">
      <c r="A3390" t="s">
        <v>159</v>
      </c>
      <c r="B3390">
        <v>130660</v>
      </c>
      <c r="C3390">
        <v>44963</v>
      </c>
      <c r="D3390">
        <v>8470</v>
      </c>
      <c r="E3390">
        <v>5</v>
      </c>
      <c r="F3390">
        <v>-170</v>
      </c>
      <c r="G3390">
        <v>-170</v>
      </c>
      <c r="H3390">
        <v>83146</v>
      </c>
      <c r="I3390">
        <v>709</v>
      </c>
      <c r="J3390">
        <v>965</v>
      </c>
      <c r="K3390">
        <v>-1278</v>
      </c>
      <c r="L3390">
        <v>1320</v>
      </c>
      <c r="M3390">
        <v>863</v>
      </c>
      <c r="N3390">
        <v>-187</v>
      </c>
      <c r="O3390">
        <v>0</v>
      </c>
      <c r="P3390">
        <v>0</v>
      </c>
      <c r="Q3390">
        <v>0</v>
      </c>
      <c r="R3390">
        <v>0</v>
      </c>
      <c r="S3390">
        <v>644</v>
      </c>
      <c r="T3390">
        <v>0</v>
      </c>
      <c r="U3390">
        <v>-1036</v>
      </c>
      <c r="V3390">
        <v>29</v>
      </c>
    </row>
    <row r="3391" spans="1:22" x14ac:dyDescent="0.3">
      <c r="A3391" t="s">
        <v>159</v>
      </c>
      <c r="B3391">
        <v>130660</v>
      </c>
      <c r="C3391">
        <v>44960</v>
      </c>
      <c r="D3391">
        <v>8640</v>
      </c>
      <c r="E3391">
        <v>5</v>
      </c>
      <c r="F3391">
        <v>-30</v>
      </c>
      <c r="G3391">
        <v>-30</v>
      </c>
      <c r="H3391">
        <v>63199</v>
      </c>
      <c r="I3391">
        <v>547</v>
      </c>
      <c r="J3391">
        <v>7767</v>
      </c>
      <c r="K3391">
        <v>-4318</v>
      </c>
      <c r="L3391">
        <v>-405</v>
      </c>
      <c r="M3391">
        <v>-8</v>
      </c>
      <c r="N3391">
        <v>0</v>
      </c>
      <c r="O3391">
        <v>0</v>
      </c>
      <c r="P3391">
        <v>0</v>
      </c>
      <c r="Q3391">
        <v>0</v>
      </c>
      <c r="R3391">
        <v>-53</v>
      </c>
      <c r="S3391">
        <v>-344</v>
      </c>
      <c r="T3391">
        <v>0</v>
      </c>
      <c r="U3391">
        <v>-3084</v>
      </c>
      <c r="V3391">
        <v>40</v>
      </c>
    </row>
    <row r="3392" spans="1:22" x14ac:dyDescent="0.3">
      <c r="A3392" t="s">
        <v>159</v>
      </c>
      <c r="B3392">
        <v>130660</v>
      </c>
      <c r="C3392">
        <v>44959</v>
      </c>
      <c r="D3392">
        <v>8670</v>
      </c>
      <c r="E3392">
        <v>3</v>
      </c>
      <c r="F3392">
        <v>0</v>
      </c>
      <c r="G3392">
        <v>0</v>
      </c>
      <c r="H3392">
        <v>74989</v>
      </c>
      <c r="I3392">
        <v>651</v>
      </c>
      <c r="J3392">
        <v>6948</v>
      </c>
      <c r="K3392">
        <v>-7098</v>
      </c>
      <c r="L3392">
        <v>124</v>
      </c>
      <c r="M3392">
        <v>82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42</v>
      </c>
      <c r="T3392">
        <v>0</v>
      </c>
      <c r="U3392">
        <v>0</v>
      </c>
      <c r="V3392">
        <v>26</v>
      </c>
    </row>
    <row r="3393" spans="1:22" x14ac:dyDescent="0.3">
      <c r="A3393" t="s">
        <v>159</v>
      </c>
      <c r="B3393">
        <v>130660</v>
      </c>
      <c r="C3393">
        <v>44958</v>
      </c>
      <c r="D3393">
        <v>8670</v>
      </c>
      <c r="E3393">
        <v>5</v>
      </c>
      <c r="F3393">
        <v>-60</v>
      </c>
      <c r="G3393">
        <v>-60</v>
      </c>
      <c r="H3393">
        <v>74650</v>
      </c>
      <c r="I3393">
        <v>650</v>
      </c>
      <c r="J3393">
        <v>17084</v>
      </c>
      <c r="K3393">
        <v>-15439</v>
      </c>
      <c r="L3393">
        <v>-1644</v>
      </c>
      <c r="M3393">
        <v>-690</v>
      </c>
      <c r="N3393">
        <v>-6</v>
      </c>
      <c r="O3393">
        <v>0</v>
      </c>
      <c r="P3393">
        <v>0</v>
      </c>
      <c r="Q3393">
        <v>0</v>
      </c>
      <c r="R3393">
        <v>0</v>
      </c>
      <c r="S3393">
        <v>-948</v>
      </c>
      <c r="T3393">
        <v>0</v>
      </c>
      <c r="U3393">
        <v>0</v>
      </c>
      <c r="V3393">
        <v>-1</v>
      </c>
    </row>
    <row r="3394" spans="1:22" x14ac:dyDescent="0.3">
      <c r="A3394" t="s">
        <v>159</v>
      </c>
      <c r="B3394">
        <v>130660</v>
      </c>
      <c r="C3394">
        <v>44957</v>
      </c>
      <c r="D3394">
        <v>8730</v>
      </c>
      <c r="E3394">
        <v>5</v>
      </c>
      <c r="F3394">
        <v>-40</v>
      </c>
      <c r="G3394">
        <v>-40</v>
      </c>
      <c r="H3394">
        <v>58842</v>
      </c>
      <c r="I3394">
        <v>515</v>
      </c>
      <c r="J3394">
        <v>-3903</v>
      </c>
      <c r="K3394">
        <v>4156</v>
      </c>
      <c r="L3394">
        <v>-256</v>
      </c>
      <c r="M3394">
        <v>-134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-122</v>
      </c>
      <c r="T3394">
        <v>0</v>
      </c>
      <c r="U3394">
        <v>0</v>
      </c>
      <c r="V3394">
        <v>3</v>
      </c>
    </row>
    <row r="3395" spans="1:22" x14ac:dyDescent="0.3">
      <c r="A3395" t="s">
        <v>159</v>
      </c>
      <c r="B3395">
        <v>130660</v>
      </c>
      <c r="C3395">
        <v>44956</v>
      </c>
      <c r="D3395">
        <v>8770</v>
      </c>
      <c r="E3395">
        <v>5</v>
      </c>
      <c r="F3395">
        <v>-90</v>
      </c>
      <c r="G3395">
        <v>-90</v>
      </c>
      <c r="H3395">
        <v>90808</v>
      </c>
      <c r="I3395">
        <v>801</v>
      </c>
      <c r="J3395">
        <v>-17565</v>
      </c>
      <c r="K3395">
        <v>17819</v>
      </c>
      <c r="L3395">
        <v>-264</v>
      </c>
      <c r="M3395">
        <v>-222</v>
      </c>
      <c r="N3395">
        <v>0</v>
      </c>
      <c r="O3395">
        <v>22</v>
      </c>
      <c r="P3395">
        <v>0</v>
      </c>
      <c r="Q3395">
        <v>0</v>
      </c>
      <c r="R3395">
        <v>0</v>
      </c>
      <c r="S3395">
        <v>-64</v>
      </c>
      <c r="T3395">
        <v>0</v>
      </c>
      <c r="U3395">
        <v>-1</v>
      </c>
      <c r="V3395">
        <v>11</v>
      </c>
    </row>
    <row r="3396" spans="1:22" x14ac:dyDescent="0.3">
      <c r="A3396" t="s">
        <v>159</v>
      </c>
      <c r="B3396">
        <v>130660</v>
      </c>
      <c r="C3396">
        <v>44953</v>
      </c>
      <c r="D3396">
        <v>8860</v>
      </c>
      <c r="E3396">
        <v>3</v>
      </c>
      <c r="F3396">
        <v>0</v>
      </c>
      <c r="G3396">
        <v>0</v>
      </c>
      <c r="H3396">
        <v>110197</v>
      </c>
      <c r="I3396">
        <v>982</v>
      </c>
      <c r="J3396">
        <v>5431</v>
      </c>
      <c r="K3396">
        <v>-5366</v>
      </c>
      <c r="L3396">
        <v>-21</v>
      </c>
      <c r="M3396">
        <v>-44</v>
      </c>
      <c r="N3396">
        <v>-8</v>
      </c>
      <c r="O3396">
        <v>0</v>
      </c>
      <c r="P3396">
        <v>0</v>
      </c>
      <c r="Q3396">
        <v>0</v>
      </c>
      <c r="R3396">
        <v>0</v>
      </c>
      <c r="S3396">
        <v>31</v>
      </c>
      <c r="T3396">
        <v>0</v>
      </c>
      <c r="U3396">
        <v>0</v>
      </c>
      <c r="V3396">
        <v>-44</v>
      </c>
    </row>
    <row r="3397" spans="1:22" x14ac:dyDescent="0.3">
      <c r="A3397" t="s">
        <v>159</v>
      </c>
      <c r="B3397">
        <v>130660</v>
      </c>
      <c r="C3397">
        <v>44952</v>
      </c>
      <c r="D3397">
        <v>8860</v>
      </c>
      <c r="E3397">
        <v>2</v>
      </c>
      <c r="F3397">
        <v>60</v>
      </c>
      <c r="G3397">
        <v>60</v>
      </c>
      <c r="H3397">
        <v>73957</v>
      </c>
      <c r="I3397">
        <v>653</v>
      </c>
      <c r="J3397">
        <v>-13584</v>
      </c>
      <c r="K3397">
        <v>13907</v>
      </c>
      <c r="L3397">
        <v>-335</v>
      </c>
      <c r="M3397">
        <v>-324</v>
      </c>
      <c r="N3397">
        <v>-11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12</v>
      </c>
    </row>
    <row r="3398" spans="1:22" x14ac:dyDescent="0.3">
      <c r="A3398" t="s">
        <v>159</v>
      </c>
      <c r="B3398">
        <v>130660</v>
      </c>
      <c r="C3398">
        <v>44951</v>
      </c>
      <c r="D3398">
        <v>8800</v>
      </c>
      <c r="E3398">
        <v>5</v>
      </c>
      <c r="F3398">
        <v>-10</v>
      </c>
      <c r="G3398">
        <v>-10</v>
      </c>
      <c r="H3398">
        <v>98023</v>
      </c>
      <c r="I3398">
        <v>864</v>
      </c>
      <c r="J3398">
        <v>12379</v>
      </c>
      <c r="K3398">
        <v>1480</v>
      </c>
      <c r="L3398">
        <v>-1163</v>
      </c>
      <c r="M3398">
        <v>-1163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-12422</v>
      </c>
      <c r="V3398">
        <v>-274</v>
      </c>
    </row>
    <row r="3399" spans="1:22" x14ac:dyDescent="0.3">
      <c r="A3399" t="s">
        <v>159</v>
      </c>
      <c r="B3399">
        <v>130660</v>
      </c>
      <c r="C3399">
        <v>44946</v>
      </c>
      <c r="D3399">
        <v>8810</v>
      </c>
      <c r="E3399">
        <v>2</v>
      </c>
      <c r="F3399">
        <v>20</v>
      </c>
      <c r="G3399">
        <v>20</v>
      </c>
      <c r="H3399">
        <v>60735</v>
      </c>
      <c r="I3399">
        <v>533</v>
      </c>
      <c r="J3399">
        <v>-8655</v>
      </c>
      <c r="K3399">
        <v>8362</v>
      </c>
      <c r="L3399">
        <v>293</v>
      </c>
      <c r="M3399">
        <v>77</v>
      </c>
      <c r="N3399">
        <v>88</v>
      </c>
      <c r="O3399">
        <v>0</v>
      </c>
      <c r="P3399">
        <v>0</v>
      </c>
      <c r="Q3399">
        <v>0</v>
      </c>
      <c r="R3399">
        <v>128</v>
      </c>
      <c r="S3399">
        <v>0</v>
      </c>
      <c r="T3399">
        <v>0</v>
      </c>
      <c r="U3399">
        <v>0</v>
      </c>
      <c r="V3399">
        <v>0</v>
      </c>
    </row>
    <row r="3400" spans="1:22" x14ac:dyDescent="0.3">
      <c r="A3400" t="s">
        <v>159</v>
      </c>
      <c r="B3400">
        <v>130660</v>
      </c>
      <c r="C3400">
        <v>44945</v>
      </c>
      <c r="D3400">
        <v>8790</v>
      </c>
      <c r="E3400">
        <v>2</v>
      </c>
      <c r="F3400">
        <v>100</v>
      </c>
      <c r="G3400">
        <v>100</v>
      </c>
      <c r="H3400">
        <v>101812</v>
      </c>
      <c r="I3400">
        <v>897</v>
      </c>
      <c r="J3400">
        <v>-11265</v>
      </c>
      <c r="K3400">
        <v>10132</v>
      </c>
      <c r="L3400">
        <v>1321</v>
      </c>
      <c r="M3400">
        <v>216</v>
      </c>
      <c r="N3400">
        <v>0</v>
      </c>
      <c r="O3400">
        <v>1105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-188</v>
      </c>
    </row>
    <row r="3401" spans="1:22" x14ac:dyDescent="0.3">
      <c r="A3401" t="s">
        <v>159</v>
      </c>
      <c r="B3401">
        <v>130660</v>
      </c>
      <c r="C3401">
        <v>44944</v>
      </c>
      <c r="D3401">
        <v>8690</v>
      </c>
      <c r="E3401">
        <v>5</v>
      </c>
      <c r="F3401">
        <v>-100</v>
      </c>
      <c r="G3401">
        <v>-100</v>
      </c>
      <c r="H3401">
        <v>76907</v>
      </c>
      <c r="I3401">
        <v>670</v>
      </c>
      <c r="J3401">
        <v>-6086</v>
      </c>
      <c r="K3401">
        <v>7188</v>
      </c>
      <c r="L3401">
        <v>-1760</v>
      </c>
      <c r="M3401">
        <v>-1692</v>
      </c>
      <c r="N3401">
        <v>-31</v>
      </c>
      <c r="O3401">
        <v>7</v>
      </c>
      <c r="P3401">
        <v>0</v>
      </c>
      <c r="Q3401">
        <v>0</v>
      </c>
      <c r="R3401">
        <v>0</v>
      </c>
      <c r="S3401">
        <v>-44</v>
      </c>
      <c r="T3401">
        <v>0</v>
      </c>
      <c r="U3401">
        <v>344</v>
      </c>
      <c r="V3401">
        <v>314</v>
      </c>
    </row>
    <row r="3402" spans="1:22" x14ac:dyDescent="0.3">
      <c r="A3402" t="s">
        <v>158</v>
      </c>
      <c r="B3402">
        <v>88350</v>
      </c>
      <c r="C3402">
        <v>45092</v>
      </c>
      <c r="D3402">
        <v>2620</v>
      </c>
      <c r="E3402">
        <v>5</v>
      </c>
      <c r="F3402">
        <v>-55</v>
      </c>
      <c r="G3402">
        <v>-55</v>
      </c>
      <c r="H3402">
        <v>1262730</v>
      </c>
      <c r="I3402">
        <v>3328</v>
      </c>
      <c r="J3402">
        <v>13017</v>
      </c>
      <c r="K3402">
        <v>-104025</v>
      </c>
      <c r="L3402">
        <v>77094</v>
      </c>
      <c r="M3402">
        <v>92009</v>
      </c>
      <c r="N3402">
        <v>2886</v>
      </c>
      <c r="O3402">
        <v>10901</v>
      </c>
      <c r="P3402">
        <v>0</v>
      </c>
      <c r="Q3402">
        <v>0</v>
      </c>
      <c r="R3402">
        <v>6798</v>
      </c>
      <c r="S3402">
        <v>-35500</v>
      </c>
      <c r="T3402">
        <v>0</v>
      </c>
      <c r="U3402">
        <v>14614</v>
      </c>
      <c r="V3402">
        <v>-700</v>
      </c>
    </row>
    <row r="3403" spans="1:22" x14ac:dyDescent="0.3">
      <c r="A3403" t="s">
        <v>158</v>
      </c>
      <c r="B3403">
        <v>88350</v>
      </c>
      <c r="C3403">
        <v>45091</v>
      </c>
      <c r="D3403">
        <v>2675</v>
      </c>
      <c r="E3403">
        <v>3</v>
      </c>
      <c r="F3403">
        <v>0</v>
      </c>
      <c r="G3403">
        <v>0</v>
      </c>
      <c r="H3403">
        <v>1483173</v>
      </c>
      <c r="I3403">
        <v>3935</v>
      </c>
      <c r="J3403">
        <v>-12128</v>
      </c>
      <c r="K3403">
        <v>230582</v>
      </c>
      <c r="L3403">
        <v>-214558</v>
      </c>
      <c r="M3403">
        <v>-36032</v>
      </c>
      <c r="N3403">
        <v>746</v>
      </c>
      <c r="O3403">
        <v>-23432</v>
      </c>
      <c r="P3403">
        <v>0</v>
      </c>
      <c r="Q3403">
        <v>0</v>
      </c>
      <c r="R3403">
        <v>-121357</v>
      </c>
      <c r="S3403">
        <v>-34483</v>
      </c>
      <c r="T3403">
        <v>0</v>
      </c>
      <c r="U3403">
        <v>-3314</v>
      </c>
      <c r="V3403">
        <v>-582</v>
      </c>
    </row>
    <row r="3404" spans="1:22" x14ac:dyDescent="0.3">
      <c r="A3404" t="s">
        <v>158</v>
      </c>
      <c r="B3404">
        <v>88350</v>
      </c>
      <c r="C3404">
        <v>45090</v>
      </c>
      <c r="D3404">
        <v>2675</v>
      </c>
      <c r="E3404">
        <v>3</v>
      </c>
      <c r="F3404">
        <v>0</v>
      </c>
      <c r="G3404">
        <v>0</v>
      </c>
      <c r="H3404">
        <v>1163296</v>
      </c>
      <c r="I3404">
        <v>3105</v>
      </c>
      <c r="J3404">
        <v>-108937</v>
      </c>
      <c r="K3404">
        <v>19520</v>
      </c>
      <c r="L3404">
        <v>84332</v>
      </c>
      <c r="M3404">
        <v>119376</v>
      </c>
      <c r="N3404">
        <v>-1835</v>
      </c>
      <c r="O3404">
        <v>5926</v>
      </c>
      <c r="P3404">
        <v>0</v>
      </c>
      <c r="Q3404">
        <v>0</v>
      </c>
      <c r="R3404">
        <v>-40287</v>
      </c>
      <c r="S3404">
        <v>1152</v>
      </c>
      <c r="T3404">
        <v>0</v>
      </c>
      <c r="U3404">
        <v>5000</v>
      </c>
      <c r="V3404">
        <v>85</v>
      </c>
    </row>
    <row r="3405" spans="1:22" x14ac:dyDescent="0.3">
      <c r="A3405" t="s">
        <v>158</v>
      </c>
      <c r="B3405">
        <v>88350</v>
      </c>
      <c r="C3405">
        <v>45089</v>
      </c>
      <c r="D3405">
        <v>2675</v>
      </c>
      <c r="E3405">
        <v>2</v>
      </c>
      <c r="F3405">
        <v>15</v>
      </c>
      <c r="G3405">
        <v>15</v>
      </c>
      <c r="H3405">
        <v>1288883</v>
      </c>
      <c r="I3405">
        <v>3448</v>
      </c>
      <c r="J3405">
        <v>-158454</v>
      </c>
      <c r="K3405">
        <v>146485</v>
      </c>
      <c r="L3405">
        <v>17949</v>
      </c>
      <c r="M3405">
        <v>65076</v>
      </c>
      <c r="N3405">
        <v>60031</v>
      </c>
      <c r="O3405">
        <v>-98207</v>
      </c>
      <c r="P3405">
        <v>0</v>
      </c>
      <c r="Q3405">
        <v>0</v>
      </c>
      <c r="R3405">
        <v>-8928</v>
      </c>
      <c r="S3405">
        <v>-23</v>
      </c>
      <c r="T3405">
        <v>0</v>
      </c>
      <c r="U3405">
        <v>1000</v>
      </c>
      <c r="V3405">
        <v>-6980</v>
      </c>
    </row>
    <row r="3406" spans="1:22" x14ac:dyDescent="0.3">
      <c r="A3406" t="s">
        <v>158</v>
      </c>
      <c r="B3406">
        <v>88350</v>
      </c>
      <c r="C3406">
        <v>45086</v>
      </c>
      <c r="D3406">
        <v>2660</v>
      </c>
      <c r="E3406">
        <v>2</v>
      </c>
      <c r="F3406">
        <v>20</v>
      </c>
      <c r="G3406">
        <v>20</v>
      </c>
      <c r="H3406">
        <v>1550962</v>
      </c>
      <c r="I3406">
        <v>4129</v>
      </c>
      <c r="J3406">
        <v>-72461</v>
      </c>
      <c r="K3406">
        <v>151046</v>
      </c>
      <c r="L3406">
        <v>-82727</v>
      </c>
      <c r="M3406">
        <v>-88159</v>
      </c>
      <c r="N3406">
        <v>388</v>
      </c>
      <c r="O3406">
        <v>22263</v>
      </c>
      <c r="P3406">
        <v>0</v>
      </c>
      <c r="Q3406">
        <v>0</v>
      </c>
      <c r="R3406">
        <v>-52452</v>
      </c>
      <c r="S3406">
        <v>35233</v>
      </c>
      <c r="T3406">
        <v>0</v>
      </c>
      <c r="U3406">
        <v>4787</v>
      </c>
      <c r="V3406">
        <v>-645</v>
      </c>
    </row>
    <row r="3407" spans="1:22" x14ac:dyDescent="0.3">
      <c r="A3407" t="s">
        <v>158</v>
      </c>
      <c r="B3407">
        <v>88350</v>
      </c>
      <c r="C3407">
        <v>45085</v>
      </c>
      <c r="D3407">
        <v>2640</v>
      </c>
      <c r="E3407">
        <v>2</v>
      </c>
      <c r="F3407">
        <v>55</v>
      </c>
      <c r="G3407">
        <v>55</v>
      </c>
      <c r="H3407">
        <v>2075455</v>
      </c>
      <c r="I3407">
        <v>5479</v>
      </c>
      <c r="J3407">
        <v>-633314</v>
      </c>
      <c r="K3407">
        <v>513640</v>
      </c>
      <c r="L3407">
        <v>126252</v>
      </c>
      <c r="M3407">
        <v>11177</v>
      </c>
      <c r="N3407">
        <v>33522</v>
      </c>
      <c r="O3407">
        <v>-8417</v>
      </c>
      <c r="P3407">
        <v>38</v>
      </c>
      <c r="Q3407">
        <v>0</v>
      </c>
      <c r="R3407">
        <v>93337</v>
      </c>
      <c r="S3407">
        <v>-3405</v>
      </c>
      <c r="T3407">
        <v>0</v>
      </c>
      <c r="U3407">
        <v>-685</v>
      </c>
      <c r="V3407">
        <v>-5893</v>
      </c>
    </row>
    <row r="3408" spans="1:22" x14ac:dyDescent="0.3">
      <c r="A3408" t="s">
        <v>158</v>
      </c>
      <c r="B3408">
        <v>88350</v>
      </c>
      <c r="C3408">
        <v>45084</v>
      </c>
      <c r="D3408">
        <v>2585</v>
      </c>
      <c r="E3408">
        <v>5</v>
      </c>
      <c r="F3408">
        <v>-10</v>
      </c>
      <c r="G3408">
        <v>-10</v>
      </c>
      <c r="H3408">
        <v>1186853</v>
      </c>
      <c r="I3408">
        <v>3098</v>
      </c>
      <c r="J3408">
        <v>-17504</v>
      </c>
      <c r="K3408">
        <v>38973</v>
      </c>
      <c r="L3408">
        <v>-17626</v>
      </c>
      <c r="M3408">
        <v>102862</v>
      </c>
      <c r="N3408">
        <v>4072</v>
      </c>
      <c r="O3408">
        <v>1058</v>
      </c>
      <c r="P3408">
        <v>0</v>
      </c>
      <c r="Q3408">
        <v>0</v>
      </c>
      <c r="R3408">
        <v>-106751</v>
      </c>
      <c r="S3408">
        <v>-18867</v>
      </c>
      <c r="T3408">
        <v>0</v>
      </c>
      <c r="U3408">
        <v>-4000</v>
      </c>
      <c r="V3408">
        <v>157</v>
      </c>
    </row>
    <row r="3409" spans="1:22" x14ac:dyDescent="0.3">
      <c r="A3409" t="s">
        <v>158</v>
      </c>
      <c r="B3409">
        <v>88350</v>
      </c>
      <c r="C3409">
        <v>45082</v>
      </c>
      <c r="D3409">
        <v>2595</v>
      </c>
      <c r="E3409">
        <v>2</v>
      </c>
      <c r="F3409">
        <v>10</v>
      </c>
      <c r="G3409">
        <v>10</v>
      </c>
      <c r="H3409">
        <v>1022077</v>
      </c>
      <c r="I3409">
        <v>2657</v>
      </c>
      <c r="J3409">
        <v>-87344</v>
      </c>
      <c r="K3409">
        <v>18099</v>
      </c>
      <c r="L3409">
        <v>49534</v>
      </c>
      <c r="M3409">
        <v>66925</v>
      </c>
      <c r="N3409">
        <v>3064</v>
      </c>
      <c r="O3409">
        <v>-16833</v>
      </c>
      <c r="P3409">
        <v>0</v>
      </c>
      <c r="Q3409">
        <v>0</v>
      </c>
      <c r="R3409">
        <v>-3109</v>
      </c>
      <c r="S3409">
        <v>-513</v>
      </c>
      <c r="T3409">
        <v>0</v>
      </c>
      <c r="U3409">
        <v>13000</v>
      </c>
      <c r="V3409">
        <v>6711</v>
      </c>
    </row>
    <row r="3410" spans="1:22" x14ac:dyDescent="0.3">
      <c r="A3410" t="s">
        <v>158</v>
      </c>
      <c r="B3410">
        <v>88350</v>
      </c>
      <c r="C3410">
        <v>45079</v>
      </c>
      <c r="D3410">
        <v>2585</v>
      </c>
      <c r="E3410">
        <v>2</v>
      </c>
      <c r="F3410">
        <v>35</v>
      </c>
      <c r="G3410">
        <v>35</v>
      </c>
      <c r="H3410">
        <v>852377</v>
      </c>
      <c r="I3410">
        <v>2194</v>
      </c>
      <c r="J3410">
        <v>-294465</v>
      </c>
      <c r="K3410">
        <v>341794</v>
      </c>
      <c r="L3410">
        <v>-42739</v>
      </c>
      <c r="M3410">
        <v>32946</v>
      </c>
      <c r="N3410">
        <v>-12462</v>
      </c>
      <c r="O3410">
        <v>-1434</v>
      </c>
      <c r="P3410">
        <v>0</v>
      </c>
      <c r="Q3410">
        <v>0</v>
      </c>
      <c r="R3410">
        <v>-61789</v>
      </c>
      <c r="S3410">
        <v>0</v>
      </c>
      <c r="T3410">
        <v>0</v>
      </c>
      <c r="U3410">
        <v>-3198</v>
      </c>
      <c r="V3410">
        <v>-1392</v>
      </c>
    </row>
    <row r="3411" spans="1:22" x14ac:dyDescent="0.3">
      <c r="A3411" t="s">
        <v>158</v>
      </c>
      <c r="B3411">
        <v>88350</v>
      </c>
      <c r="C3411">
        <v>45078</v>
      </c>
      <c r="D3411">
        <v>2550</v>
      </c>
      <c r="E3411">
        <v>2</v>
      </c>
      <c r="F3411">
        <v>25</v>
      </c>
      <c r="G3411">
        <v>25</v>
      </c>
      <c r="H3411">
        <v>852941</v>
      </c>
      <c r="I3411">
        <v>2172</v>
      </c>
      <c r="J3411">
        <v>-14716</v>
      </c>
      <c r="K3411">
        <v>16798</v>
      </c>
      <c r="L3411">
        <v>2918</v>
      </c>
      <c r="M3411">
        <v>-129057</v>
      </c>
      <c r="N3411">
        <v>1400</v>
      </c>
      <c r="O3411">
        <v>66833</v>
      </c>
      <c r="P3411">
        <v>0</v>
      </c>
      <c r="Q3411">
        <v>0</v>
      </c>
      <c r="R3411">
        <v>64085</v>
      </c>
      <c r="S3411">
        <v>-343</v>
      </c>
      <c r="T3411">
        <v>0</v>
      </c>
      <c r="U3411">
        <v>-5000</v>
      </c>
      <c r="V3411">
        <v>0</v>
      </c>
    </row>
    <row r="3412" spans="1:22" x14ac:dyDescent="0.3">
      <c r="A3412" t="s">
        <v>158</v>
      </c>
      <c r="B3412">
        <v>88350</v>
      </c>
      <c r="C3412">
        <v>45077</v>
      </c>
      <c r="D3412">
        <v>2525</v>
      </c>
      <c r="E3412">
        <v>3</v>
      </c>
      <c r="F3412">
        <v>0</v>
      </c>
      <c r="G3412">
        <v>0</v>
      </c>
      <c r="H3412">
        <v>2185758</v>
      </c>
      <c r="I3412">
        <v>5583</v>
      </c>
      <c r="J3412">
        <v>-14890</v>
      </c>
      <c r="K3412">
        <v>-72094</v>
      </c>
      <c r="L3412">
        <v>85510</v>
      </c>
      <c r="M3412">
        <v>55079</v>
      </c>
      <c r="N3412">
        <v>2694</v>
      </c>
      <c r="O3412">
        <v>9585</v>
      </c>
      <c r="P3412">
        <v>0</v>
      </c>
      <c r="Q3412">
        <v>0</v>
      </c>
      <c r="R3412">
        <v>-13241</v>
      </c>
      <c r="S3412">
        <v>31393</v>
      </c>
      <c r="T3412">
        <v>0</v>
      </c>
      <c r="U3412">
        <v>35</v>
      </c>
      <c r="V3412">
        <v>1439</v>
      </c>
    </row>
    <row r="3413" spans="1:22" x14ac:dyDescent="0.3">
      <c r="A3413" t="s">
        <v>158</v>
      </c>
      <c r="B3413">
        <v>88350</v>
      </c>
      <c r="C3413">
        <v>45076</v>
      </c>
      <c r="D3413">
        <v>2525</v>
      </c>
      <c r="E3413">
        <v>5</v>
      </c>
      <c r="F3413">
        <v>-50</v>
      </c>
      <c r="G3413">
        <v>-50</v>
      </c>
      <c r="H3413">
        <v>1146412</v>
      </c>
      <c r="I3413">
        <v>2909</v>
      </c>
      <c r="J3413">
        <v>165328</v>
      </c>
      <c r="K3413">
        <v>-219157</v>
      </c>
      <c r="L3413">
        <v>54104</v>
      </c>
      <c r="M3413">
        <v>63027</v>
      </c>
      <c r="N3413">
        <v>-2197</v>
      </c>
      <c r="O3413">
        <v>-926</v>
      </c>
      <c r="P3413">
        <v>0</v>
      </c>
      <c r="Q3413">
        <v>0</v>
      </c>
      <c r="R3413">
        <v>-5349</v>
      </c>
      <c r="S3413">
        <v>-451</v>
      </c>
      <c r="T3413">
        <v>0</v>
      </c>
      <c r="U3413">
        <v>-123</v>
      </c>
      <c r="V3413">
        <v>-152</v>
      </c>
    </row>
    <row r="3414" spans="1:22" x14ac:dyDescent="0.3">
      <c r="A3414" t="s">
        <v>158</v>
      </c>
      <c r="B3414">
        <v>88350</v>
      </c>
      <c r="C3414">
        <v>45072</v>
      </c>
      <c r="D3414">
        <v>2575</v>
      </c>
      <c r="E3414">
        <v>5</v>
      </c>
      <c r="F3414">
        <v>-15</v>
      </c>
      <c r="G3414">
        <v>-15</v>
      </c>
      <c r="H3414">
        <v>881744</v>
      </c>
      <c r="I3414">
        <v>2268</v>
      </c>
      <c r="J3414">
        <v>20223</v>
      </c>
      <c r="K3414">
        <v>22900</v>
      </c>
      <c r="L3414">
        <v>-27248</v>
      </c>
      <c r="M3414">
        <v>-103293</v>
      </c>
      <c r="N3414">
        <v>-1462</v>
      </c>
      <c r="O3414">
        <v>4330</v>
      </c>
      <c r="P3414">
        <v>0</v>
      </c>
      <c r="Q3414">
        <v>0</v>
      </c>
      <c r="R3414">
        <v>75433</v>
      </c>
      <c r="S3414">
        <v>-2256</v>
      </c>
      <c r="T3414">
        <v>0</v>
      </c>
      <c r="U3414">
        <v>1111</v>
      </c>
      <c r="V3414">
        <v>-16986</v>
      </c>
    </row>
    <row r="3415" spans="1:22" x14ac:dyDescent="0.3">
      <c r="A3415" t="s">
        <v>158</v>
      </c>
      <c r="B3415">
        <v>88350</v>
      </c>
      <c r="C3415">
        <v>45071</v>
      </c>
      <c r="D3415">
        <v>2590</v>
      </c>
      <c r="E3415">
        <v>5</v>
      </c>
      <c r="F3415">
        <v>-5</v>
      </c>
      <c r="G3415">
        <v>-5</v>
      </c>
      <c r="H3415">
        <v>1072155</v>
      </c>
      <c r="I3415">
        <v>2761</v>
      </c>
      <c r="J3415">
        <v>-254761</v>
      </c>
      <c r="K3415">
        <v>393423</v>
      </c>
      <c r="L3415">
        <v>-148174</v>
      </c>
      <c r="M3415">
        <v>-92225</v>
      </c>
      <c r="N3415">
        <v>-69</v>
      </c>
      <c r="O3415">
        <v>971</v>
      </c>
      <c r="P3415">
        <v>0</v>
      </c>
      <c r="Q3415">
        <v>0</v>
      </c>
      <c r="R3415">
        <v>-59589</v>
      </c>
      <c r="S3415">
        <v>2738</v>
      </c>
      <c r="T3415">
        <v>0</v>
      </c>
      <c r="U3415">
        <v>8142</v>
      </c>
      <c r="V3415">
        <v>1370</v>
      </c>
    </row>
    <row r="3416" spans="1:22" x14ac:dyDescent="0.3">
      <c r="A3416" t="s">
        <v>158</v>
      </c>
      <c r="B3416">
        <v>88350</v>
      </c>
      <c r="C3416">
        <v>45070</v>
      </c>
      <c r="D3416">
        <v>2595</v>
      </c>
      <c r="E3416">
        <v>2</v>
      </c>
      <c r="F3416">
        <v>30</v>
      </c>
      <c r="G3416">
        <v>30</v>
      </c>
      <c r="H3416">
        <v>1255856</v>
      </c>
      <c r="I3416">
        <v>3241</v>
      </c>
      <c r="J3416">
        <v>-363844</v>
      </c>
      <c r="K3416">
        <v>108904</v>
      </c>
      <c r="L3416">
        <v>270359</v>
      </c>
      <c r="M3416">
        <v>-93046</v>
      </c>
      <c r="N3416">
        <v>-20</v>
      </c>
      <c r="O3416">
        <v>-2667</v>
      </c>
      <c r="P3416">
        <v>0</v>
      </c>
      <c r="Q3416">
        <v>0</v>
      </c>
      <c r="R3416">
        <v>334832</v>
      </c>
      <c r="S3416">
        <v>31260</v>
      </c>
      <c r="T3416">
        <v>0</v>
      </c>
      <c r="U3416">
        <v>-6000</v>
      </c>
      <c r="V3416">
        <v>-9419</v>
      </c>
    </row>
    <row r="3417" spans="1:22" x14ac:dyDescent="0.3">
      <c r="A3417" t="s">
        <v>158</v>
      </c>
      <c r="B3417">
        <v>88350</v>
      </c>
      <c r="C3417">
        <v>45069</v>
      </c>
      <c r="D3417">
        <v>2565</v>
      </c>
      <c r="E3417">
        <v>3</v>
      </c>
      <c r="F3417">
        <v>0</v>
      </c>
      <c r="G3417">
        <v>0</v>
      </c>
      <c r="H3417">
        <v>1128658</v>
      </c>
      <c r="I3417">
        <v>2900</v>
      </c>
      <c r="J3417">
        <v>-275987</v>
      </c>
      <c r="K3417">
        <v>275328</v>
      </c>
      <c r="L3417">
        <v>15636</v>
      </c>
      <c r="M3417">
        <v>24530</v>
      </c>
      <c r="N3417">
        <v>-80</v>
      </c>
      <c r="O3417">
        <v>-23554</v>
      </c>
      <c r="P3417">
        <v>0</v>
      </c>
      <c r="Q3417">
        <v>0</v>
      </c>
      <c r="R3417">
        <v>19309</v>
      </c>
      <c r="S3417">
        <v>-4569</v>
      </c>
      <c r="T3417">
        <v>0</v>
      </c>
      <c r="U3417">
        <v>-1998</v>
      </c>
      <c r="V3417">
        <v>-12979</v>
      </c>
    </row>
    <row r="3418" spans="1:22" x14ac:dyDescent="0.3">
      <c r="A3418" t="s">
        <v>158</v>
      </c>
      <c r="B3418">
        <v>88350</v>
      </c>
      <c r="C3418">
        <v>45068</v>
      </c>
      <c r="D3418">
        <v>2565</v>
      </c>
      <c r="E3418">
        <v>2</v>
      </c>
      <c r="F3418">
        <v>70</v>
      </c>
      <c r="G3418">
        <v>70</v>
      </c>
      <c r="H3418">
        <v>1735460</v>
      </c>
      <c r="I3418">
        <v>4436</v>
      </c>
      <c r="J3418">
        <v>-784145</v>
      </c>
      <c r="K3418">
        <v>580177</v>
      </c>
      <c r="L3418">
        <v>212933</v>
      </c>
      <c r="M3418">
        <v>212804</v>
      </c>
      <c r="N3418">
        <v>-15791</v>
      </c>
      <c r="O3418">
        <v>-52502</v>
      </c>
      <c r="P3418">
        <v>-2</v>
      </c>
      <c r="Q3418">
        <v>0</v>
      </c>
      <c r="R3418">
        <v>0</v>
      </c>
      <c r="S3418">
        <v>68424</v>
      </c>
      <c r="T3418">
        <v>0</v>
      </c>
      <c r="U3418">
        <v>-5972</v>
      </c>
      <c r="V3418">
        <v>-2993</v>
      </c>
    </row>
    <row r="3419" spans="1:22" x14ac:dyDescent="0.3">
      <c r="A3419" t="s">
        <v>158</v>
      </c>
      <c r="B3419">
        <v>88350</v>
      </c>
      <c r="C3419">
        <v>45065</v>
      </c>
      <c r="D3419">
        <v>2495</v>
      </c>
      <c r="E3419">
        <v>2</v>
      </c>
      <c r="F3419">
        <v>5</v>
      </c>
      <c r="G3419">
        <v>5</v>
      </c>
      <c r="H3419">
        <v>747918</v>
      </c>
      <c r="I3419">
        <v>1869</v>
      </c>
      <c r="J3419">
        <v>-148296</v>
      </c>
      <c r="K3419">
        <v>-20311</v>
      </c>
      <c r="L3419">
        <v>168104</v>
      </c>
      <c r="M3419">
        <v>207459</v>
      </c>
      <c r="N3419">
        <v>127</v>
      </c>
      <c r="O3419">
        <v>-40539</v>
      </c>
      <c r="P3419">
        <v>0</v>
      </c>
      <c r="Q3419">
        <v>0</v>
      </c>
      <c r="R3419">
        <v>0</v>
      </c>
      <c r="S3419">
        <v>1057</v>
      </c>
      <c r="T3419">
        <v>0</v>
      </c>
      <c r="U3419">
        <v>0</v>
      </c>
      <c r="V3419">
        <v>503</v>
      </c>
    </row>
    <row r="3420" spans="1:22" x14ac:dyDescent="0.3">
      <c r="A3420" t="s">
        <v>158</v>
      </c>
      <c r="B3420">
        <v>88350</v>
      </c>
      <c r="C3420">
        <v>45064</v>
      </c>
      <c r="D3420">
        <v>2490</v>
      </c>
      <c r="E3420">
        <v>2</v>
      </c>
      <c r="F3420">
        <v>5</v>
      </c>
      <c r="G3420">
        <v>5</v>
      </c>
      <c r="H3420">
        <v>797639</v>
      </c>
      <c r="I3420">
        <v>1980</v>
      </c>
      <c r="J3420">
        <v>225078</v>
      </c>
      <c r="K3420">
        <v>-188967</v>
      </c>
      <c r="L3420">
        <v>-38212</v>
      </c>
      <c r="M3420">
        <v>-43242</v>
      </c>
      <c r="N3420">
        <v>-1790</v>
      </c>
      <c r="O3420">
        <v>-47</v>
      </c>
      <c r="P3420">
        <v>0</v>
      </c>
      <c r="Q3420">
        <v>0</v>
      </c>
      <c r="R3420">
        <v>7827</v>
      </c>
      <c r="S3420">
        <v>-960</v>
      </c>
      <c r="T3420">
        <v>0</v>
      </c>
      <c r="U3420">
        <v>2001</v>
      </c>
      <c r="V3420">
        <v>100</v>
      </c>
    </row>
    <row r="3421" spans="1:22" x14ac:dyDescent="0.3">
      <c r="A3421" t="s">
        <v>158</v>
      </c>
      <c r="B3421">
        <v>88350</v>
      </c>
      <c r="C3421">
        <v>45063</v>
      </c>
      <c r="D3421">
        <v>2485</v>
      </c>
      <c r="E3421">
        <v>2</v>
      </c>
      <c r="F3421">
        <v>50</v>
      </c>
      <c r="G3421">
        <v>50</v>
      </c>
      <c r="H3421">
        <v>1228965</v>
      </c>
      <c r="I3421">
        <v>3054</v>
      </c>
      <c r="J3421">
        <v>-406619</v>
      </c>
      <c r="K3421">
        <v>494358</v>
      </c>
      <c r="L3421">
        <v>-66854</v>
      </c>
      <c r="M3421">
        <v>61132</v>
      </c>
      <c r="N3421">
        <v>116</v>
      </c>
      <c r="O3421">
        <v>2359</v>
      </c>
      <c r="P3421">
        <v>0</v>
      </c>
      <c r="Q3421">
        <v>0</v>
      </c>
      <c r="R3421">
        <v>-139719</v>
      </c>
      <c r="S3421">
        <v>9258</v>
      </c>
      <c r="T3421">
        <v>0</v>
      </c>
      <c r="U3421">
        <v>-26096</v>
      </c>
      <c r="V3421">
        <v>5211</v>
      </c>
    </row>
    <row r="3422" spans="1:22" x14ac:dyDescent="0.3">
      <c r="A3422" t="s">
        <v>158</v>
      </c>
      <c r="B3422">
        <v>88350</v>
      </c>
      <c r="C3422">
        <v>45062</v>
      </c>
      <c r="D3422">
        <v>2435</v>
      </c>
      <c r="E3422">
        <v>5</v>
      </c>
      <c r="F3422">
        <v>-10</v>
      </c>
      <c r="G3422">
        <v>-10</v>
      </c>
      <c r="H3422">
        <v>1152767</v>
      </c>
      <c r="I3422">
        <v>2819</v>
      </c>
      <c r="J3422">
        <v>335895</v>
      </c>
      <c r="K3422">
        <v>-273515</v>
      </c>
      <c r="L3422">
        <v>-94280</v>
      </c>
      <c r="M3422">
        <v>660</v>
      </c>
      <c r="N3422">
        <v>-62</v>
      </c>
      <c r="O3422">
        <v>8538</v>
      </c>
      <c r="P3422">
        <v>0</v>
      </c>
      <c r="Q3422">
        <v>0</v>
      </c>
      <c r="R3422">
        <v>-102977</v>
      </c>
      <c r="S3422">
        <v>-439</v>
      </c>
      <c r="T3422">
        <v>0</v>
      </c>
      <c r="U3422">
        <v>23893</v>
      </c>
      <c r="V3422">
        <v>8007</v>
      </c>
    </row>
    <row r="3423" spans="1:22" x14ac:dyDescent="0.3">
      <c r="A3423" t="s">
        <v>158</v>
      </c>
      <c r="B3423">
        <v>88350</v>
      </c>
      <c r="C3423">
        <v>45061</v>
      </c>
      <c r="D3423">
        <v>2445</v>
      </c>
      <c r="E3423">
        <v>5</v>
      </c>
      <c r="F3423">
        <v>-150</v>
      </c>
      <c r="G3423">
        <v>-150</v>
      </c>
      <c r="H3423">
        <v>2534147</v>
      </c>
      <c r="I3423">
        <v>6280</v>
      </c>
      <c r="J3423">
        <v>1180755</v>
      </c>
      <c r="K3423">
        <v>-980313</v>
      </c>
      <c r="L3423">
        <v>-272648</v>
      </c>
      <c r="M3423">
        <v>-148276</v>
      </c>
      <c r="N3423">
        <v>-33868</v>
      </c>
      <c r="O3423">
        <v>-1049</v>
      </c>
      <c r="P3423">
        <v>1</v>
      </c>
      <c r="Q3423">
        <v>0</v>
      </c>
      <c r="R3423">
        <v>-99544</v>
      </c>
      <c r="S3423">
        <v>10088</v>
      </c>
      <c r="T3423">
        <v>0</v>
      </c>
      <c r="U3423">
        <v>35080</v>
      </c>
      <c r="V3423">
        <v>37126</v>
      </c>
    </row>
    <row r="3424" spans="1:22" x14ac:dyDescent="0.3">
      <c r="A3424" t="s">
        <v>158</v>
      </c>
      <c r="B3424">
        <v>88350</v>
      </c>
      <c r="C3424">
        <v>45058</v>
      </c>
      <c r="D3424">
        <v>2595</v>
      </c>
      <c r="E3424">
        <v>5</v>
      </c>
      <c r="F3424">
        <v>-5</v>
      </c>
      <c r="G3424">
        <v>-5</v>
      </c>
      <c r="H3424">
        <v>2110076</v>
      </c>
      <c r="I3424">
        <v>5458</v>
      </c>
      <c r="J3424">
        <v>105258</v>
      </c>
      <c r="K3424">
        <v>-49195</v>
      </c>
      <c r="L3424">
        <v>-42982</v>
      </c>
      <c r="M3424">
        <v>35119</v>
      </c>
      <c r="N3424">
        <v>-20765</v>
      </c>
      <c r="O3424">
        <v>153221</v>
      </c>
      <c r="P3424">
        <v>0</v>
      </c>
      <c r="Q3424">
        <v>0</v>
      </c>
      <c r="R3424">
        <v>-166763</v>
      </c>
      <c r="S3424">
        <v>-43794</v>
      </c>
      <c r="T3424">
        <v>0</v>
      </c>
      <c r="U3424">
        <v>-22187</v>
      </c>
      <c r="V3424">
        <v>9106</v>
      </c>
    </row>
    <row r="3425" spans="1:22" x14ac:dyDescent="0.3">
      <c r="A3425" t="s">
        <v>158</v>
      </c>
      <c r="B3425">
        <v>88350</v>
      </c>
      <c r="C3425">
        <v>45057</v>
      </c>
      <c r="D3425">
        <v>2600</v>
      </c>
      <c r="E3425">
        <v>2</v>
      </c>
      <c r="F3425">
        <v>10</v>
      </c>
      <c r="G3425">
        <v>10</v>
      </c>
      <c r="H3425">
        <v>1861611</v>
      </c>
      <c r="I3425">
        <v>4866</v>
      </c>
      <c r="J3425">
        <v>-72262</v>
      </c>
      <c r="K3425">
        <v>-189654</v>
      </c>
      <c r="L3425">
        <v>257704</v>
      </c>
      <c r="M3425">
        <v>-213852</v>
      </c>
      <c r="N3425">
        <v>5559</v>
      </c>
      <c r="O3425">
        <v>23389</v>
      </c>
      <c r="P3425">
        <v>0</v>
      </c>
      <c r="Q3425">
        <v>0</v>
      </c>
      <c r="R3425">
        <v>22285</v>
      </c>
      <c r="S3425">
        <v>420323</v>
      </c>
      <c r="T3425">
        <v>0</v>
      </c>
      <c r="U3425">
        <v>3788</v>
      </c>
      <c r="V3425">
        <v>424</v>
      </c>
    </row>
    <row r="3426" spans="1:22" x14ac:dyDescent="0.3">
      <c r="A3426" t="s">
        <v>158</v>
      </c>
      <c r="B3426">
        <v>88350</v>
      </c>
      <c r="C3426">
        <v>45056</v>
      </c>
      <c r="D3426">
        <v>2590</v>
      </c>
      <c r="E3426">
        <v>2</v>
      </c>
      <c r="F3426">
        <v>50</v>
      </c>
      <c r="G3426">
        <v>50</v>
      </c>
      <c r="H3426">
        <v>3257751</v>
      </c>
      <c r="I3426">
        <v>8479</v>
      </c>
      <c r="J3426">
        <v>-564376</v>
      </c>
      <c r="K3426">
        <v>154177</v>
      </c>
      <c r="L3426">
        <v>427817</v>
      </c>
      <c r="M3426">
        <v>-44484</v>
      </c>
      <c r="N3426">
        <v>42785</v>
      </c>
      <c r="O3426">
        <v>33874</v>
      </c>
      <c r="P3426">
        <v>0</v>
      </c>
      <c r="Q3426">
        <v>0</v>
      </c>
      <c r="R3426">
        <v>79024</v>
      </c>
      <c r="S3426">
        <v>316618</v>
      </c>
      <c r="T3426">
        <v>0</v>
      </c>
      <c r="U3426">
        <v>-37683</v>
      </c>
      <c r="V3426">
        <v>20065</v>
      </c>
    </row>
    <row r="3427" spans="1:22" x14ac:dyDescent="0.3">
      <c r="A3427" t="s">
        <v>158</v>
      </c>
      <c r="B3427">
        <v>88350</v>
      </c>
      <c r="C3427">
        <v>45055</v>
      </c>
      <c r="D3427">
        <v>2540</v>
      </c>
      <c r="E3427">
        <v>2</v>
      </c>
      <c r="F3427">
        <v>40</v>
      </c>
      <c r="G3427">
        <v>40</v>
      </c>
      <c r="H3427">
        <v>1815933</v>
      </c>
      <c r="I3427">
        <v>4578</v>
      </c>
      <c r="J3427">
        <v>-328688</v>
      </c>
      <c r="K3427">
        <v>115000</v>
      </c>
      <c r="L3427">
        <v>219971</v>
      </c>
      <c r="M3427">
        <v>36892</v>
      </c>
      <c r="N3427">
        <v>-56</v>
      </c>
      <c r="O3427">
        <v>17174</v>
      </c>
      <c r="P3427">
        <v>-1</v>
      </c>
      <c r="Q3427">
        <v>0</v>
      </c>
      <c r="R3427">
        <v>173954</v>
      </c>
      <c r="S3427">
        <v>-7992</v>
      </c>
      <c r="T3427">
        <v>0</v>
      </c>
      <c r="U3427">
        <v>-997</v>
      </c>
      <c r="V3427">
        <v>-5286</v>
      </c>
    </row>
    <row r="3428" spans="1:22" x14ac:dyDescent="0.3">
      <c r="A3428" t="s">
        <v>158</v>
      </c>
      <c r="B3428">
        <v>88350</v>
      </c>
      <c r="C3428">
        <v>45054</v>
      </c>
      <c r="D3428">
        <v>2500</v>
      </c>
      <c r="E3428">
        <v>2</v>
      </c>
      <c r="F3428">
        <v>55</v>
      </c>
      <c r="G3428">
        <v>55</v>
      </c>
      <c r="H3428">
        <v>1397770</v>
      </c>
      <c r="I3428">
        <v>3473</v>
      </c>
      <c r="J3428">
        <v>-497927</v>
      </c>
      <c r="K3428">
        <v>355101</v>
      </c>
      <c r="L3428">
        <v>156028</v>
      </c>
      <c r="M3428">
        <v>125457</v>
      </c>
      <c r="N3428">
        <v>946</v>
      </c>
      <c r="O3428">
        <v>-5198</v>
      </c>
      <c r="P3428">
        <v>0</v>
      </c>
      <c r="Q3428">
        <v>0</v>
      </c>
      <c r="R3428">
        <v>39040</v>
      </c>
      <c r="S3428">
        <v>-4217</v>
      </c>
      <c r="T3428">
        <v>0</v>
      </c>
      <c r="U3428">
        <v>0</v>
      </c>
      <c r="V3428">
        <v>-13202</v>
      </c>
    </row>
    <row r="3429" spans="1:22" x14ac:dyDescent="0.3">
      <c r="A3429" t="s">
        <v>158</v>
      </c>
      <c r="B3429">
        <v>88350</v>
      </c>
      <c r="C3429">
        <v>45050</v>
      </c>
      <c r="D3429">
        <v>2445</v>
      </c>
      <c r="E3429">
        <v>5</v>
      </c>
      <c r="F3429">
        <v>-10</v>
      </c>
      <c r="G3429">
        <v>-10</v>
      </c>
      <c r="H3429">
        <v>1267997</v>
      </c>
      <c r="I3429">
        <v>3072</v>
      </c>
      <c r="J3429">
        <v>57628</v>
      </c>
      <c r="K3429">
        <v>262651</v>
      </c>
      <c r="L3429">
        <v>-309428</v>
      </c>
      <c r="M3429">
        <v>-96166</v>
      </c>
      <c r="N3429">
        <v>1385</v>
      </c>
      <c r="O3429">
        <v>-247579</v>
      </c>
      <c r="P3429">
        <v>0</v>
      </c>
      <c r="Q3429">
        <v>0</v>
      </c>
      <c r="R3429">
        <v>33779</v>
      </c>
      <c r="S3429">
        <v>-847</v>
      </c>
      <c r="T3429">
        <v>0</v>
      </c>
      <c r="U3429">
        <v>-18857</v>
      </c>
      <c r="V3429">
        <v>8006</v>
      </c>
    </row>
    <row r="3430" spans="1:22" x14ac:dyDescent="0.3">
      <c r="A3430" t="s">
        <v>158</v>
      </c>
      <c r="B3430">
        <v>88350</v>
      </c>
      <c r="C3430">
        <v>45049</v>
      </c>
      <c r="D3430">
        <v>2455</v>
      </c>
      <c r="E3430">
        <v>5</v>
      </c>
      <c r="F3430">
        <v>-65</v>
      </c>
      <c r="G3430">
        <v>-65</v>
      </c>
      <c r="H3430">
        <v>1593369</v>
      </c>
      <c r="I3430">
        <v>3934</v>
      </c>
      <c r="J3430">
        <v>701776</v>
      </c>
      <c r="K3430">
        <v>-34568</v>
      </c>
      <c r="L3430">
        <v>-658947</v>
      </c>
      <c r="M3430">
        <v>-133562</v>
      </c>
      <c r="N3430">
        <v>-10853</v>
      </c>
      <c r="O3430">
        <v>-103967</v>
      </c>
      <c r="P3430">
        <v>1</v>
      </c>
      <c r="Q3430">
        <v>0</v>
      </c>
      <c r="R3430">
        <v>-344702</v>
      </c>
      <c r="S3430">
        <v>-65864</v>
      </c>
      <c r="T3430">
        <v>0</v>
      </c>
      <c r="U3430">
        <v>-12021</v>
      </c>
      <c r="V3430">
        <v>3760</v>
      </c>
    </row>
    <row r="3431" spans="1:22" x14ac:dyDescent="0.3">
      <c r="A3431" t="s">
        <v>158</v>
      </c>
      <c r="B3431">
        <v>88350</v>
      </c>
      <c r="C3431">
        <v>45048</v>
      </c>
      <c r="D3431">
        <v>2520</v>
      </c>
      <c r="E3431">
        <v>2</v>
      </c>
      <c r="F3431">
        <v>40</v>
      </c>
      <c r="G3431">
        <v>40</v>
      </c>
      <c r="H3431">
        <v>1651725</v>
      </c>
      <c r="I3431">
        <v>4138</v>
      </c>
      <c r="J3431">
        <v>-431449</v>
      </c>
      <c r="K3431">
        <v>380058</v>
      </c>
      <c r="L3431">
        <v>71949</v>
      </c>
      <c r="M3431">
        <v>35040</v>
      </c>
      <c r="N3431">
        <v>-80</v>
      </c>
      <c r="O3431">
        <v>1188</v>
      </c>
      <c r="P3431">
        <v>0</v>
      </c>
      <c r="Q3431">
        <v>0</v>
      </c>
      <c r="R3431">
        <v>-1138</v>
      </c>
      <c r="S3431">
        <v>36939</v>
      </c>
      <c r="T3431">
        <v>0</v>
      </c>
      <c r="U3431">
        <v>-8778</v>
      </c>
      <c r="V3431">
        <v>-11780</v>
      </c>
    </row>
    <row r="3432" spans="1:22" x14ac:dyDescent="0.3">
      <c r="A3432" t="s">
        <v>158</v>
      </c>
      <c r="B3432">
        <v>88350</v>
      </c>
      <c r="C3432">
        <v>45044</v>
      </c>
      <c r="D3432">
        <v>2480</v>
      </c>
      <c r="E3432">
        <v>2</v>
      </c>
      <c r="F3432">
        <v>75</v>
      </c>
      <c r="G3432">
        <v>75</v>
      </c>
      <c r="H3432">
        <v>1614727</v>
      </c>
      <c r="I3432">
        <v>3952</v>
      </c>
      <c r="J3432">
        <v>-605727</v>
      </c>
      <c r="K3432">
        <v>733037</v>
      </c>
      <c r="L3432">
        <v>-113132</v>
      </c>
      <c r="M3432">
        <v>-95518</v>
      </c>
      <c r="N3432">
        <v>115</v>
      </c>
      <c r="O3432">
        <v>2374</v>
      </c>
      <c r="P3432">
        <v>0</v>
      </c>
      <c r="Q3432">
        <v>0</v>
      </c>
      <c r="R3432">
        <v>-2209</v>
      </c>
      <c r="S3432">
        <v>-17894</v>
      </c>
      <c r="T3432">
        <v>0</v>
      </c>
      <c r="U3432">
        <v>12</v>
      </c>
      <c r="V3432">
        <v>-14190</v>
      </c>
    </row>
    <row r="3433" spans="1:22" x14ac:dyDescent="0.3">
      <c r="A3433" t="s">
        <v>158</v>
      </c>
      <c r="B3433">
        <v>88350</v>
      </c>
      <c r="C3433">
        <v>45043</v>
      </c>
      <c r="D3433">
        <v>2405</v>
      </c>
      <c r="E3433">
        <v>5</v>
      </c>
      <c r="F3433">
        <v>-90</v>
      </c>
      <c r="G3433">
        <v>-90</v>
      </c>
      <c r="H3433">
        <v>2534969</v>
      </c>
      <c r="I3433">
        <v>6081</v>
      </c>
      <c r="J3433">
        <v>963305</v>
      </c>
      <c r="K3433">
        <v>-681597</v>
      </c>
      <c r="L3433">
        <v>-318256</v>
      </c>
      <c r="M3433">
        <v>-59856</v>
      </c>
      <c r="N3433">
        <v>5249</v>
      </c>
      <c r="O3433">
        <v>-1745</v>
      </c>
      <c r="P3433">
        <v>1</v>
      </c>
      <c r="Q3433">
        <v>0</v>
      </c>
      <c r="R3433">
        <v>-256276</v>
      </c>
      <c r="S3433">
        <v>-5629</v>
      </c>
      <c r="T3433">
        <v>0</v>
      </c>
      <c r="U3433">
        <v>10024</v>
      </c>
      <c r="V3433">
        <v>26524</v>
      </c>
    </row>
    <row r="3434" spans="1:22" x14ac:dyDescent="0.3">
      <c r="A3434" t="s">
        <v>158</v>
      </c>
      <c r="B3434">
        <v>88350</v>
      </c>
      <c r="C3434">
        <v>45042</v>
      </c>
      <c r="D3434">
        <v>2495</v>
      </c>
      <c r="E3434">
        <v>2</v>
      </c>
      <c r="F3434">
        <v>10</v>
      </c>
      <c r="G3434">
        <v>10</v>
      </c>
      <c r="H3434">
        <v>1955958</v>
      </c>
      <c r="I3434">
        <v>4864</v>
      </c>
      <c r="J3434">
        <v>-244369</v>
      </c>
      <c r="K3434">
        <v>-111939</v>
      </c>
      <c r="L3434">
        <v>356079</v>
      </c>
      <c r="M3434">
        <v>-110771</v>
      </c>
      <c r="N3434">
        <v>12426</v>
      </c>
      <c r="O3434">
        <v>265891</v>
      </c>
      <c r="P3434">
        <v>10000</v>
      </c>
      <c r="Q3434">
        <v>0</v>
      </c>
      <c r="R3434">
        <v>179295</v>
      </c>
      <c r="S3434">
        <v>-762</v>
      </c>
      <c r="T3434">
        <v>0</v>
      </c>
      <c r="U3434">
        <v>2</v>
      </c>
      <c r="V3434">
        <v>227</v>
      </c>
    </row>
    <row r="3435" spans="1:22" x14ac:dyDescent="0.3">
      <c r="A3435" t="s">
        <v>158</v>
      </c>
      <c r="B3435">
        <v>88350</v>
      </c>
      <c r="C3435">
        <v>45041</v>
      </c>
      <c r="D3435">
        <v>2485</v>
      </c>
      <c r="E3435">
        <v>2</v>
      </c>
      <c r="F3435">
        <v>70</v>
      </c>
      <c r="G3435">
        <v>70</v>
      </c>
      <c r="H3435">
        <v>2935552</v>
      </c>
      <c r="I3435">
        <v>7293</v>
      </c>
      <c r="J3435">
        <v>-1076530</v>
      </c>
      <c r="K3435">
        <v>463146</v>
      </c>
      <c r="L3435">
        <v>629600</v>
      </c>
      <c r="M3435">
        <v>293785</v>
      </c>
      <c r="N3435">
        <v>7072</v>
      </c>
      <c r="O3435">
        <v>109795</v>
      </c>
      <c r="P3435">
        <v>0</v>
      </c>
      <c r="Q3435">
        <v>0</v>
      </c>
      <c r="R3435">
        <v>225518</v>
      </c>
      <c r="S3435">
        <v>-6570</v>
      </c>
      <c r="T3435">
        <v>0</v>
      </c>
      <c r="U3435">
        <v>-999</v>
      </c>
      <c r="V3435">
        <v>-15217</v>
      </c>
    </row>
    <row r="3436" spans="1:22" x14ac:dyDescent="0.3">
      <c r="A3436" t="s">
        <v>158</v>
      </c>
      <c r="B3436">
        <v>88350</v>
      </c>
      <c r="C3436">
        <v>45040</v>
      </c>
      <c r="D3436">
        <v>2415</v>
      </c>
      <c r="E3436">
        <v>5</v>
      </c>
      <c r="F3436">
        <v>-50</v>
      </c>
      <c r="G3436">
        <v>-50</v>
      </c>
      <c r="H3436">
        <v>1023367</v>
      </c>
      <c r="I3436">
        <v>2481</v>
      </c>
      <c r="J3436">
        <v>334552</v>
      </c>
      <c r="K3436">
        <v>-227876</v>
      </c>
      <c r="L3436">
        <v>-108331</v>
      </c>
      <c r="M3436">
        <v>29677</v>
      </c>
      <c r="N3436">
        <v>40</v>
      </c>
      <c r="O3436">
        <v>-4063</v>
      </c>
      <c r="P3436">
        <v>0</v>
      </c>
      <c r="Q3436">
        <v>0</v>
      </c>
      <c r="R3436">
        <v>-134810</v>
      </c>
      <c r="S3436">
        <v>825</v>
      </c>
      <c r="T3436">
        <v>0</v>
      </c>
      <c r="U3436">
        <v>297</v>
      </c>
      <c r="V3436">
        <v>1358</v>
      </c>
    </row>
    <row r="3437" spans="1:22" x14ac:dyDescent="0.3">
      <c r="A3437" t="s">
        <v>158</v>
      </c>
      <c r="B3437">
        <v>88350</v>
      </c>
      <c r="C3437">
        <v>45037</v>
      </c>
      <c r="D3437">
        <v>2465</v>
      </c>
      <c r="E3437">
        <v>5</v>
      </c>
      <c r="F3437">
        <v>-25</v>
      </c>
      <c r="G3437">
        <v>-25</v>
      </c>
      <c r="H3437">
        <v>1199914</v>
      </c>
      <c r="I3437">
        <v>2954</v>
      </c>
      <c r="J3437">
        <v>-101300</v>
      </c>
      <c r="K3437">
        <v>-31310</v>
      </c>
      <c r="L3437">
        <v>132231</v>
      </c>
      <c r="M3437">
        <v>123274</v>
      </c>
      <c r="N3437">
        <v>-636</v>
      </c>
      <c r="O3437">
        <v>29796</v>
      </c>
      <c r="P3437">
        <v>0</v>
      </c>
      <c r="Q3437">
        <v>0</v>
      </c>
      <c r="R3437">
        <v>0</v>
      </c>
      <c r="S3437">
        <v>-20203</v>
      </c>
      <c r="T3437">
        <v>0</v>
      </c>
      <c r="U3437">
        <v>-410</v>
      </c>
      <c r="V3437">
        <v>789</v>
      </c>
    </row>
    <row r="3438" spans="1:22" x14ac:dyDescent="0.3">
      <c r="A3438" t="s">
        <v>158</v>
      </c>
      <c r="B3438">
        <v>88350</v>
      </c>
      <c r="C3438">
        <v>45036</v>
      </c>
      <c r="D3438">
        <v>2490</v>
      </c>
      <c r="E3438">
        <v>2</v>
      </c>
      <c r="F3438">
        <v>20</v>
      </c>
      <c r="G3438">
        <v>20</v>
      </c>
      <c r="H3438">
        <v>1244759</v>
      </c>
      <c r="I3438">
        <v>3078</v>
      </c>
      <c r="J3438">
        <v>-178429</v>
      </c>
      <c r="K3438">
        <v>96384</v>
      </c>
      <c r="L3438">
        <v>97984</v>
      </c>
      <c r="M3438">
        <v>-42189</v>
      </c>
      <c r="N3438">
        <v>-19043</v>
      </c>
      <c r="O3438">
        <v>-92316</v>
      </c>
      <c r="P3438">
        <v>1</v>
      </c>
      <c r="Q3438">
        <v>0</v>
      </c>
      <c r="R3438">
        <v>168422</v>
      </c>
      <c r="S3438">
        <v>83109</v>
      </c>
      <c r="T3438">
        <v>0</v>
      </c>
      <c r="U3438">
        <v>-15712</v>
      </c>
      <c r="V3438">
        <v>-227</v>
      </c>
    </row>
    <row r="3439" spans="1:22" x14ac:dyDescent="0.3">
      <c r="A3439" t="s">
        <v>158</v>
      </c>
      <c r="B3439">
        <v>88350</v>
      </c>
      <c r="C3439">
        <v>45035</v>
      </c>
      <c r="D3439">
        <v>2470</v>
      </c>
      <c r="E3439">
        <v>2</v>
      </c>
      <c r="F3439">
        <v>10</v>
      </c>
      <c r="G3439">
        <v>10</v>
      </c>
      <c r="H3439">
        <v>1789659</v>
      </c>
      <c r="I3439">
        <v>4433</v>
      </c>
      <c r="J3439">
        <v>-179411</v>
      </c>
      <c r="K3439">
        <v>225935</v>
      </c>
      <c r="L3439">
        <v>-16241</v>
      </c>
      <c r="M3439">
        <v>-158132</v>
      </c>
      <c r="N3439">
        <v>29211</v>
      </c>
      <c r="O3439">
        <v>55873</v>
      </c>
      <c r="P3439">
        <v>0</v>
      </c>
      <c r="Q3439">
        <v>0</v>
      </c>
      <c r="R3439">
        <v>9501</v>
      </c>
      <c r="S3439">
        <v>47306</v>
      </c>
      <c r="T3439">
        <v>0</v>
      </c>
      <c r="U3439">
        <v>-29613</v>
      </c>
      <c r="V3439">
        <v>-670</v>
      </c>
    </row>
    <row r="3440" spans="1:22" x14ac:dyDescent="0.3">
      <c r="A3440" t="s">
        <v>158</v>
      </c>
      <c r="B3440">
        <v>88350</v>
      </c>
      <c r="C3440">
        <v>45034</v>
      </c>
      <c r="D3440">
        <v>2460</v>
      </c>
      <c r="E3440">
        <v>2</v>
      </c>
      <c r="F3440">
        <v>10</v>
      </c>
      <c r="G3440">
        <v>10</v>
      </c>
      <c r="H3440">
        <v>1275639</v>
      </c>
      <c r="I3440">
        <v>3126</v>
      </c>
      <c r="J3440">
        <v>-180328</v>
      </c>
      <c r="K3440">
        <v>413896</v>
      </c>
      <c r="L3440">
        <v>-243533</v>
      </c>
      <c r="M3440">
        <v>-216135</v>
      </c>
      <c r="N3440">
        <v>-49779</v>
      </c>
      <c r="O3440">
        <v>13319</v>
      </c>
      <c r="P3440">
        <v>0</v>
      </c>
      <c r="Q3440">
        <v>0</v>
      </c>
      <c r="R3440">
        <v>-226</v>
      </c>
      <c r="S3440">
        <v>9288</v>
      </c>
      <c r="T3440">
        <v>0</v>
      </c>
      <c r="U3440">
        <v>4</v>
      </c>
      <c r="V3440">
        <v>9961</v>
      </c>
    </row>
    <row r="3441" spans="1:22" x14ac:dyDescent="0.3">
      <c r="A3441" t="s">
        <v>158</v>
      </c>
      <c r="B3441">
        <v>88350</v>
      </c>
      <c r="C3441">
        <v>45033</v>
      </c>
      <c r="D3441">
        <v>2450</v>
      </c>
      <c r="E3441">
        <v>3</v>
      </c>
      <c r="F3441">
        <v>0</v>
      </c>
      <c r="G3441">
        <v>0</v>
      </c>
      <c r="H3441">
        <v>1137294</v>
      </c>
      <c r="I3441">
        <v>2770</v>
      </c>
      <c r="J3441">
        <v>143998</v>
      </c>
      <c r="K3441">
        <v>108781</v>
      </c>
      <c r="L3441">
        <v>-245510</v>
      </c>
      <c r="M3441">
        <v>8392</v>
      </c>
      <c r="N3441">
        <v>-30</v>
      </c>
      <c r="O3441">
        <v>-96236</v>
      </c>
      <c r="P3441">
        <v>0</v>
      </c>
      <c r="Q3441">
        <v>0</v>
      </c>
      <c r="R3441">
        <v>-158315</v>
      </c>
      <c r="S3441">
        <v>679</v>
      </c>
      <c r="T3441">
        <v>0</v>
      </c>
      <c r="U3441">
        <v>-7800</v>
      </c>
      <c r="V3441">
        <v>531</v>
      </c>
    </row>
    <row r="3442" spans="1:22" x14ac:dyDescent="0.3">
      <c r="A3442" t="s">
        <v>158</v>
      </c>
      <c r="B3442">
        <v>88350</v>
      </c>
      <c r="C3442">
        <v>45030</v>
      </c>
      <c r="D3442">
        <v>2450</v>
      </c>
      <c r="E3442">
        <v>5</v>
      </c>
      <c r="F3442">
        <v>-10</v>
      </c>
      <c r="G3442">
        <v>-10</v>
      </c>
      <c r="H3442">
        <v>1269038</v>
      </c>
      <c r="I3442">
        <v>3111</v>
      </c>
      <c r="J3442">
        <v>1292</v>
      </c>
      <c r="K3442">
        <v>95832</v>
      </c>
      <c r="L3442">
        <v>-97030</v>
      </c>
      <c r="M3442">
        <v>93723</v>
      </c>
      <c r="N3442">
        <v>-78567</v>
      </c>
      <c r="O3442">
        <v>-13271</v>
      </c>
      <c r="P3442">
        <v>0</v>
      </c>
      <c r="Q3442">
        <v>0</v>
      </c>
      <c r="R3442">
        <v>-60765</v>
      </c>
      <c r="S3442">
        <v>-38150</v>
      </c>
      <c r="T3442">
        <v>0</v>
      </c>
      <c r="U3442">
        <v>28</v>
      </c>
      <c r="V3442">
        <v>-122</v>
      </c>
    </row>
    <row r="3443" spans="1:22" x14ac:dyDescent="0.3">
      <c r="A3443" t="s">
        <v>158</v>
      </c>
      <c r="B3443">
        <v>88350</v>
      </c>
      <c r="C3443">
        <v>45029</v>
      </c>
      <c r="D3443">
        <v>2460</v>
      </c>
      <c r="E3443">
        <v>2</v>
      </c>
      <c r="F3443">
        <v>60</v>
      </c>
      <c r="G3443">
        <v>60</v>
      </c>
      <c r="H3443">
        <v>2998104</v>
      </c>
      <c r="I3443">
        <v>7318</v>
      </c>
      <c r="J3443">
        <v>-416324</v>
      </c>
      <c r="K3443">
        <v>509164</v>
      </c>
      <c r="L3443">
        <v>-55254</v>
      </c>
      <c r="M3443">
        <v>116327</v>
      </c>
      <c r="N3443">
        <v>-59566</v>
      </c>
      <c r="O3443">
        <v>-8986</v>
      </c>
      <c r="P3443">
        <v>0</v>
      </c>
      <c r="Q3443">
        <v>0</v>
      </c>
      <c r="R3443">
        <v>-96899</v>
      </c>
      <c r="S3443">
        <v>-6130</v>
      </c>
      <c r="T3443">
        <v>0</v>
      </c>
      <c r="U3443">
        <v>1772</v>
      </c>
      <c r="V3443">
        <v>-39358</v>
      </c>
    </row>
    <row r="3444" spans="1:22" x14ac:dyDescent="0.3">
      <c r="A3444" t="s">
        <v>158</v>
      </c>
      <c r="B3444">
        <v>88350</v>
      </c>
      <c r="C3444">
        <v>45028</v>
      </c>
      <c r="D3444">
        <v>2400</v>
      </c>
      <c r="E3444">
        <v>2</v>
      </c>
      <c r="F3444">
        <v>5</v>
      </c>
      <c r="G3444">
        <v>5</v>
      </c>
      <c r="H3444">
        <v>1084262</v>
      </c>
      <c r="I3444">
        <v>2602</v>
      </c>
      <c r="J3444">
        <v>97021</v>
      </c>
      <c r="K3444">
        <v>231148</v>
      </c>
      <c r="L3444">
        <v>-320530</v>
      </c>
      <c r="M3444">
        <v>-83615</v>
      </c>
      <c r="N3444">
        <v>-2076</v>
      </c>
      <c r="O3444">
        <v>-525</v>
      </c>
      <c r="P3444">
        <v>0</v>
      </c>
      <c r="Q3444">
        <v>0</v>
      </c>
      <c r="R3444">
        <v>-211267</v>
      </c>
      <c r="S3444">
        <v>-23047</v>
      </c>
      <c r="T3444">
        <v>0</v>
      </c>
      <c r="U3444">
        <v>-5190</v>
      </c>
      <c r="V3444">
        <v>-2449</v>
      </c>
    </row>
    <row r="3445" spans="1:22" x14ac:dyDescent="0.3">
      <c r="A3445" t="s">
        <v>158</v>
      </c>
      <c r="B3445">
        <v>88350</v>
      </c>
      <c r="C3445">
        <v>45027</v>
      </c>
      <c r="D3445">
        <v>2395</v>
      </c>
      <c r="E3445">
        <v>2</v>
      </c>
      <c r="F3445">
        <v>55</v>
      </c>
      <c r="G3445">
        <v>55</v>
      </c>
      <c r="H3445">
        <v>2060538</v>
      </c>
      <c r="I3445">
        <v>4909</v>
      </c>
      <c r="J3445">
        <v>-607441</v>
      </c>
      <c r="K3445">
        <v>798168</v>
      </c>
      <c r="L3445">
        <v>-192280</v>
      </c>
      <c r="M3445">
        <v>44919</v>
      </c>
      <c r="N3445">
        <v>-109822</v>
      </c>
      <c r="O3445">
        <v>-1439</v>
      </c>
      <c r="P3445">
        <v>0</v>
      </c>
      <c r="Q3445">
        <v>0</v>
      </c>
      <c r="R3445">
        <v>-419472</v>
      </c>
      <c r="S3445">
        <v>293534</v>
      </c>
      <c r="T3445">
        <v>0</v>
      </c>
      <c r="U3445">
        <v>3</v>
      </c>
      <c r="V3445">
        <v>1550</v>
      </c>
    </row>
    <row r="3446" spans="1:22" x14ac:dyDescent="0.3">
      <c r="A3446" t="s">
        <v>158</v>
      </c>
      <c r="B3446">
        <v>88350</v>
      </c>
      <c r="C3446">
        <v>45026</v>
      </c>
      <c r="D3446">
        <v>2340</v>
      </c>
      <c r="E3446">
        <v>5</v>
      </c>
      <c r="F3446">
        <v>-20</v>
      </c>
      <c r="G3446">
        <v>-20</v>
      </c>
      <c r="H3446">
        <v>1152227</v>
      </c>
      <c r="I3446">
        <v>2705</v>
      </c>
      <c r="J3446">
        <v>241621</v>
      </c>
      <c r="K3446">
        <v>-22535</v>
      </c>
      <c r="L3446">
        <v>-224672</v>
      </c>
      <c r="M3446">
        <v>1107</v>
      </c>
      <c r="N3446">
        <v>-67202</v>
      </c>
      <c r="O3446">
        <v>-10367</v>
      </c>
      <c r="P3446">
        <v>0</v>
      </c>
      <c r="Q3446">
        <v>0</v>
      </c>
      <c r="R3446">
        <v>-123455</v>
      </c>
      <c r="S3446">
        <v>-24755</v>
      </c>
      <c r="T3446">
        <v>0</v>
      </c>
      <c r="U3446">
        <v>2702</v>
      </c>
      <c r="V3446">
        <v>2884</v>
      </c>
    </row>
    <row r="3447" spans="1:22" x14ac:dyDescent="0.3">
      <c r="A3447" t="s">
        <v>158</v>
      </c>
      <c r="B3447">
        <v>88350</v>
      </c>
      <c r="C3447">
        <v>45023</v>
      </c>
      <c r="D3447">
        <v>2360</v>
      </c>
      <c r="E3447">
        <v>2</v>
      </c>
      <c r="F3447">
        <v>5</v>
      </c>
      <c r="G3447">
        <v>5</v>
      </c>
      <c r="H3447">
        <v>1412192</v>
      </c>
      <c r="I3447">
        <v>3332</v>
      </c>
      <c r="J3447">
        <v>738958</v>
      </c>
      <c r="K3447">
        <v>-190309</v>
      </c>
      <c r="L3447">
        <v>-567383</v>
      </c>
      <c r="M3447">
        <v>-79480</v>
      </c>
      <c r="N3447">
        <v>-1157</v>
      </c>
      <c r="O3447">
        <v>-38089</v>
      </c>
      <c r="P3447">
        <v>-1</v>
      </c>
      <c r="Q3447">
        <v>0</v>
      </c>
      <c r="R3447">
        <v>-444092</v>
      </c>
      <c r="S3447">
        <v>-4564</v>
      </c>
      <c r="T3447">
        <v>0</v>
      </c>
      <c r="U3447">
        <v>1556</v>
      </c>
      <c r="V3447">
        <v>17178</v>
      </c>
    </row>
    <row r="3448" spans="1:22" x14ac:dyDescent="0.3">
      <c r="A3448" t="s">
        <v>158</v>
      </c>
      <c r="B3448">
        <v>88350</v>
      </c>
      <c r="C3448">
        <v>45022</v>
      </c>
      <c r="D3448">
        <v>2355</v>
      </c>
      <c r="E3448">
        <v>5</v>
      </c>
      <c r="F3448">
        <v>-120</v>
      </c>
      <c r="G3448">
        <v>-120</v>
      </c>
      <c r="H3448">
        <v>2652713</v>
      </c>
      <c r="I3448">
        <v>6338</v>
      </c>
      <c r="J3448">
        <v>1420340</v>
      </c>
      <c r="K3448">
        <v>-229289</v>
      </c>
      <c r="L3448">
        <v>-1274313</v>
      </c>
      <c r="M3448">
        <v>-170739</v>
      </c>
      <c r="N3448">
        <v>-91213</v>
      </c>
      <c r="O3448">
        <v>-260157</v>
      </c>
      <c r="P3448">
        <v>0</v>
      </c>
      <c r="Q3448">
        <v>0</v>
      </c>
      <c r="R3448">
        <v>-505303</v>
      </c>
      <c r="S3448">
        <v>-246901</v>
      </c>
      <c r="T3448">
        <v>0</v>
      </c>
      <c r="U3448">
        <v>58523</v>
      </c>
      <c r="V3448">
        <v>24739</v>
      </c>
    </row>
    <row r="3449" spans="1:22" x14ac:dyDescent="0.3">
      <c r="A3449" t="s">
        <v>158</v>
      </c>
      <c r="B3449">
        <v>88350</v>
      </c>
      <c r="C3449">
        <v>45021</v>
      </c>
      <c r="D3449">
        <v>2475</v>
      </c>
      <c r="E3449">
        <v>2</v>
      </c>
      <c r="F3449">
        <v>20</v>
      </c>
      <c r="G3449">
        <v>20</v>
      </c>
      <c r="H3449">
        <v>2040431</v>
      </c>
      <c r="I3449">
        <v>5075</v>
      </c>
      <c r="J3449">
        <v>41402</v>
      </c>
      <c r="K3449">
        <v>-9003</v>
      </c>
      <c r="L3449">
        <v>-116559</v>
      </c>
      <c r="M3449">
        <v>67863</v>
      </c>
      <c r="N3449">
        <v>-73735</v>
      </c>
      <c r="O3449">
        <v>-75984</v>
      </c>
      <c r="P3449">
        <v>0</v>
      </c>
      <c r="Q3449">
        <v>0</v>
      </c>
      <c r="R3449">
        <v>0</v>
      </c>
      <c r="S3449">
        <v>-34703</v>
      </c>
      <c r="T3449">
        <v>0</v>
      </c>
      <c r="U3449">
        <v>99777</v>
      </c>
      <c r="V3449">
        <v>-15617</v>
      </c>
    </row>
    <row r="3450" spans="1:22" x14ac:dyDescent="0.3">
      <c r="A3450" t="s">
        <v>158</v>
      </c>
      <c r="B3450">
        <v>88350</v>
      </c>
      <c r="C3450">
        <v>45020</v>
      </c>
      <c r="D3450">
        <v>2455</v>
      </c>
      <c r="E3450">
        <v>2</v>
      </c>
      <c r="F3450">
        <v>45</v>
      </c>
      <c r="G3450">
        <v>45</v>
      </c>
      <c r="H3450">
        <v>1389120</v>
      </c>
      <c r="I3450">
        <v>3376</v>
      </c>
      <c r="J3450">
        <v>-444250</v>
      </c>
      <c r="K3450">
        <v>267787</v>
      </c>
      <c r="L3450">
        <v>148609</v>
      </c>
      <c r="M3450">
        <v>37372</v>
      </c>
      <c r="N3450">
        <v>13334</v>
      </c>
      <c r="O3450">
        <v>48522</v>
      </c>
      <c r="P3450">
        <v>0</v>
      </c>
      <c r="Q3450">
        <v>0</v>
      </c>
      <c r="R3450">
        <v>50184</v>
      </c>
      <c r="S3450">
        <v>-803</v>
      </c>
      <c r="T3450">
        <v>0</v>
      </c>
      <c r="U3450">
        <v>27745</v>
      </c>
      <c r="V3450">
        <v>109</v>
      </c>
    </row>
    <row r="3451" spans="1:22" x14ac:dyDescent="0.3">
      <c r="A3451" t="s">
        <v>158</v>
      </c>
      <c r="B3451">
        <v>88350</v>
      </c>
      <c r="C3451">
        <v>45019</v>
      </c>
      <c r="D3451">
        <v>2410</v>
      </c>
      <c r="E3451">
        <v>2</v>
      </c>
      <c r="F3451">
        <v>10</v>
      </c>
      <c r="G3451">
        <v>10</v>
      </c>
      <c r="H3451">
        <v>1637570</v>
      </c>
      <c r="I3451">
        <v>3943</v>
      </c>
      <c r="J3451">
        <v>212341</v>
      </c>
      <c r="K3451">
        <v>-49085</v>
      </c>
      <c r="L3451">
        <v>-166158</v>
      </c>
      <c r="M3451">
        <v>-177429</v>
      </c>
      <c r="N3451">
        <v>-2200</v>
      </c>
      <c r="O3451">
        <v>9371</v>
      </c>
      <c r="P3451">
        <v>0</v>
      </c>
      <c r="Q3451">
        <v>0</v>
      </c>
      <c r="R3451">
        <v>0</v>
      </c>
      <c r="S3451">
        <v>4100</v>
      </c>
      <c r="T3451">
        <v>0</v>
      </c>
      <c r="U3451">
        <v>3012</v>
      </c>
      <c r="V3451">
        <v>-110</v>
      </c>
    </row>
    <row r="3452" spans="1:22" x14ac:dyDescent="0.3">
      <c r="A3452" t="s">
        <v>158</v>
      </c>
      <c r="B3452">
        <v>88350</v>
      </c>
      <c r="C3452">
        <v>45016</v>
      </c>
      <c r="D3452">
        <v>2400</v>
      </c>
      <c r="E3452">
        <v>5</v>
      </c>
      <c r="F3452">
        <v>-10</v>
      </c>
      <c r="G3452">
        <v>-10</v>
      </c>
      <c r="H3452">
        <v>1673330</v>
      </c>
      <c r="I3452">
        <v>4048</v>
      </c>
      <c r="J3452">
        <v>144640</v>
      </c>
      <c r="K3452">
        <v>277840</v>
      </c>
      <c r="L3452">
        <v>-264741</v>
      </c>
      <c r="M3452">
        <v>97737</v>
      </c>
      <c r="N3452">
        <v>-275530</v>
      </c>
      <c r="O3452">
        <v>23601</v>
      </c>
      <c r="P3452">
        <v>0</v>
      </c>
      <c r="Q3452">
        <v>0</v>
      </c>
      <c r="R3452">
        <v>-113226</v>
      </c>
      <c r="S3452">
        <v>2677</v>
      </c>
      <c r="T3452">
        <v>0</v>
      </c>
      <c r="U3452">
        <v>-157528</v>
      </c>
      <c r="V3452">
        <v>-211</v>
      </c>
    </row>
    <row r="3453" spans="1:22" x14ac:dyDescent="0.3">
      <c r="A3453" t="s">
        <v>158</v>
      </c>
      <c r="B3453">
        <v>88350</v>
      </c>
      <c r="C3453">
        <v>45015</v>
      </c>
      <c r="D3453">
        <v>2410</v>
      </c>
      <c r="E3453">
        <v>5</v>
      </c>
      <c r="F3453">
        <v>-5</v>
      </c>
      <c r="G3453">
        <v>-5</v>
      </c>
      <c r="H3453">
        <v>1856128</v>
      </c>
      <c r="I3453">
        <v>4454</v>
      </c>
      <c r="J3453">
        <v>311813</v>
      </c>
      <c r="K3453">
        <v>208219</v>
      </c>
      <c r="L3453">
        <v>-534917</v>
      </c>
      <c r="M3453">
        <v>45983</v>
      </c>
      <c r="N3453">
        <v>-259</v>
      </c>
      <c r="O3453">
        <v>-7826</v>
      </c>
      <c r="P3453">
        <v>0</v>
      </c>
      <c r="Q3453">
        <v>0</v>
      </c>
      <c r="R3453">
        <v>-497754</v>
      </c>
      <c r="S3453">
        <v>-75061</v>
      </c>
      <c r="T3453">
        <v>0</v>
      </c>
      <c r="U3453">
        <v>5385</v>
      </c>
      <c r="V3453">
        <v>9500</v>
      </c>
    </row>
    <row r="3454" spans="1:22" x14ac:dyDescent="0.3">
      <c r="A3454" t="s">
        <v>158</v>
      </c>
      <c r="B3454">
        <v>88350</v>
      </c>
      <c r="C3454">
        <v>45014</v>
      </c>
      <c r="D3454">
        <v>2415</v>
      </c>
      <c r="E3454">
        <v>5</v>
      </c>
      <c r="F3454">
        <v>-5</v>
      </c>
      <c r="G3454">
        <v>-5</v>
      </c>
      <c r="H3454">
        <v>1131961</v>
      </c>
      <c r="I3454">
        <v>2736</v>
      </c>
      <c r="J3454">
        <v>-29832</v>
      </c>
      <c r="K3454">
        <v>99312</v>
      </c>
      <c r="L3454">
        <v>-74615</v>
      </c>
      <c r="M3454">
        <v>13052</v>
      </c>
      <c r="N3454">
        <v>-15057</v>
      </c>
      <c r="O3454">
        <v>-1693</v>
      </c>
      <c r="P3454">
        <v>0</v>
      </c>
      <c r="Q3454">
        <v>20000</v>
      </c>
      <c r="R3454">
        <v>-83133</v>
      </c>
      <c r="S3454">
        <v>-7784</v>
      </c>
      <c r="T3454">
        <v>0</v>
      </c>
      <c r="U3454">
        <v>-3670</v>
      </c>
      <c r="V3454">
        <v>8805</v>
      </c>
    </row>
    <row r="3455" spans="1:22" x14ac:dyDescent="0.3">
      <c r="A3455" t="s">
        <v>158</v>
      </c>
      <c r="B3455">
        <v>88350</v>
      </c>
      <c r="C3455">
        <v>45013</v>
      </c>
      <c r="D3455">
        <v>2420</v>
      </c>
      <c r="E3455">
        <v>2</v>
      </c>
      <c r="F3455">
        <v>35</v>
      </c>
      <c r="G3455">
        <v>35</v>
      </c>
      <c r="H3455">
        <v>1162882</v>
      </c>
      <c r="I3455">
        <v>2797</v>
      </c>
      <c r="J3455">
        <v>124802</v>
      </c>
      <c r="K3455">
        <v>-72445</v>
      </c>
      <c r="L3455">
        <v>-48391</v>
      </c>
      <c r="M3455">
        <v>185974</v>
      </c>
      <c r="N3455">
        <v>-45161</v>
      </c>
      <c r="O3455">
        <v>-19276</v>
      </c>
      <c r="P3455">
        <v>0</v>
      </c>
      <c r="Q3455">
        <v>0</v>
      </c>
      <c r="R3455">
        <v>-151471</v>
      </c>
      <c r="S3455">
        <v>-18457</v>
      </c>
      <c r="T3455">
        <v>0</v>
      </c>
      <c r="U3455">
        <v>-4152</v>
      </c>
      <c r="V3455">
        <v>186</v>
      </c>
    </row>
    <row r="3456" spans="1:22" x14ac:dyDescent="0.3">
      <c r="A3456" t="s">
        <v>158</v>
      </c>
      <c r="B3456">
        <v>88350</v>
      </c>
      <c r="C3456">
        <v>45012</v>
      </c>
      <c r="D3456">
        <v>2385</v>
      </c>
      <c r="E3456">
        <v>5</v>
      </c>
      <c r="F3456">
        <v>-5</v>
      </c>
      <c r="G3456">
        <v>-5</v>
      </c>
      <c r="H3456">
        <v>1298409</v>
      </c>
      <c r="I3456">
        <v>3087</v>
      </c>
      <c r="J3456">
        <v>27308</v>
      </c>
      <c r="K3456">
        <v>87405</v>
      </c>
      <c r="L3456">
        <v>-117219</v>
      </c>
      <c r="M3456">
        <v>77868</v>
      </c>
      <c r="N3456">
        <v>-1634</v>
      </c>
      <c r="O3456">
        <v>386</v>
      </c>
      <c r="P3456">
        <v>0</v>
      </c>
      <c r="Q3456">
        <v>0</v>
      </c>
      <c r="R3456">
        <v>-38330</v>
      </c>
      <c r="S3456">
        <v>-155509</v>
      </c>
      <c r="T3456">
        <v>0</v>
      </c>
      <c r="U3456">
        <v>1307</v>
      </c>
      <c r="V3456">
        <v>1199</v>
      </c>
    </row>
    <row r="3457" spans="1:22" x14ac:dyDescent="0.3">
      <c r="A3457" t="s">
        <v>158</v>
      </c>
      <c r="B3457">
        <v>88350</v>
      </c>
      <c r="C3457">
        <v>45009</v>
      </c>
      <c r="D3457">
        <v>2390</v>
      </c>
      <c r="E3457">
        <v>5</v>
      </c>
      <c r="F3457">
        <v>-90</v>
      </c>
      <c r="G3457">
        <v>-90</v>
      </c>
      <c r="H3457">
        <v>2521355</v>
      </c>
      <c r="I3457">
        <v>6053</v>
      </c>
      <c r="J3457">
        <v>862814</v>
      </c>
      <c r="K3457">
        <v>-305380</v>
      </c>
      <c r="L3457">
        <v>-559492</v>
      </c>
      <c r="M3457">
        <v>-104069</v>
      </c>
      <c r="N3457">
        <v>-4295</v>
      </c>
      <c r="O3457">
        <v>-56517</v>
      </c>
      <c r="P3457">
        <v>0</v>
      </c>
      <c r="Q3457">
        <v>0</v>
      </c>
      <c r="R3457">
        <v>-115488</v>
      </c>
      <c r="S3457">
        <v>-279123</v>
      </c>
      <c r="T3457">
        <v>0</v>
      </c>
      <c r="U3457">
        <v>1805</v>
      </c>
      <c r="V3457">
        <v>253</v>
      </c>
    </row>
    <row r="3458" spans="1:22" x14ac:dyDescent="0.3">
      <c r="A3458" t="s">
        <v>158</v>
      </c>
      <c r="B3458">
        <v>88350</v>
      </c>
      <c r="C3458">
        <v>45008</v>
      </c>
      <c r="D3458">
        <v>2480</v>
      </c>
      <c r="E3458">
        <v>5</v>
      </c>
      <c r="F3458">
        <v>-35</v>
      </c>
      <c r="G3458">
        <v>-35</v>
      </c>
      <c r="H3458">
        <v>1262110</v>
      </c>
      <c r="I3458">
        <v>3143</v>
      </c>
      <c r="J3458">
        <v>435536</v>
      </c>
      <c r="K3458">
        <v>-272749</v>
      </c>
      <c r="L3458">
        <v>-152552</v>
      </c>
      <c r="M3458">
        <v>26235</v>
      </c>
      <c r="N3458">
        <v>-8915</v>
      </c>
      <c r="O3458">
        <v>-4331</v>
      </c>
      <c r="P3458">
        <v>0</v>
      </c>
      <c r="Q3458">
        <v>0</v>
      </c>
      <c r="R3458">
        <v>-15776</v>
      </c>
      <c r="S3458">
        <v>-149765</v>
      </c>
      <c r="T3458">
        <v>0</v>
      </c>
      <c r="U3458">
        <v>-12100</v>
      </c>
      <c r="V3458">
        <v>1865</v>
      </c>
    </row>
    <row r="3459" spans="1:22" x14ac:dyDescent="0.3">
      <c r="A3459" t="s">
        <v>158</v>
      </c>
      <c r="B3459">
        <v>88350</v>
      </c>
      <c r="C3459">
        <v>45007</v>
      </c>
      <c r="D3459">
        <v>2515</v>
      </c>
      <c r="E3459">
        <v>2</v>
      </c>
      <c r="F3459">
        <v>45</v>
      </c>
      <c r="G3459">
        <v>45</v>
      </c>
      <c r="H3459">
        <v>1564914</v>
      </c>
      <c r="I3459">
        <v>3943</v>
      </c>
      <c r="J3459">
        <v>-399890</v>
      </c>
      <c r="K3459">
        <v>178702</v>
      </c>
      <c r="L3459">
        <v>220067</v>
      </c>
      <c r="M3459">
        <v>40146</v>
      </c>
      <c r="N3459">
        <v>996</v>
      </c>
      <c r="O3459">
        <v>136492</v>
      </c>
      <c r="P3459">
        <v>0</v>
      </c>
      <c r="Q3459">
        <v>0</v>
      </c>
      <c r="R3459">
        <v>-146780</v>
      </c>
      <c r="S3459">
        <v>189213</v>
      </c>
      <c r="T3459">
        <v>0</v>
      </c>
      <c r="U3459">
        <v>12</v>
      </c>
      <c r="V3459">
        <v>1109</v>
      </c>
    </row>
    <row r="3460" spans="1:22" x14ac:dyDescent="0.3">
      <c r="A3460" t="s">
        <v>158</v>
      </c>
      <c r="B3460">
        <v>88350</v>
      </c>
      <c r="C3460">
        <v>45006</v>
      </c>
      <c r="D3460">
        <v>2470</v>
      </c>
      <c r="E3460">
        <v>5</v>
      </c>
      <c r="F3460">
        <v>-10</v>
      </c>
      <c r="G3460">
        <v>-10</v>
      </c>
      <c r="H3460">
        <v>1382588</v>
      </c>
      <c r="I3460">
        <v>3452</v>
      </c>
      <c r="J3460">
        <v>264532</v>
      </c>
      <c r="K3460">
        <v>9461</v>
      </c>
      <c r="L3460">
        <v>-275831</v>
      </c>
      <c r="M3460">
        <v>47583</v>
      </c>
      <c r="N3460">
        <v>-40584</v>
      </c>
      <c r="O3460">
        <v>-12812</v>
      </c>
      <c r="P3460">
        <v>0</v>
      </c>
      <c r="Q3460">
        <v>0</v>
      </c>
      <c r="R3460">
        <v>-240736</v>
      </c>
      <c r="S3460">
        <v>-29282</v>
      </c>
      <c r="T3460">
        <v>0</v>
      </c>
      <c r="U3460">
        <v>1000</v>
      </c>
      <c r="V3460">
        <v>838</v>
      </c>
    </row>
    <row r="3461" spans="1:22" x14ac:dyDescent="0.3">
      <c r="A3461" t="s">
        <v>158</v>
      </c>
      <c r="B3461">
        <v>88350</v>
      </c>
      <c r="C3461">
        <v>45005</v>
      </c>
      <c r="D3461">
        <v>2480</v>
      </c>
      <c r="E3461">
        <v>5</v>
      </c>
      <c r="F3461">
        <v>-55</v>
      </c>
      <c r="G3461">
        <v>-55</v>
      </c>
      <c r="H3461">
        <v>1818624</v>
      </c>
      <c r="I3461">
        <v>4544</v>
      </c>
      <c r="J3461">
        <v>548736</v>
      </c>
      <c r="K3461">
        <v>-345838</v>
      </c>
      <c r="L3461">
        <v>-197555</v>
      </c>
      <c r="M3461">
        <v>-13646</v>
      </c>
      <c r="N3461">
        <v>-118427</v>
      </c>
      <c r="O3461">
        <v>-27578</v>
      </c>
      <c r="P3461">
        <v>0</v>
      </c>
      <c r="Q3461">
        <v>0</v>
      </c>
      <c r="R3461">
        <v>-152152</v>
      </c>
      <c r="S3461">
        <v>114248</v>
      </c>
      <c r="T3461">
        <v>0</v>
      </c>
      <c r="U3461">
        <v>-5509</v>
      </c>
      <c r="V3461">
        <v>166</v>
      </c>
    </row>
    <row r="3462" spans="1:22" x14ac:dyDescent="0.3">
      <c r="A3462" t="s">
        <v>158</v>
      </c>
      <c r="B3462">
        <v>88350</v>
      </c>
      <c r="C3462">
        <v>45002</v>
      </c>
      <c r="D3462">
        <v>2535</v>
      </c>
      <c r="E3462">
        <v>2</v>
      </c>
      <c r="F3462">
        <v>40</v>
      </c>
      <c r="G3462">
        <v>40</v>
      </c>
      <c r="H3462">
        <v>1561728</v>
      </c>
      <c r="I3462">
        <v>3949</v>
      </c>
      <c r="J3462">
        <v>52919</v>
      </c>
      <c r="K3462">
        <v>71194</v>
      </c>
      <c r="L3462">
        <v>-124692</v>
      </c>
      <c r="M3462">
        <v>-8386</v>
      </c>
      <c r="N3462">
        <v>-65218</v>
      </c>
      <c r="O3462">
        <v>-5839</v>
      </c>
      <c r="P3462">
        <v>0</v>
      </c>
      <c r="Q3462">
        <v>-10000</v>
      </c>
      <c r="R3462">
        <v>-24729</v>
      </c>
      <c r="S3462">
        <v>-10520</v>
      </c>
      <c r="T3462">
        <v>0</v>
      </c>
      <c r="U3462">
        <v>611</v>
      </c>
      <c r="V3462">
        <v>-32</v>
      </c>
    </row>
    <row r="3463" spans="1:22" x14ac:dyDescent="0.3">
      <c r="A3463" t="s">
        <v>158</v>
      </c>
      <c r="B3463">
        <v>88350</v>
      </c>
      <c r="C3463">
        <v>45001</v>
      </c>
      <c r="D3463">
        <v>2495</v>
      </c>
      <c r="E3463">
        <v>5</v>
      </c>
      <c r="F3463">
        <v>-125</v>
      </c>
      <c r="G3463">
        <v>-125</v>
      </c>
      <c r="H3463">
        <v>2335037</v>
      </c>
      <c r="I3463">
        <v>5841</v>
      </c>
      <c r="J3463">
        <v>1035414</v>
      </c>
      <c r="K3463">
        <v>-614118</v>
      </c>
      <c r="L3463">
        <v>-416778</v>
      </c>
      <c r="M3463">
        <v>-95200</v>
      </c>
      <c r="N3463">
        <v>-5467</v>
      </c>
      <c r="O3463">
        <v>-65146</v>
      </c>
      <c r="P3463">
        <v>0</v>
      </c>
      <c r="Q3463">
        <v>0</v>
      </c>
      <c r="R3463">
        <v>-88509</v>
      </c>
      <c r="S3463">
        <v>-162456</v>
      </c>
      <c r="T3463">
        <v>0</v>
      </c>
      <c r="U3463">
        <v>-5333</v>
      </c>
      <c r="V3463">
        <v>815</v>
      </c>
    </row>
    <row r="3464" spans="1:22" x14ac:dyDescent="0.3">
      <c r="A3464" t="s">
        <v>158</v>
      </c>
      <c r="B3464">
        <v>88350</v>
      </c>
      <c r="C3464">
        <v>45000</v>
      </c>
      <c r="D3464">
        <v>2620</v>
      </c>
      <c r="E3464">
        <v>2</v>
      </c>
      <c r="F3464">
        <v>130</v>
      </c>
      <c r="G3464">
        <v>130</v>
      </c>
      <c r="H3464">
        <v>2438837</v>
      </c>
      <c r="I3464">
        <v>6313</v>
      </c>
      <c r="J3464">
        <v>-655117</v>
      </c>
      <c r="K3464">
        <v>685547</v>
      </c>
      <c r="L3464">
        <v>-23993</v>
      </c>
      <c r="M3464">
        <v>52673</v>
      </c>
      <c r="N3464">
        <v>-24468</v>
      </c>
      <c r="O3464">
        <v>-1919</v>
      </c>
      <c r="P3464">
        <v>0</v>
      </c>
      <c r="Q3464">
        <v>0</v>
      </c>
      <c r="R3464">
        <v>-26642</v>
      </c>
      <c r="S3464">
        <v>-23637</v>
      </c>
      <c r="T3464">
        <v>0</v>
      </c>
      <c r="U3464">
        <v>-6296</v>
      </c>
      <c r="V3464">
        <v>-141</v>
      </c>
    </row>
    <row r="3465" spans="1:22" x14ac:dyDescent="0.3">
      <c r="A3465" t="s">
        <v>158</v>
      </c>
      <c r="B3465">
        <v>88350</v>
      </c>
      <c r="C3465">
        <v>44999</v>
      </c>
      <c r="D3465">
        <v>2490</v>
      </c>
      <c r="E3465">
        <v>5</v>
      </c>
      <c r="F3465">
        <v>-155</v>
      </c>
      <c r="G3465">
        <v>-155</v>
      </c>
      <c r="H3465">
        <v>2791603</v>
      </c>
      <c r="I3465">
        <v>7009</v>
      </c>
      <c r="J3465">
        <v>398735</v>
      </c>
      <c r="K3465">
        <v>52891</v>
      </c>
      <c r="L3465">
        <v>-381817</v>
      </c>
      <c r="M3465">
        <v>-133883</v>
      </c>
      <c r="N3465">
        <v>-16867</v>
      </c>
      <c r="O3465">
        <v>-141222</v>
      </c>
      <c r="P3465">
        <v>0</v>
      </c>
      <c r="Q3465">
        <v>0</v>
      </c>
      <c r="R3465">
        <v>-8115</v>
      </c>
      <c r="S3465">
        <v>-81730</v>
      </c>
      <c r="T3465">
        <v>0</v>
      </c>
      <c r="U3465">
        <v>-19282</v>
      </c>
      <c r="V3465">
        <v>-50527</v>
      </c>
    </row>
    <row r="3466" spans="1:22" x14ac:dyDescent="0.3">
      <c r="A3466" t="s">
        <v>158</v>
      </c>
      <c r="B3466">
        <v>88350</v>
      </c>
      <c r="C3466">
        <v>44998</v>
      </c>
      <c r="D3466">
        <v>2645</v>
      </c>
      <c r="E3466">
        <v>5</v>
      </c>
      <c r="F3466">
        <v>-10</v>
      </c>
      <c r="G3466">
        <v>-10</v>
      </c>
      <c r="H3466">
        <v>2568856</v>
      </c>
      <c r="I3466">
        <v>6692</v>
      </c>
      <c r="J3466">
        <v>-456312</v>
      </c>
      <c r="K3466">
        <v>847716</v>
      </c>
      <c r="L3466">
        <v>-384451</v>
      </c>
      <c r="M3466">
        <v>21841</v>
      </c>
      <c r="N3466">
        <v>-12267</v>
      </c>
      <c r="O3466">
        <v>-361165</v>
      </c>
      <c r="P3466">
        <v>0</v>
      </c>
      <c r="Q3466">
        <v>0</v>
      </c>
      <c r="R3466">
        <v>38285</v>
      </c>
      <c r="S3466">
        <v>-71145</v>
      </c>
      <c r="T3466">
        <v>0</v>
      </c>
      <c r="U3466">
        <v>-7174</v>
      </c>
      <c r="V3466">
        <v>221</v>
      </c>
    </row>
    <row r="3467" spans="1:22" x14ac:dyDescent="0.3">
      <c r="A3467" t="s">
        <v>158</v>
      </c>
      <c r="B3467">
        <v>88350</v>
      </c>
      <c r="C3467">
        <v>44995</v>
      </c>
      <c r="D3467">
        <v>2655</v>
      </c>
      <c r="E3467">
        <v>5</v>
      </c>
      <c r="F3467">
        <v>-160</v>
      </c>
      <c r="G3467">
        <v>-160</v>
      </c>
      <c r="H3467">
        <v>3692553</v>
      </c>
      <c r="I3467">
        <v>9926</v>
      </c>
      <c r="J3467">
        <v>-291991</v>
      </c>
      <c r="K3467">
        <v>705558</v>
      </c>
      <c r="L3467">
        <v>-419166</v>
      </c>
      <c r="M3467">
        <v>-331948</v>
      </c>
      <c r="N3467">
        <v>36343</v>
      </c>
      <c r="O3467">
        <v>-16925</v>
      </c>
      <c r="P3467">
        <v>0</v>
      </c>
      <c r="Q3467">
        <v>0</v>
      </c>
      <c r="R3467">
        <v>0</v>
      </c>
      <c r="S3467">
        <v>-106636</v>
      </c>
      <c r="T3467">
        <v>0</v>
      </c>
      <c r="U3467">
        <v>4644</v>
      </c>
      <c r="V3467">
        <v>955</v>
      </c>
    </row>
    <row r="3468" spans="1:22" x14ac:dyDescent="0.3">
      <c r="A3468" t="s">
        <v>158</v>
      </c>
      <c r="B3468">
        <v>88350</v>
      </c>
      <c r="C3468">
        <v>44994</v>
      </c>
      <c r="D3468">
        <v>2815</v>
      </c>
      <c r="E3468">
        <v>2</v>
      </c>
      <c r="F3468">
        <v>165</v>
      </c>
      <c r="G3468">
        <v>165</v>
      </c>
      <c r="H3468">
        <v>6505909</v>
      </c>
      <c r="I3468">
        <v>18224</v>
      </c>
      <c r="J3468">
        <v>-462756</v>
      </c>
      <c r="K3468">
        <v>204362</v>
      </c>
      <c r="L3468">
        <v>328166</v>
      </c>
      <c r="M3468">
        <v>281218</v>
      </c>
      <c r="N3468">
        <v>26967</v>
      </c>
      <c r="O3468">
        <v>116044</v>
      </c>
      <c r="P3468">
        <v>0</v>
      </c>
      <c r="Q3468">
        <v>0</v>
      </c>
      <c r="R3468">
        <v>176522</v>
      </c>
      <c r="S3468">
        <v>-272585</v>
      </c>
      <c r="T3468">
        <v>0</v>
      </c>
      <c r="U3468">
        <v>-49358</v>
      </c>
      <c r="V3468">
        <v>-20414</v>
      </c>
    </row>
    <row r="3469" spans="1:22" x14ac:dyDescent="0.3">
      <c r="A3469" t="s">
        <v>158</v>
      </c>
      <c r="B3469">
        <v>88350</v>
      </c>
      <c r="C3469">
        <v>44993</v>
      </c>
      <c r="D3469">
        <v>2650</v>
      </c>
      <c r="E3469">
        <v>5</v>
      </c>
      <c r="F3469">
        <v>-10</v>
      </c>
      <c r="G3469">
        <v>-10</v>
      </c>
      <c r="H3469">
        <v>1981512</v>
      </c>
      <c r="I3469">
        <v>5250</v>
      </c>
      <c r="J3469">
        <v>578666</v>
      </c>
      <c r="K3469">
        <v>-1885</v>
      </c>
      <c r="L3469">
        <v>-608868</v>
      </c>
      <c r="M3469">
        <v>-306009</v>
      </c>
      <c r="N3469">
        <v>4852</v>
      </c>
      <c r="O3469">
        <v>-122708</v>
      </c>
      <c r="P3469">
        <v>1</v>
      </c>
      <c r="Q3469">
        <v>0</v>
      </c>
      <c r="R3469">
        <v>16187</v>
      </c>
      <c r="S3469">
        <v>-201191</v>
      </c>
      <c r="T3469">
        <v>0</v>
      </c>
      <c r="U3469">
        <v>43</v>
      </c>
      <c r="V3469">
        <v>32044</v>
      </c>
    </row>
    <row r="3470" spans="1:22" x14ac:dyDescent="0.3">
      <c r="A3470" t="s">
        <v>158</v>
      </c>
      <c r="B3470">
        <v>88350</v>
      </c>
      <c r="C3470">
        <v>44992</v>
      </c>
      <c r="D3470">
        <v>2660</v>
      </c>
      <c r="E3470">
        <v>5</v>
      </c>
      <c r="F3470">
        <v>-10</v>
      </c>
      <c r="G3470">
        <v>-10</v>
      </c>
      <c r="H3470">
        <v>1507404</v>
      </c>
      <c r="I3470">
        <v>4015</v>
      </c>
      <c r="J3470">
        <v>199250</v>
      </c>
      <c r="K3470">
        <v>-170705</v>
      </c>
      <c r="L3470">
        <v>-72730</v>
      </c>
      <c r="M3470">
        <v>-60432</v>
      </c>
      <c r="N3470">
        <v>6925</v>
      </c>
      <c r="O3470">
        <v>-11939</v>
      </c>
      <c r="P3470">
        <v>0</v>
      </c>
      <c r="Q3470">
        <v>5000</v>
      </c>
      <c r="R3470">
        <v>14</v>
      </c>
      <c r="S3470">
        <v>-12298</v>
      </c>
      <c r="T3470">
        <v>0</v>
      </c>
      <c r="U3470">
        <v>19437</v>
      </c>
      <c r="V3470">
        <v>24748</v>
      </c>
    </row>
    <row r="3471" spans="1:22" x14ac:dyDescent="0.3">
      <c r="A3471" t="s">
        <v>158</v>
      </c>
      <c r="B3471">
        <v>88350</v>
      </c>
      <c r="C3471">
        <v>44991</v>
      </c>
      <c r="D3471">
        <v>2670</v>
      </c>
      <c r="E3471">
        <v>5</v>
      </c>
      <c r="F3471">
        <v>-25</v>
      </c>
      <c r="G3471">
        <v>-25</v>
      </c>
      <c r="H3471">
        <v>2038703</v>
      </c>
      <c r="I3471">
        <v>5478</v>
      </c>
      <c r="J3471">
        <v>27863</v>
      </c>
      <c r="K3471">
        <v>-120030</v>
      </c>
      <c r="L3471">
        <v>84825</v>
      </c>
      <c r="M3471">
        <v>125367</v>
      </c>
      <c r="N3471">
        <v>-10151</v>
      </c>
      <c r="O3471">
        <v>82800</v>
      </c>
      <c r="P3471">
        <v>0</v>
      </c>
      <c r="Q3471">
        <v>0</v>
      </c>
      <c r="R3471">
        <v>-45393</v>
      </c>
      <c r="S3471">
        <v>-67798</v>
      </c>
      <c r="T3471">
        <v>0</v>
      </c>
      <c r="U3471">
        <v>2084</v>
      </c>
      <c r="V3471">
        <v>5258</v>
      </c>
    </row>
    <row r="3472" spans="1:22" x14ac:dyDescent="0.3">
      <c r="A3472" t="s">
        <v>158</v>
      </c>
      <c r="B3472">
        <v>88350</v>
      </c>
      <c r="C3472">
        <v>44988</v>
      </c>
      <c r="D3472">
        <v>2695</v>
      </c>
      <c r="E3472">
        <v>5</v>
      </c>
      <c r="F3472">
        <v>-180</v>
      </c>
      <c r="G3472">
        <v>-180</v>
      </c>
      <c r="H3472">
        <v>5555305</v>
      </c>
      <c r="I3472">
        <v>15170</v>
      </c>
      <c r="J3472">
        <v>990698</v>
      </c>
      <c r="K3472">
        <v>622785</v>
      </c>
      <c r="L3472">
        <v>-1427065</v>
      </c>
      <c r="M3472">
        <v>92377</v>
      </c>
      <c r="N3472">
        <v>-113583</v>
      </c>
      <c r="O3472">
        <v>-524494</v>
      </c>
      <c r="P3472">
        <v>-209984</v>
      </c>
      <c r="Q3472">
        <v>-91459</v>
      </c>
      <c r="R3472">
        <v>-413922</v>
      </c>
      <c r="S3472">
        <v>-166000</v>
      </c>
      <c r="T3472">
        <v>0</v>
      </c>
      <c r="U3472">
        <v>-189700</v>
      </c>
      <c r="V3472">
        <v>3282</v>
      </c>
    </row>
    <row r="3473" spans="1:22" x14ac:dyDescent="0.3">
      <c r="A3473" t="s">
        <v>158</v>
      </c>
      <c r="B3473">
        <v>88350</v>
      </c>
      <c r="C3473">
        <v>44987</v>
      </c>
      <c r="D3473">
        <v>2875</v>
      </c>
      <c r="E3473">
        <v>5</v>
      </c>
      <c r="F3473">
        <v>-100</v>
      </c>
      <c r="G3473">
        <v>-100</v>
      </c>
      <c r="H3473">
        <v>4271023</v>
      </c>
      <c r="I3473">
        <v>12350</v>
      </c>
      <c r="J3473">
        <v>262575</v>
      </c>
      <c r="K3473">
        <v>828527</v>
      </c>
      <c r="L3473">
        <v>-1098057</v>
      </c>
      <c r="M3473">
        <v>134476</v>
      </c>
      <c r="N3473">
        <v>-1420</v>
      </c>
      <c r="O3473">
        <v>-787930</v>
      </c>
      <c r="P3473">
        <v>0</v>
      </c>
      <c r="Q3473">
        <v>0</v>
      </c>
      <c r="R3473">
        <v>-398100</v>
      </c>
      <c r="S3473">
        <v>-45083</v>
      </c>
      <c r="T3473">
        <v>0</v>
      </c>
      <c r="U3473">
        <v>8838</v>
      </c>
      <c r="V3473">
        <v>-1883</v>
      </c>
    </row>
    <row r="3474" spans="1:22" x14ac:dyDescent="0.3">
      <c r="A3474" t="s">
        <v>158</v>
      </c>
      <c r="B3474">
        <v>88350</v>
      </c>
      <c r="C3474">
        <v>44985</v>
      </c>
      <c r="D3474">
        <v>2975</v>
      </c>
      <c r="E3474">
        <v>2</v>
      </c>
      <c r="F3474">
        <v>10</v>
      </c>
      <c r="G3474">
        <v>10</v>
      </c>
      <c r="H3474">
        <v>2545522</v>
      </c>
      <c r="I3474">
        <v>7558</v>
      </c>
      <c r="J3474">
        <v>-629200</v>
      </c>
      <c r="K3474">
        <v>28668</v>
      </c>
      <c r="L3474">
        <v>631123</v>
      </c>
      <c r="M3474">
        <v>163307</v>
      </c>
      <c r="N3474">
        <v>15494</v>
      </c>
      <c r="O3474">
        <v>434852</v>
      </c>
      <c r="P3474">
        <v>0</v>
      </c>
      <c r="Q3474">
        <v>0</v>
      </c>
      <c r="R3474">
        <v>-423</v>
      </c>
      <c r="S3474">
        <v>17893</v>
      </c>
      <c r="T3474">
        <v>0</v>
      </c>
      <c r="U3474">
        <v>-21246</v>
      </c>
      <c r="V3474">
        <v>-9345</v>
      </c>
    </row>
    <row r="3475" spans="1:22" x14ac:dyDescent="0.3">
      <c r="A3475" t="s">
        <v>158</v>
      </c>
      <c r="B3475">
        <v>88350</v>
      </c>
      <c r="C3475">
        <v>44984</v>
      </c>
      <c r="D3475">
        <v>2965</v>
      </c>
      <c r="E3475">
        <v>2</v>
      </c>
      <c r="F3475">
        <v>130</v>
      </c>
      <c r="G3475">
        <v>130</v>
      </c>
      <c r="H3475">
        <v>7721932</v>
      </c>
      <c r="I3475">
        <v>22849</v>
      </c>
      <c r="J3475">
        <v>-1987175</v>
      </c>
      <c r="K3475">
        <v>-311276</v>
      </c>
      <c r="L3475">
        <v>2257255</v>
      </c>
      <c r="M3475">
        <v>131762</v>
      </c>
      <c r="N3475">
        <v>155649</v>
      </c>
      <c r="O3475">
        <v>351189</v>
      </c>
      <c r="P3475">
        <v>0</v>
      </c>
      <c r="Q3475">
        <v>0</v>
      </c>
      <c r="R3475">
        <v>1539064</v>
      </c>
      <c r="S3475">
        <v>79591</v>
      </c>
      <c r="T3475">
        <v>0</v>
      </c>
      <c r="U3475">
        <v>-3260</v>
      </c>
      <c r="V3475">
        <v>44456</v>
      </c>
    </row>
    <row r="3476" spans="1:22" x14ac:dyDescent="0.3">
      <c r="A3476" t="s">
        <v>158</v>
      </c>
      <c r="B3476">
        <v>88350</v>
      </c>
      <c r="C3476">
        <v>44981</v>
      </c>
      <c r="D3476">
        <v>2835</v>
      </c>
      <c r="E3476">
        <v>2</v>
      </c>
      <c r="F3476">
        <v>25</v>
      </c>
      <c r="G3476">
        <v>25</v>
      </c>
      <c r="H3476">
        <v>4938674</v>
      </c>
      <c r="I3476">
        <v>13916</v>
      </c>
      <c r="J3476">
        <v>-895273</v>
      </c>
      <c r="K3476">
        <v>-114882</v>
      </c>
      <c r="L3476">
        <v>990685</v>
      </c>
      <c r="M3476">
        <v>49234</v>
      </c>
      <c r="N3476">
        <v>260539</v>
      </c>
      <c r="O3476">
        <v>525561</v>
      </c>
      <c r="P3476">
        <v>0</v>
      </c>
      <c r="Q3476">
        <v>0</v>
      </c>
      <c r="R3476">
        <v>198934</v>
      </c>
      <c r="S3476">
        <v>-43583</v>
      </c>
      <c r="T3476">
        <v>0</v>
      </c>
      <c r="U3476">
        <v>10318</v>
      </c>
      <c r="V3476">
        <v>9152</v>
      </c>
    </row>
    <row r="3477" spans="1:22" x14ac:dyDescent="0.3">
      <c r="A3477" t="s">
        <v>158</v>
      </c>
      <c r="B3477">
        <v>88350</v>
      </c>
      <c r="C3477">
        <v>44980</v>
      </c>
      <c r="D3477">
        <v>2810</v>
      </c>
      <c r="E3477">
        <v>2</v>
      </c>
      <c r="F3477">
        <v>340</v>
      </c>
      <c r="G3477">
        <v>340</v>
      </c>
      <c r="H3477">
        <v>17042955</v>
      </c>
      <c r="I3477">
        <v>47176</v>
      </c>
      <c r="J3477">
        <v>-3540543</v>
      </c>
      <c r="K3477">
        <v>1624040</v>
      </c>
      <c r="L3477">
        <v>1839263</v>
      </c>
      <c r="M3477">
        <v>-270165</v>
      </c>
      <c r="N3477">
        <v>453972</v>
      </c>
      <c r="O3477">
        <v>1836910</v>
      </c>
      <c r="P3477">
        <v>0</v>
      </c>
      <c r="Q3477">
        <v>7532</v>
      </c>
      <c r="R3477">
        <v>30091</v>
      </c>
      <c r="S3477">
        <v>-219077</v>
      </c>
      <c r="T3477">
        <v>0</v>
      </c>
      <c r="U3477">
        <v>82789</v>
      </c>
      <c r="V3477">
        <v>-5549</v>
      </c>
    </row>
    <row r="3478" spans="1:22" x14ac:dyDescent="0.3">
      <c r="A3478" t="s">
        <v>158</v>
      </c>
      <c r="B3478">
        <v>88350</v>
      </c>
      <c r="C3478">
        <v>44979</v>
      </c>
      <c r="D3478">
        <v>2470</v>
      </c>
      <c r="E3478">
        <v>5</v>
      </c>
      <c r="F3478">
        <v>-30</v>
      </c>
      <c r="G3478">
        <v>-30</v>
      </c>
      <c r="H3478">
        <v>1344768</v>
      </c>
      <c r="I3478">
        <v>3333</v>
      </c>
      <c r="J3478">
        <v>323089</v>
      </c>
      <c r="K3478">
        <v>184764</v>
      </c>
      <c r="L3478">
        <v>-509490</v>
      </c>
      <c r="M3478">
        <v>-195286</v>
      </c>
      <c r="N3478">
        <v>4056</v>
      </c>
      <c r="O3478">
        <v>-60921</v>
      </c>
      <c r="P3478">
        <v>0</v>
      </c>
      <c r="Q3478">
        <v>0</v>
      </c>
      <c r="R3478">
        <v>10769</v>
      </c>
      <c r="S3478">
        <v>-268108</v>
      </c>
      <c r="T3478">
        <v>0</v>
      </c>
      <c r="U3478">
        <v>1344</v>
      </c>
      <c r="V3478">
        <v>293</v>
      </c>
    </row>
    <row r="3479" spans="1:22" x14ac:dyDescent="0.3">
      <c r="A3479" t="s">
        <v>158</v>
      </c>
      <c r="B3479">
        <v>88350</v>
      </c>
      <c r="C3479">
        <v>44978</v>
      </c>
      <c r="D3479">
        <v>2500</v>
      </c>
      <c r="E3479">
        <v>5</v>
      </c>
      <c r="F3479">
        <v>-20</v>
      </c>
      <c r="G3479">
        <v>-20</v>
      </c>
      <c r="H3479">
        <v>1360698</v>
      </c>
      <c r="I3479">
        <v>3421</v>
      </c>
      <c r="J3479">
        <v>290197</v>
      </c>
      <c r="K3479">
        <v>281652</v>
      </c>
      <c r="L3479">
        <v>-576002</v>
      </c>
      <c r="M3479">
        <v>-84450</v>
      </c>
      <c r="N3479">
        <v>-3833</v>
      </c>
      <c r="O3479">
        <v>-445</v>
      </c>
      <c r="P3479">
        <v>0</v>
      </c>
      <c r="Q3479">
        <v>0</v>
      </c>
      <c r="R3479">
        <v>-580000</v>
      </c>
      <c r="S3479">
        <v>92726</v>
      </c>
      <c r="T3479">
        <v>0</v>
      </c>
      <c r="U3479">
        <v>2267</v>
      </c>
      <c r="V3479">
        <v>1886</v>
      </c>
    </row>
    <row r="3480" spans="1:22" x14ac:dyDescent="0.3">
      <c r="A3480" t="s">
        <v>158</v>
      </c>
      <c r="B3480">
        <v>88350</v>
      </c>
      <c r="C3480">
        <v>44977</v>
      </c>
      <c r="D3480">
        <v>2520</v>
      </c>
      <c r="E3480">
        <v>5</v>
      </c>
      <c r="F3480">
        <v>-10</v>
      </c>
      <c r="G3480">
        <v>-10</v>
      </c>
      <c r="H3480">
        <v>870726</v>
      </c>
      <c r="I3480">
        <v>2185</v>
      </c>
      <c r="J3480">
        <v>59744</v>
      </c>
      <c r="K3480">
        <v>-54169</v>
      </c>
      <c r="L3480">
        <v>-5025</v>
      </c>
      <c r="M3480">
        <v>68489</v>
      </c>
      <c r="N3480">
        <v>136</v>
      </c>
      <c r="O3480">
        <v>-4223</v>
      </c>
      <c r="P3480">
        <v>0</v>
      </c>
      <c r="Q3480">
        <v>0</v>
      </c>
      <c r="R3480">
        <v>-17500</v>
      </c>
      <c r="S3480">
        <v>-51927</v>
      </c>
      <c r="T3480">
        <v>0</v>
      </c>
      <c r="U3480">
        <v>106</v>
      </c>
      <c r="V3480">
        <v>-656</v>
      </c>
    </row>
    <row r="3481" spans="1:22" x14ac:dyDescent="0.3">
      <c r="A3481" t="s">
        <v>158</v>
      </c>
      <c r="B3481">
        <v>88350</v>
      </c>
      <c r="C3481">
        <v>44974</v>
      </c>
      <c r="D3481">
        <v>2530</v>
      </c>
      <c r="E3481">
        <v>2</v>
      </c>
      <c r="F3481">
        <v>20</v>
      </c>
      <c r="G3481">
        <v>20</v>
      </c>
      <c r="H3481">
        <v>1779371</v>
      </c>
      <c r="I3481">
        <v>4534</v>
      </c>
      <c r="J3481">
        <v>38075</v>
      </c>
      <c r="K3481">
        <v>69215</v>
      </c>
      <c r="L3481">
        <v>32760</v>
      </c>
      <c r="M3481">
        <v>45851</v>
      </c>
      <c r="N3481">
        <v>-1866</v>
      </c>
      <c r="O3481">
        <v>-4260</v>
      </c>
      <c r="P3481">
        <v>0</v>
      </c>
      <c r="Q3481">
        <v>0</v>
      </c>
      <c r="R3481">
        <v>-5261</v>
      </c>
      <c r="S3481">
        <v>-1704</v>
      </c>
      <c r="T3481">
        <v>0</v>
      </c>
      <c r="U3481">
        <v>1004</v>
      </c>
      <c r="V3481">
        <v>-141054</v>
      </c>
    </row>
    <row r="3482" spans="1:22" x14ac:dyDescent="0.3">
      <c r="A3482" t="s">
        <v>158</v>
      </c>
      <c r="B3482">
        <v>88350</v>
      </c>
      <c r="C3482">
        <v>44973</v>
      </c>
      <c r="D3482">
        <v>2510</v>
      </c>
      <c r="E3482">
        <v>2</v>
      </c>
      <c r="F3482">
        <v>5</v>
      </c>
      <c r="G3482">
        <v>5</v>
      </c>
      <c r="H3482">
        <v>1594159</v>
      </c>
      <c r="I3482">
        <v>4007</v>
      </c>
      <c r="J3482">
        <v>102201</v>
      </c>
      <c r="K3482">
        <v>-255664</v>
      </c>
      <c r="L3482">
        <v>202664</v>
      </c>
      <c r="M3482">
        <v>300955</v>
      </c>
      <c r="N3482">
        <v>-6306</v>
      </c>
      <c r="O3482">
        <v>81907</v>
      </c>
      <c r="P3482">
        <v>0</v>
      </c>
      <c r="Q3482">
        <v>20000</v>
      </c>
      <c r="R3482">
        <v>-79764</v>
      </c>
      <c r="S3482">
        <v>-114128</v>
      </c>
      <c r="T3482">
        <v>0</v>
      </c>
      <c r="U3482">
        <v>-29024</v>
      </c>
      <c r="V3482">
        <v>-20177</v>
      </c>
    </row>
    <row r="3483" spans="1:22" x14ac:dyDescent="0.3">
      <c r="A3483" t="s">
        <v>158</v>
      </c>
      <c r="B3483">
        <v>88350</v>
      </c>
      <c r="C3483">
        <v>44972</v>
      </c>
      <c r="D3483">
        <v>2505</v>
      </c>
      <c r="E3483">
        <v>5</v>
      </c>
      <c r="F3483">
        <v>-30</v>
      </c>
      <c r="G3483">
        <v>-30</v>
      </c>
      <c r="H3483">
        <v>1401623</v>
      </c>
      <c r="I3483">
        <v>3514</v>
      </c>
      <c r="J3483">
        <v>43872</v>
      </c>
      <c r="K3483">
        <v>316452</v>
      </c>
      <c r="L3483">
        <v>-439033</v>
      </c>
      <c r="M3483">
        <v>-145178</v>
      </c>
      <c r="N3483">
        <v>-3882</v>
      </c>
      <c r="O3483">
        <v>-57625</v>
      </c>
      <c r="P3483">
        <v>0</v>
      </c>
      <c r="Q3483">
        <v>0</v>
      </c>
      <c r="R3483">
        <v>5198</v>
      </c>
      <c r="S3483">
        <v>-237546</v>
      </c>
      <c r="T3483">
        <v>0</v>
      </c>
      <c r="U3483">
        <v>-19973</v>
      </c>
      <c r="V3483">
        <v>98682</v>
      </c>
    </row>
    <row r="3484" spans="1:22" x14ac:dyDescent="0.3">
      <c r="A3484" t="s">
        <v>158</v>
      </c>
      <c r="B3484">
        <v>88350</v>
      </c>
      <c r="C3484">
        <v>44971</v>
      </c>
      <c r="D3484">
        <v>2535</v>
      </c>
      <c r="E3484">
        <v>2</v>
      </c>
      <c r="F3484">
        <v>20</v>
      </c>
      <c r="G3484">
        <v>20</v>
      </c>
      <c r="H3484">
        <v>1878336</v>
      </c>
      <c r="I3484">
        <v>4766</v>
      </c>
      <c r="J3484">
        <v>-54970</v>
      </c>
      <c r="K3484">
        <v>34061</v>
      </c>
      <c r="L3484">
        <v>-19525</v>
      </c>
      <c r="M3484">
        <v>58718</v>
      </c>
      <c r="N3484">
        <v>-103206</v>
      </c>
      <c r="O3484">
        <v>109352</v>
      </c>
      <c r="P3484">
        <v>0</v>
      </c>
      <c r="Q3484">
        <v>0</v>
      </c>
      <c r="R3484">
        <v>-80939</v>
      </c>
      <c r="S3484">
        <v>-3450</v>
      </c>
      <c r="T3484">
        <v>0</v>
      </c>
      <c r="U3484">
        <v>-234</v>
      </c>
      <c r="V3484">
        <v>40668</v>
      </c>
    </row>
    <row r="3485" spans="1:22" x14ac:dyDescent="0.3">
      <c r="A3485" t="s">
        <v>158</v>
      </c>
      <c r="B3485">
        <v>88350</v>
      </c>
      <c r="C3485">
        <v>44970</v>
      </c>
      <c r="D3485">
        <v>2515</v>
      </c>
      <c r="E3485">
        <v>2</v>
      </c>
      <c r="F3485">
        <v>15</v>
      </c>
      <c r="G3485">
        <v>15</v>
      </c>
      <c r="H3485">
        <v>1325859</v>
      </c>
      <c r="I3485">
        <v>3316</v>
      </c>
      <c r="J3485">
        <v>139673</v>
      </c>
      <c r="K3485">
        <v>314371</v>
      </c>
      <c r="L3485">
        <v>-455566</v>
      </c>
      <c r="M3485">
        <v>-82501</v>
      </c>
      <c r="N3485">
        <v>-38856</v>
      </c>
      <c r="O3485">
        <v>-255930</v>
      </c>
      <c r="P3485">
        <v>0</v>
      </c>
      <c r="Q3485">
        <v>0</v>
      </c>
      <c r="R3485">
        <v>-41897</v>
      </c>
      <c r="S3485">
        <v>-36382</v>
      </c>
      <c r="T3485">
        <v>0</v>
      </c>
      <c r="U3485">
        <v>1053</v>
      </c>
      <c r="V3485">
        <v>469</v>
      </c>
    </row>
    <row r="3486" spans="1:22" x14ac:dyDescent="0.3">
      <c r="A3486" t="s">
        <v>158</v>
      </c>
      <c r="B3486">
        <v>88350</v>
      </c>
      <c r="C3486">
        <v>44967</v>
      </c>
      <c r="D3486">
        <v>2500</v>
      </c>
      <c r="E3486">
        <v>2</v>
      </c>
      <c r="F3486">
        <v>10</v>
      </c>
      <c r="G3486">
        <v>10</v>
      </c>
      <c r="H3486">
        <v>1650334</v>
      </c>
      <c r="I3486">
        <v>4117</v>
      </c>
      <c r="J3486">
        <v>-95486</v>
      </c>
      <c r="K3486">
        <v>821284</v>
      </c>
      <c r="L3486">
        <v>-725452</v>
      </c>
      <c r="M3486">
        <v>-169078</v>
      </c>
      <c r="N3486">
        <v>-2117</v>
      </c>
      <c r="O3486">
        <v>-74626</v>
      </c>
      <c r="P3486">
        <v>0</v>
      </c>
      <c r="Q3486">
        <v>0</v>
      </c>
      <c r="R3486">
        <v>-232608</v>
      </c>
      <c r="S3486">
        <v>-247023</v>
      </c>
      <c r="T3486">
        <v>0</v>
      </c>
      <c r="U3486">
        <v>-894</v>
      </c>
      <c r="V3486">
        <v>548</v>
      </c>
    </row>
    <row r="3487" spans="1:22" x14ac:dyDescent="0.3">
      <c r="A3487" t="s">
        <v>158</v>
      </c>
      <c r="B3487">
        <v>88350</v>
      </c>
      <c r="C3487">
        <v>44966</v>
      </c>
      <c r="D3487">
        <v>2490</v>
      </c>
      <c r="E3487">
        <v>5</v>
      </c>
      <c r="F3487">
        <v>-85</v>
      </c>
      <c r="G3487">
        <v>-85</v>
      </c>
      <c r="H3487">
        <v>2914623</v>
      </c>
      <c r="I3487">
        <v>7313</v>
      </c>
      <c r="J3487">
        <v>1013891</v>
      </c>
      <c r="K3487">
        <v>-68542</v>
      </c>
      <c r="L3487">
        <v>-969803</v>
      </c>
      <c r="M3487">
        <v>-366968</v>
      </c>
      <c r="N3487">
        <v>-366718</v>
      </c>
      <c r="O3487">
        <v>-292491</v>
      </c>
      <c r="P3487">
        <v>-17394</v>
      </c>
      <c r="Q3487">
        <v>-8097</v>
      </c>
      <c r="R3487">
        <v>167656</v>
      </c>
      <c r="S3487">
        <v>-85791</v>
      </c>
      <c r="T3487">
        <v>0</v>
      </c>
      <c r="U3487">
        <v>18992</v>
      </c>
      <c r="V3487">
        <v>5462</v>
      </c>
    </row>
    <row r="3488" spans="1:22" x14ac:dyDescent="0.3">
      <c r="A3488" t="s">
        <v>158</v>
      </c>
      <c r="B3488">
        <v>88350</v>
      </c>
      <c r="C3488">
        <v>44965</v>
      </c>
      <c r="D3488">
        <v>2575</v>
      </c>
      <c r="E3488">
        <v>2</v>
      </c>
      <c r="F3488">
        <v>45</v>
      </c>
      <c r="G3488">
        <v>45</v>
      </c>
      <c r="H3488">
        <v>1517204</v>
      </c>
      <c r="I3488">
        <v>3894</v>
      </c>
      <c r="J3488">
        <v>-97309</v>
      </c>
      <c r="K3488">
        <v>-53047</v>
      </c>
      <c r="L3488">
        <v>144302</v>
      </c>
      <c r="M3488">
        <v>-102865</v>
      </c>
      <c r="N3488">
        <v>-1484</v>
      </c>
      <c r="O3488">
        <v>38002</v>
      </c>
      <c r="P3488">
        <v>0</v>
      </c>
      <c r="Q3488">
        <v>0</v>
      </c>
      <c r="R3488">
        <v>212700</v>
      </c>
      <c r="S3488">
        <v>-2051</v>
      </c>
      <c r="T3488">
        <v>0</v>
      </c>
      <c r="U3488">
        <v>5338</v>
      </c>
      <c r="V3488">
        <v>716</v>
      </c>
    </row>
    <row r="3489" spans="1:22" x14ac:dyDescent="0.3">
      <c r="A3489" t="s">
        <v>158</v>
      </c>
      <c r="B3489">
        <v>88350</v>
      </c>
      <c r="C3489">
        <v>44964</v>
      </c>
      <c r="D3489">
        <v>2530</v>
      </c>
      <c r="E3489">
        <v>5</v>
      </c>
      <c r="F3489">
        <v>-40</v>
      </c>
      <c r="G3489">
        <v>-40</v>
      </c>
      <c r="H3489">
        <v>2751223</v>
      </c>
      <c r="I3489">
        <v>6978</v>
      </c>
      <c r="J3489">
        <v>841121</v>
      </c>
      <c r="K3489">
        <v>353534</v>
      </c>
      <c r="L3489">
        <v>-1171477</v>
      </c>
      <c r="M3489">
        <v>-94409</v>
      </c>
      <c r="N3489">
        <v>-225</v>
      </c>
      <c r="O3489">
        <v>-400563</v>
      </c>
      <c r="P3489">
        <v>0</v>
      </c>
      <c r="Q3489">
        <v>5000</v>
      </c>
      <c r="R3489">
        <v>-78106</v>
      </c>
      <c r="S3489">
        <v>-603174</v>
      </c>
      <c r="T3489">
        <v>0</v>
      </c>
      <c r="U3489">
        <v>-23913</v>
      </c>
      <c r="V3489">
        <v>735</v>
      </c>
    </row>
    <row r="3490" spans="1:22" x14ac:dyDescent="0.3">
      <c r="A3490" t="s">
        <v>158</v>
      </c>
      <c r="B3490">
        <v>88350</v>
      </c>
      <c r="C3490">
        <v>44963</v>
      </c>
      <c r="D3490">
        <v>2570</v>
      </c>
      <c r="E3490">
        <v>5</v>
      </c>
      <c r="F3490">
        <v>-25</v>
      </c>
      <c r="G3490">
        <v>-25</v>
      </c>
      <c r="H3490">
        <v>1973401</v>
      </c>
      <c r="I3490">
        <v>5071</v>
      </c>
      <c r="J3490">
        <v>205953</v>
      </c>
      <c r="K3490">
        <v>370255</v>
      </c>
      <c r="L3490">
        <v>-601683</v>
      </c>
      <c r="M3490">
        <v>-136506</v>
      </c>
      <c r="N3490">
        <v>-41317</v>
      </c>
      <c r="O3490">
        <v>-51163</v>
      </c>
      <c r="P3490">
        <v>0</v>
      </c>
      <c r="Q3490">
        <v>0</v>
      </c>
      <c r="R3490">
        <v>2773</v>
      </c>
      <c r="S3490">
        <v>-375470</v>
      </c>
      <c r="T3490">
        <v>0</v>
      </c>
      <c r="U3490">
        <v>24487</v>
      </c>
      <c r="V3490">
        <v>988</v>
      </c>
    </row>
    <row r="3491" spans="1:22" x14ac:dyDescent="0.3">
      <c r="A3491" t="s">
        <v>158</v>
      </c>
      <c r="B3491">
        <v>88350</v>
      </c>
      <c r="C3491">
        <v>44960</v>
      </c>
      <c r="D3491">
        <v>2595</v>
      </c>
      <c r="E3491">
        <v>3</v>
      </c>
      <c r="F3491">
        <v>0</v>
      </c>
      <c r="G3491">
        <v>0</v>
      </c>
      <c r="H3491">
        <v>3450863</v>
      </c>
      <c r="I3491">
        <v>8936</v>
      </c>
      <c r="J3491">
        <v>144822</v>
      </c>
      <c r="K3491">
        <v>306234</v>
      </c>
      <c r="L3491">
        <v>-457476</v>
      </c>
      <c r="M3491">
        <v>-8190</v>
      </c>
      <c r="N3491">
        <v>-224460</v>
      </c>
      <c r="O3491">
        <v>-477287</v>
      </c>
      <c r="P3491">
        <v>-11000</v>
      </c>
      <c r="Q3491">
        <v>7798</v>
      </c>
      <c r="R3491">
        <v>770542</v>
      </c>
      <c r="S3491">
        <v>-514879</v>
      </c>
      <c r="T3491">
        <v>0</v>
      </c>
      <c r="U3491">
        <v>4837</v>
      </c>
      <c r="V3491">
        <v>1583</v>
      </c>
    </row>
    <row r="3492" spans="1:22" x14ac:dyDescent="0.3">
      <c r="A3492" t="s">
        <v>158</v>
      </c>
      <c r="B3492">
        <v>88350</v>
      </c>
      <c r="C3492">
        <v>44959</v>
      </c>
      <c r="D3492">
        <v>2595</v>
      </c>
      <c r="E3492">
        <v>5</v>
      </c>
      <c r="F3492">
        <v>-130</v>
      </c>
      <c r="G3492">
        <v>-130</v>
      </c>
      <c r="H3492">
        <v>7367990</v>
      </c>
      <c r="I3492">
        <v>19215</v>
      </c>
      <c r="J3492">
        <v>1612437</v>
      </c>
      <c r="K3492">
        <v>469640</v>
      </c>
      <c r="L3492">
        <v>-1925001</v>
      </c>
      <c r="M3492">
        <v>-296645</v>
      </c>
      <c r="N3492">
        <v>-800972</v>
      </c>
      <c r="O3492">
        <v>-585946</v>
      </c>
      <c r="P3492">
        <v>-46292</v>
      </c>
      <c r="Q3492">
        <v>15000</v>
      </c>
      <c r="R3492">
        <v>-338541</v>
      </c>
      <c r="S3492">
        <v>128395</v>
      </c>
      <c r="T3492">
        <v>0</v>
      </c>
      <c r="U3492">
        <v>-130562</v>
      </c>
      <c r="V3492">
        <v>-26514</v>
      </c>
    </row>
    <row r="3493" spans="1:22" x14ac:dyDescent="0.3">
      <c r="A3493" t="s">
        <v>158</v>
      </c>
      <c r="B3493">
        <v>88350</v>
      </c>
      <c r="C3493">
        <v>44958</v>
      </c>
      <c r="D3493">
        <v>2725</v>
      </c>
      <c r="E3493">
        <v>5</v>
      </c>
      <c r="F3493">
        <v>-15</v>
      </c>
      <c r="G3493">
        <v>-15</v>
      </c>
      <c r="H3493">
        <v>2269276</v>
      </c>
      <c r="I3493">
        <v>6224</v>
      </c>
      <c r="J3493">
        <v>171198</v>
      </c>
      <c r="K3493">
        <v>371880</v>
      </c>
      <c r="L3493">
        <v>-577754</v>
      </c>
      <c r="M3493">
        <v>-366185</v>
      </c>
      <c r="N3493">
        <v>-77931</v>
      </c>
      <c r="O3493">
        <v>-49234</v>
      </c>
      <c r="P3493">
        <v>0</v>
      </c>
      <c r="Q3493">
        <v>20000</v>
      </c>
      <c r="R3493">
        <v>94568</v>
      </c>
      <c r="S3493">
        <v>-198972</v>
      </c>
      <c r="T3493">
        <v>0</v>
      </c>
      <c r="U3493">
        <v>32388</v>
      </c>
      <c r="V3493">
        <v>2288</v>
      </c>
    </row>
    <row r="3494" spans="1:22" x14ac:dyDescent="0.3">
      <c r="A3494" t="s">
        <v>158</v>
      </c>
      <c r="B3494">
        <v>88350</v>
      </c>
      <c r="C3494">
        <v>44957</v>
      </c>
      <c r="D3494">
        <v>2740</v>
      </c>
      <c r="E3494">
        <v>2</v>
      </c>
      <c r="F3494">
        <v>20</v>
      </c>
      <c r="G3494">
        <v>20</v>
      </c>
      <c r="H3494">
        <v>1839634</v>
      </c>
      <c r="I3494">
        <v>5062</v>
      </c>
      <c r="J3494">
        <v>-275767</v>
      </c>
      <c r="K3494">
        <v>416834</v>
      </c>
      <c r="L3494">
        <v>-144980</v>
      </c>
      <c r="M3494">
        <v>70838</v>
      </c>
      <c r="N3494">
        <v>-125251</v>
      </c>
      <c r="O3494">
        <v>-67673</v>
      </c>
      <c r="P3494">
        <v>0</v>
      </c>
      <c r="Q3494">
        <v>0</v>
      </c>
      <c r="R3494">
        <v>-18171</v>
      </c>
      <c r="S3494">
        <v>-4723</v>
      </c>
      <c r="T3494">
        <v>0</v>
      </c>
      <c r="U3494">
        <v>3567</v>
      </c>
      <c r="V3494">
        <v>346</v>
      </c>
    </row>
    <row r="3495" spans="1:22" x14ac:dyDescent="0.3">
      <c r="A3495" t="s">
        <v>158</v>
      </c>
      <c r="B3495">
        <v>88350</v>
      </c>
      <c r="C3495">
        <v>44956</v>
      </c>
      <c r="D3495">
        <v>2720</v>
      </c>
      <c r="E3495">
        <v>5</v>
      </c>
      <c r="F3495">
        <v>-155</v>
      </c>
      <c r="G3495">
        <v>-155</v>
      </c>
      <c r="H3495">
        <v>3313523</v>
      </c>
      <c r="I3495">
        <v>9112</v>
      </c>
      <c r="J3495">
        <v>603691</v>
      </c>
      <c r="K3495">
        <v>-100590</v>
      </c>
      <c r="L3495">
        <v>-457370</v>
      </c>
      <c r="M3495">
        <v>-58031</v>
      </c>
      <c r="N3495">
        <v>-309337</v>
      </c>
      <c r="O3495">
        <v>-206689</v>
      </c>
      <c r="P3495">
        <v>0</v>
      </c>
      <c r="Q3495">
        <v>-114388</v>
      </c>
      <c r="R3495">
        <v>266853</v>
      </c>
      <c r="S3495">
        <v>-35778</v>
      </c>
      <c r="T3495">
        <v>0</v>
      </c>
      <c r="U3495">
        <v>-44878</v>
      </c>
      <c r="V3495">
        <v>-853</v>
      </c>
    </row>
    <row r="3496" spans="1:22" x14ac:dyDescent="0.3">
      <c r="A3496" t="s">
        <v>158</v>
      </c>
      <c r="B3496">
        <v>88350</v>
      </c>
      <c r="C3496">
        <v>44953</v>
      </c>
      <c r="D3496">
        <v>2875</v>
      </c>
      <c r="E3496">
        <v>2</v>
      </c>
      <c r="F3496">
        <v>70</v>
      </c>
      <c r="G3496">
        <v>70</v>
      </c>
      <c r="H3496">
        <v>2607294</v>
      </c>
      <c r="I3496">
        <v>7391</v>
      </c>
      <c r="J3496">
        <v>-360674</v>
      </c>
      <c r="K3496">
        <v>509349</v>
      </c>
      <c r="L3496">
        <v>-176312</v>
      </c>
      <c r="M3496">
        <v>106148</v>
      </c>
      <c r="N3496">
        <v>-86186</v>
      </c>
      <c r="O3496">
        <v>13255</v>
      </c>
      <c r="P3496">
        <v>0</v>
      </c>
      <c r="Q3496">
        <v>0</v>
      </c>
      <c r="R3496">
        <v>244533</v>
      </c>
      <c r="S3496">
        <v>-454062</v>
      </c>
      <c r="T3496">
        <v>0</v>
      </c>
      <c r="U3496">
        <v>27296</v>
      </c>
      <c r="V3496">
        <v>341</v>
      </c>
    </row>
    <row r="3497" spans="1:22" x14ac:dyDescent="0.3">
      <c r="A3497" t="s">
        <v>158</v>
      </c>
      <c r="B3497">
        <v>88350</v>
      </c>
      <c r="C3497">
        <v>44952</v>
      </c>
      <c r="D3497">
        <v>2805</v>
      </c>
      <c r="E3497">
        <v>5</v>
      </c>
      <c r="F3497">
        <v>-80</v>
      </c>
      <c r="G3497">
        <v>-80</v>
      </c>
      <c r="H3497">
        <v>3202580</v>
      </c>
      <c r="I3497">
        <v>9049</v>
      </c>
      <c r="J3497">
        <v>1068959</v>
      </c>
      <c r="K3497">
        <v>775320</v>
      </c>
      <c r="L3497">
        <v>-1829113</v>
      </c>
      <c r="M3497">
        <v>-294568</v>
      </c>
      <c r="N3497">
        <v>-469893</v>
      </c>
      <c r="O3497">
        <v>-271442</v>
      </c>
      <c r="P3497">
        <v>-9415</v>
      </c>
      <c r="Q3497">
        <v>-7512</v>
      </c>
      <c r="R3497">
        <v>-750110</v>
      </c>
      <c r="S3497">
        <v>-26173</v>
      </c>
      <c r="T3497">
        <v>0</v>
      </c>
      <c r="U3497">
        <v>-15920</v>
      </c>
      <c r="V3497">
        <v>754</v>
      </c>
    </row>
    <row r="3498" spans="1:22" x14ac:dyDescent="0.3">
      <c r="A3498" t="s">
        <v>158</v>
      </c>
      <c r="B3498">
        <v>88350</v>
      </c>
      <c r="C3498">
        <v>44951</v>
      </c>
      <c r="D3498">
        <v>2885</v>
      </c>
      <c r="E3498">
        <v>3</v>
      </c>
      <c r="F3498">
        <v>0</v>
      </c>
      <c r="G3498">
        <v>0</v>
      </c>
      <c r="H3498">
        <v>1340399</v>
      </c>
      <c r="I3498">
        <v>3875</v>
      </c>
      <c r="J3498">
        <v>242893</v>
      </c>
      <c r="K3498">
        <v>98237</v>
      </c>
      <c r="L3498">
        <v>-333716</v>
      </c>
      <c r="M3498">
        <v>-35501</v>
      </c>
      <c r="N3498">
        <v>-78421</v>
      </c>
      <c r="O3498">
        <v>-57324</v>
      </c>
      <c r="P3498">
        <v>-2311</v>
      </c>
      <c r="Q3498">
        <v>0</v>
      </c>
      <c r="R3498">
        <v>-5824</v>
      </c>
      <c r="S3498">
        <v>-154335</v>
      </c>
      <c r="T3498">
        <v>0</v>
      </c>
      <c r="U3498">
        <v>-7641</v>
      </c>
      <c r="V3498">
        <v>227</v>
      </c>
    </row>
    <row r="3499" spans="1:22" x14ac:dyDescent="0.3">
      <c r="A3499" t="s">
        <v>158</v>
      </c>
      <c r="B3499">
        <v>88350</v>
      </c>
      <c r="C3499">
        <v>44946</v>
      </c>
      <c r="D3499">
        <v>2885</v>
      </c>
      <c r="E3499">
        <v>5</v>
      </c>
      <c r="F3499">
        <v>-85</v>
      </c>
      <c r="G3499">
        <v>-85</v>
      </c>
      <c r="H3499">
        <v>2116382</v>
      </c>
      <c r="I3499">
        <v>6153</v>
      </c>
      <c r="J3499">
        <v>670894</v>
      </c>
      <c r="K3499">
        <v>145640</v>
      </c>
      <c r="L3499">
        <v>-831778</v>
      </c>
      <c r="M3499">
        <v>122907</v>
      </c>
      <c r="N3499">
        <v>-177805</v>
      </c>
      <c r="O3499">
        <v>-630830</v>
      </c>
      <c r="P3499">
        <v>0</v>
      </c>
      <c r="Q3499">
        <v>0</v>
      </c>
      <c r="R3499">
        <v>-22302</v>
      </c>
      <c r="S3499">
        <v>-123748</v>
      </c>
      <c r="T3499">
        <v>0</v>
      </c>
      <c r="U3499">
        <v>14830</v>
      </c>
      <c r="V3499">
        <v>414</v>
      </c>
    </row>
    <row r="3500" spans="1:22" x14ac:dyDescent="0.3">
      <c r="A3500" t="s">
        <v>158</v>
      </c>
      <c r="B3500">
        <v>88350</v>
      </c>
      <c r="C3500">
        <v>44945</v>
      </c>
      <c r="D3500">
        <v>2970</v>
      </c>
      <c r="E3500">
        <v>2</v>
      </c>
      <c r="F3500">
        <v>50</v>
      </c>
      <c r="G3500">
        <v>50</v>
      </c>
      <c r="H3500">
        <v>1628173</v>
      </c>
      <c r="I3500">
        <v>4806</v>
      </c>
      <c r="J3500">
        <v>-163600</v>
      </c>
      <c r="K3500">
        <v>-201180</v>
      </c>
      <c r="L3500">
        <v>261505</v>
      </c>
      <c r="M3500">
        <v>-47643</v>
      </c>
      <c r="N3500">
        <v>26935</v>
      </c>
      <c r="O3500">
        <v>48477</v>
      </c>
      <c r="P3500">
        <v>-6321</v>
      </c>
      <c r="Q3500">
        <v>0</v>
      </c>
      <c r="R3500">
        <v>117033</v>
      </c>
      <c r="S3500">
        <v>123024</v>
      </c>
      <c r="T3500">
        <v>0</v>
      </c>
      <c r="U3500">
        <v>103187</v>
      </c>
      <c r="V3500">
        <v>88</v>
      </c>
    </row>
    <row r="3501" spans="1:22" x14ac:dyDescent="0.3">
      <c r="A3501" t="s">
        <v>158</v>
      </c>
      <c r="B3501">
        <v>88350</v>
      </c>
      <c r="C3501">
        <v>44944</v>
      </c>
      <c r="D3501">
        <v>2920</v>
      </c>
      <c r="E3501">
        <v>5</v>
      </c>
      <c r="F3501">
        <v>-10</v>
      </c>
      <c r="G3501">
        <v>-10</v>
      </c>
      <c r="H3501">
        <v>899387</v>
      </c>
      <c r="I3501">
        <v>2617</v>
      </c>
      <c r="J3501">
        <v>117936</v>
      </c>
      <c r="K3501">
        <v>-84057</v>
      </c>
      <c r="L3501">
        <v>-39639</v>
      </c>
      <c r="M3501">
        <v>-19484</v>
      </c>
      <c r="N3501">
        <v>53</v>
      </c>
      <c r="O3501">
        <v>2304</v>
      </c>
      <c r="P3501">
        <v>0</v>
      </c>
      <c r="Q3501">
        <v>0</v>
      </c>
      <c r="R3501">
        <v>13376</v>
      </c>
      <c r="S3501">
        <v>-35888</v>
      </c>
      <c r="T3501">
        <v>0</v>
      </c>
      <c r="U3501">
        <v>5026</v>
      </c>
      <c r="V3501">
        <v>734</v>
      </c>
    </row>
    <row r="3502" spans="1:22" x14ac:dyDescent="0.3">
      <c r="A3502" t="s">
        <v>147</v>
      </c>
      <c r="B3502">
        <v>272210</v>
      </c>
      <c r="C3502">
        <v>45092</v>
      </c>
      <c r="D3502">
        <v>14400</v>
      </c>
      <c r="E3502">
        <v>5</v>
      </c>
      <c r="F3502">
        <v>-50</v>
      </c>
      <c r="G3502">
        <v>-50</v>
      </c>
      <c r="H3502">
        <v>471411</v>
      </c>
      <c r="I3502">
        <v>6789</v>
      </c>
      <c r="J3502">
        <v>24577</v>
      </c>
      <c r="K3502">
        <v>22094</v>
      </c>
      <c r="L3502">
        <v>-47309</v>
      </c>
      <c r="M3502">
        <v>6935</v>
      </c>
      <c r="N3502">
        <v>788</v>
      </c>
      <c r="O3502">
        <v>-2243</v>
      </c>
      <c r="P3502">
        <v>0</v>
      </c>
      <c r="Q3502">
        <v>0</v>
      </c>
      <c r="R3502">
        <v>-46504</v>
      </c>
      <c r="S3502">
        <v>-6285</v>
      </c>
      <c r="T3502">
        <v>0</v>
      </c>
      <c r="U3502">
        <v>310</v>
      </c>
      <c r="V3502">
        <v>328</v>
      </c>
    </row>
    <row r="3503" spans="1:22" x14ac:dyDescent="0.3">
      <c r="A3503" t="s">
        <v>147</v>
      </c>
      <c r="B3503">
        <v>272210</v>
      </c>
      <c r="C3503">
        <v>45091</v>
      </c>
      <c r="D3503">
        <v>14450</v>
      </c>
      <c r="E3503">
        <v>2</v>
      </c>
      <c r="F3503">
        <v>290</v>
      </c>
      <c r="G3503">
        <v>290</v>
      </c>
      <c r="H3503">
        <v>676906</v>
      </c>
      <c r="I3503">
        <v>9762</v>
      </c>
      <c r="J3503">
        <v>-156862</v>
      </c>
      <c r="K3503">
        <v>165966</v>
      </c>
      <c r="L3503">
        <v>-8208</v>
      </c>
      <c r="M3503">
        <v>-494</v>
      </c>
      <c r="N3503">
        <v>-944</v>
      </c>
      <c r="O3503">
        <v>-4403</v>
      </c>
      <c r="P3503">
        <v>0</v>
      </c>
      <c r="Q3503">
        <v>0</v>
      </c>
      <c r="R3503">
        <v>-2808</v>
      </c>
      <c r="S3503">
        <v>441</v>
      </c>
      <c r="T3503">
        <v>0</v>
      </c>
      <c r="U3503">
        <v>40</v>
      </c>
      <c r="V3503">
        <v>-936</v>
      </c>
    </row>
    <row r="3504" spans="1:22" x14ac:dyDescent="0.3">
      <c r="A3504" t="s">
        <v>147</v>
      </c>
      <c r="B3504">
        <v>272210</v>
      </c>
      <c r="C3504">
        <v>45090</v>
      </c>
      <c r="D3504">
        <v>14160</v>
      </c>
      <c r="E3504">
        <v>5</v>
      </c>
      <c r="F3504">
        <v>-140</v>
      </c>
      <c r="G3504">
        <v>-140</v>
      </c>
      <c r="H3504">
        <v>584288</v>
      </c>
      <c r="I3504">
        <v>8269</v>
      </c>
      <c r="J3504">
        <v>97123</v>
      </c>
      <c r="K3504">
        <v>-76003</v>
      </c>
      <c r="L3504">
        <v>-21844</v>
      </c>
      <c r="M3504">
        <v>-254</v>
      </c>
      <c r="N3504">
        <v>-3721</v>
      </c>
      <c r="O3504">
        <v>7444</v>
      </c>
      <c r="P3504">
        <v>0</v>
      </c>
      <c r="Q3504">
        <v>0</v>
      </c>
      <c r="R3504">
        <v>-25902</v>
      </c>
      <c r="S3504">
        <v>589</v>
      </c>
      <c r="T3504">
        <v>0</v>
      </c>
      <c r="U3504">
        <v>375</v>
      </c>
      <c r="V3504">
        <v>349</v>
      </c>
    </row>
    <row r="3505" spans="1:22" x14ac:dyDescent="0.3">
      <c r="A3505" t="s">
        <v>147</v>
      </c>
      <c r="B3505">
        <v>272210</v>
      </c>
      <c r="C3505">
        <v>45089</v>
      </c>
      <c r="D3505">
        <v>14300</v>
      </c>
      <c r="E3505">
        <v>5</v>
      </c>
      <c r="F3505">
        <v>-80</v>
      </c>
      <c r="G3505">
        <v>-80</v>
      </c>
      <c r="H3505">
        <v>395615</v>
      </c>
      <c r="I3505">
        <v>5693</v>
      </c>
      <c r="J3505">
        <v>58174</v>
      </c>
      <c r="K3505">
        <v>-36910</v>
      </c>
      <c r="L3505">
        <v>-22170</v>
      </c>
      <c r="M3505">
        <v>13864</v>
      </c>
      <c r="N3505">
        <v>-10824</v>
      </c>
      <c r="O3505">
        <v>-30866</v>
      </c>
      <c r="P3505">
        <v>0</v>
      </c>
      <c r="Q3505">
        <v>0</v>
      </c>
      <c r="R3505">
        <v>5661</v>
      </c>
      <c r="S3505">
        <v>-5</v>
      </c>
      <c r="T3505">
        <v>0</v>
      </c>
      <c r="U3505">
        <v>440</v>
      </c>
      <c r="V3505">
        <v>466</v>
      </c>
    </row>
    <row r="3506" spans="1:22" x14ac:dyDescent="0.3">
      <c r="A3506" t="s">
        <v>147</v>
      </c>
      <c r="B3506">
        <v>272210</v>
      </c>
      <c r="C3506">
        <v>45086</v>
      </c>
      <c r="D3506">
        <v>14380</v>
      </c>
      <c r="E3506">
        <v>2</v>
      </c>
      <c r="F3506">
        <v>40</v>
      </c>
      <c r="G3506">
        <v>40</v>
      </c>
      <c r="H3506">
        <v>389057</v>
      </c>
      <c r="I3506">
        <v>5593</v>
      </c>
      <c r="J3506">
        <v>-68920</v>
      </c>
      <c r="K3506">
        <v>87977</v>
      </c>
      <c r="L3506">
        <v>-19922</v>
      </c>
      <c r="M3506">
        <v>5691</v>
      </c>
      <c r="N3506">
        <v>-20203</v>
      </c>
      <c r="O3506">
        <v>9347</v>
      </c>
      <c r="P3506">
        <v>-1</v>
      </c>
      <c r="Q3506">
        <v>0</v>
      </c>
      <c r="R3506">
        <v>-16116</v>
      </c>
      <c r="S3506">
        <v>1360</v>
      </c>
      <c r="T3506">
        <v>0</v>
      </c>
      <c r="U3506">
        <v>519</v>
      </c>
      <c r="V3506">
        <v>346</v>
      </c>
    </row>
    <row r="3507" spans="1:22" x14ac:dyDescent="0.3">
      <c r="A3507" t="s">
        <v>147</v>
      </c>
      <c r="B3507">
        <v>272210</v>
      </c>
      <c r="C3507">
        <v>45085</v>
      </c>
      <c r="D3507">
        <v>14340</v>
      </c>
      <c r="E3507">
        <v>2</v>
      </c>
      <c r="F3507">
        <v>30</v>
      </c>
      <c r="G3507">
        <v>30</v>
      </c>
      <c r="H3507">
        <v>299867</v>
      </c>
      <c r="I3507">
        <v>4292</v>
      </c>
      <c r="J3507">
        <v>-17118</v>
      </c>
      <c r="K3507">
        <v>-10693</v>
      </c>
      <c r="L3507">
        <v>27835</v>
      </c>
      <c r="M3507">
        <v>24489</v>
      </c>
      <c r="N3507">
        <v>2333</v>
      </c>
      <c r="O3507">
        <v>-4569</v>
      </c>
      <c r="P3507">
        <v>-856</v>
      </c>
      <c r="Q3507">
        <v>0</v>
      </c>
      <c r="R3507">
        <v>8451</v>
      </c>
      <c r="S3507">
        <v>-2013</v>
      </c>
      <c r="T3507">
        <v>0</v>
      </c>
      <c r="U3507">
        <v>152</v>
      </c>
      <c r="V3507">
        <v>-176</v>
      </c>
    </row>
    <row r="3508" spans="1:22" x14ac:dyDescent="0.3">
      <c r="A3508" t="s">
        <v>147</v>
      </c>
      <c r="B3508">
        <v>272210</v>
      </c>
      <c r="C3508">
        <v>45084</v>
      </c>
      <c r="D3508">
        <v>14310</v>
      </c>
      <c r="E3508">
        <v>2</v>
      </c>
      <c r="F3508">
        <v>120</v>
      </c>
      <c r="G3508">
        <v>120</v>
      </c>
      <c r="H3508">
        <v>354355</v>
      </c>
      <c r="I3508">
        <v>5084</v>
      </c>
      <c r="J3508">
        <v>-141497</v>
      </c>
      <c r="K3508">
        <v>84373</v>
      </c>
      <c r="L3508">
        <v>58898</v>
      </c>
      <c r="M3508">
        <v>45995</v>
      </c>
      <c r="N3508">
        <v>1903</v>
      </c>
      <c r="O3508">
        <v>-10421</v>
      </c>
      <c r="P3508">
        <v>1</v>
      </c>
      <c r="Q3508">
        <v>0</v>
      </c>
      <c r="R3508">
        <v>32491</v>
      </c>
      <c r="S3508">
        <v>-11071</v>
      </c>
      <c r="T3508">
        <v>0</v>
      </c>
      <c r="U3508">
        <v>-1795</v>
      </c>
      <c r="V3508">
        <v>21</v>
      </c>
    </row>
    <row r="3509" spans="1:22" x14ac:dyDescent="0.3">
      <c r="A3509" t="s">
        <v>147</v>
      </c>
      <c r="B3509">
        <v>272210</v>
      </c>
      <c r="C3509">
        <v>45082</v>
      </c>
      <c r="D3509">
        <v>14190</v>
      </c>
      <c r="E3509">
        <v>5</v>
      </c>
      <c r="F3509">
        <v>-190</v>
      </c>
      <c r="G3509">
        <v>-190</v>
      </c>
      <c r="H3509">
        <v>343162</v>
      </c>
      <c r="I3509">
        <v>4882</v>
      </c>
      <c r="J3509">
        <v>92143</v>
      </c>
      <c r="K3509">
        <v>-84469</v>
      </c>
      <c r="L3509">
        <v>-7487</v>
      </c>
      <c r="M3509">
        <v>-2423</v>
      </c>
      <c r="N3509">
        <v>-1678</v>
      </c>
      <c r="O3509">
        <v>-3330</v>
      </c>
      <c r="P3509">
        <v>0</v>
      </c>
      <c r="Q3509">
        <v>0</v>
      </c>
      <c r="R3509">
        <v>0</v>
      </c>
      <c r="S3509">
        <v>-56</v>
      </c>
      <c r="T3509">
        <v>0</v>
      </c>
      <c r="U3509">
        <v>-337</v>
      </c>
      <c r="V3509">
        <v>150</v>
      </c>
    </row>
    <row r="3510" spans="1:22" x14ac:dyDescent="0.3">
      <c r="A3510" t="s">
        <v>147</v>
      </c>
      <c r="B3510">
        <v>272210</v>
      </c>
      <c r="C3510">
        <v>45079</v>
      </c>
      <c r="D3510">
        <v>14380</v>
      </c>
      <c r="E3510">
        <v>2</v>
      </c>
      <c r="F3510">
        <v>330</v>
      </c>
      <c r="G3510">
        <v>330</v>
      </c>
      <c r="H3510">
        <v>410289</v>
      </c>
      <c r="I3510">
        <v>5859</v>
      </c>
      <c r="J3510">
        <v>-174578</v>
      </c>
      <c r="K3510">
        <v>154573</v>
      </c>
      <c r="L3510">
        <v>21388</v>
      </c>
      <c r="M3510">
        <v>11388</v>
      </c>
      <c r="N3510">
        <v>-353</v>
      </c>
      <c r="O3510">
        <v>-44</v>
      </c>
      <c r="P3510">
        <v>6791</v>
      </c>
      <c r="Q3510">
        <v>0</v>
      </c>
      <c r="R3510">
        <v>3606</v>
      </c>
      <c r="S3510">
        <v>0</v>
      </c>
      <c r="T3510">
        <v>0</v>
      </c>
      <c r="U3510">
        <v>-504</v>
      </c>
      <c r="V3510">
        <v>-879</v>
      </c>
    </row>
    <row r="3511" spans="1:22" x14ac:dyDescent="0.3">
      <c r="A3511" t="s">
        <v>147</v>
      </c>
      <c r="B3511">
        <v>272210</v>
      </c>
      <c r="C3511">
        <v>45078</v>
      </c>
      <c r="D3511">
        <v>14050</v>
      </c>
      <c r="E3511">
        <v>5</v>
      </c>
      <c r="F3511">
        <v>-30</v>
      </c>
      <c r="G3511">
        <v>-30</v>
      </c>
      <c r="H3511">
        <v>326336</v>
      </c>
      <c r="I3511">
        <v>4609</v>
      </c>
      <c r="J3511">
        <v>47502</v>
      </c>
      <c r="K3511">
        <v>-38871</v>
      </c>
      <c r="L3511">
        <v>-7376</v>
      </c>
      <c r="M3511">
        <v>-10845</v>
      </c>
      <c r="N3511">
        <v>-1013</v>
      </c>
      <c r="O3511">
        <v>207</v>
      </c>
      <c r="P3511">
        <v>36</v>
      </c>
      <c r="Q3511">
        <v>0</v>
      </c>
      <c r="R3511">
        <v>1946</v>
      </c>
      <c r="S3511">
        <v>2293</v>
      </c>
      <c r="T3511">
        <v>0</v>
      </c>
      <c r="U3511">
        <v>-1250</v>
      </c>
      <c r="V3511">
        <v>-5</v>
      </c>
    </row>
    <row r="3512" spans="1:22" x14ac:dyDescent="0.3">
      <c r="A3512" t="s">
        <v>147</v>
      </c>
      <c r="B3512">
        <v>272210</v>
      </c>
      <c r="C3512">
        <v>45077</v>
      </c>
      <c r="D3512">
        <v>14080</v>
      </c>
      <c r="E3512">
        <v>2</v>
      </c>
      <c r="F3512">
        <v>80</v>
      </c>
      <c r="G3512">
        <v>80</v>
      </c>
      <c r="H3512">
        <v>546601</v>
      </c>
      <c r="I3512">
        <v>7681</v>
      </c>
      <c r="J3512">
        <v>-79955</v>
      </c>
      <c r="K3512">
        <v>96882</v>
      </c>
      <c r="L3512">
        <v>-17294</v>
      </c>
      <c r="M3512">
        <v>-1913</v>
      </c>
      <c r="N3512">
        <v>-226</v>
      </c>
      <c r="O3512">
        <v>-14340</v>
      </c>
      <c r="P3512">
        <v>873</v>
      </c>
      <c r="Q3512">
        <v>0</v>
      </c>
      <c r="R3512">
        <v>-1959</v>
      </c>
      <c r="S3512">
        <v>271</v>
      </c>
      <c r="T3512">
        <v>0</v>
      </c>
      <c r="U3512">
        <v>424</v>
      </c>
      <c r="V3512">
        <v>-57</v>
      </c>
    </row>
    <row r="3513" spans="1:22" x14ac:dyDescent="0.3">
      <c r="A3513" t="s">
        <v>147</v>
      </c>
      <c r="B3513">
        <v>272210</v>
      </c>
      <c r="C3513">
        <v>45076</v>
      </c>
      <c r="D3513">
        <v>14000</v>
      </c>
      <c r="E3513">
        <v>2</v>
      </c>
      <c r="F3513">
        <v>40</v>
      </c>
      <c r="G3513">
        <v>40</v>
      </c>
      <c r="H3513">
        <v>394731</v>
      </c>
      <c r="I3513">
        <v>5548</v>
      </c>
      <c r="J3513">
        <v>-62435</v>
      </c>
      <c r="K3513">
        <v>91805</v>
      </c>
      <c r="L3513">
        <v>-29590</v>
      </c>
      <c r="M3513">
        <v>-2224</v>
      </c>
      <c r="N3513">
        <v>-5857</v>
      </c>
      <c r="O3513">
        <v>-10256</v>
      </c>
      <c r="P3513">
        <v>0</v>
      </c>
      <c r="Q3513">
        <v>0</v>
      </c>
      <c r="R3513">
        <v>-12056</v>
      </c>
      <c r="S3513">
        <v>803</v>
      </c>
      <c r="T3513">
        <v>0</v>
      </c>
      <c r="U3513">
        <v>259</v>
      </c>
      <c r="V3513">
        <v>-39</v>
      </c>
    </row>
    <row r="3514" spans="1:22" x14ac:dyDescent="0.3">
      <c r="A3514" t="s">
        <v>147</v>
      </c>
      <c r="B3514">
        <v>272210</v>
      </c>
      <c r="C3514">
        <v>45072</v>
      </c>
      <c r="D3514">
        <v>13960</v>
      </c>
      <c r="E3514">
        <v>5</v>
      </c>
      <c r="F3514">
        <v>-330</v>
      </c>
      <c r="G3514">
        <v>-330</v>
      </c>
      <c r="H3514">
        <v>572643</v>
      </c>
      <c r="I3514">
        <v>8087</v>
      </c>
      <c r="J3514">
        <v>191496</v>
      </c>
      <c r="K3514">
        <v>-138136</v>
      </c>
      <c r="L3514">
        <v>-51992</v>
      </c>
      <c r="M3514">
        <v>-25651</v>
      </c>
      <c r="N3514">
        <v>-724</v>
      </c>
      <c r="O3514">
        <v>240</v>
      </c>
      <c r="P3514">
        <v>0</v>
      </c>
      <c r="Q3514">
        <v>0</v>
      </c>
      <c r="R3514">
        <v>-25290</v>
      </c>
      <c r="S3514">
        <v>-567</v>
      </c>
      <c r="T3514">
        <v>0</v>
      </c>
      <c r="U3514">
        <v>-1500</v>
      </c>
      <c r="V3514">
        <v>132</v>
      </c>
    </row>
    <row r="3515" spans="1:22" x14ac:dyDescent="0.3">
      <c r="A3515" t="s">
        <v>147</v>
      </c>
      <c r="B3515">
        <v>272210</v>
      </c>
      <c r="C3515">
        <v>45071</v>
      </c>
      <c r="D3515">
        <v>14290</v>
      </c>
      <c r="E3515">
        <v>5</v>
      </c>
      <c r="F3515">
        <v>-200</v>
      </c>
      <c r="G3515">
        <v>-200</v>
      </c>
      <c r="H3515">
        <v>385843</v>
      </c>
      <c r="I3515">
        <v>5492</v>
      </c>
      <c r="J3515">
        <v>46559</v>
      </c>
      <c r="K3515">
        <v>12919</v>
      </c>
      <c r="L3515">
        <v>-59889</v>
      </c>
      <c r="M3515">
        <v>-39312</v>
      </c>
      <c r="N3515">
        <v>-13</v>
      </c>
      <c r="O3515">
        <v>-90</v>
      </c>
      <c r="P3515">
        <v>0</v>
      </c>
      <c r="Q3515">
        <v>0</v>
      </c>
      <c r="R3515">
        <v>-20571</v>
      </c>
      <c r="S3515">
        <v>97</v>
      </c>
      <c r="T3515">
        <v>0</v>
      </c>
      <c r="U3515">
        <v>-533</v>
      </c>
      <c r="V3515">
        <v>944</v>
      </c>
    </row>
    <row r="3516" spans="1:22" x14ac:dyDescent="0.3">
      <c r="A3516" t="s">
        <v>147</v>
      </c>
      <c r="B3516">
        <v>272210</v>
      </c>
      <c r="C3516">
        <v>45070</v>
      </c>
      <c r="D3516">
        <v>14490</v>
      </c>
      <c r="E3516">
        <v>2</v>
      </c>
      <c r="F3516">
        <v>10</v>
      </c>
      <c r="G3516">
        <v>10</v>
      </c>
      <c r="H3516">
        <v>329726</v>
      </c>
      <c r="I3516">
        <v>4767</v>
      </c>
      <c r="J3516">
        <v>-7549</v>
      </c>
      <c r="K3516">
        <v>21131</v>
      </c>
      <c r="L3516">
        <v>-9649</v>
      </c>
      <c r="M3516">
        <v>-13128</v>
      </c>
      <c r="N3516">
        <v>-4</v>
      </c>
      <c r="O3516">
        <v>42</v>
      </c>
      <c r="P3516">
        <v>0</v>
      </c>
      <c r="Q3516">
        <v>0</v>
      </c>
      <c r="R3516">
        <v>2142</v>
      </c>
      <c r="S3516">
        <v>1299</v>
      </c>
      <c r="T3516">
        <v>0</v>
      </c>
      <c r="U3516">
        <v>-1788</v>
      </c>
      <c r="V3516">
        <v>-2145</v>
      </c>
    </row>
    <row r="3517" spans="1:22" x14ac:dyDescent="0.3">
      <c r="A3517" t="s">
        <v>147</v>
      </c>
      <c r="B3517">
        <v>272210</v>
      </c>
      <c r="C3517">
        <v>45069</v>
      </c>
      <c r="D3517">
        <v>14480</v>
      </c>
      <c r="E3517">
        <v>5</v>
      </c>
      <c r="F3517">
        <v>-170</v>
      </c>
      <c r="G3517">
        <v>-170</v>
      </c>
      <c r="H3517">
        <v>414783</v>
      </c>
      <c r="I3517">
        <v>6019</v>
      </c>
      <c r="J3517">
        <v>12036</v>
      </c>
      <c r="K3517">
        <v>23440</v>
      </c>
      <c r="L3517">
        <v>-35245</v>
      </c>
      <c r="M3517">
        <v>32023</v>
      </c>
      <c r="N3517">
        <v>-7586</v>
      </c>
      <c r="O3517">
        <v>-27246</v>
      </c>
      <c r="P3517">
        <v>0</v>
      </c>
      <c r="Q3517">
        <v>0</v>
      </c>
      <c r="R3517">
        <v>-31623</v>
      </c>
      <c r="S3517">
        <v>-813</v>
      </c>
      <c r="T3517">
        <v>0</v>
      </c>
      <c r="U3517">
        <v>-523</v>
      </c>
      <c r="V3517">
        <v>292</v>
      </c>
    </row>
    <row r="3518" spans="1:22" x14ac:dyDescent="0.3">
      <c r="A3518" t="s">
        <v>147</v>
      </c>
      <c r="B3518">
        <v>272210</v>
      </c>
      <c r="C3518">
        <v>45068</v>
      </c>
      <c r="D3518">
        <v>14650</v>
      </c>
      <c r="E3518">
        <v>5</v>
      </c>
      <c r="F3518">
        <v>-40</v>
      </c>
      <c r="G3518">
        <v>-40</v>
      </c>
      <c r="H3518">
        <v>600598</v>
      </c>
      <c r="I3518">
        <v>8850</v>
      </c>
      <c r="J3518">
        <v>-22388</v>
      </c>
      <c r="K3518">
        <v>18582</v>
      </c>
      <c r="L3518">
        <v>5306</v>
      </c>
      <c r="M3518">
        <v>16438</v>
      </c>
      <c r="N3518">
        <v>-2679</v>
      </c>
      <c r="O3518">
        <v>717</v>
      </c>
      <c r="P3518">
        <v>0</v>
      </c>
      <c r="Q3518">
        <v>0</v>
      </c>
      <c r="R3518">
        <v>-9034</v>
      </c>
      <c r="S3518">
        <v>-136</v>
      </c>
      <c r="T3518">
        <v>0</v>
      </c>
      <c r="U3518">
        <v>-1654</v>
      </c>
      <c r="V3518">
        <v>154</v>
      </c>
    </row>
    <row r="3519" spans="1:22" x14ac:dyDescent="0.3">
      <c r="A3519" t="s">
        <v>147</v>
      </c>
      <c r="B3519">
        <v>272210</v>
      </c>
      <c r="C3519">
        <v>45065</v>
      </c>
      <c r="D3519">
        <v>14690</v>
      </c>
      <c r="E3519">
        <v>2</v>
      </c>
      <c r="F3519">
        <v>360</v>
      </c>
      <c r="G3519">
        <v>360</v>
      </c>
      <c r="H3519">
        <v>902597</v>
      </c>
      <c r="I3519">
        <v>13160</v>
      </c>
      <c r="J3519">
        <v>30832</v>
      </c>
      <c r="K3519">
        <v>-59642</v>
      </c>
      <c r="L3519">
        <v>35696</v>
      </c>
      <c r="M3519">
        <v>28139</v>
      </c>
      <c r="N3519">
        <v>423</v>
      </c>
      <c r="O3519">
        <v>-5413</v>
      </c>
      <c r="P3519">
        <v>-1</v>
      </c>
      <c r="Q3519">
        <v>0</v>
      </c>
      <c r="R3519">
        <v>11794</v>
      </c>
      <c r="S3519">
        <v>754</v>
      </c>
      <c r="T3519">
        <v>0</v>
      </c>
      <c r="U3519">
        <v>-2346</v>
      </c>
      <c r="V3519">
        <v>-4540</v>
      </c>
    </row>
    <row r="3520" spans="1:22" x14ac:dyDescent="0.3">
      <c r="A3520" t="s">
        <v>147</v>
      </c>
      <c r="B3520">
        <v>272210</v>
      </c>
      <c r="C3520">
        <v>45064</v>
      </c>
      <c r="D3520">
        <v>14330</v>
      </c>
      <c r="E3520">
        <v>2</v>
      </c>
      <c r="F3520">
        <v>660</v>
      </c>
      <c r="G3520">
        <v>660</v>
      </c>
      <c r="H3520">
        <v>798800</v>
      </c>
      <c r="I3520">
        <v>11283</v>
      </c>
      <c r="J3520">
        <v>-181844</v>
      </c>
      <c r="K3520">
        <v>115266</v>
      </c>
      <c r="L3520">
        <v>69317</v>
      </c>
      <c r="M3520">
        <v>5522</v>
      </c>
      <c r="N3520">
        <v>-222</v>
      </c>
      <c r="O3520">
        <v>12187</v>
      </c>
      <c r="P3520">
        <v>0</v>
      </c>
      <c r="Q3520">
        <v>0</v>
      </c>
      <c r="R3520">
        <v>30172</v>
      </c>
      <c r="S3520">
        <v>21658</v>
      </c>
      <c r="T3520">
        <v>0</v>
      </c>
      <c r="U3520">
        <v>-2459</v>
      </c>
      <c r="V3520">
        <v>-280</v>
      </c>
    </row>
    <row r="3521" spans="1:22" x14ac:dyDescent="0.3">
      <c r="A3521" t="s">
        <v>147</v>
      </c>
      <c r="B3521">
        <v>272210</v>
      </c>
      <c r="C3521">
        <v>45063</v>
      </c>
      <c r="D3521">
        <v>13670</v>
      </c>
      <c r="E3521">
        <v>5</v>
      </c>
      <c r="F3521">
        <v>-180</v>
      </c>
      <c r="G3521">
        <v>-180</v>
      </c>
      <c r="H3521">
        <v>389042</v>
      </c>
      <c r="I3521">
        <v>5348</v>
      </c>
      <c r="J3521">
        <v>53436</v>
      </c>
      <c r="K3521">
        <v>2431</v>
      </c>
      <c r="L3521">
        <v>-55977</v>
      </c>
      <c r="M3521">
        <v>-2193</v>
      </c>
      <c r="N3521">
        <v>-3360</v>
      </c>
      <c r="O3521">
        <v>-2579</v>
      </c>
      <c r="P3521">
        <v>0</v>
      </c>
      <c r="Q3521">
        <v>0</v>
      </c>
      <c r="R3521">
        <v>-33885</v>
      </c>
      <c r="S3521">
        <v>-13960</v>
      </c>
      <c r="T3521">
        <v>0</v>
      </c>
      <c r="U3521">
        <v>5</v>
      </c>
      <c r="V3521">
        <v>105</v>
      </c>
    </row>
    <row r="3522" spans="1:22" x14ac:dyDescent="0.3">
      <c r="A3522" t="s">
        <v>147</v>
      </c>
      <c r="B3522">
        <v>272210</v>
      </c>
      <c r="C3522">
        <v>45062</v>
      </c>
      <c r="D3522">
        <v>13850</v>
      </c>
      <c r="E3522">
        <v>5</v>
      </c>
      <c r="F3522">
        <v>-40</v>
      </c>
      <c r="G3522">
        <v>-40</v>
      </c>
      <c r="H3522">
        <v>206838</v>
      </c>
      <c r="I3522">
        <v>2864</v>
      </c>
      <c r="J3522">
        <v>7606</v>
      </c>
      <c r="K3522">
        <v>2749</v>
      </c>
      <c r="L3522">
        <v>-9476</v>
      </c>
      <c r="M3522">
        <v>-5321</v>
      </c>
      <c r="N3522">
        <v>-101</v>
      </c>
      <c r="O3522">
        <v>350</v>
      </c>
      <c r="P3522">
        <v>0</v>
      </c>
      <c r="Q3522">
        <v>0</v>
      </c>
      <c r="R3522">
        <v>-2606</v>
      </c>
      <c r="S3522">
        <v>-1798</v>
      </c>
      <c r="T3522">
        <v>0</v>
      </c>
      <c r="U3522">
        <v>-721</v>
      </c>
      <c r="V3522">
        <v>-158</v>
      </c>
    </row>
    <row r="3523" spans="1:22" x14ac:dyDescent="0.3">
      <c r="A3523" t="s">
        <v>147</v>
      </c>
      <c r="B3523">
        <v>272210</v>
      </c>
      <c r="C3523">
        <v>45061</v>
      </c>
      <c r="D3523">
        <v>13890</v>
      </c>
      <c r="E3523">
        <v>5</v>
      </c>
      <c r="F3523">
        <v>-150</v>
      </c>
      <c r="G3523">
        <v>-150</v>
      </c>
      <c r="H3523">
        <v>295102</v>
      </c>
      <c r="I3523">
        <v>4115</v>
      </c>
      <c r="J3523">
        <v>15382</v>
      </c>
      <c r="K3523">
        <v>-30390</v>
      </c>
      <c r="L3523">
        <v>15721</v>
      </c>
      <c r="M3523">
        <v>8483</v>
      </c>
      <c r="N3523">
        <v>4993</v>
      </c>
      <c r="O3523">
        <v>3976</v>
      </c>
      <c r="P3523">
        <v>1</v>
      </c>
      <c r="Q3523">
        <v>0</v>
      </c>
      <c r="R3523">
        <v>-1641</v>
      </c>
      <c r="S3523">
        <v>-91</v>
      </c>
      <c r="T3523">
        <v>0</v>
      </c>
      <c r="U3523">
        <v>-1103</v>
      </c>
      <c r="V3523">
        <v>390</v>
      </c>
    </row>
    <row r="3524" spans="1:22" x14ac:dyDescent="0.3">
      <c r="A3524" t="s">
        <v>147</v>
      </c>
      <c r="B3524">
        <v>272210</v>
      </c>
      <c r="C3524">
        <v>45058</v>
      </c>
      <c r="D3524">
        <v>14040</v>
      </c>
      <c r="E3524">
        <v>5</v>
      </c>
      <c r="F3524">
        <v>-210</v>
      </c>
      <c r="G3524">
        <v>-210</v>
      </c>
      <c r="H3524">
        <v>339262</v>
      </c>
      <c r="I3524">
        <v>4753</v>
      </c>
      <c r="J3524">
        <v>12023</v>
      </c>
      <c r="K3524">
        <v>-387</v>
      </c>
      <c r="L3524">
        <v>-11320</v>
      </c>
      <c r="M3524">
        <v>-9116</v>
      </c>
      <c r="N3524">
        <v>-92</v>
      </c>
      <c r="O3524">
        <v>773</v>
      </c>
      <c r="P3524">
        <v>1</v>
      </c>
      <c r="Q3524">
        <v>0</v>
      </c>
      <c r="R3524">
        <v>518</v>
      </c>
      <c r="S3524">
        <v>-3404</v>
      </c>
      <c r="T3524">
        <v>0</v>
      </c>
      <c r="U3524">
        <v>-418</v>
      </c>
      <c r="V3524">
        <v>102</v>
      </c>
    </row>
    <row r="3525" spans="1:22" x14ac:dyDescent="0.3">
      <c r="A3525" t="s">
        <v>147</v>
      </c>
      <c r="B3525">
        <v>272210</v>
      </c>
      <c r="C3525">
        <v>45057</v>
      </c>
      <c r="D3525">
        <v>14250</v>
      </c>
      <c r="E3525">
        <v>2</v>
      </c>
      <c r="F3525">
        <v>440</v>
      </c>
      <c r="G3525">
        <v>440</v>
      </c>
      <c r="H3525">
        <v>471848</v>
      </c>
      <c r="I3525">
        <v>6695</v>
      </c>
      <c r="J3525">
        <v>-128082</v>
      </c>
      <c r="K3525">
        <v>53526</v>
      </c>
      <c r="L3525">
        <v>69700</v>
      </c>
      <c r="M3525">
        <v>40732</v>
      </c>
      <c r="N3525">
        <v>2588</v>
      </c>
      <c r="O3525">
        <v>557</v>
      </c>
      <c r="P3525">
        <v>0</v>
      </c>
      <c r="Q3525">
        <v>0</v>
      </c>
      <c r="R3525">
        <v>26781</v>
      </c>
      <c r="S3525">
        <v>-958</v>
      </c>
      <c r="T3525">
        <v>0</v>
      </c>
      <c r="U3525">
        <v>-1777</v>
      </c>
      <c r="V3525">
        <v>6633</v>
      </c>
    </row>
    <row r="3526" spans="1:22" x14ac:dyDescent="0.3">
      <c r="A3526" t="s">
        <v>147</v>
      </c>
      <c r="B3526">
        <v>272210</v>
      </c>
      <c r="C3526">
        <v>45056</v>
      </c>
      <c r="D3526">
        <v>13810</v>
      </c>
      <c r="E3526">
        <v>5</v>
      </c>
      <c r="F3526">
        <v>-240</v>
      </c>
      <c r="G3526">
        <v>-240</v>
      </c>
      <c r="H3526">
        <v>387608</v>
      </c>
      <c r="I3526">
        <v>5401</v>
      </c>
      <c r="J3526">
        <v>48151</v>
      </c>
      <c r="K3526">
        <v>24433</v>
      </c>
      <c r="L3526">
        <v>-66099</v>
      </c>
      <c r="M3526">
        <v>-41290</v>
      </c>
      <c r="N3526">
        <v>671</v>
      </c>
      <c r="O3526">
        <v>339</v>
      </c>
      <c r="P3526">
        <v>-1</v>
      </c>
      <c r="Q3526">
        <v>0</v>
      </c>
      <c r="R3526">
        <v>-25023</v>
      </c>
      <c r="S3526">
        <v>-795</v>
      </c>
      <c r="T3526">
        <v>0</v>
      </c>
      <c r="U3526">
        <v>-5860</v>
      </c>
      <c r="V3526">
        <v>-625</v>
      </c>
    </row>
    <row r="3527" spans="1:22" x14ac:dyDescent="0.3">
      <c r="A3527" t="s">
        <v>147</v>
      </c>
      <c r="B3527">
        <v>272210</v>
      </c>
      <c r="C3527">
        <v>45055</v>
      </c>
      <c r="D3527">
        <v>14050</v>
      </c>
      <c r="E3527">
        <v>5</v>
      </c>
      <c r="F3527">
        <v>-180</v>
      </c>
      <c r="G3527">
        <v>-180</v>
      </c>
      <c r="H3527">
        <v>401832</v>
      </c>
      <c r="I3527">
        <v>5652</v>
      </c>
      <c r="J3527">
        <v>-11639</v>
      </c>
      <c r="K3527">
        <v>-39549</v>
      </c>
      <c r="L3527">
        <v>63902</v>
      </c>
      <c r="M3527">
        <v>-830</v>
      </c>
      <c r="N3527">
        <v>-99</v>
      </c>
      <c r="O3527">
        <v>-11569</v>
      </c>
      <c r="P3527">
        <v>0</v>
      </c>
      <c r="Q3527">
        <v>0</v>
      </c>
      <c r="R3527">
        <v>79269</v>
      </c>
      <c r="S3527">
        <v>-2869</v>
      </c>
      <c r="T3527">
        <v>0</v>
      </c>
      <c r="U3527">
        <v>-12872</v>
      </c>
      <c r="V3527">
        <v>158</v>
      </c>
    </row>
    <row r="3528" spans="1:22" x14ac:dyDescent="0.3">
      <c r="A3528" t="s">
        <v>147</v>
      </c>
      <c r="B3528">
        <v>272210</v>
      </c>
      <c r="C3528">
        <v>45054</v>
      </c>
      <c r="D3528">
        <v>14230</v>
      </c>
      <c r="E3528">
        <v>2</v>
      </c>
      <c r="F3528">
        <v>80</v>
      </c>
      <c r="G3528">
        <v>80</v>
      </c>
      <c r="H3528">
        <v>381077</v>
      </c>
      <c r="I3528">
        <v>5478</v>
      </c>
      <c r="J3528">
        <v>-120554</v>
      </c>
      <c r="K3528">
        <v>61800</v>
      </c>
      <c r="L3528">
        <v>9810</v>
      </c>
      <c r="M3528">
        <v>23372</v>
      </c>
      <c r="N3528">
        <v>708</v>
      </c>
      <c r="O3528">
        <v>2017</v>
      </c>
      <c r="P3528">
        <v>1</v>
      </c>
      <c r="Q3528">
        <v>0</v>
      </c>
      <c r="R3528">
        <v>-16067</v>
      </c>
      <c r="S3528">
        <v>-221</v>
      </c>
      <c r="T3528">
        <v>0</v>
      </c>
      <c r="U3528">
        <v>49278</v>
      </c>
      <c r="V3528">
        <v>-334</v>
      </c>
    </row>
    <row r="3529" spans="1:22" x14ac:dyDescent="0.3">
      <c r="A3529" t="s">
        <v>147</v>
      </c>
      <c r="B3529">
        <v>272210</v>
      </c>
      <c r="C3529">
        <v>45050</v>
      </c>
      <c r="D3529">
        <v>14150</v>
      </c>
      <c r="E3529">
        <v>5</v>
      </c>
      <c r="F3529">
        <v>-150</v>
      </c>
      <c r="G3529">
        <v>-150</v>
      </c>
      <c r="H3529">
        <v>353115</v>
      </c>
      <c r="I3529">
        <v>5017</v>
      </c>
      <c r="J3529">
        <v>30622</v>
      </c>
      <c r="K3529">
        <v>-13965</v>
      </c>
      <c r="L3529">
        <v>-15021</v>
      </c>
      <c r="M3529">
        <v>-13719</v>
      </c>
      <c r="N3529">
        <v>-552</v>
      </c>
      <c r="O3529">
        <v>-225</v>
      </c>
      <c r="P3529">
        <v>0</v>
      </c>
      <c r="Q3529">
        <v>-446</v>
      </c>
      <c r="R3529">
        <v>0</v>
      </c>
      <c r="S3529">
        <v>-79</v>
      </c>
      <c r="T3529">
        <v>0</v>
      </c>
      <c r="U3529">
        <v>-1520</v>
      </c>
      <c r="V3529">
        <v>-116</v>
      </c>
    </row>
    <row r="3530" spans="1:22" x14ac:dyDescent="0.3">
      <c r="A3530" t="s">
        <v>147</v>
      </c>
      <c r="B3530">
        <v>272210</v>
      </c>
      <c r="C3530">
        <v>45049</v>
      </c>
      <c r="D3530">
        <v>14300</v>
      </c>
      <c r="E3530">
        <v>5</v>
      </c>
      <c r="F3530">
        <v>-100</v>
      </c>
      <c r="G3530">
        <v>-100</v>
      </c>
      <c r="H3530">
        <v>414976</v>
      </c>
      <c r="I3530">
        <v>5947</v>
      </c>
      <c r="J3530">
        <v>-64492</v>
      </c>
      <c r="K3530">
        <v>27352</v>
      </c>
      <c r="L3530">
        <v>36519</v>
      </c>
      <c r="M3530">
        <v>-19157</v>
      </c>
      <c r="N3530">
        <v>1622</v>
      </c>
      <c r="O3530">
        <v>2816</v>
      </c>
      <c r="P3530">
        <v>1</v>
      </c>
      <c r="Q3530">
        <v>0</v>
      </c>
      <c r="R3530">
        <v>69469</v>
      </c>
      <c r="S3530">
        <v>-18232</v>
      </c>
      <c r="T3530">
        <v>0</v>
      </c>
      <c r="U3530">
        <v>616</v>
      </c>
      <c r="V3530">
        <v>5</v>
      </c>
    </row>
    <row r="3531" spans="1:22" x14ac:dyDescent="0.3">
      <c r="A3531" t="s">
        <v>147</v>
      </c>
      <c r="B3531">
        <v>272210</v>
      </c>
      <c r="C3531">
        <v>45048</v>
      </c>
      <c r="D3531">
        <v>14400</v>
      </c>
      <c r="E3531">
        <v>2</v>
      </c>
      <c r="F3531">
        <v>260</v>
      </c>
      <c r="G3531">
        <v>260</v>
      </c>
      <c r="H3531">
        <v>387321</v>
      </c>
      <c r="I3531">
        <v>5552</v>
      </c>
      <c r="J3531">
        <v>-111119</v>
      </c>
      <c r="K3531">
        <v>72492</v>
      </c>
      <c r="L3531">
        <v>44411</v>
      </c>
      <c r="M3531">
        <v>27467</v>
      </c>
      <c r="N3531">
        <v>-34</v>
      </c>
      <c r="O3531">
        <v>-3479</v>
      </c>
      <c r="P3531">
        <v>0</v>
      </c>
      <c r="Q3531">
        <v>0</v>
      </c>
      <c r="R3531">
        <v>21053</v>
      </c>
      <c r="S3531">
        <v>-596</v>
      </c>
      <c r="T3531">
        <v>0</v>
      </c>
      <c r="U3531">
        <v>-5868</v>
      </c>
      <c r="V3531">
        <v>84</v>
      </c>
    </row>
    <row r="3532" spans="1:22" x14ac:dyDescent="0.3">
      <c r="A3532" t="s">
        <v>147</v>
      </c>
      <c r="B3532">
        <v>272210</v>
      </c>
      <c r="C3532">
        <v>45044</v>
      </c>
      <c r="D3532">
        <v>14140</v>
      </c>
      <c r="E3532">
        <v>5</v>
      </c>
      <c r="F3532">
        <v>-550</v>
      </c>
      <c r="G3532">
        <v>-550</v>
      </c>
      <c r="H3532">
        <v>743001</v>
      </c>
      <c r="I3532">
        <v>10609</v>
      </c>
      <c r="J3532">
        <v>28200</v>
      </c>
      <c r="K3532">
        <v>-89827</v>
      </c>
      <c r="L3532">
        <v>61256</v>
      </c>
      <c r="M3532">
        <v>-18270</v>
      </c>
      <c r="N3532">
        <v>-3820</v>
      </c>
      <c r="O3532">
        <v>-3766</v>
      </c>
      <c r="P3532">
        <v>1</v>
      </c>
      <c r="Q3532">
        <v>0</v>
      </c>
      <c r="R3532">
        <v>91233</v>
      </c>
      <c r="S3532">
        <v>-4122</v>
      </c>
      <c r="T3532">
        <v>0</v>
      </c>
      <c r="U3532">
        <v>649</v>
      </c>
      <c r="V3532">
        <v>-278</v>
      </c>
    </row>
    <row r="3533" spans="1:22" x14ac:dyDescent="0.3">
      <c r="A3533" t="s">
        <v>147</v>
      </c>
      <c r="B3533">
        <v>272210</v>
      </c>
      <c r="C3533">
        <v>45043</v>
      </c>
      <c r="D3533">
        <v>14690</v>
      </c>
      <c r="E3533">
        <v>2</v>
      </c>
      <c r="F3533">
        <v>240</v>
      </c>
      <c r="G3533">
        <v>240</v>
      </c>
      <c r="H3533">
        <v>917692</v>
      </c>
      <c r="I3533">
        <v>13257</v>
      </c>
      <c r="J3533">
        <v>-162351</v>
      </c>
      <c r="K3533">
        <v>139914</v>
      </c>
      <c r="L3533">
        <v>41421</v>
      </c>
      <c r="M3533">
        <v>-56220</v>
      </c>
      <c r="N3533">
        <v>-7488</v>
      </c>
      <c r="O3533">
        <v>-7389</v>
      </c>
      <c r="P3533">
        <v>0</v>
      </c>
      <c r="Q3533">
        <v>0</v>
      </c>
      <c r="R3533">
        <v>172770</v>
      </c>
      <c r="S3533">
        <v>-60252</v>
      </c>
      <c r="T3533">
        <v>0</v>
      </c>
      <c r="U3533">
        <v>-14757</v>
      </c>
      <c r="V3533">
        <v>-4227</v>
      </c>
    </row>
    <row r="3534" spans="1:22" x14ac:dyDescent="0.3">
      <c r="A3534" t="s">
        <v>147</v>
      </c>
      <c r="B3534">
        <v>272210</v>
      </c>
      <c r="C3534">
        <v>45042</v>
      </c>
      <c r="D3534">
        <v>14450</v>
      </c>
      <c r="E3534">
        <v>5</v>
      </c>
      <c r="F3534">
        <v>-470</v>
      </c>
      <c r="G3534">
        <v>-470</v>
      </c>
      <c r="H3534">
        <v>1228188</v>
      </c>
      <c r="I3534">
        <v>17652</v>
      </c>
      <c r="J3534">
        <v>-23760</v>
      </c>
      <c r="K3534">
        <v>-32722</v>
      </c>
      <c r="L3534">
        <v>58542</v>
      </c>
      <c r="M3534">
        <v>69410</v>
      </c>
      <c r="N3534">
        <v>-27102</v>
      </c>
      <c r="O3534">
        <v>-105463</v>
      </c>
      <c r="P3534">
        <v>1</v>
      </c>
      <c r="Q3534">
        <v>0</v>
      </c>
      <c r="R3534">
        <v>134400</v>
      </c>
      <c r="S3534">
        <v>-12704</v>
      </c>
      <c r="T3534">
        <v>0</v>
      </c>
      <c r="U3534">
        <v>-2839</v>
      </c>
      <c r="V3534">
        <v>779</v>
      </c>
    </row>
    <row r="3535" spans="1:22" x14ac:dyDescent="0.3">
      <c r="A3535" t="s">
        <v>147</v>
      </c>
      <c r="B3535">
        <v>272210</v>
      </c>
      <c r="C3535">
        <v>45041</v>
      </c>
      <c r="D3535">
        <v>14920</v>
      </c>
      <c r="E3535">
        <v>2</v>
      </c>
      <c r="F3535">
        <v>280</v>
      </c>
      <c r="G3535">
        <v>280</v>
      </c>
      <c r="H3535">
        <v>1810001</v>
      </c>
      <c r="I3535">
        <v>27268</v>
      </c>
      <c r="J3535">
        <v>-98661</v>
      </c>
      <c r="K3535">
        <v>-127320</v>
      </c>
      <c r="L3535">
        <v>233708</v>
      </c>
      <c r="M3535">
        <v>-27488</v>
      </c>
      <c r="N3535">
        <v>12971</v>
      </c>
      <c r="O3535">
        <v>-299</v>
      </c>
      <c r="P3535">
        <v>0</v>
      </c>
      <c r="Q3535">
        <v>0</v>
      </c>
      <c r="R3535">
        <v>176746</v>
      </c>
      <c r="S3535">
        <v>71778</v>
      </c>
      <c r="T3535">
        <v>0</v>
      </c>
      <c r="U3535">
        <v>-6691</v>
      </c>
      <c r="V3535">
        <v>-1036</v>
      </c>
    </row>
    <row r="3536" spans="1:22" x14ac:dyDescent="0.3">
      <c r="A3536" t="s">
        <v>147</v>
      </c>
      <c r="B3536">
        <v>272210</v>
      </c>
      <c r="C3536">
        <v>45040</v>
      </c>
      <c r="D3536">
        <v>14640</v>
      </c>
      <c r="E3536">
        <v>2</v>
      </c>
      <c r="F3536">
        <v>190</v>
      </c>
      <c r="G3536">
        <v>190</v>
      </c>
      <c r="H3536">
        <v>1013218</v>
      </c>
      <c r="I3536">
        <v>14997</v>
      </c>
      <c r="J3536">
        <v>-94493</v>
      </c>
      <c r="K3536">
        <v>11690</v>
      </c>
      <c r="L3536">
        <v>85070</v>
      </c>
      <c r="M3536">
        <v>47679</v>
      </c>
      <c r="N3536">
        <v>-6</v>
      </c>
      <c r="O3536">
        <v>-7080</v>
      </c>
      <c r="P3536">
        <v>0</v>
      </c>
      <c r="Q3536">
        <v>0</v>
      </c>
      <c r="R3536">
        <v>43624</v>
      </c>
      <c r="S3536">
        <v>853</v>
      </c>
      <c r="T3536">
        <v>0</v>
      </c>
      <c r="U3536">
        <v>-1808</v>
      </c>
      <c r="V3536">
        <v>-459</v>
      </c>
    </row>
    <row r="3537" spans="1:22" x14ac:dyDescent="0.3">
      <c r="A3537" t="s">
        <v>147</v>
      </c>
      <c r="B3537">
        <v>272210</v>
      </c>
      <c r="C3537">
        <v>45037</v>
      </c>
      <c r="D3537">
        <v>14450</v>
      </c>
      <c r="E3537">
        <v>5</v>
      </c>
      <c r="F3537">
        <v>-600</v>
      </c>
      <c r="G3537">
        <v>-600</v>
      </c>
      <c r="H3537">
        <v>1071273</v>
      </c>
      <c r="I3537">
        <v>15634</v>
      </c>
      <c r="J3537">
        <v>-16797</v>
      </c>
      <c r="K3537">
        <v>104934</v>
      </c>
      <c r="L3537">
        <v>-61874</v>
      </c>
      <c r="M3537">
        <v>-35022</v>
      </c>
      <c r="N3537">
        <v>-10599</v>
      </c>
      <c r="O3537">
        <v>-38428</v>
      </c>
      <c r="P3537">
        <v>0</v>
      </c>
      <c r="Q3537">
        <v>0</v>
      </c>
      <c r="R3537">
        <v>25080</v>
      </c>
      <c r="S3537">
        <v>-2905</v>
      </c>
      <c r="T3537">
        <v>0</v>
      </c>
      <c r="U3537">
        <v>-29098</v>
      </c>
      <c r="V3537">
        <v>2835</v>
      </c>
    </row>
    <row r="3538" spans="1:22" x14ac:dyDescent="0.3">
      <c r="A3538" t="s">
        <v>147</v>
      </c>
      <c r="B3538">
        <v>272210</v>
      </c>
      <c r="C3538">
        <v>45036</v>
      </c>
      <c r="D3538">
        <v>15050</v>
      </c>
      <c r="E3538">
        <v>2</v>
      </c>
      <c r="F3538">
        <v>210</v>
      </c>
      <c r="G3538">
        <v>210</v>
      </c>
      <c r="H3538">
        <v>2989097</v>
      </c>
      <c r="I3538">
        <v>45738</v>
      </c>
      <c r="J3538">
        <v>-47995</v>
      </c>
      <c r="K3538">
        <v>129276</v>
      </c>
      <c r="L3538">
        <v>-47426</v>
      </c>
      <c r="M3538">
        <v>-115540</v>
      </c>
      <c r="N3538">
        <v>5943</v>
      </c>
      <c r="O3538">
        <v>11749</v>
      </c>
      <c r="P3538">
        <v>0</v>
      </c>
      <c r="Q3538">
        <v>0</v>
      </c>
      <c r="R3538">
        <v>54059</v>
      </c>
      <c r="S3538">
        <v>-3637</v>
      </c>
      <c r="T3538">
        <v>0</v>
      </c>
      <c r="U3538">
        <v>-35424</v>
      </c>
      <c r="V3538">
        <v>1569</v>
      </c>
    </row>
    <row r="3539" spans="1:22" x14ac:dyDescent="0.3">
      <c r="A3539" t="s">
        <v>147</v>
      </c>
      <c r="B3539">
        <v>272210</v>
      </c>
      <c r="C3539">
        <v>45035</v>
      </c>
      <c r="D3539">
        <v>14840</v>
      </c>
      <c r="E3539">
        <v>5</v>
      </c>
      <c r="F3539">
        <v>-30</v>
      </c>
      <c r="G3539">
        <v>-30</v>
      </c>
      <c r="H3539">
        <v>724231</v>
      </c>
      <c r="I3539">
        <v>10733</v>
      </c>
      <c r="J3539">
        <v>-94133</v>
      </c>
      <c r="K3539">
        <v>-24727</v>
      </c>
      <c r="L3539">
        <v>75345</v>
      </c>
      <c r="M3539">
        <v>-273</v>
      </c>
      <c r="N3539">
        <v>548</v>
      </c>
      <c r="O3539">
        <v>-37526</v>
      </c>
      <c r="P3539">
        <v>0</v>
      </c>
      <c r="Q3539">
        <v>0</v>
      </c>
      <c r="R3539">
        <v>116122</v>
      </c>
      <c r="S3539">
        <v>-3526</v>
      </c>
      <c r="T3539">
        <v>0</v>
      </c>
      <c r="U3539">
        <v>47122</v>
      </c>
      <c r="V3539">
        <v>-3607</v>
      </c>
    </row>
    <row r="3540" spans="1:22" x14ac:dyDescent="0.3">
      <c r="A3540" t="s">
        <v>147</v>
      </c>
      <c r="B3540">
        <v>272210</v>
      </c>
      <c r="C3540">
        <v>45034</v>
      </c>
      <c r="D3540">
        <v>14870</v>
      </c>
      <c r="E3540">
        <v>2</v>
      </c>
      <c r="F3540">
        <v>30</v>
      </c>
      <c r="G3540">
        <v>30</v>
      </c>
      <c r="H3540">
        <v>1163681</v>
      </c>
      <c r="I3540">
        <v>17352</v>
      </c>
      <c r="J3540">
        <v>-77707</v>
      </c>
      <c r="K3540">
        <v>45136</v>
      </c>
      <c r="L3540">
        <v>33284</v>
      </c>
      <c r="M3540">
        <v>-120578</v>
      </c>
      <c r="N3540">
        <v>2619</v>
      </c>
      <c r="O3540">
        <v>1282</v>
      </c>
      <c r="P3540">
        <v>1</v>
      </c>
      <c r="Q3540">
        <v>0</v>
      </c>
      <c r="R3540">
        <v>169843</v>
      </c>
      <c r="S3540">
        <v>-19883</v>
      </c>
      <c r="T3540">
        <v>0</v>
      </c>
      <c r="U3540">
        <v>783</v>
      </c>
      <c r="V3540">
        <v>-1496</v>
      </c>
    </row>
    <row r="3541" spans="1:22" x14ac:dyDescent="0.3">
      <c r="A3541" t="s">
        <v>147</v>
      </c>
      <c r="B3541">
        <v>272210</v>
      </c>
      <c r="C3541">
        <v>45033</v>
      </c>
      <c r="D3541">
        <v>14840</v>
      </c>
      <c r="E3541">
        <v>2</v>
      </c>
      <c r="F3541">
        <v>370</v>
      </c>
      <c r="G3541">
        <v>370</v>
      </c>
      <c r="H3541">
        <v>1021699</v>
      </c>
      <c r="I3541">
        <v>15081</v>
      </c>
      <c r="J3541">
        <v>-165698</v>
      </c>
      <c r="K3541">
        <v>133313</v>
      </c>
      <c r="L3541">
        <v>37290</v>
      </c>
      <c r="M3541">
        <v>-16254</v>
      </c>
      <c r="N3541">
        <v>1754</v>
      </c>
      <c r="O3541">
        <v>-31559</v>
      </c>
      <c r="P3541">
        <v>0</v>
      </c>
      <c r="Q3541">
        <v>0</v>
      </c>
      <c r="R3541">
        <v>60377</v>
      </c>
      <c r="S3541">
        <v>22972</v>
      </c>
      <c r="T3541">
        <v>0</v>
      </c>
      <c r="U3541">
        <v>-5032</v>
      </c>
      <c r="V3541">
        <v>127</v>
      </c>
    </row>
    <row r="3542" spans="1:22" x14ac:dyDescent="0.3">
      <c r="A3542" t="s">
        <v>147</v>
      </c>
      <c r="B3542">
        <v>272210</v>
      </c>
      <c r="C3542">
        <v>45030</v>
      </c>
      <c r="D3542">
        <v>14470</v>
      </c>
      <c r="E3542">
        <v>5</v>
      </c>
      <c r="F3542">
        <v>-230</v>
      </c>
      <c r="G3542">
        <v>-230</v>
      </c>
      <c r="H3542">
        <v>773401</v>
      </c>
      <c r="I3542">
        <v>11166</v>
      </c>
      <c r="J3542">
        <v>32926</v>
      </c>
      <c r="K3542">
        <v>14531</v>
      </c>
      <c r="L3542">
        <v>-33731</v>
      </c>
      <c r="M3542">
        <v>18329</v>
      </c>
      <c r="N3542">
        <v>31877</v>
      </c>
      <c r="O3542">
        <v>-72996</v>
      </c>
      <c r="P3542">
        <v>0</v>
      </c>
      <c r="Q3542">
        <v>0</v>
      </c>
      <c r="R3542">
        <v>-13962</v>
      </c>
      <c r="S3542">
        <v>3021</v>
      </c>
      <c r="T3542">
        <v>0</v>
      </c>
      <c r="U3542">
        <v>3697</v>
      </c>
      <c r="V3542">
        <v>-17423</v>
      </c>
    </row>
    <row r="3543" spans="1:22" x14ac:dyDescent="0.3">
      <c r="A3543" t="s">
        <v>147</v>
      </c>
      <c r="B3543">
        <v>272210</v>
      </c>
      <c r="C3543">
        <v>45029</v>
      </c>
      <c r="D3543">
        <v>14700</v>
      </c>
      <c r="E3543">
        <v>2</v>
      </c>
      <c r="F3543">
        <v>170</v>
      </c>
      <c r="G3543">
        <v>170</v>
      </c>
      <c r="H3543">
        <v>598690</v>
      </c>
      <c r="I3543">
        <v>8730</v>
      </c>
      <c r="J3543">
        <v>-103770</v>
      </c>
      <c r="K3543">
        <v>-11314</v>
      </c>
      <c r="L3543">
        <v>113345</v>
      </c>
      <c r="M3543">
        <v>26599</v>
      </c>
      <c r="N3543">
        <v>32379</v>
      </c>
      <c r="O3543">
        <v>22206</v>
      </c>
      <c r="P3543">
        <v>0</v>
      </c>
      <c r="Q3543">
        <v>0</v>
      </c>
      <c r="R3543">
        <v>40374</v>
      </c>
      <c r="S3543">
        <v>-8213</v>
      </c>
      <c r="T3543">
        <v>0</v>
      </c>
      <c r="U3543">
        <v>-601</v>
      </c>
      <c r="V3543">
        <v>2340</v>
      </c>
    </row>
    <row r="3544" spans="1:22" x14ac:dyDescent="0.3">
      <c r="A3544" t="s">
        <v>147</v>
      </c>
      <c r="B3544">
        <v>272210</v>
      </c>
      <c r="C3544">
        <v>45028</v>
      </c>
      <c r="D3544">
        <v>14530</v>
      </c>
      <c r="E3544">
        <v>2</v>
      </c>
      <c r="F3544">
        <v>110</v>
      </c>
      <c r="G3544">
        <v>110</v>
      </c>
      <c r="H3544">
        <v>755005</v>
      </c>
      <c r="I3544">
        <v>11012</v>
      </c>
      <c r="J3544">
        <v>-89480</v>
      </c>
      <c r="K3544">
        <v>41287</v>
      </c>
      <c r="L3544">
        <v>48949</v>
      </c>
      <c r="M3544">
        <v>-4930</v>
      </c>
      <c r="N3544">
        <v>26941</v>
      </c>
      <c r="O3544">
        <v>-10085</v>
      </c>
      <c r="P3544">
        <v>0</v>
      </c>
      <c r="Q3544">
        <v>0</v>
      </c>
      <c r="R3544">
        <v>36336</v>
      </c>
      <c r="S3544">
        <v>687</v>
      </c>
      <c r="T3544">
        <v>0</v>
      </c>
      <c r="U3544">
        <v>-956</v>
      </c>
      <c r="V3544">
        <v>200</v>
      </c>
    </row>
    <row r="3545" spans="1:22" x14ac:dyDescent="0.3">
      <c r="A3545" t="s">
        <v>147</v>
      </c>
      <c r="B3545">
        <v>272210</v>
      </c>
      <c r="C3545">
        <v>45027</v>
      </c>
      <c r="D3545">
        <v>14420</v>
      </c>
      <c r="E3545">
        <v>5</v>
      </c>
      <c r="F3545">
        <v>-20</v>
      </c>
      <c r="G3545">
        <v>-20</v>
      </c>
      <c r="H3545">
        <v>767428</v>
      </c>
      <c r="I3545">
        <v>10995</v>
      </c>
      <c r="J3545">
        <v>-90885</v>
      </c>
      <c r="K3545">
        <v>49196</v>
      </c>
      <c r="L3545">
        <v>37617</v>
      </c>
      <c r="M3545">
        <v>-854</v>
      </c>
      <c r="N3545">
        <v>-3209</v>
      </c>
      <c r="O3545">
        <v>-12165</v>
      </c>
      <c r="P3545">
        <v>-695</v>
      </c>
      <c r="Q3545">
        <v>0</v>
      </c>
      <c r="R3545">
        <v>54654</v>
      </c>
      <c r="S3545">
        <v>-114</v>
      </c>
      <c r="T3545">
        <v>0</v>
      </c>
      <c r="U3545">
        <v>4537</v>
      </c>
      <c r="V3545">
        <v>-465</v>
      </c>
    </row>
    <row r="3546" spans="1:22" x14ac:dyDescent="0.3">
      <c r="A3546" t="s">
        <v>147</v>
      </c>
      <c r="B3546">
        <v>272210</v>
      </c>
      <c r="C3546">
        <v>45026</v>
      </c>
      <c r="D3546">
        <v>14440</v>
      </c>
      <c r="E3546">
        <v>2</v>
      </c>
      <c r="F3546">
        <v>190</v>
      </c>
      <c r="G3546">
        <v>190</v>
      </c>
      <c r="H3546">
        <v>842415</v>
      </c>
      <c r="I3546">
        <v>12084</v>
      </c>
      <c r="J3546">
        <v>-127800</v>
      </c>
      <c r="K3546">
        <v>54391</v>
      </c>
      <c r="L3546">
        <v>75808</v>
      </c>
      <c r="M3546">
        <v>18858</v>
      </c>
      <c r="N3546">
        <v>30682</v>
      </c>
      <c r="O3546">
        <v>472</v>
      </c>
      <c r="P3546">
        <v>-402</v>
      </c>
      <c r="Q3546">
        <v>0</v>
      </c>
      <c r="R3546">
        <v>24704</v>
      </c>
      <c r="S3546">
        <v>1494</v>
      </c>
      <c r="T3546">
        <v>0</v>
      </c>
      <c r="U3546">
        <v>-349</v>
      </c>
      <c r="V3546">
        <v>-2050</v>
      </c>
    </row>
    <row r="3547" spans="1:22" x14ac:dyDescent="0.3">
      <c r="A3547" t="s">
        <v>147</v>
      </c>
      <c r="B3547">
        <v>272210</v>
      </c>
      <c r="C3547">
        <v>45023</v>
      </c>
      <c r="D3547">
        <v>14250</v>
      </c>
      <c r="E3547">
        <v>3</v>
      </c>
      <c r="F3547">
        <v>0</v>
      </c>
      <c r="G3547">
        <v>0</v>
      </c>
      <c r="H3547">
        <v>857892</v>
      </c>
      <c r="I3547">
        <v>12142</v>
      </c>
      <c r="J3547">
        <v>-78932</v>
      </c>
      <c r="K3547">
        <v>68121</v>
      </c>
      <c r="L3547">
        <v>7624</v>
      </c>
      <c r="M3547">
        <v>1930</v>
      </c>
      <c r="N3547">
        <v>2297</v>
      </c>
      <c r="O3547">
        <v>-16387</v>
      </c>
      <c r="P3547">
        <v>727</v>
      </c>
      <c r="Q3547">
        <v>0</v>
      </c>
      <c r="R3547">
        <v>21000</v>
      </c>
      <c r="S3547">
        <v>-1943</v>
      </c>
      <c r="T3547">
        <v>0</v>
      </c>
      <c r="U3547">
        <v>359</v>
      </c>
      <c r="V3547">
        <v>2828</v>
      </c>
    </row>
    <row r="3548" spans="1:22" x14ac:dyDescent="0.3">
      <c r="A3548" t="s">
        <v>147</v>
      </c>
      <c r="B3548">
        <v>272210</v>
      </c>
      <c r="C3548">
        <v>45022</v>
      </c>
      <c r="D3548">
        <v>14250</v>
      </c>
      <c r="E3548">
        <v>5</v>
      </c>
      <c r="F3548">
        <v>-350</v>
      </c>
      <c r="G3548">
        <v>-350</v>
      </c>
      <c r="H3548">
        <v>944085</v>
      </c>
      <c r="I3548">
        <v>13548</v>
      </c>
      <c r="J3548">
        <v>27071</v>
      </c>
      <c r="K3548">
        <v>8717</v>
      </c>
      <c r="L3548">
        <v>-35513</v>
      </c>
      <c r="M3548">
        <v>-48240</v>
      </c>
      <c r="N3548">
        <v>11007</v>
      </c>
      <c r="O3548">
        <v>37637</v>
      </c>
      <c r="P3548">
        <v>1448</v>
      </c>
      <c r="Q3548">
        <v>0</v>
      </c>
      <c r="R3548">
        <v>68764</v>
      </c>
      <c r="S3548">
        <v>-106129</v>
      </c>
      <c r="T3548">
        <v>0</v>
      </c>
      <c r="U3548">
        <v>-263</v>
      </c>
      <c r="V3548">
        <v>-12</v>
      </c>
    </row>
    <row r="3549" spans="1:22" x14ac:dyDescent="0.3">
      <c r="A3549" t="s">
        <v>147</v>
      </c>
      <c r="B3549">
        <v>272210</v>
      </c>
      <c r="C3549">
        <v>45021</v>
      </c>
      <c r="D3549">
        <v>14600</v>
      </c>
      <c r="E3549">
        <v>2</v>
      </c>
      <c r="F3549">
        <v>300</v>
      </c>
      <c r="G3549">
        <v>300</v>
      </c>
      <c r="H3549">
        <v>1421166</v>
      </c>
      <c r="I3549">
        <v>20611</v>
      </c>
      <c r="J3549">
        <v>-308896</v>
      </c>
      <c r="K3549">
        <v>43591</v>
      </c>
      <c r="L3549">
        <v>246355</v>
      </c>
      <c r="M3549">
        <v>-15022</v>
      </c>
      <c r="N3549">
        <v>72335</v>
      </c>
      <c r="O3549">
        <v>56671</v>
      </c>
      <c r="P3549">
        <v>0</v>
      </c>
      <c r="Q3549">
        <v>0</v>
      </c>
      <c r="R3549">
        <v>112169</v>
      </c>
      <c r="S3549">
        <v>20202</v>
      </c>
      <c r="T3549">
        <v>0</v>
      </c>
      <c r="U3549">
        <v>19567</v>
      </c>
      <c r="V3549">
        <v>-617</v>
      </c>
    </row>
    <row r="3550" spans="1:22" x14ac:dyDescent="0.3">
      <c r="A3550" t="s">
        <v>147</v>
      </c>
      <c r="B3550">
        <v>272210</v>
      </c>
      <c r="C3550">
        <v>45020</v>
      </c>
      <c r="D3550">
        <v>14300</v>
      </c>
      <c r="E3550">
        <v>2</v>
      </c>
      <c r="F3550">
        <v>170</v>
      </c>
      <c r="G3550">
        <v>170</v>
      </c>
      <c r="H3550">
        <v>1765129</v>
      </c>
      <c r="I3550">
        <v>25548</v>
      </c>
      <c r="J3550">
        <v>-268811</v>
      </c>
      <c r="K3550">
        <v>84961</v>
      </c>
      <c r="L3550">
        <v>185121</v>
      </c>
      <c r="M3550">
        <v>38811</v>
      </c>
      <c r="N3550">
        <v>26041</v>
      </c>
      <c r="O3550">
        <v>4715</v>
      </c>
      <c r="P3550">
        <v>-1</v>
      </c>
      <c r="Q3550">
        <v>0</v>
      </c>
      <c r="R3550">
        <v>16783</v>
      </c>
      <c r="S3550">
        <v>98772</v>
      </c>
      <c r="T3550">
        <v>0</v>
      </c>
      <c r="U3550">
        <v>-1772</v>
      </c>
      <c r="V3550">
        <v>501</v>
      </c>
    </row>
    <row r="3551" spans="1:22" x14ac:dyDescent="0.3">
      <c r="A3551" t="s">
        <v>147</v>
      </c>
      <c r="B3551">
        <v>272210</v>
      </c>
      <c r="C3551">
        <v>45019</v>
      </c>
      <c r="D3551">
        <v>14130</v>
      </c>
      <c r="E3551">
        <v>2</v>
      </c>
      <c r="F3551">
        <v>270</v>
      </c>
      <c r="G3551">
        <v>270</v>
      </c>
      <c r="H3551">
        <v>1390506</v>
      </c>
      <c r="I3551">
        <v>19484</v>
      </c>
      <c r="J3551">
        <v>-388941</v>
      </c>
      <c r="K3551">
        <v>98436</v>
      </c>
      <c r="L3551">
        <v>305681</v>
      </c>
      <c r="M3551">
        <v>-38236</v>
      </c>
      <c r="N3551">
        <v>31670</v>
      </c>
      <c r="O3551">
        <v>87121</v>
      </c>
      <c r="P3551">
        <v>0</v>
      </c>
      <c r="Q3551">
        <v>0</v>
      </c>
      <c r="R3551">
        <v>223746</v>
      </c>
      <c r="S3551">
        <v>1380</v>
      </c>
      <c r="T3551">
        <v>0</v>
      </c>
      <c r="U3551">
        <v>-7915</v>
      </c>
      <c r="V3551">
        <v>-7261</v>
      </c>
    </row>
    <row r="3552" spans="1:22" x14ac:dyDescent="0.3">
      <c r="A3552" t="s">
        <v>147</v>
      </c>
      <c r="B3552">
        <v>272210</v>
      </c>
      <c r="C3552">
        <v>45016</v>
      </c>
      <c r="D3552">
        <v>13860</v>
      </c>
      <c r="E3552">
        <v>2</v>
      </c>
      <c r="F3552">
        <v>630</v>
      </c>
      <c r="G3552">
        <v>630</v>
      </c>
      <c r="H3552">
        <v>2356691</v>
      </c>
      <c r="I3552">
        <v>32476</v>
      </c>
      <c r="J3552">
        <v>-448174</v>
      </c>
      <c r="K3552">
        <v>141428</v>
      </c>
      <c r="L3552">
        <v>315013</v>
      </c>
      <c r="M3552">
        <v>31769</v>
      </c>
      <c r="N3552">
        <v>37619</v>
      </c>
      <c r="O3552">
        <v>118087</v>
      </c>
      <c r="P3552">
        <v>1</v>
      </c>
      <c r="Q3552">
        <v>0</v>
      </c>
      <c r="R3552">
        <v>150360</v>
      </c>
      <c r="S3552">
        <v>-22823</v>
      </c>
      <c r="T3552">
        <v>0</v>
      </c>
      <c r="U3552">
        <v>-4927</v>
      </c>
      <c r="V3552">
        <v>-3340</v>
      </c>
    </row>
    <row r="3553" spans="1:22" x14ac:dyDescent="0.3">
      <c r="A3553" t="s">
        <v>147</v>
      </c>
      <c r="B3553">
        <v>272210</v>
      </c>
      <c r="C3553">
        <v>45015</v>
      </c>
      <c r="D3553">
        <v>13230</v>
      </c>
      <c r="E3553">
        <v>2</v>
      </c>
      <c r="F3553">
        <v>600</v>
      </c>
      <c r="G3553">
        <v>600</v>
      </c>
      <c r="H3553">
        <v>1600741</v>
      </c>
      <c r="I3553">
        <v>20948</v>
      </c>
      <c r="J3553">
        <v>-549741</v>
      </c>
      <c r="K3553">
        <v>268510</v>
      </c>
      <c r="L3553">
        <v>290606</v>
      </c>
      <c r="M3553">
        <v>-3084</v>
      </c>
      <c r="N3553">
        <v>33419</v>
      </c>
      <c r="O3553">
        <v>141757</v>
      </c>
      <c r="P3553">
        <v>-1</v>
      </c>
      <c r="Q3553">
        <v>0</v>
      </c>
      <c r="R3553">
        <v>100933</v>
      </c>
      <c r="S3553">
        <v>17582</v>
      </c>
      <c r="T3553">
        <v>0</v>
      </c>
      <c r="U3553">
        <v>-3367</v>
      </c>
      <c r="V3553">
        <v>-6008</v>
      </c>
    </row>
    <row r="3554" spans="1:22" x14ac:dyDescent="0.3">
      <c r="A3554" t="s">
        <v>147</v>
      </c>
      <c r="B3554">
        <v>272210</v>
      </c>
      <c r="C3554">
        <v>45014</v>
      </c>
      <c r="D3554">
        <v>12630</v>
      </c>
      <c r="E3554">
        <v>2</v>
      </c>
      <c r="F3554">
        <v>240</v>
      </c>
      <c r="G3554">
        <v>240</v>
      </c>
      <c r="H3554">
        <v>694552</v>
      </c>
      <c r="I3554">
        <v>8681</v>
      </c>
      <c r="J3554">
        <v>-122423</v>
      </c>
      <c r="K3554">
        <v>2176</v>
      </c>
      <c r="L3554">
        <v>124621</v>
      </c>
      <c r="M3554">
        <v>4212</v>
      </c>
      <c r="N3554">
        <v>6619</v>
      </c>
      <c r="O3554">
        <v>4360</v>
      </c>
      <c r="P3554">
        <v>0</v>
      </c>
      <c r="Q3554">
        <v>0</v>
      </c>
      <c r="R3554">
        <v>105522</v>
      </c>
      <c r="S3554">
        <v>3908</v>
      </c>
      <c r="T3554">
        <v>0</v>
      </c>
      <c r="U3554">
        <v>2561</v>
      </c>
      <c r="V3554">
        <v>-6935</v>
      </c>
    </row>
    <row r="3555" spans="1:22" x14ac:dyDescent="0.3">
      <c r="A3555" t="s">
        <v>147</v>
      </c>
      <c r="B3555">
        <v>272210</v>
      </c>
      <c r="C3555">
        <v>45013</v>
      </c>
      <c r="D3555">
        <v>12390</v>
      </c>
      <c r="E3555">
        <v>2</v>
      </c>
      <c r="F3555">
        <v>660</v>
      </c>
      <c r="G3555">
        <v>660</v>
      </c>
      <c r="H3555">
        <v>1041308</v>
      </c>
      <c r="I3555">
        <v>12692</v>
      </c>
      <c r="J3555">
        <v>-419924</v>
      </c>
      <c r="K3555">
        <v>298726</v>
      </c>
      <c r="L3555">
        <v>88478</v>
      </c>
      <c r="M3555">
        <v>45493</v>
      </c>
      <c r="N3555">
        <v>-212</v>
      </c>
      <c r="O3555">
        <v>2978</v>
      </c>
      <c r="P3555">
        <v>0</v>
      </c>
      <c r="Q3555">
        <v>0</v>
      </c>
      <c r="R3555">
        <v>38804</v>
      </c>
      <c r="S3555">
        <v>1415</v>
      </c>
      <c r="T3555">
        <v>0</v>
      </c>
      <c r="U3555">
        <v>1017</v>
      </c>
      <c r="V3555">
        <v>31703</v>
      </c>
    </row>
    <row r="3556" spans="1:22" x14ac:dyDescent="0.3">
      <c r="A3556" t="s">
        <v>147</v>
      </c>
      <c r="B3556">
        <v>272210</v>
      </c>
      <c r="C3556">
        <v>45012</v>
      </c>
      <c r="D3556">
        <v>11730</v>
      </c>
      <c r="E3556">
        <v>2</v>
      </c>
      <c r="F3556">
        <v>20</v>
      </c>
      <c r="G3556">
        <v>20</v>
      </c>
      <c r="H3556">
        <v>530914</v>
      </c>
      <c r="I3556">
        <v>6205</v>
      </c>
      <c r="J3556">
        <v>20332</v>
      </c>
      <c r="K3556">
        <v>66294</v>
      </c>
      <c r="L3556">
        <v>-41339</v>
      </c>
      <c r="M3556">
        <v>-431</v>
      </c>
      <c r="N3556">
        <v>-103</v>
      </c>
      <c r="O3556">
        <v>-5980</v>
      </c>
      <c r="P3556">
        <v>1</v>
      </c>
      <c r="Q3556">
        <v>0</v>
      </c>
      <c r="R3556">
        <v>-34146</v>
      </c>
      <c r="S3556">
        <v>-680</v>
      </c>
      <c r="T3556">
        <v>0</v>
      </c>
      <c r="U3556">
        <v>-45591</v>
      </c>
      <c r="V3556">
        <v>304</v>
      </c>
    </row>
    <row r="3557" spans="1:22" x14ac:dyDescent="0.3">
      <c r="A3557" t="s">
        <v>147</v>
      </c>
      <c r="B3557">
        <v>272210</v>
      </c>
      <c r="C3557">
        <v>45009</v>
      </c>
      <c r="D3557">
        <v>11710</v>
      </c>
      <c r="E3557">
        <v>3</v>
      </c>
      <c r="F3557">
        <v>0</v>
      </c>
      <c r="G3557">
        <v>0</v>
      </c>
      <c r="H3557">
        <v>401638</v>
      </c>
      <c r="I3557">
        <v>4698</v>
      </c>
      <c r="J3557">
        <v>31603</v>
      </c>
      <c r="K3557">
        <v>72943</v>
      </c>
      <c r="L3557">
        <v>-100011</v>
      </c>
      <c r="M3557">
        <v>-24684</v>
      </c>
      <c r="N3557">
        <v>220</v>
      </c>
      <c r="O3557">
        <v>-65</v>
      </c>
      <c r="P3557">
        <v>0</v>
      </c>
      <c r="Q3557">
        <v>0</v>
      </c>
      <c r="R3557">
        <v>-75395</v>
      </c>
      <c r="S3557">
        <v>-87</v>
      </c>
      <c r="T3557">
        <v>0</v>
      </c>
      <c r="U3557">
        <v>-4862</v>
      </c>
      <c r="V3557">
        <v>327</v>
      </c>
    </row>
    <row r="3558" spans="1:22" x14ac:dyDescent="0.3">
      <c r="A3558" t="s">
        <v>147</v>
      </c>
      <c r="B3558">
        <v>272210</v>
      </c>
      <c r="C3558">
        <v>45008</v>
      </c>
      <c r="D3558">
        <v>11710</v>
      </c>
      <c r="E3558">
        <v>5</v>
      </c>
      <c r="F3558">
        <v>-170</v>
      </c>
      <c r="G3558">
        <v>-170</v>
      </c>
      <c r="H3558">
        <v>597260</v>
      </c>
      <c r="I3558">
        <v>7012</v>
      </c>
      <c r="J3558">
        <v>-4336</v>
      </c>
      <c r="K3558">
        <v>68754</v>
      </c>
      <c r="L3558">
        <v>-63166</v>
      </c>
      <c r="M3558">
        <v>26661</v>
      </c>
      <c r="N3558">
        <v>-5822</v>
      </c>
      <c r="O3558">
        <v>9403</v>
      </c>
      <c r="P3558">
        <v>0</v>
      </c>
      <c r="Q3558">
        <v>0</v>
      </c>
      <c r="R3558">
        <v>-92567</v>
      </c>
      <c r="S3558">
        <v>-841</v>
      </c>
      <c r="T3558">
        <v>0</v>
      </c>
      <c r="U3558">
        <v>-763</v>
      </c>
      <c r="V3558">
        <v>-489</v>
      </c>
    </row>
    <row r="3559" spans="1:22" x14ac:dyDescent="0.3">
      <c r="A3559" t="s">
        <v>147</v>
      </c>
      <c r="B3559">
        <v>272210</v>
      </c>
      <c r="C3559">
        <v>45007</v>
      </c>
      <c r="D3559">
        <v>11880</v>
      </c>
      <c r="E3559">
        <v>5</v>
      </c>
      <c r="F3559">
        <v>-320</v>
      </c>
      <c r="G3559">
        <v>-320</v>
      </c>
      <c r="H3559">
        <v>723616</v>
      </c>
      <c r="I3559">
        <v>8650</v>
      </c>
      <c r="J3559">
        <v>258987</v>
      </c>
      <c r="K3559">
        <v>-186924</v>
      </c>
      <c r="L3559">
        <v>-67856</v>
      </c>
      <c r="M3559">
        <v>-9407</v>
      </c>
      <c r="N3559">
        <v>-24456</v>
      </c>
      <c r="O3559">
        <v>-3962</v>
      </c>
      <c r="P3559">
        <v>0</v>
      </c>
      <c r="Q3559">
        <v>0</v>
      </c>
      <c r="R3559">
        <v>-29766</v>
      </c>
      <c r="S3559">
        <v>-265</v>
      </c>
      <c r="T3559">
        <v>0</v>
      </c>
      <c r="U3559">
        <v>-3663</v>
      </c>
      <c r="V3559">
        <v>-544</v>
      </c>
    </row>
    <row r="3560" spans="1:22" x14ac:dyDescent="0.3">
      <c r="A3560" t="s">
        <v>147</v>
      </c>
      <c r="B3560">
        <v>272210</v>
      </c>
      <c r="C3560">
        <v>45006</v>
      </c>
      <c r="D3560">
        <v>12200</v>
      </c>
      <c r="E3560">
        <v>5</v>
      </c>
      <c r="F3560">
        <v>-30</v>
      </c>
      <c r="G3560">
        <v>-30</v>
      </c>
      <c r="H3560">
        <v>341036</v>
      </c>
      <c r="I3560">
        <v>4181</v>
      </c>
      <c r="J3560">
        <v>10</v>
      </c>
      <c r="K3560">
        <v>-3773</v>
      </c>
      <c r="L3560">
        <v>3047</v>
      </c>
      <c r="M3560">
        <v>-6945</v>
      </c>
      <c r="N3560">
        <v>-600</v>
      </c>
      <c r="O3560">
        <v>-2</v>
      </c>
      <c r="P3560">
        <v>0</v>
      </c>
      <c r="Q3560">
        <v>0</v>
      </c>
      <c r="R3560">
        <v>12206</v>
      </c>
      <c r="S3560">
        <v>-1612</v>
      </c>
      <c r="T3560">
        <v>0</v>
      </c>
      <c r="U3560">
        <v>705</v>
      </c>
      <c r="V3560">
        <v>11</v>
      </c>
    </row>
    <row r="3561" spans="1:22" x14ac:dyDescent="0.3">
      <c r="A3561" t="s">
        <v>147</v>
      </c>
      <c r="B3561">
        <v>272210</v>
      </c>
      <c r="C3561">
        <v>45005</v>
      </c>
      <c r="D3561">
        <v>12230</v>
      </c>
      <c r="E3561">
        <v>2</v>
      </c>
      <c r="F3561">
        <v>60</v>
      </c>
      <c r="G3561">
        <v>60</v>
      </c>
      <c r="H3561">
        <v>569269</v>
      </c>
      <c r="I3561">
        <v>7042</v>
      </c>
      <c r="J3561">
        <v>-12484</v>
      </c>
      <c r="K3561">
        <v>9062</v>
      </c>
      <c r="L3561">
        <v>-1908</v>
      </c>
      <c r="M3561">
        <v>-8226</v>
      </c>
      <c r="N3561">
        <v>-118</v>
      </c>
      <c r="O3561">
        <v>0</v>
      </c>
      <c r="P3561">
        <v>0</v>
      </c>
      <c r="Q3561">
        <v>0</v>
      </c>
      <c r="R3561">
        <v>6624</v>
      </c>
      <c r="S3561">
        <v>-188</v>
      </c>
      <c r="T3561">
        <v>0</v>
      </c>
      <c r="U3561">
        <v>5335</v>
      </c>
      <c r="V3561">
        <v>-5</v>
      </c>
    </row>
    <row r="3562" spans="1:22" x14ac:dyDescent="0.3">
      <c r="A3562" t="s">
        <v>147</v>
      </c>
      <c r="B3562">
        <v>272210</v>
      </c>
      <c r="C3562">
        <v>45002</v>
      </c>
      <c r="D3562">
        <v>12170</v>
      </c>
      <c r="E3562">
        <v>2</v>
      </c>
      <c r="F3562">
        <v>70</v>
      </c>
      <c r="G3562">
        <v>70</v>
      </c>
      <c r="H3562">
        <v>406170</v>
      </c>
      <c r="I3562">
        <v>4952</v>
      </c>
      <c r="J3562">
        <v>12814</v>
      </c>
      <c r="K3562">
        <v>-8484</v>
      </c>
      <c r="L3562">
        <v>-4191</v>
      </c>
      <c r="M3562">
        <v>-2249</v>
      </c>
      <c r="N3562">
        <v>-173</v>
      </c>
      <c r="O3562">
        <v>-1289</v>
      </c>
      <c r="P3562">
        <v>0</v>
      </c>
      <c r="Q3562">
        <v>0</v>
      </c>
      <c r="R3562">
        <v>-99</v>
      </c>
      <c r="S3562">
        <v>-381</v>
      </c>
      <c r="T3562">
        <v>0</v>
      </c>
      <c r="U3562">
        <v>1163</v>
      </c>
      <c r="V3562">
        <v>-1302</v>
      </c>
    </row>
    <row r="3563" spans="1:22" x14ac:dyDescent="0.3">
      <c r="A3563" t="s">
        <v>147</v>
      </c>
      <c r="B3563">
        <v>272210</v>
      </c>
      <c r="C3563">
        <v>45001</v>
      </c>
      <c r="D3563">
        <v>12100</v>
      </c>
      <c r="E3563">
        <v>5</v>
      </c>
      <c r="F3563">
        <v>-60</v>
      </c>
      <c r="G3563">
        <v>-60</v>
      </c>
      <c r="H3563">
        <v>397997</v>
      </c>
      <c r="I3563">
        <v>4780</v>
      </c>
      <c r="J3563">
        <v>-2379</v>
      </c>
      <c r="K3563">
        <v>-1657</v>
      </c>
      <c r="L3563">
        <v>5490</v>
      </c>
      <c r="M3563">
        <v>-8613</v>
      </c>
      <c r="N3563">
        <v>89</v>
      </c>
      <c r="O3563">
        <v>-398</v>
      </c>
      <c r="P3563">
        <v>0</v>
      </c>
      <c r="Q3563">
        <v>0</v>
      </c>
      <c r="R3563">
        <v>14950</v>
      </c>
      <c r="S3563">
        <v>-538</v>
      </c>
      <c r="T3563">
        <v>0</v>
      </c>
      <c r="U3563">
        <v>-2008</v>
      </c>
      <c r="V3563">
        <v>554</v>
      </c>
    </row>
    <row r="3564" spans="1:22" x14ac:dyDescent="0.3">
      <c r="A3564" t="s">
        <v>147</v>
      </c>
      <c r="B3564">
        <v>272210</v>
      </c>
      <c r="C3564">
        <v>45000</v>
      </c>
      <c r="D3564">
        <v>12160</v>
      </c>
      <c r="E3564">
        <v>2</v>
      </c>
      <c r="F3564">
        <v>210</v>
      </c>
      <c r="G3564">
        <v>210</v>
      </c>
      <c r="H3564">
        <v>416830</v>
      </c>
      <c r="I3564">
        <v>5067</v>
      </c>
      <c r="J3564">
        <v>-88001</v>
      </c>
      <c r="K3564">
        <v>40841</v>
      </c>
      <c r="L3564">
        <v>47254</v>
      </c>
      <c r="M3564">
        <v>21138</v>
      </c>
      <c r="N3564">
        <v>3443</v>
      </c>
      <c r="O3564">
        <v>8092</v>
      </c>
      <c r="P3564">
        <v>0</v>
      </c>
      <c r="Q3564">
        <v>0</v>
      </c>
      <c r="R3564">
        <v>15213</v>
      </c>
      <c r="S3564">
        <v>-632</v>
      </c>
      <c r="T3564">
        <v>0</v>
      </c>
      <c r="U3564">
        <v>84</v>
      </c>
      <c r="V3564">
        <v>-178</v>
      </c>
    </row>
    <row r="3565" spans="1:22" x14ac:dyDescent="0.3">
      <c r="A3565" t="s">
        <v>147</v>
      </c>
      <c r="B3565">
        <v>272210</v>
      </c>
      <c r="C3565">
        <v>44999</v>
      </c>
      <c r="D3565">
        <v>11950</v>
      </c>
      <c r="E3565">
        <v>5</v>
      </c>
      <c r="F3565">
        <v>-310</v>
      </c>
      <c r="G3565">
        <v>-310</v>
      </c>
      <c r="H3565">
        <v>560261</v>
      </c>
      <c r="I3565">
        <v>6750</v>
      </c>
      <c r="J3565">
        <v>-4492</v>
      </c>
      <c r="K3565">
        <v>-17580</v>
      </c>
      <c r="L3565">
        <v>23325</v>
      </c>
      <c r="M3565">
        <v>15726</v>
      </c>
      <c r="N3565">
        <v>928</v>
      </c>
      <c r="O3565">
        <v>-38162</v>
      </c>
      <c r="P3565">
        <v>0</v>
      </c>
      <c r="Q3565">
        <v>0</v>
      </c>
      <c r="R3565">
        <v>46718</v>
      </c>
      <c r="S3565">
        <v>-1885</v>
      </c>
      <c r="T3565">
        <v>0</v>
      </c>
      <c r="U3565">
        <v>-917</v>
      </c>
      <c r="V3565">
        <v>-336</v>
      </c>
    </row>
    <row r="3566" spans="1:22" x14ac:dyDescent="0.3">
      <c r="A3566" t="s">
        <v>147</v>
      </c>
      <c r="B3566">
        <v>272210</v>
      </c>
      <c r="C3566">
        <v>44998</v>
      </c>
      <c r="D3566">
        <v>12260</v>
      </c>
      <c r="E3566">
        <v>2</v>
      </c>
      <c r="F3566">
        <v>120</v>
      </c>
      <c r="G3566">
        <v>120</v>
      </c>
      <c r="H3566">
        <v>468124</v>
      </c>
      <c r="I3566">
        <v>5654</v>
      </c>
      <c r="J3566">
        <v>-21435</v>
      </c>
      <c r="K3566">
        <v>897</v>
      </c>
      <c r="L3566">
        <v>19966</v>
      </c>
      <c r="M3566">
        <v>7226</v>
      </c>
      <c r="N3566">
        <v>-284</v>
      </c>
      <c r="O3566">
        <v>-384</v>
      </c>
      <c r="P3566">
        <v>0</v>
      </c>
      <c r="Q3566">
        <v>0</v>
      </c>
      <c r="R3566">
        <v>14216</v>
      </c>
      <c r="S3566">
        <v>-808</v>
      </c>
      <c r="T3566">
        <v>0</v>
      </c>
      <c r="U3566">
        <v>653</v>
      </c>
      <c r="V3566">
        <v>-81</v>
      </c>
    </row>
    <row r="3567" spans="1:22" x14ac:dyDescent="0.3">
      <c r="A3567" t="s">
        <v>147</v>
      </c>
      <c r="B3567">
        <v>272210</v>
      </c>
      <c r="C3567">
        <v>44995</v>
      </c>
      <c r="D3567">
        <v>12140</v>
      </c>
      <c r="E3567">
        <v>5</v>
      </c>
      <c r="F3567">
        <v>-270</v>
      </c>
      <c r="G3567">
        <v>-270</v>
      </c>
      <c r="H3567">
        <v>487844</v>
      </c>
      <c r="I3567">
        <v>5943</v>
      </c>
      <c r="J3567">
        <v>30783</v>
      </c>
      <c r="K3567">
        <v>-347</v>
      </c>
      <c r="L3567">
        <v>-31463</v>
      </c>
      <c r="M3567">
        <v>-14373</v>
      </c>
      <c r="N3567">
        <v>-7639</v>
      </c>
      <c r="O3567">
        <v>-19992</v>
      </c>
      <c r="P3567">
        <v>0</v>
      </c>
      <c r="Q3567">
        <v>0</v>
      </c>
      <c r="R3567">
        <v>12734</v>
      </c>
      <c r="S3567">
        <v>-2193</v>
      </c>
      <c r="T3567">
        <v>0</v>
      </c>
      <c r="U3567">
        <v>547</v>
      </c>
      <c r="V3567">
        <v>480</v>
      </c>
    </row>
    <row r="3568" spans="1:22" x14ac:dyDescent="0.3">
      <c r="A3568" t="s">
        <v>147</v>
      </c>
      <c r="B3568">
        <v>272210</v>
      </c>
      <c r="C3568">
        <v>44994</v>
      </c>
      <c r="D3568">
        <v>12410</v>
      </c>
      <c r="E3568">
        <v>5</v>
      </c>
      <c r="F3568">
        <v>-20</v>
      </c>
      <c r="G3568">
        <v>-20</v>
      </c>
      <c r="H3568">
        <v>460792</v>
      </c>
      <c r="I3568">
        <v>5713</v>
      </c>
      <c r="J3568">
        <v>-8280</v>
      </c>
      <c r="K3568">
        <v>-48314</v>
      </c>
      <c r="L3568">
        <v>53912</v>
      </c>
      <c r="M3568">
        <v>38634</v>
      </c>
      <c r="N3568">
        <v>564</v>
      </c>
      <c r="O3568">
        <v>-2479</v>
      </c>
      <c r="P3568">
        <v>0</v>
      </c>
      <c r="Q3568">
        <v>0</v>
      </c>
      <c r="R3568">
        <v>17273</v>
      </c>
      <c r="S3568">
        <v>-80</v>
      </c>
      <c r="T3568">
        <v>0</v>
      </c>
      <c r="U3568">
        <v>1195</v>
      </c>
      <c r="V3568">
        <v>1487</v>
      </c>
    </row>
    <row r="3569" spans="1:22" x14ac:dyDescent="0.3">
      <c r="A3569" t="s">
        <v>147</v>
      </c>
      <c r="B3569">
        <v>272210</v>
      </c>
      <c r="C3569">
        <v>44993</v>
      </c>
      <c r="D3569">
        <v>12430</v>
      </c>
      <c r="E3569">
        <v>5</v>
      </c>
      <c r="F3569">
        <v>-330</v>
      </c>
      <c r="G3569">
        <v>-330</v>
      </c>
      <c r="H3569">
        <v>501677</v>
      </c>
      <c r="I3569">
        <v>6282</v>
      </c>
      <c r="J3569">
        <v>104227</v>
      </c>
      <c r="K3569">
        <v>-68011</v>
      </c>
      <c r="L3569">
        <v>-38385</v>
      </c>
      <c r="M3569">
        <v>-49827</v>
      </c>
      <c r="N3569">
        <v>-1444</v>
      </c>
      <c r="O3569">
        <v>-17335</v>
      </c>
      <c r="P3569">
        <v>44</v>
      </c>
      <c r="Q3569">
        <v>0</v>
      </c>
      <c r="R3569">
        <v>31535</v>
      </c>
      <c r="S3569">
        <v>-1358</v>
      </c>
      <c r="T3569">
        <v>0</v>
      </c>
      <c r="U3569">
        <v>2241</v>
      </c>
      <c r="V3569">
        <v>-72</v>
      </c>
    </row>
    <row r="3570" spans="1:22" x14ac:dyDescent="0.3">
      <c r="A3570" t="s">
        <v>147</v>
      </c>
      <c r="B3570">
        <v>272210</v>
      </c>
      <c r="C3570">
        <v>44992</v>
      </c>
      <c r="D3570">
        <v>12760</v>
      </c>
      <c r="E3570">
        <v>2</v>
      </c>
      <c r="F3570">
        <v>80</v>
      </c>
      <c r="G3570">
        <v>80</v>
      </c>
      <c r="H3570">
        <v>739900</v>
      </c>
      <c r="I3570">
        <v>9483</v>
      </c>
      <c r="J3570">
        <v>-47488</v>
      </c>
      <c r="K3570">
        <v>-20961</v>
      </c>
      <c r="L3570">
        <v>64401</v>
      </c>
      <c r="M3570">
        <v>-11995</v>
      </c>
      <c r="N3570">
        <v>2759</v>
      </c>
      <c r="O3570">
        <v>1574</v>
      </c>
      <c r="P3570">
        <v>79</v>
      </c>
      <c r="Q3570">
        <v>0</v>
      </c>
      <c r="R3570">
        <v>71731</v>
      </c>
      <c r="S3570">
        <v>253</v>
      </c>
      <c r="T3570">
        <v>0</v>
      </c>
      <c r="U3570">
        <v>3889</v>
      </c>
      <c r="V3570">
        <v>159</v>
      </c>
    </row>
    <row r="3571" spans="1:22" x14ac:dyDescent="0.3">
      <c r="A3571" t="s">
        <v>147</v>
      </c>
      <c r="B3571">
        <v>272210</v>
      </c>
      <c r="C3571">
        <v>44991</v>
      </c>
      <c r="D3571">
        <v>12680</v>
      </c>
      <c r="E3571">
        <v>2</v>
      </c>
      <c r="F3571">
        <v>190</v>
      </c>
      <c r="G3571">
        <v>190</v>
      </c>
      <c r="H3571">
        <v>597611</v>
      </c>
      <c r="I3571">
        <v>7552</v>
      </c>
      <c r="J3571">
        <v>17386</v>
      </c>
      <c r="K3571">
        <v>-90850</v>
      </c>
      <c r="L3571">
        <v>56303</v>
      </c>
      <c r="M3571">
        <v>25646</v>
      </c>
      <c r="N3571">
        <v>-4784</v>
      </c>
      <c r="O3571">
        <v>1407</v>
      </c>
      <c r="P3571">
        <v>0</v>
      </c>
      <c r="Q3571">
        <v>0</v>
      </c>
      <c r="R3571">
        <v>20611</v>
      </c>
      <c r="S3571">
        <v>13423</v>
      </c>
      <c r="T3571">
        <v>0</v>
      </c>
      <c r="U3571">
        <v>17364</v>
      </c>
      <c r="V3571">
        <v>-203</v>
      </c>
    </row>
    <row r="3572" spans="1:22" x14ac:dyDescent="0.3">
      <c r="A3572" t="s">
        <v>147</v>
      </c>
      <c r="B3572">
        <v>272210</v>
      </c>
      <c r="C3572">
        <v>44988</v>
      </c>
      <c r="D3572">
        <v>12490</v>
      </c>
      <c r="E3572">
        <v>2</v>
      </c>
      <c r="F3572">
        <v>140</v>
      </c>
      <c r="G3572">
        <v>140</v>
      </c>
      <c r="H3572">
        <v>499373</v>
      </c>
      <c r="I3572">
        <v>6205</v>
      </c>
      <c r="J3572">
        <v>-52377</v>
      </c>
      <c r="K3572">
        <v>18533</v>
      </c>
      <c r="L3572">
        <v>33617</v>
      </c>
      <c r="M3572">
        <v>7450</v>
      </c>
      <c r="N3572">
        <v>4155</v>
      </c>
      <c r="O3572">
        <v>10560</v>
      </c>
      <c r="P3572">
        <v>-941</v>
      </c>
      <c r="Q3572">
        <v>0</v>
      </c>
      <c r="R3572">
        <v>13295</v>
      </c>
      <c r="S3572">
        <v>-902</v>
      </c>
      <c r="T3572">
        <v>0</v>
      </c>
      <c r="U3572">
        <v>-149</v>
      </c>
      <c r="V3572">
        <v>376</v>
      </c>
    </row>
    <row r="3573" spans="1:22" x14ac:dyDescent="0.3">
      <c r="A3573" t="s">
        <v>147</v>
      </c>
      <c r="B3573">
        <v>272210</v>
      </c>
      <c r="C3573">
        <v>44987</v>
      </c>
      <c r="D3573">
        <v>12350</v>
      </c>
      <c r="E3573">
        <v>5</v>
      </c>
      <c r="F3573">
        <v>-20</v>
      </c>
      <c r="G3573">
        <v>-20</v>
      </c>
      <c r="H3573">
        <v>549858</v>
      </c>
      <c r="I3573">
        <v>6814</v>
      </c>
      <c r="J3573">
        <v>10819</v>
      </c>
      <c r="K3573">
        <v>63089</v>
      </c>
      <c r="L3573">
        <v>-73639</v>
      </c>
      <c r="M3573">
        <v>-27262</v>
      </c>
      <c r="N3573">
        <v>-15746</v>
      </c>
      <c r="O3573">
        <v>-5213</v>
      </c>
      <c r="P3573">
        <v>0</v>
      </c>
      <c r="Q3573">
        <v>0</v>
      </c>
      <c r="R3573">
        <v>-5396</v>
      </c>
      <c r="S3573">
        <v>-20022</v>
      </c>
      <c r="T3573">
        <v>0</v>
      </c>
      <c r="U3573">
        <v>630</v>
      </c>
      <c r="V3573">
        <v>-899</v>
      </c>
    </row>
    <row r="3574" spans="1:22" x14ac:dyDescent="0.3">
      <c r="A3574" t="s">
        <v>147</v>
      </c>
      <c r="B3574">
        <v>272210</v>
      </c>
      <c r="C3574">
        <v>44985</v>
      </c>
      <c r="D3574">
        <v>12370</v>
      </c>
      <c r="E3574">
        <v>5</v>
      </c>
      <c r="F3574">
        <v>-30</v>
      </c>
      <c r="G3574">
        <v>-30</v>
      </c>
      <c r="H3574">
        <v>679059</v>
      </c>
      <c r="I3574">
        <v>8415</v>
      </c>
      <c r="J3574">
        <v>87425</v>
      </c>
      <c r="K3574">
        <v>-69111</v>
      </c>
      <c r="L3574">
        <v>-18774</v>
      </c>
      <c r="M3574">
        <v>6474</v>
      </c>
      <c r="N3574">
        <v>-515</v>
      </c>
      <c r="O3574">
        <v>-18601</v>
      </c>
      <c r="P3574">
        <v>0</v>
      </c>
      <c r="Q3574">
        <v>0</v>
      </c>
      <c r="R3574">
        <v>-6138</v>
      </c>
      <c r="S3574">
        <v>6</v>
      </c>
      <c r="T3574">
        <v>0</v>
      </c>
      <c r="U3574">
        <v>305</v>
      </c>
      <c r="V3574">
        <v>155</v>
      </c>
    </row>
    <row r="3575" spans="1:22" x14ac:dyDescent="0.3">
      <c r="A3575" t="s">
        <v>147</v>
      </c>
      <c r="B3575">
        <v>272210</v>
      </c>
      <c r="C3575">
        <v>44984</v>
      </c>
      <c r="D3575">
        <v>12400</v>
      </c>
      <c r="E3575">
        <v>5</v>
      </c>
      <c r="F3575">
        <v>-180</v>
      </c>
      <c r="G3575">
        <v>-180</v>
      </c>
      <c r="H3575">
        <v>955030</v>
      </c>
      <c r="I3575">
        <v>11778</v>
      </c>
      <c r="J3575">
        <v>-41009</v>
      </c>
      <c r="K3575">
        <v>61019</v>
      </c>
      <c r="L3575">
        <v>-12495</v>
      </c>
      <c r="M3575">
        <v>-30050</v>
      </c>
      <c r="N3575">
        <v>-22469</v>
      </c>
      <c r="O3575">
        <v>-699</v>
      </c>
      <c r="P3575">
        <v>115</v>
      </c>
      <c r="Q3575">
        <v>0</v>
      </c>
      <c r="R3575">
        <v>41527</v>
      </c>
      <c r="S3575">
        <v>-919</v>
      </c>
      <c r="T3575">
        <v>0</v>
      </c>
      <c r="U3575">
        <v>-6783</v>
      </c>
      <c r="V3575">
        <v>-732</v>
      </c>
    </row>
    <row r="3576" spans="1:22" x14ac:dyDescent="0.3">
      <c r="A3576" t="s">
        <v>147</v>
      </c>
      <c r="B3576">
        <v>272210</v>
      </c>
      <c r="C3576">
        <v>44981</v>
      </c>
      <c r="D3576">
        <v>12580</v>
      </c>
      <c r="E3576">
        <v>5</v>
      </c>
      <c r="F3576">
        <v>-1150</v>
      </c>
      <c r="G3576">
        <v>-1150</v>
      </c>
      <c r="H3576">
        <v>2749428</v>
      </c>
      <c r="I3576">
        <v>35444</v>
      </c>
      <c r="J3576">
        <v>1424777</v>
      </c>
      <c r="K3576">
        <v>-1123712</v>
      </c>
      <c r="L3576">
        <v>-310736</v>
      </c>
      <c r="M3576">
        <v>-99270</v>
      </c>
      <c r="N3576">
        <v>806</v>
      </c>
      <c r="O3576">
        <v>-116076</v>
      </c>
      <c r="P3576">
        <v>119</v>
      </c>
      <c r="Q3576">
        <v>0</v>
      </c>
      <c r="R3576">
        <v>14206</v>
      </c>
      <c r="S3576">
        <v>-110521</v>
      </c>
      <c r="T3576">
        <v>0</v>
      </c>
      <c r="U3576">
        <v>10288</v>
      </c>
      <c r="V3576">
        <v>-617</v>
      </c>
    </row>
    <row r="3577" spans="1:22" x14ac:dyDescent="0.3">
      <c r="A3577" t="s">
        <v>147</v>
      </c>
      <c r="B3577">
        <v>272210</v>
      </c>
      <c r="C3577">
        <v>44980</v>
      </c>
      <c r="D3577">
        <v>13730</v>
      </c>
      <c r="E3577">
        <v>2</v>
      </c>
      <c r="F3577">
        <v>860</v>
      </c>
      <c r="G3577">
        <v>860</v>
      </c>
      <c r="H3577">
        <v>1747408</v>
      </c>
      <c r="I3577">
        <v>23670</v>
      </c>
      <c r="J3577">
        <v>-634786</v>
      </c>
      <c r="K3577">
        <v>275210</v>
      </c>
      <c r="L3577">
        <v>357432</v>
      </c>
      <c r="M3577">
        <v>133623</v>
      </c>
      <c r="N3577">
        <v>3597</v>
      </c>
      <c r="O3577">
        <v>127329</v>
      </c>
      <c r="P3577">
        <v>0</v>
      </c>
      <c r="Q3577">
        <v>0</v>
      </c>
      <c r="R3577">
        <v>60080</v>
      </c>
      <c r="S3577">
        <v>32803</v>
      </c>
      <c r="T3577">
        <v>0</v>
      </c>
      <c r="U3577">
        <v>2557</v>
      </c>
      <c r="V3577">
        <v>-413</v>
      </c>
    </row>
    <row r="3578" spans="1:22" x14ac:dyDescent="0.3">
      <c r="A3578" t="s">
        <v>147</v>
      </c>
      <c r="B3578">
        <v>272210</v>
      </c>
      <c r="C3578">
        <v>44979</v>
      </c>
      <c r="D3578">
        <v>12870</v>
      </c>
      <c r="E3578">
        <v>5</v>
      </c>
      <c r="F3578">
        <v>-240</v>
      </c>
      <c r="G3578">
        <v>-240</v>
      </c>
      <c r="H3578">
        <v>856217</v>
      </c>
      <c r="I3578">
        <v>11061</v>
      </c>
      <c r="J3578">
        <v>-8778</v>
      </c>
      <c r="K3578">
        <v>265623</v>
      </c>
      <c r="L3578">
        <v>-257917</v>
      </c>
      <c r="M3578">
        <v>-54821</v>
      </c>
      <c r="N3578">
        <v>-190</v>
      </c>
      <c r="O3578">
        <v>-65614</v>
      </c>
      <c r="P3578">
        <v>0</v>
      </c>
      <c r="Q3578">
        <v>0</v>
      </c>
      <c r="R3578">
        <v>45799</v>
      </c>
      <c r="S3578">
        <v>-183091</v>
      </c>
      <c r="T3578">
        <v>0</v>
      </c>
      <c r="U3578">
        <v>271</v>
      </c>
      <c r="V3578">
        <v>801</v>
      </c>
    </row>
    <row r="3579" spans="1:22" x14ac:dyDescent="0.3">
      <c r="A3579" t="s">
        <v>147</v>
      </c>
      <c r="B3579">
        <v>272210</v>
      </c>
      <c r="C3579">
        <v>44978</v>
      </c>
      <c r="D3579">
        <v>13110</v>
      </c>
      <c r="E3579">
        <v>5</v>
      </c>
      <c r="F3579">
        <v>-150</v>
      </c>
      <c r="G3579">
        <v>-150</v>
      </c>
      <c r="H3579">
        <v>534982</v>
      </c>
      <c r="I3579">
        <v>7055</v>
      </c>
      <c r="J3579">
        <v>38118</v>
      </c>
      <c r="K3579">
        <v>58032</v>
      </c>
      <c r="L3579">
        <v>-96602</v>
      </c>
      <c r="M3579">
        <v>-33439</v>
      </c>
      <c r="N3579">
        <v>1060</v>
      </c>
      <c r="O3579">
        <v>-34582</v>
      </c>
      <c r="P3579">
        <v>0</v>
      </c>
      <c r="Q3579">
        <v>0</v>
      </c>
      <c r="R3579">
        <v>45248</v>
      </c>
      <c r="S3579">
        <v>-74889</v>
      </c>
      <c r="T3579">
        <v>0</v>
      </c>
      <c r="U3579">
        <v>225</v>
      </c>
      <c r="V3579">
        <v>227</v>
      </c>
    </row>
    <row r="3580" spans="1:22" x14ac:dyDescent="0.3">
      <c r="A3580" t="s">
        <v>147</v>
      </c>
      <c r="B3580">
        <v>272210</v>
      </c>
      <c r="C3580">
        <v>44977</v>
      </c>
      <c r="D3580">
        <v>13260</v>
      </c>
      <c r="E3580">
        <v>5</v>
      </c>
      <c r="F3580">
        <v>-60</v>
      </c>
      <c r="G3580">
        <v>-60</v>
      </c>
      <c r="H3580">
        <v>411723</v>
      </c>
      <c r="I3580">
        <v>5450</v>
      </c>
      <c r="J3580">
        <v>-59753</v>
      </c>
      <c r="K3580">
        <v>40636</v>
      </c>
      <c r="L3580">
        <v>27923</v>
      </c>
      <c r="M3580">
        <v>6215</v>
      </c>
      <c r="N3580">
        <v>-277</v>
      </c>
      <c r="O3580">
        <v>-21009</v>
      </c>
      <c r="P3580">
        <v>220</v>
      </c>
      <c r="Q3580">
        <v>0</v>
      </c>
      <c r="R3580">
        <v>49185</v>
      </c>
      <c r="S3580">
        <v>-6411</v>
      </c>
      <c r="T3580">
        <v>0</v>
      </c>
      <c r="U3580">
        <v>-8970</v>
      </c>
      <c r="V3580">
        <v>164</v>
      </c>
    </row>
    <row r="3581" spans="1:22" x14ac:dyDescent="0.3">
      <c r="A3581" t="s">
        <v>147</v>
      </c>
      <c r="B3581">
        <v>272210</v>
      </c>
      <c r="C3581">
        <v>44974</v>
      </c>
      <c r="D3581">
        <v>13320</v>
      </c>
      <c r="E3581">
        <v>2</v>
      </c>
      <c r="F3581">
        <v>70</v>
      </c>
      <c r="G3581">
        <v>70</v>
      </c>
      <c r="H3581">
        <v>600637</v>
      </c>
      <c r="I3581">
        <v>7968</v>
      </c>
      <c r="J3581">
        <v>-132558</v>
      </c>
      <c r="K3581">
        <v>220826</v>
      </c>
      <c r="L3581">
        <v>-84639</v>
      </c>
      <c r="M3581">
        <v>-17303</v>
      </c>
      <c r="N3581">
        <v>2722</v>
      </c>
      <c r="O3581">
        <v>-59481</v>
      </c>
      <c r="P3581">
        <v>0</v>
      </c>
      <c r="Q3581">
        <v>0</v>
      </c>
      <c r="R3581">
        <v>62571</v>
      </c>
      <c r="S3581">
        <v>-73148</v>
      </c>
      <c r="T3581">
        <v>0</v>
      </c>
      <c r="U3581">
        <v>-3589</v>
      </c>
      <c r="V3581">
        <v>-40</v>
      </c>
    </row>
    <row r="3582" spans="1:22" x14ac:dyDescent="0.3">
      <c r="A3582" t="s">
        <v>147</v>
      </c>
      <c r="B3582">
        <v>272210</v>
      </c>
      <c r="C3582">
        <v>44973</v>
      </c>
      <c r="D3582">
        <v>13250</v>
      </c>
      <c r="E3582">
        <v>2</v>
      </c>
      <c r="F3582">
        <v>40</v>
      </c>
      <c r="G3582">
        <v>40</v>
      </c>
      <c r="H3582">
        <v>835687</v>
      </c>
      <c r="I3582">
        <v>11088</v>
      </c>
      <c r="J3582">
        <v>-46672</v>
      </c>
      <c r="K3582">
        <v>232235</v>
      </c>
      <c r="L3582">
        <v>-189762</v>
      </c>
      <c r="M3582">
        <v>54102</v>
      </c>
      <c r="N3582">
        <v>-192</v>
      </c>
      <c r="O3582">
        <v>-63215</v>
      </c>
      <c r="P3582">
        <v>0</v>
      </c>
      <c r="Q3582">
        <v>0</v>
      </c>
      <c r="R3582">
        <v>45428</v>
      </c>
      <c r="S3582">
        <v>-225885</v>
      </c>
      <c r="T3582">
        <v>0</v>
      </c>
      <c r="U3582">
        <v>3837</v>
      </c>
      <c r="V3582">
        <v>362</v>
      </c>
    </row>
    <row r="3583" spans="1:22" x14ac:dyDescent="0.3">
      <c r="A3583" t="s">
        <v>147</v>
      </c>
      <c r="B3583">
        <v>272210</v>
      </c>
      <c r="C3583">
        <v>44972</v>
      </c>
      <c r="D3583">
        <v>13210</v>
      </c>
      <c r="E3583">
        <v>5</v>
      </c>
      <c r="F3583">
        <v>-460</v>
      </c>
      <c r="G3583">
        <v>-460</v>
      </c>
      <c r="H3583">
        <v>912130</v>
      </c>
      <c r="I3583">
        <v>12195</v>
      </c>
      <c r="J3583">
        <v>-106445</v>
      </c>
      <c r="K3583">
        <v>286842</v>
      </c>
      <c r="L3583">
        <v>-157817</v>
      </c>
      <c r="M3583">
        <v>-61189</v>
      </c>
      <c r="N3583">
        <v>7487</v>
      </c>
      <c r="O3583">
        <v>-29489</v>
      </c>
      <c r="P3583">
        <v>0</v>
      </c>
      <c r="Q3583">
        <v>0</v>
      </c>
      <c r="R3583">
        <v>38765</v>
      </c>
      <c r="S3583">
        <v>-113391</v>
      </c>
      <c r="T3583">
        <v>0</v>
      </c>
      <c r="U3583">
        <v>-21818</v>
      </c>
      <c r="V3583">
        <v>-762</v>
      </c>
    </row>
    <row r="3584" spans="1:22" x14ac:dyDescent="0.3">
      <c r="A3584" t="s">
        <v>147</v>
      </c>
      <c r="B3584">
        <v>272210</v>
      </c>
      <c r="C3584">
        <v>44971</v>
      </c>
      <c r="D3584">
        <v>13670</v>
      </c>
      <c r="E3584">
        <v>2</v>
      </c>
      <c r="F3584">
        <v>20</v>
      </c>
      <c r="G3584">
        <v>20</v>
      </c>
      <c r="H3584">
        <v>709579</v>
      </c>
      <c r="I3584">
        <v>9737</v>
      </c>
      <c r="J3584">
        <v>-53232</v>
      </c>
      <c r="K3584">
        <v>88193</v>
      </c>
      <c r="L3584">
        <v>-35079</v>
      </c>
      <c r="M3584">
        <v>-17851</v>
      </c>
      <c r="N3584">
        <v>-6475</v>
      </c>
      <c r="O3584">
        <v>-17630</v>
      </c>
      <c r="P3584">
        <v>0</v>
      </c>
      <c r="Q3584">
        <v>0</v>
      </c>
      <c r="R3584">
        <v>84747</v>
      </c>
      <c r="S3584">
        <v>-77870</v>
      </c>
      <c r="T3584">
        <v>0</v>
      </c>
      <c r="U3584">
        <v>137</v>
      </c>
      <c r="V3584">
        <v>-19</v>
      </c>
    </row>
    <row r="3585" spans="1:22" x14ac:dyDescent="0.3">
      <c r="A3585" t="s">
        <v>147</v>
      </c>
      <c r="B3585">
        <v>272210</v>
      </c>
      <c r="C3585">
        <v>44970</v>
      </c>
      <c r="D3585">
        <v>13650</v>
      </c>
      <c r="E3585">
        <v>5</v>
      </c>
      <c r="F3585">
        <v>-130</v>
      </c>
      <c r="G3585">
        <v>-130</v>
      </c>
      <c r="H3585">
        <v>653917</v>
      </c>
      <c r="I3585">
        <v>8905</v>
      </c>
      <c r="J3585">
        <v>63258</v>
      </c>
      <c r="K3585">
        <v>-20311</v>
      </c>
      <c r="L3585">
        <v>-49258</v>
      </c>
      <c r="M3585">
        <v>-71261</v>
      </c>
      <c r="N3585">
        <v>6133</v>
      </c>
      <c r="O3585">
        <v>-5685</v>
      </c>
      <c r="P3585">
        <v>0</v>
      </c>
      <c r="Q3585">
        <v>0</v>
      </c>
      <c r="R3585">
        <v>74107</v>
      </c>
      <c r="S3585">
        <v>-52552</v>
      </c>
      <c r="T3585">
        <v>0</v>
      </c>
      <c r="U3585">
        <v>6565</v>
      </c>
      <c r="V3585">
        <v>-254</v>
      </c>
    </row>
    <row r="3586" spans="1:22" x14ac:dyDescent="0.3">
      <c r="A3586" t="s">
        <v>147</v>
      </c>
      <c r="B3586">
        <v>272210</v>
      </c>
      <c r="C3586">
        <v>44967</v>
      </c>
      <c r="D3586">
        <v>13780</v>
      </c>
      <c r="E3586">
        <v>2</v>
      </c>
      <c r="F3586">
        <v>140</v>
      </c>
      <c r="G3586">
        <v>140</v>
      </c>
      <c r="H3586">
        <v>1517710</v>
      </c>
      <c r="I3586">
        <v>21020</v>
      </c>
      <c r="J3586">
        <v>-291888</v>
      </c>
      <c r="K3586">
        <v>172370</v>
      </c>
      <c r="L3586">
        <v>116028</v>
      </c>
      <c r="M3586">
        <v>249</v>
      </c>
      <c r="N3586">
        <v>38849</v>
      </c>
      <c r="O3586">
        <v>1147</v>
      </c>
      <c r="P3586">
        <v>0</v>
      </c>
      <c r="Q3586">
        <v>0</v>
      </c>
      <c r="R3586">
        <v>28275</v>
      </c>
      <c r="S3586">
        <v>47508</v>
      </c>
      <c r="T3586">
        <v>0</v>
      </c>
      <c r="U3586">
        <v>3258</v>
      </c>
      <c r="V3586">
        <v>232</v>
      </c>
    </row>
    <row r="3587" spans="1:22" x14ac:dyDescent="0.3">
      <c r="A3587" t="s">
        <v>147</v>
      </c>
      <c r="B3587">
        <v>272210</v>
      </c>
      <c r="C3587">
        <v>44966</v>
      </c>
      <c r="D3587">
        <v>13640</v>
      </c>
      <c r="E3587">
        <v>5</v>
      </c>
      <c r="F3587">
        <v>-100</v>
      </c>
      <c r="G3587">
        <v>-100</v>
      </c>
      <c r="H3587">
        <v>821795</v>
      </c>
      <c r="I3587">
        <v>11280</v>
      </c>
      <c r="J3587">
        <v>-4795</v>
      </c>
      <c r="K3587">
        <v>34955</v>
      </c>
      <c r="L3587">
        <v>-27631</v>
      </c>
      <c r="M3587">
        <v>7307</v>
      </c>
      <c r="N3587">
        <v>5445</v>
      </c>
      <c r="O3587">
        <v>-20650</v>
      </c>
      <c r="P3587">
        <v>0</v>
      </c>
      <c r="Q3587">
        <v>0</v>
      </c>
      <c r="R3587">
        <v>57459</v>
      </c>
      <c r="S3587">
        <v>-77192</v>
      </c>
      <c r="T3587">
        <v>0</v>
      </c>
      <c r="U3587">
        <v>-4111</v>
      </c>
      <c r="V3587">
        <v>1582</v>
      </c>
    </row>
    <row r="3588" spans="1:22" x14ac:dyDescent="0.3">
      <c r="A3588" t="s">
        <v>147</v>
      </c>
      <c r="B3588">
        <v>272210</v>
      </c>
      <c r="C3588">
        <v>44965</v>
      </c>
      <c r="D3588">
        <v>13740</v>
      </c>
      <c r="E3588">
        <v>2</v>
      </c>
      <c r="F3588">
        <v>100</v>
      </c>
      <c r="G3588">
        <v>100</v>
      </c>
      <c r="H3588">
        <v>649717</v>
      </c>
      <c r="I3588">
        <v>8885</v>
      </c>
      <c r="J3588">
        <v>-187198</v>
      </c>
      <c r="K3588">
        <v>100075</v>
      </c>
      <c r="L3588">
        <v>86469</v>
      </c>
      <c r="M3588">
        <v>-915</v>
      </c>
      <c r="N3588">
        <v>1229</v>
      </c>
      <c r="O3588">
        <v>-119</v>
      </c>
      <c r="P3588">
        <v>1</v>
      </c>
      <c r="Q3588">
        <v>0</v>
      </c>
      <c r="R3588">
        <v>38742</v>
      </c>
      <c r="S3588">
        <v>47531</v>
      </c>
      <c r="T3588">
        <v>0</v>
      </c>
      <c r="U3588">
        <v>765</v>
      </c>
      <c r="V3588">
        <v>-111</v>
      </c>
    </row>
    <row r="3589" spans="1:22" x14ac:dyDescent="0.3">
      <c r="A3589" t="s">
        <v>147</v>
      </c>
      <c r="B3589">
        <v>272210</v>
      </c>
      <c r="C3589">
        <v>44964</v>
      </c>
      <c r="D3589">
        <v>13640</v>
      </c>
      <c r="E3589">
        <v>5</v>
      </c>
      <c r="F3589">
        <v>-160</v>
      </c>
      <c r="G3589">
        <v>-160</v>
      </c>
      <c r="H3589">
        <v>717896</v>
      </c>
      <c r="I3589">
        <v>9830</v>
      </c>
      <c r="J3589">
        <v>-36814</v>
      </c>
      <c r="K3589">
        <v>2449</v>
      </c>
      <c r="L3589">
        <v>38460</v>
      </c>
      <c r="M3589">
        <v>-19725</v>
      </c>
      <c r="N3589">
        <v>-6</v>
      </c>
      <c r="O3589">
        <v>-13613</v>
      </c>
      <c r="P3589">
        <v>-1</v>
      </c>
      <c r="Q3589">
        <v>0</v>
      </c>
      <c r="R3589">
        <v>43895</v>
      </c>
      <c r="S3589">
        <v>27910</v>
      </c>
      <c r="T3589">
        <v>0</v>
      </c>
      <c r="U3589">
        <v>-5136</v>
      </c>
      <c r="V3589">
        <v>1041</v>
      </c>
    </row>
    <row r="3590" spans="1:22" x14ac:dyDescent="0.3">
      <c r="A3590" t="s">
        <v>147</v>
      </c>
      <c r="B3590">
        <v>272210</v>
      </c>
      <c r="C3590">
        <v>44963</v>
      </c>
      <c r="D3590">
        <v>13800</v>
      </c>
      <c r="E3590">
        <v>2</v>
      </c>
      <c r="F3590">
        <v>40</v>
      </c>
      <c r="G3590">
        <v>40</v>
      </c>
      <c r="H3590">
        <v>924303</v>
      </c>
      <c r="I3590">
        <v>12758</v>
      </c>
      <c r="J3590">
        <v>-168909</v>
      </c>
      <c r="K3590">
        <v>-54705</v>
      </c>
      <c r="L3590">
        <v>221703</v>
      </c>
      <c r="M3590">
        <v>-13850</v>
      </c>
      <c r="N3590">
        <v>25028</v>
      </c>
      <c r="O3590">
        <v>35906</v>
      </c>
      <c r="P3590">
        <v>0</v>
      </c>
      <c r="Q3590">
        <v>0</v>
      </c>
      <c r="R3590">
        <v>96050</v>
      </c>
      <c r="S3590">
        <v>78569</v>
      </c>
      <c r="T3590">
        <v>0</v>
      </c>
      <c r="U3590">
        <v>2568</v>
      </c>
      <c r="V3590">
        <v>-657</v>
      </c>
    </row>
    <row r="3591" spans="1:22" x14ac:dyDescent="0.3">
      <c r="A3591" t="s">
        <v>147</v>
      </c>
      <c r="B3591">
        <v>272210</v>
      </c>
      <c r="C3591">
        <v>44960</v>
      </c>
      <c r="D3591">
        <v>13760</v>
      </c>
      <c r="E3591">
        <v>5</v>
      </c>
      <c r="F3591">
        <v>-140</v>
      </c>
      <c r="G3591">
        <v>-140</v>
      </c>
      <c r="H3591">
        <v>1150185</v>
      </c>
      <c r="I3591">
        <v>15701</v>
      </c>
      <c r="J3591">
        <v>152468</v>
      </c>
      <c r="K3591">
        <v>-248465</v>
      </c>
      <c r="L3591">
        <v>92506</v>
      </c>
      <c r="M3591">
        <v>5745</v>
      </c>
      <c r="N3591">
        <v>467</v>
      </c>
      <c r="O3591">
        <v>-7124</v>
      </c>
      <c r="P3591">
        <v>0</v>
      </c>
      <c r="Q3591">
        <v>0</v>
      </c>
      <c r="R3591">
        <v>61901</v>
      </c>
      <c r="S3591">
        <v>31517</v>
      </c>
      <c r="T3591">
        <v>0</v>
      </c>
      <c r="U3591">
        <v>2987</v>
      </c>
      <c r="V3591">
        <v>504</v>
      </c>
    </row>
    <row r="3592" spans="1:22" x14ac:dyDescent="0.3">
      <c r="A3592" t="s">
        <v>147</v>
      </c>
      <c r="B3592">
        <v>272210</v>
      </c>
      <c r="C3592">
        <v>44959</v>
      </c>
      <c r="D3592">
        <v>13900</v>
      </c>
      <c r="E3592">
        <v>2</v>
      </c>
      <c r="F3592">
        <v>440</v>
      </c>
      <c r="G3592">
        <v>440</v>
      </c>
      <c r="H3592">
        <v>2059749</v>
      </c>
      <c r="I3592">
        <v>28550</v>
      </c>
      <c r="J3592">
        <v>-143338</v>
      </c>
      <c r="K3592">
        <v>-267633</v>
      </c>
      <c r="L3592">
        <v>412573</v>
      </c>
      <c r="M3592">
        <v>-5594</v>
      </c>
      <c r="N3592">
        <v>11694</v>
      </c>
      <c r="O3592">
        <v>88019</v>
      </c>
      <c r="P3592">
        <v>0</v>
      </c>
      <c r="Q3592">
        <v>0</v>
      </c>
      <c r="R3592">
        <v>48885</v>
      </c>
      <c r="S3592">
        <v>269569</v>
      </c>
      <c r="T3592">
        <v>0</v>
      </c>
      <c r="U3592">
        <v>3881</v>
      </c>
      <c r="V3592">
        <v>-5483</v>
      </c>
    </row>
    <row r="3593" spans="1:22" x14ac:dyDescent="0.3">
      <c r="A3593" t="s">
        <v>147</v>
      </c>
      <c r="B3593">
        <v>272210</v>
      </c>
      <c r="C3593">
        <v>44958</v>
      </c>
      <c r="D3593">
        <v>13460</v>
      </c>
      <c r="E3593">
        <v>2</v>
      </c>
      <c r="F3593">
        <v>110</v>
      </c>
      <c r="G3593">
        <v>110</v>
      </c>
      <c r="H3593">
        <v>1424189</v>
      </c>
      <c r="I3593">
        <v>19078</v>
      </c>
      <c r="J3593">
        <v>130537</v>
      </c>
      <c r="K3593">
        <v>-261788</v>
      </c>
      <c r="L3593">
        <v>117275</v>
      </c>
      <c r="M3593">
        <v>17980</v>
      </c>
      <c r="N3593">
        <v>17327</v>
      </c>
      <c r="O3593">
        <v>-3077</v>
      </c>
      <c r="P3593">
        <v>641</v>
      </c>
      <c r="Q3593">
        <v>0</v>
      </c>
      <c r="R3593">
        <v>33259</v>
      </c>
      <c r="S3593">
        <v>51145</v>
      </c>
      <c r="T3593">
        <v>0</v>
      </c>
      <c r="U3593">
        <v>9220</v>
      </c>
      <c r="V3593">
        <v>4756</v>
      </c>
    </row>
    <row r="3594" spans="1:22" x14ac:dyDescent="0.3">
      <c r="A3594" t="s">
        <v>147</v>
      </c>
      <c r="B3594">
        <v>272210</v>
      </c>
      <c r="C3594">
        <v>44957</v>
      </c>
      <c r="D3594">
        <v>13350</v>
      </c>
      <c r="E3594">
        <v>2</v>
      </c>
      <c r="F3594">
        <v>550</v>
      </c>
      <c r="G3594">
        <v>550</v>
      </c>
      <c r="H3594">
        <v>1791326</v>
      </c>
      <c r="I3594">
        <v>23681</v>
      </c>
      <c r="J3594">
        <v>-212468</v>
      </c>
      <c r="K3594">
        <v>-36635</v>
      </c>
      <c r="L3594">
        <v>250868</v>
      </c>
      <c r="M3594">
        <v>79358</v>
      </c>
      <c r="N3594">
        <v>8887</v>
      </c>
      <c r="O3594">
        <v>13829</v>
      </c>
      <c r="P3594">
        <v>1796</v>
      </c>
      <c r="Q3594">
        <v>0</v>
      </c>
      <c r="R3594">
        <v>52229</v>
      </c>
      <c r="S3594">
        <v>94769</v>
      </c>
      <c r="T3594">
        <v>0</v>
      </c>
      <c r="U3594">
        <v>12324</v>
      </c>
      <c r="V3594">
        <v>-14089</v>
      </c>
    </row>
    <row r="3595" spans="1:22" x14ac:dyDescent="0.3">
      <c r="A3595" t="s">
        <v>147</v>
      </c>
      <c r="B3595">
        <v>272210</v>
      </c>
      <c r="C3595">
        <v>44956</v>
      </c>
      <c r="D3595">
        <v>12800</v>
      </c>
      <c r="E3595">
        <v>2</v>
      </c>
      <c r="F3595">
        <v>50</v>
      </c>
      <c r="G3595">
        <v>50</v>
      </c>
      <c r="H3595">
        <v>1208925</v>
      </c>
      <c r="I3595">
        <v>15600</v>
      </c>
      <c r="J3595">
        <v>36707</v>
      </c>
      <c r="K3595">
        <v>-134792</v>
      </c>
      <c r="L3595">
        <v>85558</v>
      </c>
      <c r="M3595">
        <v>-3875</v>
      </c>
      <c r="N3595">
        <v>77</v>
      </c>
      <c r="O3595">
        <v>3125</v>
      </c>
      <c r="P3595">
        <v>0</v>
      </c>
      <c r="Q3595">
        <v>0</v>
      </c>
      <c r="R3595">
        <v>49552</v>
      </c>
      <c r="S3595">
        <v>36679</v>
      </c>
      <c r="T3595">
        <v>0</v>
      </c>
      <c r="U3595">
        <v>11004</v>
      </c>
      <c r="V3595">
        <v>1523</v>
      </c>
    </row>
    <row r="3596" spans="1:22" x14ac:dyDescent="0.3">
      <c r="A3596" t="s">
        <v>147</v>
      </c>
      <c r="B3596">
        <v>272210</v>
      </c>
      <c r="C3596">
        <v>44953</v>
      </c>
      <c r="D3596">
        <v>12750</v>
      </c>
      <c r="E3596">
        <v>2</v>
      </c>
      <c r="F3596">
        <v>70</v>
      </c>
      <c r="G3596">
        <v>70</v>
      </c>
      <c r="H3596">
        <v>1150869</v>
      </c>
      <c r="I3596">
        <v>14690</v>
      </c>
      <c r="J3596">
        <v>91319</v>
      </c>
      <c r="K3596">
        <v>-171309</v>
      </c>
      <c r="L3596">
        <v>61673</v>
      </c>
      <c r="M3596">
        <v>-14577</v>
      </c>
      <c r="N3596">
        <v>440</v>
      </c>
      <c r="O3596">
        <v>707</v>
      </c>
      <c r="P3596">
        <v>0</v>
      </c>
      <c r="Q3596">
        <v>0</v>
      </c>
      <c r="R3596">
        <v>78387</v>
      </c>
      <c r="S3596">
        <v>-3284</v>
      </c>
      <c r="T3596">
        <v>0</v>
      </c>
      <c r="U3596">
        <v>12627</v>
      </c>
      <c r="V3596">
        <v>5690</v>
      </c>
    </row>
    <row r="3597" spans="1:22" x14ac:dyDescent="0.3">
      <c r="A3597" t="s">
        <v>147</v>
      </c>
      <c r="B3597">
        <v>272210</v>
      </c>
      <c r="C3597">
        <v>44952</v>
      </c>
      <c r="D3597">
        <v>12680</v>
      </c>
      <c r="E3597">
        <v>2</v>
      </c>
      <c r="F3597">
        <v>670</v>
      </c>
      <c r="G3597">
        <v>670</v>
      </c>
      <c r="H3597">
        <v>1616974</v>
      </c>
      <c r="I3597">
        <v>20156</v>
      </c>
      <c r="J3597">
        <v>-209510</v>
      </c>
      <c r="K3597">
        <v>-37944</v>
      </c>
      <c r="L3597">
        <v>239582</v>
      </c>
      <c r="M3597">
        <v>36271</v>
      </c>
      <c r="N3597">
        <v>1153</v>
      </c>
      <c r="O3597">
        <v>16785</v>
      </c>
      <c r="P3597">
        <v>0</v>
      </c>
      <c r="Q3597">
        <v>0</v>
      </c>
      <c r="R3597">
        <v>146364</v>
      </c>
      <c r="S3597">
        <v>39009</v>
      </c>
      <c r="T3597">
        <v>0</v>
      </c>
      <c r="U3597">
        <v>-113</v>
      </c>
      <c r="V3597">
        <v>7985</v>
      </c>
    </row>
    <row r="3598" spans="1:22" x14ac:dyDescent="0.3">
      <c r="A3598" t="s">
        <v>147</v>
      </c>
      <c r="B3598">
        <v>272210</v>
      </c>
      <c r="C3598">
        <v>44951</v>
      </c>
      <c r="D3598">
        <v>12010</v>
      </c>
      <c r="E3598">
        <v>5</v>
      </c>
      <c r="F3598">
        <v>-190</v>
      </c>
      <c r="G3598">
        <v>-190</v>
      </c>
      <c r="H3598">
        <v>1056120</v>
      </c>
      <c r="I3598">
        <v>12748</v>
      </c>
      <c r="J3598">
        <v>214565</v>
      </c>
      <c r="K3598">
        <v>-103222</v>
      </c>
      <c r="L3598">
        <v>-110759</v>
      </c>
      <c r="M3598">
        <v>6627</v>
      </c>
      <c r="N3598">
        <v>30</v>
      </c>
      <c r="O3598">
        <v>-532</v>
      </c>
      <c r="P3598">
        <v>0</v>
      </c>
      <c r="Q3598">
        <v>0</v>
      </c>
      <c r="R3598">
        <v>50331</v>
      </c>
      <c r="S3598">
        <v>-167215</v>
      </c>
      <c r="T3598">
        <v>0</v>
      </c>
      <c r="U3598">
        <v>-190</v>
      </c>
      <c r="V3598">
        <v>-394</v>
      </c>
    </row>
    <row r="3599" spans="1:22" x14ac:dyDescent="0.3">
      <c r="A3599" t="s">
        <v>147</v>
      </c>
      <c r="B3599">
        <v>272210</v>
      </c>
      <c r="C3599">
        <v>44946</v>
      </c>
      <c r="D3599">
        <v>12200</v>
      </c>
      <c r="E3599">
        <v>5</v>
      </c>
      <c r="F3599">
        <v>-50</v>
      </c>
      <c r="G3599">
        <v>-50</v>
      </c>
      <c r="H3599">
        <v>699065</v>
      </c>
      <c r="I3599">
        <v>8490</v>
      </c>
      <c r="J3599">
        <v>-51759</v>
      </c>
      <c r="K3599">
        <v>-84123</v>
      </c>
      <c r="L3599">
        <v>133219</v>
      </c>
      <c r="M3599">
        <v>11814</v>
      </c>
      <c r="N3599">
        <v>-3029</v>
      </c>
      <c r="O3599">
        <v>39783</v>
      </c>
      <c r="P3599">
        <v>0</v>
      </c>
      <c r="Q3599">
        <v>0</v>
      </c>
      <c r="R3599">
        <v>44966</v>
      </c>
      <c r="S3599">
        <v>39685</v>
      </c>
      <c r="T3599">
        <v>0</v>
      </c>
      <c r="U3599">
        <v>3539</v>
      </c>
      <c r="V3599">
        <v>-876</v>
      </c>
    </row>
    <row r="3600" spans="1:22" x14ac:dyDescent="0.3">
      <c r="A3600" t="s">
        <v>147</v>
      </c>
      <c r="B3600">
        <v>272210</v>
      </c>
      <c r="C3600">
        <v>44945</v>
      </c>
      <c r="D3600">
        <v>12250</v>
      </c>
      <c r="E3600">
        <v>5</v>
      </c>
      <c r="F3600">
        <v>-50</v>
      </c>
      <c r="G3600">
        <v>-50</v>
      </c>
      <c r="H3600">
        <v>1379193</v>
      </c>
      <c r="I3600">
        <v>16740</v>
      </c>
      <c r="J3600">
        <v>45744</v>
      </c>
      <c r="K3600">
        <v>-13063</v>
      </c>
      <c r="L3600">
        <v>-33834</v>
      </c>
      <c r="M3600">
        <v>-108081</v>
      </c>
      <c r="N3600">
        <v>-4482</v>
      </c>
      <c r="O3600">
        <v>3025</v>
      </c>
      <c r="P3600">
        <v>0</v>
      </c>
      <c r="Q3600">
        <v>0</v>
      </c>
      <c r="R3600">
        <v>70477</v>
      </c>
      <c r="S3600">
        <v>5227</v>
      </c>
      <c r="T3600">
        <v>0</v>
      </c>
      <c r="U3600">
        <v>775</v>
      </c>
      <c r="V3600">
        <v>378</v>
      </c>
    </row>
    <row r="3601" spans="1:22" x14ac:dyDescent="0.3">
      <c r="A3601" t="s">
        <v>147</v>
      </c>
      <c r="B3601">
        <v>272210</v>
      </c>
      <c r="C3601">
        <v>44944</v>
      </c>
      <c r="D3601">
        <v>12300</v>
      </c>
      <c r="E3601">
        <v>5</v>
      </c>
      <c r="F3601">
        <v>-450</v>
      </c>
      <c r="G3601">
        <v>-450</v>
      </c>
      <c r="H3601">
        <v>2006688</v>
      </c>
      <c r="I3601">
        <v>24948</v>
      </c>
      <c r="J3601">
        <v>271805</v>
      </c>
      <c r="K3601">
        <v>-501010</v>
      </c>
      <c r="L3601">
        <v>234017</v>
      </c>
      <c r="M3601">
        <v>31393</v>
      </c>
      <c r="N3601">
        <v>-550</v>
      </c>
      <c r="O3601">
        <v>67888</v>
      </c>
      <c r="P3601">
        <v>0</v>
      </c>
      <c r="Q3601">
        <v>0</v>
      </c>
      <c r="R3601">
        <v>40351</v>
      </c>
      <c r="S3601">
        <v>94935</v>
      </c>
      <c r="T3601">
        <v>0</v>
      </c>
      <c r="U3601">
        <v>-2159</v>
      </c>
      <c r="V3601">
        <v>-2653</v>
      </c>
    </row>
    <row r="3602" spans="1:22" x14ac:dyDescent="0.3">
      <c r="A3602" t="s">
        <v>74</v>
      </c>
      <c r="B3602">
        <v>12450</v>
      </c>
      <c r="C3602">
        <v>45092</v>
      </c>
      <c r="D3602">
        <v>111400</v>
      </c>
      <c r="E3602">
        <v>2</v>
      </c>
      <c r="F3602">
        <v>700</v>
      </c>
      <c r="G3602">
        <v>700</v>
      </c>
      <c r="H3602">
        <v>721893</v>
      </c>
      <c r="I3602">
        <v>80475</v>
      </c>
      <c r="J3602">
        <v>-126194</v>
      </c>
      <c r="K3602">
        <v>93012</v>
      </c>
      <c r="L3602">
        <v>33401</v>
      </c>
      <c r="M3602">
        <v>15933</v>
      </c>
      <c r="N3602">
        <v>522</v>
      </c>
      <c r="O3602">
        <v>3363</v>
      </c>
      <c r="P3602">
        <v>0</v>
      </c>
      <c r="Q3602">
        <v>1204</v>
      </c>
      <c r="R3602">
        <v>13381</v>
      </c>
      <c r="S3602">
        <v>-1002</v>
      </c>
      <c r="T3602">
        <v>0</v>
      </c>
      <c r="U3602">
        <v>-384</v>
      </c>
      <c r="V3602">
        <v>165</v>
      </c>
    </row>
    <row r="3603" spans="1:22" x14ac:dyDescent="0.3">
      <c r="A3603" t="s">
        <v>74</v>
      </c>
      <c r="B3603">
        <v>12450</v>
      </c>
      <c r="C3603">
        <v>45091</v>
      </c>
      <c r="D3603">
        <v>110700</v>
      </c>
      <c r="E3603">
        <v>2</v>
      </c>
      <c r="F3603">
        <v>700</v>
      </c>
      <c r="G3603">
        <v>700</v>
      </c>
      <c r="H3603">
        <v>557807</v>
      </c>
      <c r="I3603">
        <v>61677</v>
      </c>
      <c r="J3603">
        <v>-56237</v>
      </c>
      <c r="K3603">
        <v>23206</v>
      </c>
      <c r="L3603">
        <v>34054</v>
      </c>
      <c r="M3603">
        <v>-8650</v>
      </c>
      <c r="N3603">
        <v>123</v>
      </c>
      <c r="O3603">
        <v>1531</v>
      </c>
      <c r="P3603">
        <v>0</v>
      </c>
      <c r="Q3603">
        <v>0</v>
      </c>
      <c r="R3603">
        <v>41185</v>
      </c>
      <c r="S3603">
        <v>-135</v>
      </c>
      <c r="T3603">
        <v>0</v>
      </c>
      <c r="U3603">
        <v>164</v>
      </c>
      <c r="V3603">
        <v>-1187</v>
      </c>
    </row>
    <row r="3604" spans="1:22" x14ac:dyDescent="0.3">
      <c r="A3604" t="s">
        <v>74</v>
      </c>
      <c r="B3604">
        <v>12450</v>
      </c>
      <c r="C3604">
        <v>45090</v>
      </c>
      <c r="D3604">
        <v>110000</v>
      </c>
      <c r="E3604">
        <v>2</v>
      </c>
      <c r="F3604">
        <v>1800</v>
      </c>
      <c r="G3604">
        <v>1800</v>
      </c>
      <c r="H3604">
        <v>864825</v>
      </c>
      <c r="I3604">
        <v>94001</v>
      </c>
      <c r="J3604">
        <v>-223367</v>
      </c>
      <c r="K3604">
        <v>217010</v>
      </c>
      <c r="L3604">
        <v>6402</v>
      </c>
      <c r="M3604">
        <v>14395</v>
      </c>
      <c r="N3604">
        <v>672</v>
      </c>
      <c r="O3604">
        <v>3748</v>
      </c>
      <c r="P3604">
        <v>-44</v>
      </c>
      <c r="Q3604">
        <v>420</v>
      </c>
      <c r="R3604">
        <v>-16402</v>
      </c>
      <c r="S3604">
        <v>3613</v>
      </c>
      <c r="T3604">
        <v>0</v>
      </c>
      <c r="U3604">
        <v>41</v>
      </c>
      <c r="V3604">
        <v>-86</v>
      </c>
    </row>
    <row r="3605" spans="1:22" x14ac:dyDescent="0.3">
      <c r="A3605" t="s">
        <v>74</v>
      </c>
      <c r="B3605">
        <v>12450</v>
      </c>
      <c r="C3605">
        <v>45089</v>
      </c>
      <c r="D3605">
        <v>108200</v>
      </c>
      <c r="E3605">
        <v>2</v>
      </c>
      <c r="F3605">
        <v>1100</v>
      </c>
      <c r="G3605">
        <v>1100</v>
      </c>
      <c r="H3605">
        <v>637582</v>
      </c>
      <c r="I3605">
        <v>69468</v>
      </c>
      <c r="J3605">
        <v>-42324</v>
      </c>
      <c r="K3605">
        <v>-4056</v>
      </c>
      <c r="L3605">
        <v>44458</v>
      </c>
      <c r="M3605">
        <v>35563</v>
      </c>
      <c r="N3605">
        <v>-531</v>
      </c>
      <c r="O3605">
        <v>6070</v>
      </c>
      <c r="P3605">
        <v>0</v>
      </c>
      <c r="Q3605">
        <v>1095</v>
      </c>
      <c r="R3605">
        <v>1403</v>
      </c>
      <c r="S3605">
        <v>858</v>
      </c>
      <c r="T3605">
        <v>0</v>
      </c>
      <c r="U3605">
        <v>1714</v>
      </c>
      <c r="V3605">
        <v>208</v>
      </c>
    </row>
    <row r="3606" spans="1:22" x14ac:dyDescent="0.3">
      <c r="A3606" t="s">
        <v>74</v>
      </c>
      <c r="B3606">
        <v>12450</v>
      </c>
      <c r="C3606">
        <v>45086</v>
      </c>
      <c r="D3606">
        <v>107100</v>
      </c>
      <c r="E3606">
        <v>5</v>
      </c>
      <c r="F3606">
        <v>-1100</v>
      </c>
      <c r="G3606">
        <v>-1100</v>
      </c>
      <c r="H3606">
        <v>421216</v>
      </c>
      <c r="I3606">
        <v>45271</v>
      </c>
      <c r="J3606">
        <v>56221</v>
      </c>
      <c r="K3606">
        <v>-20697</v>
      </c>
      <c r="L3606">
        <v>-34417</v>
      </c>
      <c r="M3606">
        <v>1091</v>
      </c>
      <c r="N3606">
        <v>-8547</v>
      </c>
      <c r="O3606">
        <v>-33356</v>
      </c>
      <c r="P3606">
        <v>-79</v>
      </c>
      <c r="Q3606">
        <v>0</v>
      </c>
      <c r="R3606">
        <v>5517</v>
      </c>
      <c r="S3606">
        <v>957</v>
      </c>
      <c r="T3606">
        <v>0</v>
      </c>
      <c r="U3606">
        <v>-1300</v>
      </c>
      <c r="V3606">
        <v>193</v>
      </c>
    </row>
    <row r="3607" spans="1:22" x14ac:dyDescent="0.3">
      <c r="A3607" t="s">
        <v>74</v>
      </c>
      <c r="B3607">
        <v>12450</v>
      </c>
      <c r="C3607">
        <v>45085</v>
      </c>
      <c r="D3607">
        <v>108200</v>
      </c>
      <c r="E3607">
        <v>2</v>
      </c>
      <c r="F3607">
        <v>400</v>
      </c>
      <c r="G3607">
        <v>400</v>
      </c>
      <c r="H3607">
        <v>461623</v>
      </c>
      <c r="I3607">
        <v>49975</v>
      </c>
      <c r="J3607">
        <v>-24895</v>
      </c>
      <c r="K3607">
        <v>37216</v>
      </c>
      <c r="L3607">
        <v>-12685</v>
      </c>
      <c r="M3607">
        <v>24973</v>
      </c>
      <c r="N3607">
        <v>1479</v>
      </c>
      <c r="O3607">
        <v>-17894</v>
      </c>
      <c r="P3607">
        <v>4</v>
      </c>
      <c r="Q3607">
        <v>-655</v>
      </c>
      <c r="R3607">
        <v>-10399</v>
      </c>
      <c r="S3607">
        <v>-10193</v>
      </c>
      <c r="T3607">
        <v>0</v>
      </c>
      <c r="U3607">
        <v>492</v>
      </c>
      <c r="V3607">
        <v>-128</v>
      </c>
    </row>
    <row r="3608" spans="1:22" x14ac:dyDescent="0.3">
      <c r="A3608" t="s">
        <v>74</v>
      </c>
      <c r="B3608">
        <v>12450</v>
      </c>
      <c r="C3608">
        <v>45084</v>
      </c>
      <c r="D3608">
        <v>107800</v>
      </c>
      <c r="E3608">
        <v>5</v>
      </c>
      <c r="F3608">
        <v>-1400</v>
      </c>
      <c r="G3608">
        <v>-1400</v>
      </c>
      <c r="H3608">
        <v>515477</v>
      </c>
      <c r="I3608">
        <v>56020</v>
      </c>
      <c r="J3608">
        <v>97029</v>
      </c>
      <c r="K3608">
        <v>-69706</v>
      </c>
      <c r="L3608">
        <v>-28329</v>
      </c>
      <c r="M3608">
        <v>9441</v>
      </c>
      <c r="N3608">
        <v>-4680</v>
      </c>
      <c r="O3608">
        <v>-4707</v>
      </c>
      <c r="P3608">
        <v>0</v>
      </c>
      <c r="Q3608">
        <v>0</v>
      </c>
      <c r="R3608">
        <v>-27417</v>
      </c>
      <c r="S3608">
        <v>-966</v>
      </c>
      <c r="T3608">
        <v>0</v>
      </c>
      <c r="U3608">
        <v>1242</v>
      </c>
      <c r="V3608">
        <v>-236</v>
      </c>
    </row>
    <row r="3609" spans="1:22" x14ac:dyDescent="0.3">
      <c r="A3609" t="s">
        <v>74</v>
      </c>
      <c r="B3609">
        <v>12450</v>
      </c>
      <c r="C3609">
        <v>45082</v>
      </c>
      <c r="D3609">
        <v>109200</v>
      </c>
      <c r="E3609">
        <v>5</v>
      </c>
      <c r="F3609">
        <v>-1600</v>
      </c>
      <c r="G3609">
        <v>-1600</v>
      </c>
      <c r="H3609">
        <v>373732</v>
      </c>
      <c r="I3609">
        <v>41034</v>
      </c>
      <c r="J3609">
        <v>79481</v>
      </c>
      <c r="K3609">
        <v>-68966</v>
      </c>
      <c r="L3609">
        <v>-8709</v>
      </c>
      <c r="M3609">
        <v>6510</v>
      </c>
      <c r="N3609">
        <v>-1285</v>
      </c>
      <c r="O3609">
        <v>6282</v>
      </c>
      <c r="P3609">
        <v>2</v>
      </c>
      <c r="Q3609">
        <v>2194</v>
      </c>
      <c r="R3609">
        <v>-19673</v>
      </c>
      <c r="S3609">
        <v>-2739</v>
      </c>
      <c r="T3609">
        <v>0</v>
      </c>
      <c r="U3609">
        <v>-2283</v>
      </c>
      <c r="V3609">
        <v>477</v>
      </c>
    </row>
    <row r="3610" spans="1:22" x14ac:dyDescent="0.3">
      <c r="A3610" t="s">
        <v>74</v>
      </c>
      <c r="B3610">
        <v>12450</v>
      </c>
      <c r="C3610">
        <v>45079</v>
      </c>
      <c r="D3610">
        <v>110800</v>
      </c>
      <c r="E3610">
        <v>2</v>
      </c>
      <c r="F3610">
        <v>2800</v>
      </c>
      <c r="G3610">
        <v>2800</v>
      </c>
      <c r="H3610">
        <v>648474</v>
      </c>
      <c r="I3610">
        <v>71296</v>
      </c>
      <c r="J3610">
        <v>-217446</v>
      </c>
      <c r="K3610">
        <v>164668</v>
      </c>
      <c r="L3610">
        <v>43677</v>
      </c>
      <c r="M3610">
        <v>25311</v>
      </c>
      <c r="N3610">
        <v>245</v>
      </c>
      <c r="O3610">
        <v>1071</v>
      </c>
      <c r="P3610">
        <v>881</v>
      </c>
      <c r="Q3610">
        <v>2106</v>
      </c>
      <c r="R3610">
        <v>12019</v>
      </c>
      <c r="S3610">
        <v>2044</v>
      </c>
      <c r="T3610">
        <v>0</v>
      </c>
      <c r="U3610">
        <v>9221</v>
      </c>
      <c r="V3610">
        <v>-120</v>
      </c>
    </row>
    <row r="3611" spans="1:22" x14ac:dyDescent="0.3">
      <c r="A3611" t="s">
        <v>74</v>
      </c>
      <c r="B3611">
        <v>12450</v>
      </c>
      <c r="C3611">
        <v>45078</v>
      </c>
      <c r="D3611">
        <v>108000</v>
      </c>
      <c r="E3611">
        <v>2</v>
      </c>
      <c r="F3611">
        <v>1900</v>
      </c>
      <c r="G3611">
        <v>1900</v>
      </c>
      <c r="H3611">
        <v>738235</v>
      </c>
      <c r="I3611">
        <v>80043</v>
      </c>
      <c r="J3611">
        <v>-86235</v>
      </c>
      <c r="K3611">
        <v>150911</v>
      </c>
      <c r="L3611">
        <v>-62856</v>
      </c>
      <c r="M3611">
        <v>-19122</v>
      </c>
      <c r="N3611">
        <v>3272</v>
      </c>
      <c r="O3611">
        <v>9037</v>
      </c>
      <c r="P3611">
        <v>3</v>
      </c>
      <c r="Q3611">
        <v>0</v>
      </c>
      <c r="R3611">
        <v>-56257</v>
      </c>
      <c r="S3611">
        <v>211</v>
      </c>
      <c r="T3611">
        <v>0</v>
      </c>
      <c r="U3611">
        <v>-1881</v>
      </c>
      <c r="V3611">
        <v>61</v>
      </c>
    </row>
    <row r="3612" spans="1:22" x14ac:dyDescent="0.3">
      <c r="A3612" t="s">
        <v>74</v>
      </c>
      <c r="B3612">
        <v>12450</v>
      </c>
      <c r="C3612">
        <v>45077</v>
      </c>
      <c r="D3612">
        <v>106100</v>
      </c>
      <c r="E3612">
        <v>2</v>
      </c>
      <c r="F3612">
        <v>500</v>
      </c>
      <c r="G3612">
        <v>500</v>
      </c>
      <c r="H3612">
        <v>3792605</v>
      </c>
      <c r="I3612">
        <v>402428</v>
      </c>
      <c r="J3612">
        <v>-6723</v>
      </c>
      <c r="K3612">
        <v>54821</v>
      </c>
      <c r="L3612">
        <v>-51334</v>
      </c>
      <c r="M3612">
        <v>-2836</v>
      </c>
      <c r="N3612">
        <v>-388</v>
      </c>
      <c r="O3612">
        <v>71738</v>
      </c>
      <c r="P3612">
        <v>84</v>
      </c>
      <c r="Q3612">
        <v>-6000</v>
      </c>
      <c r="R3612">
        <v>-118910</v>
      </c>
      <c r="S3612">
        <v>4978</v>
      </c>
      <c r="T3612">
        <v>0</v>
      </c>
      <c r="U3612">
        <v>3222</v>
      </c>
      <c r="V3612">
        <v>14</v>
      </c>
    </row>
    <row r="3613" spans="1:22" x14ac:dyDescent="0.3">
      <c r="A3613" t="s">
        <v>74</v>
      </c>
      <c r="B3613">
        <v>12450</v>
      </c>
      <c r="C3613">
        <v>45076</v>
      </c>
      <c r="D3613">
        <v>105600</v>
      </c>
      <c r="E3613">
        <v>5</v>
      </c>
      <c r="F3613">
        <v>-900</v>
      </c>
      <c r="G3613">
        <v>-900</v>
      </c>
      <c r="H3613">
        <v>610126</v>
      </c>
      <c r="I3613">
        <v>64917</v>
      </c>
      <c r="J3613">
        <v>65813</v>
      </c>
      <c r="K3613">
        <v>-81647</v>
      </c>
      <c r="L3613">
        <v>15062</v>
      </c>
      <c r="M3613">
        <v>15196</v>
      </c>
      <c r="N3613">
        <v>-220</v>
      </c>
      <c r="O3613">
        <v>-5008</v>
      </c>
      <c r="P3613">
        <v>0</v>
      </c>
      <c r="Q3613">
        <v>0</v>
      </c>
      <c r="R3613">
        <v>6983</v>
      </c>
      <c r="S3613">
        <v>-1889</v>
      </c>
      <c r="T3613">
        <v>0</v>
      </c>
      <c r="U3613">
        <v>688</v>
      </c>
      <c r="V3613">
        <v>84</v>
      </c>
    </row>
    <row r="3614" spans="1:22" x14ac:dyDescent="0.3">
      <c r="A3614" t="s">
        <v>74</v>
      </c>
      <c r="B3614">
        <v>12450</v>
      </c>
      <c r="C3614">
        <v>45072</v>
      </c>
      <c r="D3614">
        <v>106500</v>
      </c>
      <c r="E3614">
        <v>5</v>
      </c>
      <c r="F3614">
        <v>-1500</v>
      </c>
      <c r="G3614">
        <v>-1500</v>
      </c>
      <c r="H3614">
        <v>656878</v>
      </c>
      <c r="I3614">
        <v>70826</v>
      </c>
      <c r="J3614">
        <v>59889</v>
      </c>
      <c r="K3614">
        <v>-38129</v>
      </c>
      <c r="L3614">
        <v>-21731</v>
      </c>
      <c r="M3614">
        <v>-33991</v>
      </c>
      <c r="N3614">
        <v>-2109</v>
      </c>
      <c r="O3614">
        <v>-5374</v>
      </c>
      <c r="P3614">
        <v>1</v>
      </c>
      <c r="Q3614">
        <v>0</v>
      </c>
      <c r="R3614">
        <v>21850</v>
      </c>
      <c r="S3614">
        <v>-2108</v>
      </c>
      <c r="T3614">
        <v>0</v>
      </c>
      <c r="U3614">
        <v>-941</v>
      </c>
      <c r="V3614">
        <v>912</v>
      </c>
    </row>
    <row r="3615" spans="1:22" x14ac:dyDescent="0.3">
      <c r="A3615" t="s">
        <v>74</v>
      </c>
      <c r="B3615">
        <v>12450</v>
      </c>
      <c r="C3615">
        <v>45071</v>
      </c>
      <c r="D3615">
        <v>108000</v>
      </c>
      <c r="E3615">
        <v>5</v>
      </c>
      <c r="F3615">
        <v>-2700</v>
      </c>
      <c r="G3615">
        <v>-2700</v>
      </c>
      <c r="H3615">
        <v>494665</v>
      </c>
      <c r="I3615">
        <v>53809</v>
      </c>
      <c r="J3615">
        <v>96665</v>
      </c>
      <c r="K3615">
        <v>-76985</v>
      </c>
      <c r="L3615">
        <v>-20209</v>
      </c>
      <c r="M3615">
        <v>-9341</v>
      </c>
      <c r="N3615">
        <v>-972</v>
      </c>
      <c r="O3615">
        <v>-6026</v>
      </c>
      <c r="P3615">
        <v>900</v>
      </c>
      <c r="Q3615">
        <v>0</v>
      </c>
      <c r="R3615">
        <v>-6254</v>
      </c>
      <c r="S3615">
        <v>1484</v>
      </c>
      <c r="T3615">
        <v>0</v>
      </c>
      <c r="U3615">
        <v>38</v>
      </c>
      <c r="V3615">
        <v>491</v>
      </c>
    </row>
    <row r="3616" spans="1:22" x14ac:dyDescent="0.3">
      <c r="A3616" t="s">
        <v>74</v>
      </c>
      <c r="B3616">
        <v>12450</v>
      </c>
      <c r="C3616">
        <v>45070</v>
      </c>
      <c r="D3616">
        <v>110700</v>
      </c>
      <c r="E3616">
        <v>5</v>
      </c>
      <c r="F3616">
        <v>-200</v>
      </c>
      <c r="G3616">
        <v>-200</v>
      </c>
      <c r="H3616">
        <v>534248</v>
      </c>
      <c r="I3616">
        <v>58983</v>
      </c>
      <c r="J3616">
        <v>-5888</v>
      </c>
      <c r="K3616">
        <v>27880</v>
      </c>
      <c r="L3616">
        <v>-19426</v>
      </c>
      <c r="M3616">
        <v>-8110</v>
      </c>
      <c r="N3616">
        <v>-586</v>
      </c>
      <c r="O3616">
        <v>-3068</v>
      </c>
      <c r="P3616">
        <v>0</v>
      </c>
      <c r="Q3616">
        <v>0</v>
      </c>
      <c r="R3616">
        <v>-8741</v>
      </c>
      <c r="S3616">
        <v>1079</v>
      </c>
      <c r="T3616">
        <v>0</v>
      </c>
      <c r="U3616">
        <v>-2297</v>
      </c>
      <c r="V3616">
        <v>-269</v>
      </c>
    </row>
    <row r="3617" spans="1:22" x14ac:dyDescent="0.3">
      <c r="A3617" t="s">
        <v>74</v>
      </c>
      <c r="B3617">
        <v>12450</v>
      </c>
      <c r="C3617">
        <v>45069</v>
      </c>
      <c r="D3617">
        <v>110900</v>
      </c>
      <c r="E3617">
        <v>5</v>
      </c>
      <c r="F3617">
        <v>-100</v>
      </c>
      <c r="G3617">
        <v>-100</v>
      </c>
      <c r="H3617">
        <v>624682</v>
      </c>
      <c r="I3617">
        <v>68798</v>
      </c>
      <c r="J3617">
        <v>3273</v>
      </c>
      <c r="K3617">
        <v>20713</v>
      </c>
      <c r="L3617">
        <v>-23857</v>
      </c>
      <c r="M3617">
        <v>17269</v>
      </c>
      <c r="N3617">
        <v>-1193</v>
      </c>
      <c r="O3617">
        <v>-28171</v>
      </c>
      <c r="P3617">
        <v>-40</v>
      </c>
      <c r="Q3617">
        <v>0</v>
      </c>
      <c r="R3617">
        <v>-24698</v>
      </c>
      <c r="S3617">
        <v>12976</v>
      </c>
      <c r="T3617">
        <v>0</v>
      </c>
      <c r="U3617">
        <v>-646</v>
      </c>
      <c r="V3617">
        <v>517</v>
      </c>
    </row>
    <row r="3618" spans="1:22" x14ac:dyDescent="0.3">
      <c r="A3618" t="s">
        <v>74</v>
      </c>
      <c r="B3618">
        <v>12450</v>
      </c>
      <c r="C3618">
        <v>45068</v>
      </c>
      <c r="D3618">
        <v>111000</v>
      </c>
      <c r="E3618">
        <v>2</v>
      </c>
      <c r="F3618">
        <v>4100</v>
      </c>
      <c r="G3618">
        <v>4100</v>
      </c>
      <c r="H3618">
        <v>997093</v>
      </c>
      <c r="I3618">
        <v>110142</v>
      </c>
      <c r="J3618">
        <v>-139456</v>
      </c>
      <c r="K3618">
        <v>153200</v>
      </c>
      <c r="L3618">
        <v>-13881</v>
      </c>
      <c r="M3618">
        <v>44082</v>
      </c>
      <c r="N3618">
        <v>-6068</v>
      </c>
      <c r="O3618">
        <v>-37514</v>
      </c>
      <c r="P3618">
        <v>0</v>
      </c>
      <c r="Q3618">
        <v>0</v>
      </c>
      <c r="R3618">
        <v>-12305</v>
      </c>
      <c r="S3618">
        <v>-2076</v>
      </c>
      <c r="T3618">
        <v>0</v>
      </c>
      <c r="U3618">
        <v>138</v>
      </c>
      <c r="V3618">
        <v>-1</v>
      </c>
    </row>
    <row r="3619" spans="1:22" x14ac:dyDescent="0.3">
      <c r="A3619" t="s">
        <v>74</v>
      </c>
      <c r="B3619">
        <v>12450</v>
      </c>
      <c r="C3619">
        <v>45065</v>
      </c>
      <c r="D3619">
        <v>106900</v>
      </c>
      <c r="E3619">
        <v>2</v>
      </c>
      <c r="F3619">
        <v>3000</v>
      </c>
      <c r="G3619">
        <v>3000</v>
      </c>
      <c r="H3619">
        <v>648131</v>
      </c>
      <c r="I3619">
        <v>68428</v>
      </c>
      <c r="J3619">
        <v>-160201</v>
      </c>
      <c r="K3619">
        <v>100096</v>
      </c>
      <c r="L3619">
        <v>63558</v>
      </c>
      <c r="M3619">
        <v>26999</v>
      </c>
      <c r="N3619">
        <v>-278</v>
      </c>
      <c r="O3619">
        <v>2461</v>
      </c>
      <c r="P3619">
        <v>0</v>
      </c>
      <c r="Q3619">
        <v>0</v>
      </c>
      <c r="R3619">
        <v>29786</v>
      </c>
      <c r="S3619">
        <v>4590</v>
      </c>
      <c r="T3619">
        <v>0</v>
      </c>
      <c r="U3619">
        <v>-3554</v>
      </c>
      <c r="V3619">
        <v>101</v>
      </c>
    </row>
    <row r="3620" spans="1:22" x14ac:dyDescent="0.3">
      <c r="A3620" t="s">
        <v>74</v>
      </c>
      <c r="B3620">
        <v>12450</v>
      </c>
      <c r="C3620">
        <v>45064</v>
      </c>
      <c r="D3620">
        <v>103900</v>
      </c>
      <c r="E3620">
        <v>5</v>
      </c>
      <c r="F3620">
        <v>-200</v>
      </c>
      <c r="G3620">
        <v>-200</v>
      </c>
      <c r="H3620">
        <v>532144</v>
      </c>
      <c r="I3620">
        <v>55652</v>
      </c>
      <c r="J3620">
        <v>97708</v>
      </c>
      <c r="K3620">
        <v>-35779</v>
      </c>
      <c r="L3620">
        <v>-63604</v>
      </c>
      <c r="M3620">
        <v>-14136</v>
      </c>
      <c r="N3620">
        <v>-1508</v>
      </c>
      <c r="O3620">
        <v>-2979</v>
      </c>
      <c r="P3620">
        <v>-900</v>
      </c>
      <c r="Q3620">
        <v>0</v>
      </c>
      <c r="R3620">
        <v>-28821</v>
      </c>
      <c r="S3620">
        <v>-15260</v>
      </c>
      <c r="T3620">
        <v>0</v>
      </c>
      <c r="U3620">
        <v>1699</v>
      </c>
      <c r="V3620">
        <v>-24</v>
      </c>
    </row>
    <row r="3621" spans="1:22" x14ac:dyDescent="0.3">
      <c r="A3621" t="s">
        <v>74</v>
      </c>
      <c r="B3621">
        <v>12450</v>
      </c>
      <c r="C3621">
        <v>45063</v>
      </c>
      <c r="D3621">
        <v>104100</v>
      </c>
      <c r="E3621">
        <v>2</v>
      </c>
      <c r="F3621">
        <v>600</v>
      </c>
      <c r="G3621">
        <v>600</v>
      </c>
      <c r="H3621">
        <v>514464</v>
      </c>
      <c r="I3621">
        <v>53098</v>
      </c>
      <c r="J3621">
        <v>-87112</v>
      </c>
      <c r="K3621">
        <v>75128</v>
      </c>
      <c r="L3621">
        <v>12543</v>
      </c>
      <c r="M3621">
        <v>4466</v>
      </c>
      <c r="N3621">
        <v>-147</v>
      </c>
      <c r="O3621">
        <v>-5495</v>
      </c>
      <c r="P3621">
        <v>0</v>
      </c>
      <c r="Q3621">
        <v>0</v>
      </c>
      <c r="R3621">
        <v>24402</v>
      </c>
      <c r="S3621">
        <v>-10683</v>
      </c>
      <c r="T3621">
        <v>0</v>
      </c>
      <c r="U3621">
        <v>-462</v>
      </c>
      <c r="V3621">
        <v>-97</v>
      </c>
    </row>
    <row r="3622" spans="1:22" x14ac:dyDescent="0.3">
      <c r="A3622" t="s">
        <v>74</v>
      </c>
      <c r="B3622">
        <v>12450</v>
      </c>
      <c r="C3622">
        <v>45062</v>
      </c>
      <c r="D3622">
        <v>103500</v>
      </c>
      <c r="E3622">
        <v>5</v>
      </c>
      <c r="F3622">
        <v>-100</v>
      </c>
      <c r="G3622">
        <v>-100</v>
      </c>
      <c r="H3622">
        <v>345873</v>
      </c>
      <c r="I3622">
        <v>35755</v>
      </c>
      <c r="J3622">
        <v>-26404</v>
      </c>
      <c r="K3622">
        <v>67421</v>
      </c>
      <c r="L3622">
        <v>-41731</v>
      </c>
      <c r="M3622">
        <v>-980</v>
      </c>
      <c r="N3622">
        <v>-197</v>
      </c>
      <c r="O3622">
        <v>-8793</v>
      </c>
      <c r="P3622">
        <v>0</v>
      </c>
      <c r="Q3622">
        <v>0</v>
      </c>
      <c r="R3622">
        <v>-17656</v>
      </c>
      <c r="S3622">
        <v>-14105</v>
      </c>
      <c r="T3622">
        <v>0</v>
      </c>
      <c r="U3622">
        <v>665</v>
      </c>
      <c r="V3622">
        <v>49</v>
      </c>
    </row>
    <row r="3623" spans="1:22" x14ac:dyDescent="0.3">
      <c r="A3623" t="s">
        <v>74</v>
      </c>
      <c r="B3623">
        <v>12450</v>
      </c>
      <c r="C3623">
        <v>45061</v>
      </c>
      <c r="D3623">
        <v>103600</v>
      </c>
      <c r="E3623">
        <v>2</v>
      </c>
      <c r="F3623">
        <v>600</v>
      </c>
      <c r="G3623">
        <v>600</v>
      </c>
      <c r="H3623">
        <v>386000</v>
      </c>
      <c r="I3623">
        <v>39795</v>
      </c>
      <c r="J3623">
        <v>-18310</v>
      </c>
      <c r="K3623">
        <v>13174</v>
      </c>
      <c r="L3623">
        <v>5745</v>
      </c>
      <c r="M3623">
        <v>-624</v>
      </c>
      <c r="N3623">
        <v>-2384</v>
      </c>
      <c r="O3623">
        <v>-4193</v>
      </c>
      <c r="P3623">
        <v>0</v>
      </c>
      <c r="Q3623">
        <v>-217</v>
      </c>
      <c r="R3623">
        <v>17457</v>
      </c>
      <c r="S3623">
        <v>-4294</v>
      </c>
      <c r="T3623">
        <v>0</v>
      </c>
      <c r="U3623">
        <v>-477</v>
      </c>
      <c r="V3623">
        <v>-132</v>
      </c>
    </row>
    <row r="3624" spans="1:22" x14ac:dyDescent="0.3">
      <c r="A3624" t="s">
        <v>74</v>
      </c>
      <c r="B3624">
        <v>12450</v>
      </c>
      <c r="C3624">
        <v>45058</v>
      </c>
      <c r="D3624">
        <v>103000</v>
      </c>
      <c r="E3624">
        <v>5</v>
      </c>
      <c r="F3624">
        <v>-3500</v>
      </c>
      <c r="G3624">
        <v>-3500</v>
      </c>
      <c r="H3624">
        <v>895265</v>
      </c>
      <c r="I3624">
        <v>92621</v>
      </c>
      <c r="J3624">
        <v>327800</v>
      </c>
      <c r="K3624">
        <v>-197882</v>
      </c>
      <c r="L3624">
        <v>-134099</v>
      </c>
      <c r="M3624">
        <v>-65559</v>
      </c>
      <c r="N3624">
        <v>-25737</v>
      </c>
      <c r="O3624">
        <v>-23381</v>
      </c>
      <c r="P3624">
        <v>1</v>
      </c>
      <c r="Q3624">
        <v>0</v>
      </c>
      <c r="R3624">
        <v>-2268</v>
      </c>
      <c r="S3624">
        <v>-17155</v>
      </c>
      <c r="T3624">
        <v>0</v>
      </c>
      <c r="U3624">
        <v>3862</v>
      </c>
      <c r="V3624">
        <v>319</v>
      </c>
    </row>
    <row r="3625" spans="1:22" x14ac:dyDescent="0.3">
      <c r="A3625" t="s">
        <v>74</v>
      </c>
      <c r="B3625">
        <v>12450</v>
      </c>
      <c r="C3625">
        <v>45057</v>
      </c>
      <c r="D3625">
        <v>106500</v>
      </c>
      <c r="E3625">
        <v>2</v>
      </c>
      <c r="F3625">
        <v>3400</v>
      </c>
      <c r="G3625">
        <v>3400</v>
      </c>
      <c r="H3625">
        <v>826180</v>
      </c>
      <c r="I3625">
        <v>87368</v>
      </c>
      <c r="J3625">
        <v>-166361</v>
      </c>
      <c r="K3625">
        <v>135996</v>
      </c>
      <c r="L3625">
        <v>28671</v>
      </c>
      <c r="M3625">
        <v>55723</v>
      </c>
      <c r="N3625">
        <v>466</v>
      </c>
      <c r="O3625">
        <v>-11427</v>
      </c>
      <c r="P3625">
        <v>1300</v>
      </c>
      <c r="Q3625">
        <v>0</v>
      </c>
      <c r="R3625">
        <v>-3001</v>
      </c>
      <c r="S3625">
        <v>-14390</v>
      </c>
      <c r="T3625">
        <v>0</v>
      </c>
      <c r="U3625">
        <v>1912</v>
      </c>
      <c r="V3625">
        <v>-218</v>
      </c>
    </row>
    <row r="3626" spans="1:22" x14ac:dyDescent="0.3">
      <c r="A3626" t="s">
        <v>74</v>
      </c>
      <c r="B3626">
        <v>12450</v>
      </c>
      <c r="C3626">
        <v>45056</v>
      </c>
      <c r="D3626">
        <v>103100</v>
      </c>
      <c r="E3626">
        <v>2</v>
      </c>
      <c r="F3626">
        <v>1100</v>
      </c>
      <c r="G3626">
        <v>1100</v>
      </c>
      <c r="H3626">
        <v>431547</v>
      </c>
      <c r="I3626">
        <v>44611</v>
      </c>
      <c r="J3626">
        <v>-25518</v>
      </c>
      <c r="K3626">
        <v>87525</v>
      </c>
      <c r="L3626">
        <v>-61725</v>
      </c>
      <c r="M3626">
        <v>8116</v>
      </c>
      <c r="N3626">
        <v>-16841</v>
      </c>
      <c r="O3626">
        <v>-300</v>
      </c>
      <c r="P3626">
        <v>4768</v>
      </c>
      <c r="Q3626">
        <v>0</v>
      </c>
      <c r="R3626">
        <v>-37675</v>
      </c>
      <c r="S3626">
        <v>-19793</v>
      </c>
      <c r="T3626">
        <v>0</v>
      </c>
      <c r="U3626">
        <v>-316</v>
      </c>
      <c r="V3626">
        <v>34</v>
      </c>
    </row>
    <row r="3627" spans="1:22" x14ac:dyDescent="0.3">
      <c r="A3627" t="s">
        <v>74</v>
      </c>
      <c r="B3627">
        <v>12450</v>
      </c>
      <c r="C3627">
        <v>45055</v>
      </c>
      <c r="D3627">
        <v>102000</v>
      </c>
      <c r="E3627">
        <v>5</v>
      </c>
      <c r="F3627">
        <v>-3000</v>
      </c>
      <c r="G3627">
        <v>-3000</v>
      </c>
      <c r="H3627">
        <v>585009</v>
      </c>
      <c r="I3627">
        <v>60054</v>
      </c>
      <c r="J3627">
        <v>143613</v>
      </c>
      <c r="K3627">
        <v>-13659</v>
      </c>
      <c r="L3627">
        <v>-126422</v>
      </c>
      <c r="M3627">
        <v>-39708</v>
      </c>
      <c r="N3627">
        <v>-9472</v>
      </c>
      <c r="O3627">
        <v>-23748</v>
      </c>
      <c r="P3627">
        <v>1</v>
      </c>
      <c r="Q3627">
        <v>0</v>
      </c>
      <c r="R3627">
        <v>-8828</v>
      </c>
      <c r="S3627">
        <v>-44667</v>
      </c>
      <c r="T3627">
        <v>0</v>
      </c>
      <c r="U3627">
        <v>-3723</v>
      </c>
      <c r="V3627">
        <v>191</v>
      </c>
    </row>
    <row r="3628" spans="1:22" x14ac:dyDescent="0.3">
      <c r="A3628" t="s">
        <v>74</v>
      </c>
      <c r="B3628">
        <v>12450</v>
      </c>
      <c r="C3628">
        <v>45054</v>
      </c>
      <c r="D3628">
        <v>105000</v>
      </c>
      <c r="E3628">
        <v>5</v>
      </c>
      <c r="F3628">
        <v>-100</v>
      </c>
      <c r="G3628">
        <v>-100</v>
      </c>
      <c r="H3628">
        <v>441171</v>
      </c>
      <c r="I3628">
        <v>46575</v>
      </c>
      <c r="J3628">
        <v>25854</v>
      </c>
      <c r="K3628">
        <v>50965</v>
      </c>
      <c r="L3628">
        <v>-74904</v>
      </c>
      <c r="M3628">
        <v>-13039</v>
      </c>
      <c r="N3628">
        <v>-7870</v>
      </c>
      <c r="O3628">
        <v>-7872</v>
      </c>
      <c r="P3628">
        <v>18</v>
      </c>
      <c r="Q3628">
        <v>0</v>
      </c>
      <c r="R3628">
        <v>-29336</v>
      </c>
      <c r="S3628">
        <v>-16805</v>
      </c>
      <c r="T3628">
        <v>0</v>
      </c>
      <c r="U3628">
        <v>-1708</v>
      </c>
      <c r="V3628">
        <v>-207</v>
      </c>
    </row>
    <row r="3629" spans="1:22" x14ac:dyDescent="0.3">
      <c r="A3629" t="s">
        <v>74</v>
      </c>
      <c r="B3629">
        <v>12450</v>
      </c>
      <c r="C3629">
        <v>45050</v>
      </c>
      <c r="D3629">
        <v>105100</v>
      </c>
      <c r="E3629">
        <v>5</v>
      </c>
      <c r="F3629">
        <v>-1800</v>
      </c>
      <c r="G3629">
        <v>-1800</v>
      </c>
      <c r="H3629">
        <v>578503</v>
      </c>
      <c r="I3629">
        <v>60757</v>
      </c>
      <c r="J3629">
        <v>88025</v>
      </c>
      <c r="K3629">
        <v>20319</v>
      </c>
      <c r="L3629">
        <v>-98800</v>
      </c>
      <c r="M3629">
        <v>-17378</v>
      </c>
      <c r="N3629">
        <v>-16535</v>
      </c>
      <c r="O3629">
        <v>-47097</v>
      </c>
      <c r="P3629">
        <v>0</v>
      </c>
      <c r="Q3629">
        <v>-50</v>
      </c>
      <c r="R3629">
        <v>-10823</v>
      </c>
      <c r="S3629">
        <v>-6917</v>
      </c>
      <c r="T3629">
        <v>0</v>
      </c>
      <c r="U3629">
        <v>-10045</v>
      </c>
      <c r="V3629">
        <v>501</v>
      </c>
    </row>
    <row r="3630" spans="1:22" x14ac:dyDescent="0.3">
      <c r="A3630" t="s">
        <v>74</v>
      </c>
      <c r="B3630">
        <v>12450</v>
      </c>
      <c r="C3630">
        <v>45049</v>
      </c>
      <c r="D3630">
        <v>106900</v>
      </c>
      <c r="E3630">
        <v>5</v>
      </c>
      <c r="F3630">
        <v>-700</v>
      </c>
      <c r="G3630">
        <v>-700</v>
      </c>
      <c r="H3630">
        <v>734506</v>
      </c>
      <c r="I3630">
        <v>79864</v>
      </c>
      <c r="J3630">
        <v>1735</v>
      </c>
      <c r="K3630">
        <v>44095</v>
      </c>
      <c r="L3630">
        <v>-56143</v>
      </c>
      <c r="M3630">
        <v>-6001</v>
      </c>
      <c r="N3630">
        <v>-5902</v>
      </c>
      <c r="O3630">
        <v>-1922</v>
      </c>
      <c r="P3630">
        <v>1601</v>
      </c>
      <c r="Q3630">
        <v>-8</v>
      </c>
      <c r="R3630">
        <v>-10277</v>
      </c>
      <c r="S3630">
        <v>-33634</v>
      </c>
      <c r="T3630">
        <v>0</v>
      </c>
      <c r="U3630">
        <v>10732</v>
      </c>
      <c r="V3630">
        <v>-419</v>
      </c>
    </row>
    <row r="3631" spans="1:22" x14ac:dyDescent="0.3">
      <c r="A3631" t="s">
        <v>74</v>
      </c>
      <c r="B3631">
        <v>12450</v>
      </c>
      <c r="C3631">
        <v>45048</v>
      </c>
      <c r="D3631">
        <v>107600</v>
      </c>
      <c r="E3631">
        <v>2</v>
      </c>
      <c r="F3631">
        <v>4900</v>
      </c>
      <c r="G3631">
        <v>4900</v>
      </c>
      <c r="H3631">
        <v>1168016</v>
      </c>
      <c r="I3631">
        <v>124900</v>
      </c>
      <c r="J3631">
        <v>-434871</v>
      </c>
      <c r="K3631">
        <v>477934</v>
      </c>
      <c r="L3631">
        <v>-49468</v>
      </c>
      <c r="M3631">
        <v>19463</v>
      </c>
      <c r="N3631">
        <v>-453</v>
      </c>
      <c r="O3631">
        <v>-9109</v>
      </c>
      <c r="P3631">
        <v>-1</v>
      </c>
      <c r="Q3631">
        <v>0</v>
      </c>
      <c r="R3631">
        <v>-920</v>
      </c>
      <c r="S3631">
        <v>-58448</v>
      </c>
      <c r="T3631">
        <v>0</v>
      </c>
      <c r="U3631">
        <v>6471</v>
      </c>
      <c r="V3631">
        <v>-66</v>
      </c>
    </row>
    <row r="3632" spans="1:22" x14ac:dyDescent="0.3">
      <c r="A3632" t="s">
        <v>74</v>
      </c>
      <c r="B3632">
        <v>12450</v>
      </c>
      <c r="C3632">
        <v>45044</v>
      </c>
      <c r="D3632">
        <v>102700</v>
      </c>
      <c r="E3632">
        <v>5</v>
      </c>
      <c r="F3632">
        <v>-8300</v>
      </c>
      <c r="G3632">
        <v>-8300</v>
      </c>
      <c r="H3632">
        <v>1931998</v>
      </c>
      <c r="I3632">
        <v>201665</v>
      </c>
      <c r="J3632">
        <v>522740</v>
      </c>
      <c r="K3632">
        <v>-418625</v>
      </c>
      <c r="L3632">
        <v>-104471</v>
      </c>
      <c r="M3632">
        <v>-64785</v>
      </c>
      <c r="N3632">
        <v>7404</v>
      </c>
      <c r="O3632">
        <v>-15413</v>
      </c>
      <c r="P3632">
        <v>787</v>
      </c>
      <c r="Q3632">
        <v>-3625</v>
      </c>
      <c r="R3632">
        <v>23277</v>
      </c>
      <c r="S3632">
        <v>-52116</v>
      </c>
      <c r="T3632">
        <v>0</v>
      </c>
      <c r="U3632">
        <v>-414</v>
      </c>
      <c r="V3632">
        <v>770</v>
      </c>
    </row>
    <row r="3633" spans="1:22" x14ac:dyDescent="0.3">
      <c r="A3633" t="s">
        <v>74</v>
      </c>
      <c r="B3633">
        <v>12450</v>
      </c>
      <c r="C3633">
        <v>45043</v>
      </c>
      <c r="D3633">
        <v>111000</v>
      </c>
      <c r="E3633">
        <v>2</v>
      </c>
      <c r="F3633">
        <v>3100</v>
      </c>
      <c r="G3633">
        <v>3100</v>
      </c>
      <c r="H3633">
        <v>1995126</v>
      </c>
      <c r="I3633">
        <v>217058</v>
      </c>
      <c r="J3633">
        <v>-49730</v>
      </c>
      <c r="K3633">
        <v>36088</v>
      </c>
      <c r="L3633">
        <v>13021</v>
      </c>
      <c r="M3633">
        <v>-23582</v>
      </c>
      <c r="N3633">
        <v>9225</v>
      </c>
      <c r="O3633">
        <v>40105</v>
      </c>
      <c r="P3633">
        <v>8832</v>
      </c>
      <c r="Q3633">
        <v>-248</v>
      </c>
      <c r="R3633">
        <v>-6562</v>
      </c>
      <c r="S3633">
        <v>-14749</v>
      </c>
      <c r="T3633">
        <v>0</v>
      </c>
      <c r="U3633">
        <v>516</v>
      </c>
      <c r="V3633">
        <v>105</v>
      </c>
    </row>
    <row r="3634" spans="1:22" x14ac:dyDescent="0.3">
      <c r="A3634" t="s">
        <v>74</v>
      </c>
      <c r="B3634">
        <v>12450</v>
      </c>
      <c r="C3634">
        <v>45042</v>
      </c>
      <c r="D3634">
        <v>107900</v>
      </c>
      <c r="E3634">
        <v>5</v>
      </c>
      <c r="F3634">
        <v>-2600</v>
      </c>
      <c r="G3634">
        <v>-2600</v>
      </c>
      <c r="H3634">
        <v>1505333</v>
      </c>
      <c r="I3634">
        <v>160147</v>
      </c>
      <c r="J3634">
        <v>27145</v>
      </c>
      <c r="K3634">
        <v>-183290</v>
      </c>
      <c r="L3634">
        <v>152575</v>
      </c>
      <c r="M3634">
        <v>-8093</v>
      </c>
      <c r="N3634">
        <v>-70</v>
      </c>
      <c r="O3634">
        <v>55846</v>
      </c>
      <c r="P3634">
        <v>-927</v>
      </c>
      <c r="Q3634">
        <v>2699</v>
      </c>
      <c r="R3634">
        <v>-18745</v>
      </c>
      <c r="S3634">
        <v>121865</v>
      </c>
      <c r="T3634">
        <v>0</v>
      </c>
      <c r="U3634">
        <v>3190</v>
      </c>
      <c r="V3634">
        <v>380</v>
      </c>
    </row>
    <row r="3635" spans="1:22" x14ac:dyDescent="0.3">
      <c r="A3635" t="s">
        <v>74</v>
      </c>
      <c r="B3635">
        <v>12450</v>
      </c>
      <c r="C3635">
        <v>45041</v>
      </c>
      <c r="D3635">
        <v>110500</v>
      </c>
      <c r="E3635">
        <v>2</v>
      </c>
      <c r="F3635">
        <v>4200</v>
      </c>
      <c r="G3635">
        <v>4200</v>
      </c>
      <c r="H3635">
        <v>1780880</v>
      </c>
      <c r="I3635">
        <v>195813</v>
      </c>
      <c r="J3635">
        <v>-72918</v>
      </c>
      <c r="K3635">
        <v>-99060</v>
      </c>
      <c r="L3635">
        <v>164846</v>
      </c>
      <c r="M3635">
        <v>3280</v>
      </c>
      <c r="N3635">
        <v>8888</v>
      </c>
      <c r="O3635">
        <v>35500</v>
      </c>
      <c r="P3635">
        <v>0</v>
      </c>
      <c r="Q3635">
        <v>-1500</v>
      </c>
      <c r="R3635">
        <v>-19739</v>
      </c>
      <c r="S3635">
        <v>138417</v>
      </c>
      <c r="T3635">
        <v>0</v>
      </c>
      <c r="U3635">
        <v>7369</v>
      </c>
      <c r="V3635">
        <v>-237</v>
      </c>
    </row>
    <row r="3636" spans="1:22" x14ac:dyDescent="0.3">
      <c r="A3636" t="s">
        <v>74</v>
      </c>
      <c r="B3636">
        <v>12450</v>
      </c>
      <c r="C3636">
        <v>45040</v>
      </c>
      <c r="D3636">
        <v>106300</v>
      </c>
      <c r="E3636">
        <v>5</v>
      </c>
      <c r="F3636">
        <v>-200</v>
      </c>
      <c r="G3636">
        <v>-200</v>
      </c>
      <c r="H3636">
        <v>1725336</v>
      </c>
      <c r="I3636">
        <v>189828</v>
      </c>
      <c r="J3636">
        <v>67004</v>
      </c>
      <c r="K3636">
        <v>7710</v>
      </c>
      <c r="L3636">
        <v>-70621</v>
      </c>
      <c r="M3636">
        <v>24644</v>
      </c>
      <c r="N3636">
        <v>-6170</v>
      </c>
      <c r="O3636">
        <v>6573</v>
      </c>
      <c r="P3636">
        <v>1055</v>
      </c>
      <c r="Q3636">
        <v>85</v>
      </c>
      <c r="R3636">
        <v>-90222</v>
      </c>
      <c r="S3636">
        <v>-6586</v>
      </c>
      <c r="T3636">
        <v>0</v>
      </c>
      <c r="U3636">
        <v>-4841</v>
      </c>
      <c r="V3636">
        <v>748</v>
      </c>
    </row>
    <row r="3637" spans="1:22" x14ac:dyDescent="0.3">
      <c r="A3637" t="s">
        <v>74</v>
      </c>
      <c r="B3637">
        <v>12450</v>
      </c>
      <c r="C3637">
        <v>45037</v>
      </c>
      <c r="D3637">
        <v>106500</v>
      </c>
      <c r="E3637">
        <v>5</v>
      </c>
      <c r="F3637">
        <v>-1200</v>
      </c>
      <c r="G3637">
        <v>-1200</v>
      </c>
      <c r="H3637">
        <v>626358</v>
      </c>
      <c r="I3637">
        <v>66423</v>
      </c>
      <c r="J3637">
        <v>21161</v>
      </c>
      <c r="K3637">
        <v>-7463</v>
      </c>
      <c r="L3637">
        <v>-14766</v>
      </c>
      <c r="M3637">
        <v>1284</v>
      </c>
      <c r="N3637">
        <v>-163</v>
      </c>
      <c r="O3637">
        <v>-5650</v>
      </c>
      <c r="P3637">
        <v>1</v>
      </c>
      <c r="Q3637">
        <v>499</v>
      </c>
      <c r="R3637">
        <v>6209</v>
      </c>
      <c r="S3637">
        <v>-16946</v>
      </c>
      <c r="T3637">
        <v>0</v>
      </c>
      <c r="U3637">
        <v>1431</v>
      </c>
      <c r="V3637">
        <v>-363</v>
      </c>
    </row>
    <row r="3638" spans="1:22" x14ac:dyDescent="0.3">
      <c r="A3638" t="s">
        <v>74</v>
      </c>
      <c r="B3638">
        <v>12450</v>
      </c>
      <c r="C3638">
        <v>45036</v>
      </c>
      <c r="D3638">
        <v>107700</v>
      </c>
      <c r="E3638">
        <v>5</v>
      </c>
      <c r="F3638">
        <v>-600</v>
      </c>
      <c r="G3638">
        <v>-600</v>
      </c>
      <c r="H3638">
        <v>1056030</v>
      </c>
      <c r="I3638">
        <v>115799</v>
      </c>
      <c r="J3638">
        <v>130945</v>
      </c>
      <c r="K3638">
        <v>-94511</v>
      </c>
      <c r="L3638">
        <v>-41083</v>
      </c>
      <c r="M3638">
        <v>273</v>
      </c>
      <c r="N3638">
        <v>-417</v>
      </c>
      <c r="O3638">
        <v>-8017</v>
      </c>
      <c r="P3638">
        <v>0</v>
      </c>
      <c r="Q3638">
        <v>0</v>
      </c>
      <c r="R3638">
        <v>-15772</v>
      </c>
      <c r="S3638">
        <v>-17150</v>
      </c>
      <c r="T3638">
        <v>0</v>
      </c>
      <c r="U3638">
        <v>4309</v>
      </c>
      <c r="V3638">
        <v>340</v>
      </c>
    </row>
    <row r="3639" spans="1:22" x14ac:dyDescent="0.3">
      <c r="A3639" t="s">
        <v>74</v>
      </c>
      <c r="B3639">
        <v>12450</v>
      </c>
      <c r="C3639">
        <v>45035</v>
      </c>
      <c r="D3639">
        <v>108300</v>
      </c>
      <c r="E3639">
        <v>5</v>
      </c>
      <c r="F3639">
        <v>-600</v>
      </c>
      <c r="G3639">
        <v>-600</v>
      </c>
      <c r="H3639">
        <v>546569</v>
      </c>
      <c r="I3639">
        <v>59207</v>
      </c>
      <c r="J3639">
        <v>31094</v>
      </c>
      <c r="K3639">
        <v>54230</v>
      </c>
      <c r="L3639">
        <v>-85043</v>
      </c>
      <c r="M3639">
        <v>-7976</v>
      </c>
      <c r="N3639">
        <v>-5883</v>
      </c>
      <c r="O3639">
        <v>-37916</v>
      </c>
      <c r="P3639">
        <v>0</v>
      </c>
      <c r="Q3639">
        <v>2370</v>
      </c>
      <c r="R3639">
        <v>-22213</v>
      </c>
      <c r="S3639">
        <v>-13425</v>
      </c>
      <c r="T3639">
        <v>0</v>
      </c>
      <c r="U3639">
        <v>-295</v>
      </c>
      <c r="V3639">
        <v>14</v>
      </c>
    </row>
    <row r="3640" spans="1:22" x14ac:dyDescent="0.3">
      <c r="A3640" t="s">
        <v>74</v>
      </c>
      <c r="B3640">
        <v>12450</v>
      </c>
      <c r="C3640">
        <v>45034</v>
      </c>
      <c r="D3640">
        <v>108900</v>
      </c>
      <c r="E3640">
        <v>5</v>
      </c>
      <c r="F3640">
        <v>-1400</v>
      </c>
      <c r="G3640">
        <v>-1400</v>
      </c>
      <c r="H3640">
        <v>569886</v>
      </c>
      <c r="I3640">
        <v>62347</v>
      </c>
      <c r="J3640">
        <v>54370</v>
      </c>
      <c r="K3640">
        <v>17409</v>
      </c>
      <c r="L3640">
        <v>-76239</v>
      </c>
      <c r="M3640">
        <v>-38554</v>
      </c>
      <c r="N3640">
        <v>-1269</v>
      </c>
      <c r="O3640">
        <v>-16853</v>
      </c>
      <c r="P3640">
        <v>4830</v>
      </c>
      <c r="Q3640">
        <v>6650</v>
      </c>
      <c r="R3640">
        <v>-14508</v>
      </c>
      <c r="S3640">
        <v>-16535</v>
      </c>
      <c r="T3640">
        <v>0</v>
      </c>
      <c r="U3640">
        <v>4456</v>
      </c>
      <c r="V3640">
        <v>4</v>
      </c>
    </row>
    <row r="3641" spans="1:22" x14ac:dyDescent="0.3">
      <c r="A3641" t="s">
        <v>74</v>
      </c>
      <c r="B3641">
        <v>12450</v>
      </c>
      <c r="C3641">
        <v>45033</v>
      </c>
      <c r="D3641">
        <v>110300</v>
      </c>
      <c r="E3641">
        <v>2</v>
      </c>
      <c r="F3641">
        <v>2500</v>
      </c>
      <c r="G3641">
        <v>2500</v>
      </c>
      <c r="H3641">
        <v>655707</v>
      </c>
      <c r="I3641">
        <v>72262</v>
      </c>
      <c r="J3641">
        <v>-44994</v>
      </c>
      <c r="K3641">
        <v>118263</v>
      </c>
      <c r="L3641">
        <v>-67386</v>
      </c>
      <c r="M3641">
        <v>4391</v>
      </c>
      <c r="N3641">
        <v>873</v>
      </c>
      <c r="O3641">
        <v>-33343</v>
      </c>
      <c r="P3641">
        <v>0</v>
      </c>
      <c r="Q3641">
        <v>997</v>
      </c>
      <c r="R3641">
        <v>-29362</v>
      </c>
      <c r="S3641">
        <v>-10942</v>
      </c>
      <c r="T3641">
        <v>0</v>
      </c>
      <c r="U3641">
        <v>19</v>
      </c>
      <c r="V3641">
        <v>-5902</v>
      </c>
    </row>
    <row r="3642" spans="1:22" x14ac:dyDescent="0.3">
      <c r="A3642" t="s">
        <v>74</v>
      </c>
      <c r="B3642">
        <v>12450</v>
      </c>
      <c r="C3642">
        <v>45030</v>
      </c>
      <c r="D3642">
        <v>107800</v>
      </c>
      <c r="E3642">
        <v>5</v>
      </c>
      <c r="F3642">
        <v>-4000</v>
      </c>
      <c r="G3642">
        <v>-4000</v>
      </c>
      <c r="H3642">
        <v>1054600</v>
      </c>
      <c r="I3642">
        <v>114154</v>
      </c>
      <c r="J3642">
        <v>139663</v>
      </c>
      <c r="K3642">
        <v>74389</v>
      </c>
      <c r="L3642">
        <v>-194087</v>
      </c>
      <c r="M3642">
        <v>14255</v>
      </c>
      <c r="N3642">
        <v>-11491</v>
      </c>
      <c r="O3642">
        <v>-81911</v>
      </c>
      <c r="P3642">
        <v>1</v>
      </c>
      <c r="Q3642">
        <v>1487</v>
      </c>
      <c r="R3642">
        <v>-71625</v>
      </c>
      <c r="S3642">
        <v>-44803</v>
      </c>
      <c r="T3642">
        <v>0</v>
      </c>
      <c r="U3642">
        <v>-26471</v>
      </c>
      <c r="V3642">
        <v>6506</v>
      </c>
    </row>
    <row r="3643" spans="1:22" x14ac:dyDescent="0.3">
      <c r="A3643" t="s">
        <v>74</v>
      </c>
      <c r="B3643">
        <v>12450</v>
      </c>
      <c r="C3643">
        <v>45029</v>
      </c>
      <c r="D3643">
        <v>111800</v>
      </c>
      <c r="E3643">
        <v>5</v>
      </c>
      <c r="F3643">
        <v>-800</v>
      </c>
      <c r="G3643">
        <v>-800</v>
      </c>
      <c r="H3643">
        <v>724967</v>
      </c>
      <c r="I3643">
        <v>80778</v>
      </c>
      <c r="J3643">
        <v>33507</v>
      </c>
      <c r="K3643">
        <v>-28645</v>
      </c>
      <c r="L3643">
        <v>-8360</v>
      </c>
      <c r="M3643">
        <v>36457</v>
      </c>
      <c r="N3643">
        <v>-995</v>
      </c>
      <c r="O3643">
        <v>-9049</v>
      </c>
      <c r="P3643">
        <v>-5000</v>
      </c>
      <c r="Q3643">
        <v>0</v>
      </c>
      <c r="R3643">
        <v>-1036</v>
      </c>
      <c r="S3643">
        <v>-28737</v>
      </c>
      <c r="T3643">
        <v>0</v>
      </c>
      <c r="U3643">
        <v>3441</v>
      </c>
      <c r="V3643">
        <v>57</v>
      </c>
    </row>
    <row r="3644" spans="1:22" x14ac:dyDescent="0.3">
      <c r="A3644" t="s">
        <v>74</v>
      </c>
      <c r="B3644">
        <v>12450</v>
      </c>
      <c r="C3644">
        <v>45028</v>
      </c>
      <c r="D3644">
        <v>112600</v>
      </c>
      <c r="E3644">
        <v>2</v>
      </c>
      <c r="F3644">
        <v>100</v>
      </c>
      <c r="G3644">
        <v>100</v>
      </c>
      <c r="H3644">
        <v>780334</v>
      </c>
      <c r="I3644">
        <v>88807</v>
      </c>
      <c r="J3644">
        <v>57860</v>
      </c>
      <c r="K3644">
        <v>21059</v>
      </c>
      <c r="L3644">
        <v>-82722</v>
      </c>
      <c r="M3644">
        <v>-8289</v>
      </c>
      <c r="N3644">
        <v>-596</v>
      </c>
      <c r="O3644">
        <v>-19825</v>
      </c>
      <c r="P3644">
        <v>1</v>
      </c>
      <c r="Q3644">
        <v>-905</v>
      </c>
      <c r="R3644">
        <v>-30531</v>
      </c>
      <c r="S3644">
        <v>-22577</v>
      </c>
      <c r="T3644">
        <v>0</v>
      </c>
      <c r="U3644">
        <v>3863</v>
      </c>
      <c r="V3644">
        <v>-60</v>
      </c>
    </row>
    <row r="3645" spans="1:22" x14ac:dyDescent="0.3">
      <c r="A3645" t="s">
        <v>74</v>
      </c>
      <c r="B3645">
        <v>12450</v>
      </c>
      <c r="C3645">
        <v>45027</v>
      </c>
      <c r="D3645">
        <v>112500</v>
      </c>
      <c r="E3645">
        <v>5</v>
      </c>
      <c r="F3645">
        <v>-4800</v>
      </c>
      <c r="G3645">
        <v>-4800</v>
      </c>
      <c r="H3645">
        <v>1247293</v>
      </c>
      <c r="I3645">
        <v>141536</v>
      </c>
      <c r="J3645">
        <v>246489</v>
      </c>
      <c r="K3645">
        <v>-145758</v>
      </c>
      <c r="L3645">
        <v>-105777</v>
      </c>
      <c r="M3645">
        <v>5770</v>
      </c>
      <c r="N3645">
        <v>-4602</v>
      </c>
      <c r="O3645">
        <v>-37843</v>
      </c>
      <c r="P3645">
        <v>-621</v>
      </c>
      <c r="Q3645">
        <v>2088</v>
      </c>
      <c r="R3645">
        <v>-13439</v>
      </c>
      <c r="S3645">
        <v>-57130</v>
      </c>
      <c r="T3645">
        <v>0</v>
      </c>
      <c r="U3645">
        <v>4531</v>
      </c>
      <c r="V3645">
        <v>515</v>
      </c>
    </row>
    <row r="3646" spans="1:22" x14ac:dyDescent="0.3">
      <c r="A3646" t="s">
        <v>74</v>
      </c>
      <c r="B3646">
        <v>12450</v>
      </c>
      <c r="C3646">
        <v>45026</v>
      </c>
      <c r="D3646">
        <v>117300</v>
      </c>
      <c r="E3646">
        <v>2</v>
      </c>
      <c r="F3646">
        <v>6400</v>
      </c>
      <c r="G3646">
        <v>6400</v>
      </c>
      <c r="H3646">
        <v>925624</v>
      </c>
      <c r="I3646">
        <v>105999</v>
      </c>
      <c r="J3646">
        <v>-74143</v>
      </c>
      <c r="K3646">
        <v>115147</v>
      </c>
      <c r="L3646">
        <v>-48581</v>
      </c>
      <c r="M3646">
        <v>-18259</v>
      </c>
      <c r="N3646">
        <v>1901</v>
      </c>
      <c r="O3646">
        <v>-12084</v>
      </c>
      <c r="P3646">
        <v>-30</v>
      </c>
      <c r="Q3646">
        <v>-783</v>
      </c>
      <c r="R3646">
        <v>11896</v>
      </c>
      <c r="S3646">
        <v>-31222</v>
      </c>
      <c r="T3646">
        <v>0</v>
      </c>
      <c r="U3646">
        <v>7633</v>
      </c>
      <c r="V3646">
        <v>-56</v>
      </c>
    </row>
    <row r="3647" spans="1:22" x14ac:dyDescent="0.3">
      <c r="A3647" t="s">
        <v>74</v>
      </c>
      <c r="B3647">
        <v>12450</v>
      </c>
      <c r="C3647">
        <v>45023</v>
      </c>
      <c r="D3647">
        <v>110900</v>
      </c>
      <c r="E3647">
        <v>5</v>
      </c>
      <c r="F3647">
        <v>-2300</v>
      </c>
      <c r="G3647">
        <v>-2300</v>
      </c>
      <c r="H3647">
        <v>630559</v>
      </c>
      <c r="I3647">
        <v>69725</v>
      </c>
      <c r="J3647">
        <v>82763</v>
      </c>
      <c r="K3647">
        <v>31928</v>
      </c>
      <c r="L3647">
        <v>-115350</v>
      </c>
      <c r="M3647">
        <v>-10741</v>
      </c>
      <c r="N3647">
        <v>-363</v>
      </c>
      <c r="O3647">
        <v>-24099</v>
      </c>
      <c r="P3647">
        <v>-1689</v>
      </c>
      <c r="Q3647">
        <v>-127</v>
      </c>
      <c r="R3647">
        <v>-18003</v>
      </c>
      <c r="S3647">
        <v>-60328</v>
      </c>
      <c r="T3647">
        <v>0</v>
      </c>
      <c r="U3647">
        <v>477</v>
      </c>
      <c r="V3647">
        <v>182</v>
      </c>
    </row>
    <row r="3648" spans="1:22" x14ac:dyDescent="0.3">
      <c r="A3648" t="s">
        <v>74</v>
      </c>
      <c r="B3648">
        <v>12450</v>
      </c>
      <c r="C3648">
        <v>45022</v>
      </c>
      <c r="D3648">
        <v>113200</v>
      </c>
      <c r="E3648">
        <v>2</v>
      </c>
      <c r="F3648">
        <v>1200</v>
      </c>
      <c r="G3648">
        <v>1200</v>
      </c>
      <c r="H3648">
        <v>633948</v>
      </c>
      <c r="I3648">
        <v>71383</v>
      </c>
      <c r="J3648">
        <v>-345</v>
      </c>
      <c r="K3648">
        <v>87163</v>
      </c>
      <c r="L3648">
        <v>-86881</v>
      </c>
      <c r="M3648">
        <v>-8312</v>
      </c>
      <c r="N3648">
        <v>-1426</v>
      </c>
      <c r="O3648">
        <v>-8704</v>
      </c>
      <c r="P3648">
        <v>94</v>
      </c>
      <c r="Q3648">
        <v>1757</v>
      </c>
      <c r="R3648">
        <v>-30361</v>
      </c>
      <c r="S3648">
        <v>-39929</v>
      </c>
      <c r="T3648">
        <v>0</v>
      </c>
      <c r="U3648">
        <v>284</v>
      </c>
      <c r="V3648">
        <v>-221</v>
      </c>
    </row>
    <row r="3649" spans="1:22" x14ac:dyDescent="0.3">
      <c r="A3649" t="s">
        <v>74</v>
      </c>
      <c r="B3649">
        <v>12450</v>
      </c>
      <c r="C3649">
        <v>45021</v>
      </c>
      <c r="D3649">
        <v>112000</v>
      </c>
      <c r="E3649">
        <v>2</v>
      </c>
      <c r="F3649">
        <v>4500</v>
      </c>
      <c r="G3649">
        <v>4500</v>
      </c>
      <c r="H3649">
        <v>1327487</v>
      </c>
      <c r="I3649">
        <v>148505</v>
      </c>
      <c r="J3649">
        <v>-1180</v>
      </c>
      <c r="K3649">
        <v>57379</v>
      </c>
      <c r="L3649">
        <v>-54465</v>
      </c>
      <c r="M3649">
        <v>14135</v>
      </c>
      <c r="N3649">
        <v>2310</v>
      </c>
      <c r="O3649">
        <v>-13884</v>
      </c>
      <c r="P3649">
        <v>0</v>
      </c>
      <c r="Q3649">
        <v>-936</v>
      </c>
      <c r="R3649">
        <v>-15059</v>
      </c>
      <c r="S3649">
        <v>-41031</v>
      </c>
      <c r="T3649">
        <v>0</v>
      </c>
      <c r="U3649">
        <v>-2006</v>
      </c>
      <c r="V3649">
        <v>272</v>
      </c>
    </row>
    <row r="3650" spans="1:22" x14ac:dyDescent="0.3">
      <c r="A3650" t="s">
        <v>74</v>
      </c>
      <c r="B3650">
        <v>12450</v>
      </c>
      <c r="C3650">
        <v>45020</v>
      </c>
      <c r="D3650">
        <v>107500</v>
      </c>
      <c r="E3650">
        <v>2</v>
      </c>
      <c r="F3650">
        <v>4900</v>
      </c>
      <c r="G3650">
        <v>4900</v>
      </c>
      <c r="H3650">
        <v>1031591</v>
      </c>
      <c r="I3650">
        <v>110806</v>
      </c>
      <c r="J3650">
        <v>46454</v>
      </c>
      <c r="K3650">
        <v>51467</v>
      </c>
      <c r="L3650">
        <v>-98311</v>
      </c>
      <c r="M3650">
        <v>3434</v>
      </c>
      <c r="N3650">
        <v>-1599</v>
      </c>
      <c r="O3650">
        <v>1495</v>
      </c>
      <c r="P3650">
        <v>-32</v>
      </c>
      <c r="Q3650">
        <v>-936</v>
      </c>
      <c r="R3650">
        <v>-60858</v>
      </c>
      <c r="S3650">
        <v>-39815</v>
      </c>
      <c r="T3650">
        <v>0</v>
      </c>
      <c r="U3650">
        <v>464</v>
      </c>
      <c r="V3650">
        <v>-74</v>
      </c>
    </row>
    <row r="3651" spans="1:22" x14ac:dyDescent="0.3">
      <c r="A3651" t="s">
        <v>74</v>
      </c>
      <c r="B3651">
        <v>12450</v>
      </c>
      <c r="C3651">
        <v>45019</v>
      </c>
      <c r="D3651">
        <v>102600</v>
      </c>
      <c r="E3651">
        <v>2</v>
      </c>
      <c r="F3651">
        <v>3400</v>
      </c>
      <c r="G3651">
        <v>3400</v>
      </c>
      <c r="H3651">
        <v>647755</v>
      </c>
      <c r="I3651">
        <v>66166</v>
      </c>
      <c r="J3651">
        <v>-73552</v>
      </c>
      <c r="K3651">
        <v>137743</v>
      </c>
      <c r="L3651">
        <v>-60183</v>
      </c>
      <c r="M3651">
        <v>-3979</v>
      </c>
      <c r="N3651">
        <v>-2782</v>
      </c>
      <c r="O3651">
        <v>-6332</v>
      </c>
      <c r="P3651">
        <v>0</v>
      </c>
      <c r="Q3651">
        <v>-468</v>
      </c>
      <c r="R3651">
        <v>-8490</v>
      </c>
      <c r="S3651">
        <v>-38132</v>
      </c>
      <c r="T3651">
        <v>0</v>
      </c>
      <c r="U3651">
        <v>-3404</v>
      </c>
      <c r="V3651">
        <v>-604</v>
      </c>
    </row>
    <row r="3652" spans="1:22" x14ac:dyDescent="0.3">
      <c r="A3652" t="s">
        <v>74</v>
      </c>
      <c r="B3652">
        <v>12450</v>
      </c>
      <c r="C3652">
        <v>45016</v>
      </c>
      <c r="D3652">
        <v>99200</v>
      </c>
      <c r="E3652">
        <v>2</v>
      </c>
      <c r="F3652">
        <v>2600</v>
      </c>
      <c r="G3652">
        <v>2600</v>
      </c>
      <c r="H3652">
        <v>743242</v>
      </c>
      <c r="I3652">
        <v>73474</v>
      </c>
      <c r="J3652">
        <v>-150169</v>
      </c>
      <c r="K3652">
        <v>163498</v>
      </c>
      <c r="L3652">
        <v>-11558</v>
      </c>
      <c r="M3652">
        <v>21750</v>
      </c>
      <c r="N3652">
        <v>3357</v>
      </c>
      <c r="O3652">
        <v>4122</v>
      </c>
      <c r="P3652">
        <v>0</v>
      </c>
      <c r="Q3652">
        <v>-622</v>
      </c>
      <c r="R3652">
        <v>-10286</v>
      </c>
      <c r="S3652">
        <v>-29879</v>
      </c>
      <c r="T3652">
        <v>0</v>
      </c>
      <c r="U3652">
        <v>-1299</v>
      </c>
      <c r="V3652">
        <v>-472</v>
      </c>
    </row>
    <row r="3653" spans="1:22" x14ac:dyDescent="0.3">
      <c r="A3653" t="s">
        <v>74</v>
      </c>
      <c r="B3653">
        <v>12450</v>
      </c>
      <c r="C3653">
        <v>45015</v>
      </c>
      <c r="D3653">
        <v>96600</v>
      </c>
      <c r="E3653">
        <v>2</v>
      </c>
      <c r="F3653">
        <v>1800</v>
      </c>
      <c r="G3653">
        <v>1800</v>
      </c>
      <c r="H3653">
        <v>622123</v>
      </c>
      <c r="I3653">
        <v>60049</v>
      </c>
      <c r="J3653">
        <v>-128682</v>
      </c>
      <c r="K3653">
        <v>186422</v>
      </c>
      <c r="L3653">
        <v>-54227</v>
      </c>
      <c r="M3653">
        <v>18330</v>
      </c>
      <c r="N3653">
        <v>2716</v>
      </c>
      <c r="O3653">
        <v>3268</v>
      </c>
      <c r="P3653">
        <v>-11890</v>
      </c>
      <c r="Q3653">
        <v>-6000</v>
      </c>
      <c r="R3653">
        <v>-6530</v>
      </c>
      <c r="S3653">
        <v>-54121</v>
      </c>
      <c r="T3653">
        <v>0</v>
      </c>
      <c r="U3653">
        <v>-3631</v>
      </c>
      <c r="V3653">
        <v>118</v>
      </c>
    </row>
    <row r="3654" spans="1:22" x14ac:dyDescent="0.3">
      <c r="A3654" t="s">
        <v>74</v>
      </c>
      <c r="B3654">
        <v>12450</v>
      </c>
      <c r="C3654">
        <v>45014</v>
      </c>
      <c r="D3654">
        <v>94800</v>
      </c>
      <c r="E3654">
        <v>5</v>
      </c>
      <c r="F3654">
        <v>-500</v>
      </c>
      <c r="G3654">
        <v>-500</v>
      </c>
      <c r="H3654">
        <v>385700</v>
      </c>
      <c r="I3654">
        <v>36460</v>
      </c>
      <c r="J3654">
        <v>28422</v>
      </c>
      <c r="K3654">
        <v>15751</v>
      </c>
      <c r="L3654">
        <v>-44481</v>
      </c>
      <c r="M3654">
        <v>2324</v>
      </c>
      <c r="N3654">
        <v>271</v>
      </c>
      <c r="O3654">
        <v>-7053</v>
      </c>
      <c r="P3654">
        <v>0</v>
      </c>
      <c r="Q3654">
        <v>216</v>
      </c>
      <c r="R3654">
        <v>11153</v>
      </c>
      <c r="S3654">
        <v>-51392</v>
      </c>
      <c r="T3654">
        <v>0</v>
      </c>
      <c r="U3654">
        <v>235</v>
      </c>
      <c r="V3654">
        <v>73</v>
      </c>
    </row>
    <row r="3655" spans="1:22" x14ac:dyDescent="0.3">
      <c r="A3655" t="s">
        <v>74</v>
      </c>
      <c r="B3655">
        <v>12450</v>
      </c>
      <c r="C3655">
        <v>45013</v>
      </c>
      <c r="D3655">
        <v>95300</v>
      </c>
      <c r="E3655">
        <v>2</v>
      </c>
      <c r="F3655">
        <v>2400</v>
      </c>
      <c r="G3655">
        <v>2400</v>
      </c>
      <c r="H3655">
        <v>694025</v>
      </c>
      <c r="I3655">
        <v>66014</v>
      </c>
      <c r="J3655">
        <v>-153198</v>
      </c>
      <c r="K3655">
        <v>238887</v>
      </c>
      <c r="L3655">
        <v>-86340</v>
      </c>
      <c r="M3655">
        <v>15539</v>
      </c>
      <c r="N3655">
        <v>-1693</v>
      </c>
      <c r="O3655">
        <v>-7434</v>
      </c>
      <c r="P3655">
        <v>0</v>
      </c>
      <c r="Q3655">
        <v>-750</v>
      </c>
      <c r="R3655">
        <v>-23422</v>
      </c>
      <c r="S3655">
        <v>-68580</v>
      </c>
      <c r="T3655">
        <v>0</v>
      </c>
      <c r="U3655">
        <v>604</v>
      </c>
      <c r="V3655">
        <v>47</v>
      </c>
    </row>
    <row r="3656" spans="1:22" x14ac:dyDescent="0.3">
      <c r="A3656" t="s">
        <v>74</v>
      </c>
      <c r="B3656">
        <v>12450</v>
      </c>
      <c r="C3656">
        <v>45012</v>
      </c>
      <c r="D3656">
        <v>92900</v>
      </c>
      <c r="E3656">
        <v>2</v>
      </c>
      <c r="F3656">
        <v>1200</v>
      </c>
      <c r="G3656">
        <v>1200</v>
      </c>
      <c r="H3656">
        <v>590882</v>
      </c>
      <c r="I3656">
        <v>54631</v>
      </c>
      <c r="J3656">
        <v>-111782</v>
      </c>
      <c r="K3656">
        <v>172195</v>
      </c>
      <c r="L3656">
        <v>-59067</v>
      </c>
      <c r="M3656">
        <v>6017</v>
      </c>
      <c r="N3656">
        <v>-73</v>
      </c>
      <c r="O3656">
        <v>-6999</v>
      </c>
      <c r="P3656">
        <v>1</v>
      </c>
      <c r="Q3656">
        <v>0</v>
      </c>
      <c r="R3656">
        <v>2160</v>
      </c>
      <c r="S3656">
        <v>-60173</v>
      </c>
      <c r="T3656">
        <v>0</v>
      </c>
      <c r="U3656">
        <v>-1359</v>
      </c>
      <c r="V3656">
        <v>13</v>
      </c>
    </row>
    <row r="3657" spans="1:22" x14ac:dyDescent="0.3">
      <c r="A3657" t="s">
        <v>74</v>
      </c>
      <c r="B3657">
        <v>12450</v>
      </c>
      <c r="C3657">
        <v>45009</v>
      </c>
      <c r="D3657">
        <v>91700</v>
      </c>
      <c r="E3657">
        <v>5</v>
      </c>
      <c r="F3657">
        <v>-400</v>
      </c>
      <c r="G3657">
        <v>-400</v>
      </c>
      <c r="H3657">
        <v>630188</v>
      </c>
      <c r="I3657">
        <v>57848</v>
      </c>
      <c r="J3657">
        <v>8558</v>
      </c>
      <c r="K3657">
        <v>61174</v>
      </c>
      <c r="L3657">
        <v>-68756</v>
      </c>
      <c r="M3657">
        <v>-29700</v>
      </c>
      <c r="N3657">
        <v>-1220</v>
      </c>
      <c r="O3657">
        <v>-11402</v>
      </c>
      <c r="P3657">
        <v>0</v>
      </c>
      <c r="Q3657">
        <v>662</v>
      </c>
      <c r="R3657">
        <v>-92</v>
      </c>
      <c r="S3657">
        <v>-27004</v>
      </c>
      <c r="T3657">
        <v>0</v>
      </c>
      <c r="U3657">
        <v>-906</v>
      </c>
      <c r="V3657">
        <v>-70</v>
      </c>
    </row>
    <row r="3658" spans="1:22" x14ac:dyDescent="0.3">
      <c r="A3658" t="s">
        <v>74</v>
      </c>
      <c r="B3658">
        <v>12450</v>
      </c>
      <c r="C3658">
        <v>45008</v>
      </c>
      <c r="D3658">
        <v>92100</v>
      </c>
      <c r="E3658">
        <v>2</v>
      </c>
      <c r="F3658">
        <v>1200</v>
      </c>
      <c r="G3658">
        <v>1200</v>
      </c>
      <c r="H3658">
        <v>875835</v>
      </c>
      <c r="I3658">
        <v>80906</v>
      </c>
      <c r="J3658">
        <v>-220261</v>
      </c>
      <c r="K3658">
        <v>298810</v>
      </c>
      <c r="L3658">
        <v>-74398</v>
      </c>
      <c r="M3658">
        <v>8986</v>
      </c>
      <c r="N3658">
        <v>-2000</v>
      </c>
      <c r="O3658">
        <v>-23355</v>
      </c>
      <c r="P3658">
        <v>-2256</v>
      </c>
      <c r="Q3658">
        <v>0</v>
      </c>
      <c r="R3658">
        <v>-19933</v>
      </c>
      <c r="S3658">
        <v>-35840</v>
      </c>
      <c r="T3658">
        <v>0</v>
      </c>
      <c r="U3658">
        <v>-2556</v>
      </c>
      <c r="V3658">
        <v>-1595</v>
      </c>
    </row>
    <row r="3659" spans="1:22" x14ac:dyDescent="0.3">
      <c r="A3659" t="s">
        <v>74</v>
      </c>
      <c r="B3659">
        <v>12450</v>
      </c>
      <c r="C3659">
        <v>45007</v>
      </c>
      <c r="D3659">
        <v>90900</v>
      </c>
      <c r="E3659">
        <v>5</v>
      </c>
      <c r="F3659">
        <v>-6500</v>
      </c>
      <c r="G3659">
        <v>-6500</v>
      </c>
      <c r="H3659">
        <v>2152452</v>
      </c>
      <c r="I3659">
        <v>196678</v>
      </c>
      <c r="J3659">
        <v>432102</v>
      </c>
      <c r="K3659">
        <v>-30121</v>
      </c>
      <c r="L3659">
        <v>-400756</v>
      </c>
      <c r="M3659">
        <v>-38245</v>
      </c>
      <c r="N3659">
        <v>-24675</v>
      </c>
      <c r="O3659">
        <v>-179439</v>
      </c>
      <c r="P3659">
        <v>10343</v>
      </c>
      <c r="Q3659">
        <v>-3917</v>
      </c>
      <c r="R3659">
        <v>-55726</v>
      </c>
      <c r="S3659">
        <v>-109097</v>
      </c>
      <c r="T3659">
        <v>0</v>
      </c>
      <c r="U3659">
        <v>-2646</v>
      </c>
      <c r="V3659">
        <v>1421</v>
      </c>
    </row>
    <row r="3660" spans="1:22" x14ac:dyDescent="0.3">
      <c r="A3660" t="s">
        <v>74</v>
      </c>
      <c r="B3660">
        <v>12450</v>
      </c>
      <c r="C3660">
        <v>45006</v>
      </c>
      <c r="D3660">
        <v>97400</v>
      </c>
      <c r="E3660">
        <v>2</v>
      </c>
      <c r="F3660">
        <v>1700</v>
      </c>
      <c r="G3660">
        <v>1700</v>
      </c>
      <c r="H3660">
        <v>493406</v>
      </c>
      <c r="I3660">
        <v>48041</v>
      </c>
      <c r="J3660">
        <v>-116762</v>
      </c>
      <c r="K3660">
        <v>166393</v>
      </c>
      <c r="L3660">
        <v>-50020</v>
      </c>
      <c r="M3660">
        <v>-2869</v>
      </c>
      <c r="N3660">
        <v>219</v>
      </c>
      <c r="O3660">
        <v>-2636</v>
      </c>
      <c r="P3660">
        <v>0</v>
      </c>
      <c r="Q3660">
        <v>0</v>
      </c>
      <c r="R3660">
        <v>-20170</v>
      </c>
      <c r="S3660">
        <v>-24564</v>
      </c>
      <c r="T3660">
        <v>0</v>
      </c>
      <c r="U3660">
        <v>315</v>
      </c>
      <c r="V3660">
        <v>74</v>
      </c>
    </row>
    <row r="3661" spans="1:22" x14ac:dyDescent="0.3">
      <c r="A3661" t="s">
        <v>74</v>
      </c>
      <c r="B3661">
        <v>12450</v>
      </c>
      <c r="C3661">
        <v>45005</v>
      </c>
      <c r="D3661">
        <v>95700</v>
      </c>
      <c r="E3661">
        <v>2</v>
      </c>
      <c r="F3661">
        <v>600</v>
      </c>
      <c r="G3661">
        <v>600</v>
      </c>
      <c r="H3661">
        <v>540229</v>
      </c>
      <c r="I3661">
        <v>52013</v>
      </c>
      <c r="J3661">
        <v>-42045</v>
      </c>
      <c r="K3661">
        <v>129069</v>
      </c>
      <c r="L3661">
        <v>-85571</v>
      </c>
      <c r="M3661">
        <v>-3161</v>
      </c>
      <c r="N3661">
        <v>-929</v>
      </c>
      <c r="O3661">
        <v>-860</v>
      </c>
      <c r="P3661">
        <v>0</v>
      </c>
      <c r="Q3661">
        <v>-100</v>
      </c>
      <c r="R3661">
        <v>-34841</v>
      </c>
      <c r="S3661">
        <v>-45680</v>
      </c>
      <c r="T3661">
        <v>0</v>
      </c>
      <c r="U3661">
        <v>-1443</v>
      </c>
      <c r="V3661">
        <v>-10</v>
      </c>
    </row>
    <row r="3662" spans="1:22" x14ac:dyDescent="0.3">
      <c r="A3662" t="s">
        <v>74</v>
      </c>
      <c r="B3662">
        <v>12450</v>
      </c>
      <c r="C3662">
        <v>45002</v>
      </c>
      <c r="D3662">
        <v>95100</v>
      </c>
      <c r="E3662">
        <v>5</v>
      </c>
      <c r="F3662">
        <v>-700</v>
      </c>
      <c r="G3662">
        <v>-700</v>
      </c>
      <c r="H3662">
        <v>828993</v>
      </c>
      <c r="I3662">
        <v>79650</v>
      </c>
      <c r="J3662">
        <v>63851</v>
      </c>
      <c r="K3662">
        <v>49779</v>
      </c>
      <c r="L3662">
        <v>-115210</v>
      </c>
      <c r="M3662">
        <v>-16402</v>
      </c>
      <c r="N3662">
        <v>-2202</v>
      </c>
      <c r="O3662">
        <v>-16940</v>
      </c>
      <c r="P3662">
        <v>0</v>
      </c>
      <c r="Q3662">
        <v>0</v>
      </c>
      <c r="R3662">
        <v>-32484</v>
      </c>
      <c r="S3662">
        <v>-47182</v>
      </c>
      <c r="T3662">
        <v>0</v>
      </c>
      <c r="U3662">
        <v>1723</v>
      </c>
      <c r="V3662">
        <v>-143</v>
      </c>
    </row>
    <row r="3663" spans="1:22" x14ac:dyDescent="0.3">
      <c r="A3663" t="s">
        <v>74</v>
      </c>
      <c r="B3663">
        <v>12450</v>
      </c>
      <c r="C3663">
        <v>45001</v>
      </c>
      <c r="D3663">
        <v>95800</v>
      </c>
      <c r="E3663">
        <v>5</v>
      </c>
      <c r="F3663">
        <v>-3500</v>
      </c>
      <c r="G3663">
        <v>-3500</v>
      </c>
      <c r="H3663">
        <v>795177</v>
      </c>
      <c r="I3663">
        <v>76527</v>
      </c>
      <c r="J3663">
        <v>157216</v>
      </c>
      <c r="K3663">
        <v>-135556</v>
      </c>
      <c r="L3663">
        <v>-20602</v>
      </c>
      <c r="M3663">
        <v>-16852</v>
      </c>
      <c r="N3663">
        <v>3769</v>
      </c>
      <c r="O3663">
        <v>-3740</v>
      </c>
      <c r="P3663">
        <v>0</v>
      </c>
      <c r="Q3663">
        <v>3100</v>
      </c>
      <c r="R3663">
        <v>-4210</v>
      </c>
      <c r="S3663">
        <v>-2669</v>
      </c>
      <c r="T3663">
        <v>0</v>
      </c>
      <c r="U3663">
        <v>-835</v>
      </c>
      <c r="V3663">
        <v>-223</v>
      </c>
    </row>
    <row r="3664" spans="1:22" x14ac:dyDescent="0.3">
      <c r="A3664" t="s">
        <v>74</v>
      </c>
      <c r="B3664">
        <v>12450</v>
      </c>
      <c r="C3664">
        <v>45000</v>
      </c>
      <c r="D3664">
        <v>99300</v>
      </c>
      <c r="E3664">
        <v>2</v>
      </c>
      <c r="F3664">
        <v>4300</v>
      </c>
      <c r="G3664">
        <v>4300</v>
      </c>
      <c r="H3664">
        <v>741996</v>
      </c>
      <c r="I3664">
        <v>73183</v>
      </c>
      <c r="J3664">
        <v>-148356</v>
      </c>
      <c r="K3664">
        <v>154035</v>
      </c>
      <c r="L3664">
        <v>-4837</v>
      </c>
      <c r="M3664">
        <v>11045</v>
      </c>
      <c r="N3664">
        <v>805</v>
      </c>
      <c r="O3664">
        <v>17386</v>
      </c>
      <c r="P3664">
        <v>0</v>
      </c>
      <c r="Q3664">
        <v>-315</v>
      </c>
      <c r="R3664">
        <v>-6873</v>
      </c>
      <c r="S3664">
        <v>-26885</v>
      </c>
      <c r="T3664">
        <v>0</v>
      </c>
      <c r="U3664">
        <v>-55</v>
      </c>
      <c r="V3664">
        <v>-787</v>
      </c>
    </row>
    <row r="3665" spans="1:22" x14ac:dyDescent="0.3">
      <c r="A3665" t="s">
        <v>74</v>
      </c>
      <c r="B3665">
        <v>12450</v>
      </c>
      <c r="C3665">
        <v>44999</v>
      </c>
      <c r="D3665">
        <v>95000</v>
      </c>
      <c r="E3665">
        <v>5</v>
      </c>
      <c r="F3665">
        <v>-600</v>
      </c>
      <c r="G3665">
        <v>-600</v>
      </c>
      <c r="H3665">
        <v>602698</v>
      </c>
      <c r="I3665">
        <v>57590</v>
      </c>
      <c r="J3665">
        <v>-19595</v>
      </c>
      <c r="K3665">
        <v>50448</v>
      </c>
      <c r="L3665">
        <v>-30961</v>
      </c>
      <c r="M3665">
        <v>-2276</v>
      </c>
      <c r="N3665">
        <v>3715</v>
      </c>
      <c r="O3665">
        <v>613</v>
      </c>
      <c r="P3665">
        <v>239</v>
      </c>
      <c r="Q3665">
        <v>0</v>
      </c>
      <c r="R3665">
        <v>-22420</v>
      </c>
      <c r="S3665">
        <v>-10832</v>
      </c>
      <c r="T3665">
        <v>0</v>
      </c>
      <c r="U3665">
        <v>37</v>
      </c>
      <c r="V3665">
        <v>71</v>
      </c>
    </row>
    <row r="3666" spans="1:22" x14ac:dyDescent="0.3">
      <c r="A3666" t="s">
        <v>74</v>
      </c>
      <c r="B3666">
        <v>12450</v>
      </c>
      <c r="C3666">
        <v>44998</v>
      </c>
      <c r="D3666">
        <v>95600</v>
      </c>
      <c r="E3666">
        <v>3</v>
      </c>
      <c r="F3666">
        <v>0</v>
      </c>
      <c r="G3666">
        <v>0</v>
      </c>
      <c r="H3666">
        <v>609113</v>
      </c>
      <c r="I3666">
        <v>57305</v>
      </c>
      <c r="J3666">
        <v>-66546</v>
      </c>
      <c r="K3666">
        <v>103870</v>
      </c>
      <c r="L3666">
        <v>-36327</v>
      </c>
      <c r="M3666">
        <v>8950</v>
      </c>
      <c r="N3666">
        <v>-781</v>
      </c>
      <c r="O3666">
        <v>-25152</v>
      </c>
      <c r="P3666">
        <v>-8200</v>
      </c>
      <c r="Q3666">
        <v>0</v>
      </c>
      <c r="R3666">
        <v>16092</v>
      </c>
      <c r="S3666">
        <v>-27236</v>
      </c>
      <c r="T3666">
        <v>0</v>
      </c>
      <c r="U3666">
        <v>-469</v>
      </c>
      <c r="V3666">
        <v>-528</v>
      </c>
    </row>
    <row r="3667" spans="1:22" x14ac:dyDescent="0.3">
      <c r="A3667" t="s">
        <v>74</v>
      </c>
      <c r="B3667">
        <v>12450</v>
      </c>
      <c r="C3667">
        <v>44995</v>
      </c>
      <c r="D3667">
        <v>95600</v>
      </c>
      <c r="E3667">
        <v>5</v>
      </c>
      <c r="F3667">
        <v>-1600</v>
      </c>
      <c r="G3667">
        <v>-1600</v>
      </c>
      <c r="H3667">
        <v>443432</v>
      </c>
      <c r="I3667">
        <v>42681</v>
      </c>
      <c r="J3667">
        <v>8556</v>
      </c>
      <c r="K3667">
        <v>34870</v>
      </c>
      <c r="L3667">
        <v>-42111</v>
      </c>
      <c r="M3667">
        <v>-35651</v>
      </c>
      <c r="N3667">
        <v>-2800</v>
      </c>
      <c r="O3667">
        <v>14499</v>
      </c>
      <c r="P3667">
        <v>0</v>
      </c>
      <c r="Q3667">
        <v>0</v>
      </c>
      <c r="R3667">
        <v>-7566</v>
      </c>
      <c r="S3667">
        <v>-10593</v>
      </c>
      <c r="T3667">
        <v>0</v>
      </c>
      <c r="U3667">
        <v>-1727</v>
      </c>
      <c r="V3667">
        <v>412</v>
      </c>
    </row>
    <row r="3668" spans="1:22" x14ac:dyDescent="0.3">
      <c r="A3668" t="s">
        <v>74</v>
      </c>
      <c r="B3668">
        <v>12450</v>
      </c>
      <c r="C3668">
        <v>44994</v>
      </c>
      <c r="D3668">
        <v>97200</v>
      </c>
      <c r="E3668">
        <v>2</v>
      </c>
      <c r="F3668">
        <v>900</v>
      </c>
      <c r="G3668">
        <v>900</v>
      </c>
      <c r="H3668">
        <v>478336</v>
      </c>
      <c r="I3668">
        <v>46309</v>
      </c>
      <c r="J3668">
        <v>716</v>
      </c>
      <c r="K3668">
        <v>2304</v>
      </c>
      <c r="L3668">
        <v>-2686</v>
      </c>
      <c r="M3668">
        <v>17728</v>
      </c>
      <c r="N3668">
        <v>-6640</v>
      </c>
      <c r="O3668">
        <v>-3739</v>
      </c>
      <c r="P3668">
        <v>2150</v>
      </c>
      <c r="Q3668">
        <v>568</v>
      </c>
      <c r="R3668">
        <v>13361</v>
      </c>
      <c r="S3668">
        <v>-26114</v>
      </c>
      <c r="T3668">
        <v>0</v>
      </c>
      <c r="U3668">
        <v>-30</v>
      </c>
      <c r="V3668">
        <v>-304</v>
      </c>
    </row>
    <row r="3669" spans="1:22" x14ac:dyDescent="0.3">
      <c r="A3669" t="s">
        <v>74</v>
      </c>
      <c r="B3669">
        <v>12450</v>
      </c>
      <c r="C3669">
        <v>44993</v>
      </c>
      <c r="D3669">
        <v>96300</v>
      </c>
      <c r="E3669">
        <v>5</v>
      </c>
      <c r="F3669">
        <v>-1000</v>
      </c>
      <c r="G3669">
        <v>-1000</v>
      </c>
      <c r="H3669">
        <v>475960</v>
      </c>
      <c r="I3669">
        <v>46036</v>
      </c>
      <c r="J3669">
        <v>58051</v>
      </c>
      <c r="K3669">
        <v>21316</v>
      </c>
      <c r="L3669">
        <v>-78316</v>
      </c>
      <c r="M3669">
        <v>-38823</v>
      </c>
      <c r="N3669">
        <v>-2265</v>
      </c>
      <c r="O3669">
        <v>-19101</v>
      </c>
      <c r="P3669">
        <v>17</v>
      </c>
      <c r="Q3669">
        <v>0</v>
      </c>
      <c r="R3669">
        <v>12173</v>
      </c>
      <c r="S3669">
        <v>-30317</v>
      </c>
      <c r="T3669">
        <v>0</v>
      </c>
      <c r="U3669">
        <v>-17</v>
      </c>
      <c r="V3669">
        <v>-1034</v>
      </c>
    </row>
    <row r="3670" spans="1:22" x14ac:dyDescent="0.3">
      <c r="A3670" t="s">
        <v>74</v>
      </c>
      <c r="B3670">
        <v>12450</v>
      </c>
      <c r="C3670">
        <v>44992</v>
      </c>
      <c r="D3670">
        <v>97300</v>
      </c>
      <c r="E3670">
        <v>2</v>
      </c>
      <c r="F3670">
        <v>900</v>
      </c>
      <c r="G3670">
        <v>900</v>
      </c>
      <c r="H3670">
        <v>484358</v>
      </c>
      <c r="I3670">
        <v>47012</v>
      </c>
      <c r="J3670">
        <v>-53862</v>
      </c>
      <c r="K3670">
        <v>79759</v>
      </c>
      <c r="L3670">
        <v>-20548</v>
      </c>
      <c r="M3670">
        <v>-9040</v>
      </c>
      <c r="N3670">
        <v>-4050</v>
      </c>
      <c r="O3670">
        <v>-21342</v>
      </c>
      <c r="P3670">
        <v>29</v>
      </c>
      <c r="Q3670">
        <v>2188</v>
      </c>
      <c r="R3670">
        <v>24724</v>
      </c>
      <c r="S3670">
        <v>-13057</v>
      </c>
      <c r="T3670">
        <v>0</v>
      </c>
      <c r="U3670">
        <v>-5299</v>
      </c>
      <c r="V3670">
        <v>-50</v>
      </c>
    </row>
    <row r="3671" spans="1:22" x14ac:dyDescent="0.3">
      <c r="A3671" t="s">
        <v>74</v>
      </c>
      <c r="B3671">
        <v>12450</v>
      </c>
      <c r="C3671">
        <v>44991</v>
      </c>
      <c r="D3671">
        <v>96400</v>
      </c>
      <c r="E3671">
        <v>2</v>
      </c>
      <c r="F3671">
        <v>2700</v>
      </c>
      <c r="G3671">
        <v>2700</v>
      </c>
      <c r="H3671">
        <v>727745</v>
      </c>
      <c r="I3671">
        <v>70158</v>
      </c>
      <c r="J3671">
        <v>-5985</v>
      </c>
      <c r="K3671">
        <v>3232</v>
      </c>
      <c r="L3671">
        <v>3493</v>
      </c>
      <c r="M3671">
        <v>7127</v>
      </c>
      <c r="N3671">
        <v>7079</v>
      </c>
      <c r="O3671">
        <v>-9702</v>
      </c>
      <c r="P3671">
        <v>72</v>
      </c>
      <c r="Q3671">
        <v>-610</v>
      </c>
      <c r="R3671">
        <v>6463</v>
      </c>
      <c r="S3671">
        <v>-6936</v>
      </c>
      <c r="T3671">
        <v>0</v>
      </c>
      <c r="U3671">
        <v>-353</v>
      </c>
      <c r="V3671">
        <v>-387</v>
      </c>
    </row>
    <row r="3672" spans="1:22" x14ac:dyDescent="0.3">
      <c r="A3672" t="s">
        <v>74</v>
      </c>
      <c r="B3672">
        <v>12450</v>
      </c>
      <c r="C3672">
        <v>44988</v>
      </c>
      <c r="D3672">
        <v>93700</v>
      </c>
      <c r="E3672">
        <v>2</v>
      </c>
      <c r="F3672">
        <v>2800</v>
      </c>
      <c r="G3672">
        <v>2800</v>
      </c>
      <c r="H3672">
        <v>736845</v>
      </c>
      <c r="I3672">
        <v>68565</v>
      </c>
      <c r="J3672">
        <v>-181911</v>
      </c>
      <c r="K3672">
        <v>177511</v>
      </c>
      <c r="L3672">
        <v>3755</v>
      </c>
      <c r="M3672">
        <v>-213</v>
      </c>
      <c r="N3672">
        <v>340</v>
      </c>
      <c r="O3672">
        <v>-304</v>
      </c>
      <c r="P3672">
        <v>14</v>
      </c>
      <c r="Q3672">
        <v>0</v>
      </c>
      <c r="R3672">
        <v>22965</v>
      </c>
      <c r="S3672">
        <v>-19047</v>
      </c>
      <c r="T3672">
        <v>0</v>
      </c>
      <c r="U3672">
        <v>690</v>
      </c>
      <c r="V3672">
        <v>-45</v>
      </c>
    </row>
    <row r="3673" spans="1:22" x14ac:dyDescent="0.3">
      <c r="A3673" t="s">
        <v>74</v>
      </c>
      <c r="B3673">
        <v>12450</v>
      </c>
      <c r="C3673">
        <v>44987</v>
      </c>
      <c r="D3673">
        <v>90900</v>
      </c>
      <c r="E3673">
        <v>2</v>
      </c>
      <c r="F3673">
        <v>900</v>
      </c>
      <c r="G3673">
        <v>900</v>
      </c>
      <c r="H3673">
        <v>581801</v>
      </c>
      <c r="I3673">
        <v>52631</v>
      </c>
      <c r="J3673">
        <v>-99472</v>
      </c>
      <c r="K3673">
        <v>129588</v>
      </c>
      <c r="L3673">
        <v>-30513</v>
      </c>
      <c r="M3673">
        <v>-28878</v>
      </c>
      <c r="N3673">
        <v>151</v>
      </c>
      <c r="O3673">
        <v>2083</v>
      </c>
      <c r="P3673">
        <v>0</v>
      </c>
      <c r="Q3673">
        <v>0</v>
      </c>
      <c r="R3673">
        <v>-2791</v>
      </c>
      <c r="S3673">
        <v>-1078</v>
      </c>
      <c r="T3673">
        <v>0</v>
      </c>
      <c r="U3673">
        <v>487</v>
      </c>
      <c r="V3673">
        <v>-90</v>
      </c>
    </row>
    <row r="3674" spans="1:22" x14ac:dyDescent="0.3">
      <c r="A3674" t="s">
        <v>74</v>
      </c>
      <c r="B3674">
        <v>12450</v>
      </c>
      <c r="C3674">
        <v>44985</v>
      </c>
      <c r="D3674">
        <v>90000</v>
      </c>
      <c r="E3674">
        <v>2</v>
      </c>
      <c r="F3674">
        <v>1000</v>
      </c>
      <c r="G3674">
        <v>1000</v>
      </c>
      <c r="H3674">
        <v>693508</v>
      </c>
      <c r="I3674">
        <v>62647</v>
      </c>
      <c r="J3674">
        <v>-107722</v>
      </c>
      <c r="K3674">
        <v>89827</v>
      </c>
      <c r="L3674">
        <v>31322</v>
      </c>
      <c r="M3674">
        <v>29705</v>
      </c>
      <c r="N3674">
        <v>-3492</v>
      </c>
      <c r="O3674">
        <v>15093</v>
      </c>
      <c r="P3674">
        <v>69</v>
      </c>
      <c r="Q3674">
        <v>0</v>
      </c>
      <c r="R3674">
        <v>-30830</v>
      </c>
      <c r="S3674">
        <v>20777</v>
      </c>
      <c r="T3674">
        <v>0</v>
      </c>
      <c r="U3674">
        <v>-13510</v>
      </c>
      <c r="V3674">
        <v>83</v>
      </c>
    </row>
    <row r="3675" spans="1:22" x14ac:dyDescent="0.3">
      <c r="A3675" t="s">
        <v>74</v>
      </c>
      <c r="B3675">
        <v>12450</v>
      </c>
      <c r="C3675">
        <v>44984</v>
      </c>
      <c r="D3675">
        <v>89000</v>
      </c>
      <c r="E3675">
        <v>5</v>
      </c>
      <c r="F3675">
        <v>-3200</v>
      </c>
      <c r="G3675">
        <v>-3200</v>
      </c>
      <c r="H3675">
        <v>1224091</v>
      </c>
      <c r="I3675">
        <v>108666</v>
      </c>
      <c r="J3675">
        <v>316245</v>
      </c>
      <c r="K3675">
        <v>-298697</v>
      </c>
      <c r="L3675">
        <v>-20131</v>
      </c>
      <c r="M3675">
        <v>-45840</v>
      </c>
      <c r="N3675">
        <v>-10089</v>
      </c>
      <c r="O3675">
        <v>8189</v>
      </c>
      <c r="P3675">
        <v>864</v>
      </c>
      <c r="Q3675">
        <v>0</v>
      </c>
      <c r="R3675">
        <v>25</v>
      </c>
      <c r="S3675">
        <v>26720</v>
      </c>
      <c r="T3675">
        <v>0</v>
      </c>
      <c r="U3675">
        <v>2402</v>
      </c>
      <c r="V3675">
        <v>181</v>
      </c>
    </row>
    <row r="3676" spans="1:22" x14ac:dyDescent="0.3">
      <c r="A3676" t="s">
        <v>74</v>
      </c>
      <c r="B3676">
        <v>12450</v>
      </c>
      <c r="C3676">
        <v>44981</v>
      </c>
      <c r="D3676">
        <v>92200</v>
      </c>
      <c r="E3676">
        <v>2</v>
      </c>
      <c r="F3676">
        <v>3200</v>
      </c>
      <c r="G3676">
        <v>3200</v>
      </c>
      <c r="H3676">
        <v>959293</v>
      </c>
      <c r="I3676">
        <v>87511</v>
      </c>
      <c r="J3676">
        <v>-277951</v>
      </c>
      <c r="K3676">
        <v>121457</v>
      </c>
      <c r="L3676">
        <v>157950</v>
      </c>
      <c r="M3676">
        <v>30173</v>
      </c>
      <c r="N3676">
        <v>-3330</v>
      </c>
      <c r="O3676">
        <v>58610</v>
      </c>
      <c r="P3676">
        <v>-2088</v>
      </c>
      <c r="Q3676">
        <v>0</v>
      </c>
      <c r="R3676">
        <v>11312</v>
      </c>
      <c r="S3676">
        <v>63273</v>
      </c>
      <c r="T3676">
        <v>0</v>
      </c>
      <c r="U3676">
        <v>-145</v>
      </c>
      <c r="V3676">
        <v>-1311</v>
      </c>
    </row>
    <row r="3677" spans="1:22" x14ac:dyDescent="0.3">
      <c r="A3677" t="s">
        <v>74</v>
      </c>
      <c r="B3677">
        <v>12450</v>
      </c>
      <c r="C3677">
        <v>44980</v>
      </c>
      <c r="D3677">
        <v>89000</v>
      </c>
      <c r="E3677">
        <v>2</v>
      </c>
      <c r="F3677">
        <v>2400</v>
      </c>
      <c r="G3677">
        <v>2400</v>
      </c>
      <c r="H3677">
        <v>503174</v>
      </c>
      <c r="I3677">
        <v>44348</v>
      </c>
      <c r="J3677">
        <v>-101633</v>
      </c>
      <c r="K3677">
        <v>125888</v>
      </c>
      <c r="L3677">
        <v>-24215</v>
      </c>
      <c r="M3677">
        <v>8944</v>
      </c>
      <c r="N3677">
        <v>1189</v>
      </c>
      <c r="O3677">
        <v>-23655</v>
      </c>
      <c r="P3677">
        <v>-272</v>
      </c>
      <c r="Q3677">
        <v>0</v>
      </c>
      <c r="R3677">
        <v>-12941</v>
      </c>
      <c r="S3677">
        <v>2520</v>
      </c>
      <c r="T3677">
        <v>0</v>
      </c>
      <c r="U3677">
        <v>325</v>
      </c>
      <c r="V3677">
        <v>-365</v>
      </c>
    </row>
    <row r="3678" spans="1:22" x14ac:dyDescent="0.3">
      <c r="A3678" t="s">
        <v>74</v>
      </c>
      <c r="B3678">
        <v>12450</v>
      </c>
      <c r="C3678">
        <v>44979</v>
      </c>
      <c r="D3678">
        <v>86600</v>
      </c>
      <c r="E3678">
        <v>5</v>
      </c>
      <c r="F3678">
        <v>-1200</v>
      </c>
      <c r="G3678">
        <v>-1200</v>
      </c>
      <c r="H3678">
        <v>1063145</v>
      </c>
      <c r="I3678">
        <v>94119</v>
      </c>
      <c r="J3678">
        <v>68333</v>
      </c>
      <c r="K3678">
        <v>-8754</v>
      </c>
      <c r="L3678">
        <v>-58435</v>
      </c>
      <c r="M3678">
        <v>-13350</v>
      </c>
      <c r="N3678">
        <v>181</v>
      </c>
      <c r="O3678">
        <v>4851</v>
      </c>
      <c r="P3678">
        <v>52</v>
      </c>
      <c r="Q3678">
        <v>119</v>
      </c>
      <c r="R3678">
        <v>-24072</v>
      </c>
      <c r="S3678">
        <v>-26216</v>
      </c>
      <c r="T3678">
        <v>0</v>
      </c>
      <c r="U3678">
        <v>-988</v>
      </c>
      <c r="V3678">
        <v>-156</v>
      </c>
    </row>
    <row r="3679" spans="1:22" x14ac:dyDescent="0.3">
      <c r="A3679" t="s">
        <v>74</v>
      </c>
      <c r="B3679">
        <v>12450</v>
      </c>
      <c r="C3679">
        <v>44978</v>
      </c>
      <c r="D3679">
        <v>87800</v>
      </c>
      <c r="E3679">
        <v>2</v>
      </c>
      <c r="F3679">
        <v>400</v>
      </c>
      <c r="G3679">
        <v>400</v>
      </c>
      <c r="H3679">
        <v>458648</v>
      </c>
      <c r="I3679">
        <v>40210</v>
      </c>
      <c r="J3679">
        <v>-63580</v>
      </c>
      <c r="K3679">
        <v>141215</v>
      </c>
      <c r="L3679">
        <v>-77349</v>
      </c>
      <c r="M3679">
        <v>-26810</v>
      </c>
      <c r="N3679">
        <v>-1602</v>
      </c>
      <c r="O3679">
        <v>-6835</v>
      </c>
      <c r="P3679">
        <v>-176</v>
      </c>
      <c r="Q3679">
        <v>0</v>
      </c>
      <c r="R3679">
        <v>-35416</v>
      </c>
      <c r="S3679">
        <v>-6510</v>
      </c>
      <c r="T3679">
        <v>0</v>
      </c>
      <c r="U3679">
        <v>-165</v>
      </c>
      <c r="V3679">
        <v>-121</v>
      </c>
    </row>
    <row r="3680" spans="1:22" x14ac:dyDescent="0.3">
      <c r="A3680" t="s">
        <v>74</v>
      </c>
      <c r="B3680">
        <v>12450</v>
      </c>
      <c r="C3680">
        <v>44977</v>
      </c>
      <c r="D3680">
        <v>87400</v>
      </c>
      <c r="E3680">
        <v>5</v>
      </c>
      <c r="F3680">
        <v>-800</v>
      </c>
      <c r="G3680">
        <v>-800</v>
      </c>
      <c r="H3680">
        <v>540262</v>
      </c>
      <c r="I3680">
        <v>47410</v>
      </c>
      <c r="J3680">
        <v>32904</v>
      </c>
      <c r="K3680">
        <v>54369</v>
      </c>
      <c r="L3680">
        <v>-86141</v>
      </c>
      <c r="M3680">
        <v>16547</v>
      </c>
      <c r="N3680">
        <v>-10441</v>
      </c>
      <c r="O3680">
        <v>-18115</v>
      </c>
      <c r="P3680">
        <v>1</v>
      </c>
      <c r="Q3680">
        <v>0</v>
      </c>
      <c r="R3680">
        <v>-40033</v>
      </c>
      <c r="S3680">
        <v>-34100</v>
      </c>
      <c r="T3680">
        <v>0</v>
      </c>
      <c r="U3680">
        <v>-1537</v>
      </c>
      <c r="V3680">
        <v>405</v>
      </c>
    </row>
    <row r="3681" spans="1:22" x14ac:dyDescent="0.3">
      <c r="A3681" t="s">
        <v>74</v>
      </c>
      <c r="B3681">
        <v>12450</v>
      </c>
      <c r="C3681">
        <v>44974</v>
      </c>
      <c r="D3681">
        <v>88200</v>
      </c>
      <c r="E3681">
        <v>2</v>
      </c>
      <c r="F3681">
        <v>500</v>
      </c>
      <c r="G3681">
        <v>500</v>
      </c>
      <c r="H3681">
        <v>463264</v>
      </c>
      <c r="I3681">
        <v>40647</v>
      </c>
      <c r="J3681">
        <v>-76160</v>
      </c>
      <c r="K3681">
        <v>100414</v>
      </c>
      <c r="L3681">
        <v>-21998</v>
      </c>
      <c r="M3681">
        <v>-2770</v>
      </c>
      <c r="N3681">
        <v>-4021</v>
      </c>
      <c r="O3681">
        <v>3526</v>
      </c>
      <c r="P3681">
        <v>0</v>
      </c>
      <c r="Q3681">
        <v>7115</v>
      </c>
      <c r="R3681">
        <v>-157</v>
      </c>
      <c r="S3681">
        <v>-25691</v>
      </c>
      <c r="T3681">
        <v>0</v>
      </c>
      <c r="U3681">
        <v>-2171</v>
      </c>
      <c r="V3681">
        <v>-85</v>
      </c>
    </row>
    <row r="3682" spans="1:22" x14ac:dyDescent="0.3">
      <c r="A3682" t="s">
        <v>74</v>
      </c>
      <c r="B3682">
        <v>12450</v>
      </c>
      <c r="C3682">
        <v>44973</v>
      </c>
      <c r="D3682">
        <v>87700</v>
      </c>
      <c r="E3682">
        <v>2</v>
      </c>
      <c r="F3682">
        <v>600</v>
      </c>
      <c r="G3682">
        <v>600</v>
      </c>
      <c r="H3682">
        <v>581021</v>
      </c>
      <c r="I3682">
        <v>50816</v>
      </c>
      <c r="J3682">
        <v>-31580</v>
      </c>
      <c r="K3682">
        <v>86757</v>
      </c>
      <c r="L3682">
        <v>-52269</v>
      </c>
      <c r="M3682">
        <v>36602</v>
      </c>
      <c r="N3682">
        <v>-12849</v>
      </c>
      <c r="O3682">
        <v>-23809</v>
      </c>
      <c r="P3682">
        <v>-62</v>
      </c>
      <c r="Q3682">
        <v>6212</v>
      </c>
      <c r="R3682">
        <v>-36697</v>
      </c>
      <c r="S3682">
        <v>-21666</v>
      </c>
      <c r="T3682">
        <v>0</v>
      </c>
      <c r="U3682">
        <v>-2004</v>
      </c>
      <c r="V3682">
        <v>-904</v>
      </c>
    </row>
    <row r="3683" spans="1:22" x14ac:dyDescent="0.3">
      <c r="A3683" t="s">
        <v>74</v>
      </c>
      <c r="B3683">
        <v>12450</v>
      </c>
      <c r="C3683">
        <v>44972</v>
      </c>
      <c r="D3683">
        <v>87100</v>
      </c>
      <c r="E3683">
        <v>5</v>
      </c>
      <c r="F3683">
        <v>-1900</v>
      </c>
      <c r="G3683">
        <v>-1900</v>
      </c>
      <c r="H3683">
        <v>647806</v>
      </c>
      <c r="I3683">
        <v>56776</v>
      </c>
      <c r="J3683">
        <v>-87825</v>
      </c>
      <c r="K3683">
        <v>141860</v>
      </c>
      <c r="L3683">
        <v>-48435</v>
      </c>
      <c r="M3683">
        <v>-2394</v>
      </c>
      <c r="N3683">
        <v>-6221</v>
      </c>
      <c r="O3683">
        <v>5287</v>
      </c>
      <c r="P3683">
        <v>0</v>
      </c>
      <c r="Q3683">
        <v>0</v>
      </c>
      <c r="R3683">
        <v>6760</v>
      </c>
      <c r="S3683">
        <v>-51867</v>
      </c>
      <c r="T3683">
        <v>0</v>
      </c>
      <c r="U3683">
        <v>-5290</v>
      </c>
      <c r="V3683">
        <v>-310</v>
      </c>
    </row>
    <row r="3684" spans="1:22" x14ac:dyDescent="0.3">
      <c r="A3684" t="s">
        <v>74</v>
      </c>
      <c r="B3684">
        <v>12450</v>
      </c>
      <c r="C3684">
        <v>44971</v>
      </c>
      <c r="D3684">
        <v>89000</v>
      </c>
      <c r="E3684">
        <v>2</v>
      </c>
      <c r="F3684">
        <v>1500</v>
      </c>
      <c r="G3684">
        <v>1500</v>
      </c>
      <c r="H3684">
        <v>775412</v>
      </c>
      <c r="I3684">
        <v>68929</v>
      </c>
      <c r="J3684">
        <v>-57997</v>
      </c>
      <c r="K3684">
        <v>105503</v>
      </c>
      <c r="L3684">
        <v>-47247</v>
      </c>
      <c r="M3684">
        <v>12179</v>
      </c>
      <c r="N3684">
        <v>-2388</v>
      </c>
      <c r="O3684">
        <v>13434</v>
      </c>
      <c r="P3684">
        <v>-2000</v>
      </c>
      <c r="Q3684">
        <v>1651</v>
      </c>
      <c r="R3684">
        <v>-22441</v>
      </c>
      <c r="S3684">
        <v>-47682</v>
      </c>
      <c r="T3684">
        <v>0</v>
      </c>
      <c r="U3684">
        <v>-473</v>
      </c>
      <c r="V3684">
        <v>214</v>
      </c>
    </row>
    <row r="3685" spans="1:22" x14ac:dyDescent="0.3">
      <c r="A3685" t="s">
        <v>74</v>
      </c>
      <c r="B3685">
        <v>12450</v>
      </c>
      <c r="C3685">
        <v>44970</v>
      </c>
      <c r="D3685">
        <v>87500</v>
      </c>
      <c r="E3685">
        <v>5</v>
      </c>
      <c r="F3685">
        <v>-400</v>
      </c>
      <c r="G3685">
        <v>-400</v>
      </c>
      <c r="H3685">
        <v>687968</v>
      </c>
      <c r="I3685">
        <v>60440</v>
      </c>
      <c r="J3685">
        <v>-25245</v>
      </c>
      <c r="K3685">
        <v>111080</v>
      </c>
      <c r="L3685">
        <v>-85819</v>
      </c>
      <c r="M3685">
        <v>-12352</v>
      </c>
      <c r="N3685">
        <v>-8530</v>
      </c>
      <c r="O3685">
        <v>-16051</v>
      </c>
      <c r="P3685">
        <v>0</v>
      </c>
      <c r="Q3685">
        <v>0</v>
      </c>
      <c r="R3685">
        <v>8489</v>
      </c>
      <c r="S3685">
        <v>-57375</v>
      </c>
      <c r="T3685">
        <v>0</v>
      </c>
      <c r="U3685">
        <v>-189</v>
      </c>
      <c r="V3685">
        <v>173</v>
      </c>
    </row>
    <row r="3686" spans="1:22" x14ac:dyDescent="0.3">
      <c r="A3686" t="s">
        <v>74</v>
      </c>
      <c r="B3686">
        <v>12450</v>
      </c>
      <c r="C3686">
        <v>44967</v>
      </c>
      <c r="D3686">
        <v>87900</v>
      </c>
      <c r="E3686">
        <v>2</v>
      </c>
      <c r="F3686">
        <v>3300</v>
      </c>
      <c r="G3686">
        <v>3300</v>
      </c>
      <c r="H3686">
        <v>1247021</v>
      </c>
      <c r="I3686">
        <v>108246</v>
      </c>
      <c r="J3686">
        <v>-256731</v>
      </c>
      <c r="K3686">
        <v>164339</v>
      </c>
      <c r="L3686">
        <v>86618</v>
      </c>
      <c r="M3686">
        <v>-22096</v>
      </c>
      <c r="N3686">
        <v>5845</v>
      </c>
      <c r="O3686">
        <v>58120</v>
      </c>
      <c r="P3686">
        <v>-31649</v>
      </c>
      <c r="Q3686">
        <v>-30</v>
      </c>
      <c r="R3686">
        <v>21067</v>
      </c>
      <c r="S3686">
        <v>55361</v>
      </c>
      <c r="T3686">
        <v>0</v>
      </c>
      <c r="U3686">
        <v>5952</v>
      </c>
      <c r="V3686">
        <v>-178</v>
      </c>
    </row>
    <row r="3687" spans="1:22" x14ac:dyDescent="0.3">
      <c r="A3687" t="s">
        <v>74</v>
      </c>
      <c r="B3687">
        <v>12450</v>
      </c>
      <c r="C3687">
        <v>44966</v>
      </c>
      <c r="D3687">
        <v>84600</v>
      </c>
      <c r="E3687">
        <v>2</v>
      </c>
      <c r="F3687">
        <v>700</v>
      </c>
      <c r="G3687">
        <v>700</v>
      </c>
      <c r="H3687">
        <v>677743</v>
      </c>
      <c r="I3687">
        <v>57518</v>
      </c>
      <c r="J3687">
        <v>-112668</v>
      </c>
      <c r="K3687">
        <v>84852</v>
      </c>
      <c r="L3687">
        <v>15330</v>
      </c>
      <c r="M3687">
        <v>10437</v>
      </c>
      <c r="N3687">
        <v>-4342</v>
      </c>
      <c r="O3687">
        <v>3736</v>
      </c>
      <c r="P3687">
        <v>7869</v>
      </c>
      <c r="Q3687">
        <v>-43</v>
      </c>
      <c r="R3687">
        <v>-5555</v>
      </c>
      <c r="S3687">
        <v>3228</v>
      </c>
      <c r="T3687">
        <v>0</v>
      </c>
      <c r="U3687">
        <v>12679</v>
      </c>
      <c r="V3687">
        <v>-193</v>
      </c>
    </row>
    <row r="3688" spans="1:22" x14ac:dyDescent="0.3">
      <c r="A3688" t="s">
        <v>74</v>
      </c>
      <c r="B3688">
        <v>12450</v>
      </c>
      <c r="C3688">
        <v>44965</v>
      </c>
      <c r="D3688">
        <v>83900</v>
      </c>
      <c r="E3688">
        <v>2</v>
      </c>
      <c r="F3688">
        <v>500</v>
      </c>
      <c r="G3688">
        <v>500</v>
      </c>
      <c r="H3688">
        <v>444883</v>
      </c>
      <c r="I3688">
        <v>37313</v>
      </c>
      <c r="J3688">
        <v>-34226</v>
      </c>
      <c r="K3688">
        <v>40764</v>
      </c>
      <c r="L3688">
        <v>-8734</v>
      </c>
      <c r="M3688">
        <v>-24588</v>
      </c>
      <c r="N3688">
        <v>-565</v>
      </c>
      <c r="O3688">
        <v>12267</v>
      </c>
      <c r="P3688">
        <v>1</v>
      </c>
      <c r="Q3688">
        <v>0</v>
      </c>
      <c r="R3688">
        <v>-12270</v>
      </c>
      <c r="S3688">
        <v>16421</v>
      </c>
      <c r="T3688">
        <v>0</v>
      </c>
      <c r="U3688">
        <v>1979</v>
      </c>
      <c r="V3688">
        <v>217</v>
      </c>
    </row>
    <row r="3689" spans="1:22" x14ac:dyDescent="0.3">
      <c r="A3689" t="s">
        <v>74</v>
      </c>
      <c r="B3689">
        <v>12450</v>
      </c>
      <c r="C3689">
        <v>44964</v>
      </c>
      <c r="D3689">
        <v>83400</v>
      </c>
      <c r="E3689">
        <v>3</v>
      </c>
      <c r="F3689">
        <v>0</v>
      </c>
      <c r="G3689">
        <v>0</v>
      </c>
      <c r="H3689">
        <v>776864</v>
      </c>
      <c r="I3689">
        <v>64932</v>
      </c>
      <c r="J3689">
        <v>25270</v>
      </c>
      <c r="K3689">
        <v>-25749</v>
      </c>
      <c r="L3689">
        <v>7688</v>
      </c>
      <c r="M3689">
        <v>-12320</v>
      </c>
      <c r="N3689">
        <v>2878</v>
      </c>
      <c r="O3689">
        <v>12772</v>
      </c>
      <c r="P3689">
        <v>3980</v>
      </c>
      <c r="Q3689">
        <v>370</v>
      </c>
      <c r="R3689">
        <v>-17066</v>
      </c>
      <c r="S3689">
        <v>17074</v>
      </c>
      <c r="T3689">
        <v>0</v>
      </c>
      <c r="U3689">
        <v>-6703</v>
      </c>
      <c r="V3689">
        <v>-506</v>
      </c>
    </row>
    <row r="3690" spans="1:22" x14ac:dyDescent="0.3">
      <c r="A3690" t="s">
        <v>74</v>
      </c>
      <c r="B3690">
        <v>12450</v>
      </c>
      <c r="C3690">
        <v>44963</v>
      </c>
      <c r="D3690">
        <v>83400</v>
      </c>
      <c r="E3690">
        <v>2</v>
      </c>
      <c r="F3690">
        <v>2000</v>
      </c>
      <c r="G3690">
        <v>2000</v>
      </c>
      <c r="H3690">
        <v>1067542</v>
      </c>
      <c r="I3690">
        <v>88596</v>
      </c>
      <c r="J3690">
        <v>-250179</v>
      </c>
      <c r="K3690">
        <v>131020</v>
      </c>
      <c r="L3690">
        <v>113680</v>
      </c>
      <c r="M3690">
        <v>340</v>
      </c>
      <c r="N3690">
        <v>10612</v>
      </c>
      <c r="O3690">
        <v>50145</v>
      </c>
      <c r="P3690">
        <v>8500</v>
      </c>
      <c r="Q3690">
        <v>0</v>
      </c>
      <c r="R3690">
        <v>8285</v>
      </c>
      <c r="S3690">
        <v>35798</v>
      </c>
      <c r="T3690">
        <v>0</v>
      </c>
      <c r="U3690">
        <v>5539</v>
      </c>
      <c r="V3690">
        <v>-60</v>
      </c>
    </row>
    <row r="3691" spans="1:22" x14ac:dyDescent="0.3">
      <c r="A3691" t="s">
        <v>74</v>
      </c>
      <c r="B3691">
        <v>12450</v>
      </c>
      <c r="C3691">
        <v>44960</v>
      </c>
      <c r="D3691">
        <v>81400</v>
      </c>
      <c r="E3691">
        <v>2</v>
      </c>
      <c r="F3691">
        <v>900</v>
      </c>
      <c r="G3691">
        <v>900</v>
      </c>
      <c r="H3691">
        <v>698632</v>
      </c>
      <c r="I3691">
        <v>56565</v>
      </c>
      <c r="J3691">
        <v>-140219</v>
      </c>
      <c r="K3691">
        <v>145143</v>
      </c>
      <c r="L3691">
        <v>-7848</v>
      </c>
      <c r="M3691">
        <v>-21799</v>
      </c>
      <c r="N3691">
        <v>467</v>
      </c>
      <c r="O3691">
        <v>2679</v>
      </c>
      <c r="P3691">
        <v>-430</v>
      </c>
      <c r="Q3691">
        <v>130</v>
      </c>
      <c r="R3691">
        <v>8750</v>
      </c>
      <c r="S3691">
        <v>2355</v>
      </c>
      <c r="T3691">
        <v>0</v>
      </c>
      <c r="U3691">
        <v>2764</v>
      </c>
      <c r="V3691">
        <v>160</v>
      </c>
    </row>
    <row r="3692" spans="1:22" x14ac:dyDescent="0.3">
      <c r="A3692" t="s">
        <v>74</v>
      </c>
      <c r="B3692">
        <v>12450</v>
      </c>
      <c r="C3692">
        <v>44959</v>
      </c>
      <c r="D3692">
        <v>80500</v>
      </c>
      <c r="E3692">
        <v>5</v>
      </c>
      <c r="F3692">
        <v>-300</v>
      </c>
      <c r="G3692">
        <v>-300</v>
      </c>
      <c r="H3692">
        <v>633973</v>
      </c>
      <c r="I3692">
        <v>51044</v>
      </c>
      <c r="J3692">
        <v>44902</v>
      </c>
      <c r="K3692">
        <v>57151</v>
      </c>
      <c r="L3692">
        <v>-107038</v>
      </c>
      <c r="M3692">
        <v>-16586</v>
      </c>
      <c r="N3692">
        <v>-1590</v>
      </c>
      <c r="O3692">
        <v>-22661</v>
      </c>
      <c r="P3692">
        <v>1</v>
      </c>
      <c r="Q3692">
        <v>0</v>
      </c>
      <c r="R3692">
        <v>-38783</v>
      </c>
      <c r="S3692">
        <v>-27419</v>
      </c>
      <c r="T3692">
        <v>0</v>
      </c>
      <c r="U3692">
        <v>4731</v>
      </c>
      <c r="V3692">
        <v>254</v>
      </c>
    </row>
    <row r="3693" spans="1:22" x14ac:dyDescent="0.3">
      <c r="A3693" t="s">
        <v>74</v>
      </c>
      <c r="B3693">
        <v>12450</v>
      </c>
      <c r="C3693">
        <v>44958</v>
      </c>
      <c r="D3693">
        <v>80800</v>
      </c>
      <c r="E3693">
        <v>2</v>
      </c>
      <c r="F3693">
        <v>400</v>
      </c>
      <c r="G3693">
        <v>400</v>
      </c>
      <c r="H3693">
        <v>770969</v>
      </c>
      <c r="I3693">
        <v>62212</v>
      </c>
      <c r="J3693">
        <v>15383</v>
      </c>
      <c r="K3693">
        <v>11021</v>
      </c>
      <c r="L3693">
        <v>-23337</v>
      </c>
      <c r="M3693">
        <v>-2759</v>
      </c>
      <c r="N3693">
        <v>876</v>
      </c>
      <c r="O3693">
        <v>16970</v>
      </c>
      <c r="P3693">
        <v>10384</v>
      </c>
      <c r="Q3693">
        <v>0</v>
      </c>
      <c r="R3693">
        <v>-26713</v>
      </c>
      <c r="S3693">
        <v>-22095</v>
      </c>
      <c r="T3693">
        <v>0</v>
      </c>
      <c r="U3693">
        <v>-3019</v>
      </c>
      <c r="V3693">
        <v>-48</v>
      </c>
    </row>
    <row r="3694" spans="1:22" x14ac:dyDescent="0.3">
      <c r="A3694" t="s">
        <v>74</v>
      </c>
      <c r="B3694">
        <v>12450</v>
      </c>
      <c r="C3694">
        <v>44957</v>
      </c>
      <c r="D3694">
        <v>80400</v>
      </c>
      <c r="E3694">
        <v>2</v>
      </c>
      <c r="F3694">
        <v>3300</v>
      </c>
      <c r="G3694">
        <v>3300</v>
      </c>
      <c r="H3694">
        <v>978439</v>
      </c>
      <c r="I3694">
        <v>77775</v>
      </c>
      <c r="J3694">
        <v>-266414</v>
      </c>
      <c r="K3694">
        <v>176429</v>
      </c>
      <c r="L3694">
        <v>89093</v>
      </c>
      <c r="M3694">
        <v>24644</v>
      </c>
      <c r="N3694">
        <v>9100</v>
      </c>
      <c r="O3694">
        <v>21056</v>
      </c>
      <c r="P3694">
        <v>0</v>
      </c>
      <c r="Q3694">
        <v>0</v>
      </c>
      <c r="R3694">
        <v>27552</v>
      </c>
      <c r="S3694">
        <v>6741</v>
      </c>
      <c r="T3694">
        <v>0</v>
      </c>
      <c r="U3694">
        <v>2085</v>
      </c>
      <c r="V3694">
        <v>-1193</v>
      </c>
    </row>
    <row r="3695" spans="1:22" x14ac:dyDescent="0.3">
      <c r="A3695" t="s">
        <v>74</v>
      </c>
      <c r="B3695">
        <v>12450</v>
      </c>
      <c r="C3695">
        <v>44956</v>
      </c>
      <c r="D3695">
        <v>77100</v>
      </c>
      <c r="E3695">
        <v>5</v>
      </c>
      <c r="F3695">
        <v>-400</v>
      </c>
      <c r="G3695">
        <v>-400</v>
      </c>
      <c r="H3695">
        <v>1138773</v>
      </c>
      <c r="I3695">
        <v>89020</v>
      </c>
      <c r="J3695">
        <v>-56093</v>
      </c>
      <c r="K3695">
        <v>23030</v>
      </c>
      <c r="L3695">
        <v>30819</v>
      </c>
      <c r="M3695">
        <v>-25789</v>
      </c>
      <c r="N3695">
        <v>666</v>
      </c>
      <c r="O3695">
        <v>4915</v>
      </c>
      <c r="P3695">
        <v>139</v>
      </c>
      <c r="Q3695">
        <v>-622</v>
      </c>
      <c r="R3695">
        <v>-13028</v>
      </c>
      <c r="S3695">
        <v>64538</v>
      </c>
      <c r="T3695">
        <v>0</v>
      </c>
      <c r="U3695">
        <v>2495</v>
      </c>
      <c r="V3695">
        <v>-251</v>
      </c>
    </row>
    <row r="3696" spans="1:22" x14ac:dyDescent="0.3">
      <c r="A3696" t="s">
        <v>74</v>
      </c>
      <c r="B3696">
        <v>12450</v>
      </c>
      <c r="C3696">
        <v>44953</v>
      </c>
      <c r="D3696">
        <v>77500</v>
      </c>
      <c r="E3696">
        <v>5</v>
      </c>
      <c r="F3696">
        <v>-100</v>
      </c>
      <c r="G3696">
        <v>-100</v>
      </c>
      <c r="H3696">
        <v>628559</v>
      </c>
      <c r="I3696">
        <v>48613</v>
      </c>
      <c r="J3696">
        <v>-78560</v>
      </c>
      <c r="K3696">
        <v>93010</v>
      </c>
      <c r="L3696">
        <v>-20016</v>
      </c>
      <c r="M3696">
        <v>22515</v>
      </c>
      <c r="N3696">
        <v>2791</v>
      </c>
      <c r="O3696">
        <v>-6974</v>
      </c>
      <c r="P3696">
        <v>-1500</v>
      </c>
      <c r="Q3696">
        <v>0</v>
      </c>
      <c r="R3696">
        <v>-19539</v>
      </c>
      <c r="S3696">
        <v>-17309</v>
      </c>
      <c r="T3696">
        <v>0</v>
      </c>
      <c r="U3696">
        <v>5579</v>
      </c>
      <c r="V3696">
        <v>-13</v>
      </c>
    </row>
    <row r="3697" spans="1:22" x14ac:dyDescent="0.3">
      <c r="A3697" t="s">
        <v>74</v>
      </c>
      <c r="B3697">
        <v>12450</v>
      </c>
      <c r="C3697">
        <v>44952</v>
      </c>
      <c r="D3697">
        <v>77600</v>
      </c>
      <c r="E3697">
        <v>2</v>
      </c>
      <c r="F3697">
        <v>3000</v>
      </c>
      <c r="G3697">
        <v>3000</v>
      </c>
      <c r="H3697">
        <v>904656</v>
      </c>
      <c r="I3697">
        <v>69039</v>
      </c>
      <c r="J3697">
        <v>-38448</v>
      </c>
      <c r="K3697">
        <v>73141</v>
      </c>
      <c r="L3697">
        <v>-35815</v>
      </c>
      <c r="M3697">
        <v>27910</v>
      </c>
      <c r="N3697">
        <v>6761</v>
      </c>
      <c r="O3697">
        <v>-6004</v>
      </c>
      <c r="P3697">
        <v>11680</v>
      </c>
      <c r="Q3697">
        <v>-38</v>
      </c>
      <c r="R3697">
        <v>-14061</v>
      </c>
      <c r="S3697">
        <v>-62063</v>
      </c>
      <c r="T3697">
        <v>0</v>
      </c>
      <c r="U3697">
        <v>1160</v>
      </c>
      <c r="V3697">
        <v>-38</v>
      </c>
    </row>
    <row r="3698" spans="1:22" x14ac:dyDescent="0.3">
      <c r="A3698" t="s">
        <v>74</v>
      </c>
      <c r="B3698">
        <v>12450</v>
      </c>
      <c r="C3698">
        <v>44951</v>
      </c>
      <c r="D3698">
        <v>74600</v>
      </c>
      <c r="E3698">
        <v>5</v>
      </c>
      <c r="F3698">
        <v>-1500</v>
      </c>
      <c r="G3698">
        <v>-1500</v>
      </c>
      <c r="H3698">
        <v>849026</v>
      </c>
      <c r="I3698">
        <v>63689</v>
      </c>
      <c r="J3698">
        <v>244429</v>
      </c>
      <c r="K3698">
        <v>-22868</v>
      </c>
      <c r="L3698">
        <v>-222159</v>
      </c>
      <c r="M3698">
        <v>-19892</v>
      </c>
      <c r="N3698">
        <v>-29002</v>
      </c>
      <c r="O3698">
        <v>-50564</v>
      </c>
      <c r="P3698">
        <v>-407</v>
      </c>
      <c r="Q3698">
        <v>-20</v>
      </c>
      <c r="R3698">
        <v>-12086</v>
      </c>
      <c r="S3698">
        <v>-110188</v>
      </c>
      <c r="T3698">
        <v>0</v>
      </c>
      <c r="U3698">
        <v>-1153</v>
      </c>
      <c r="V3698">
        <v>1751</v>
      </c>
    </row>
    <row r="3699" spans="1:22" x14ac:dyDescent="0.3">
      <c r="A3699" t="s">
        <v>74</v>
      </c>
      <c r="B3699">
        <v>12450</v>
      </c>
      <c r="C3699">
        <v>44946</v>
      </c>
      <c r="D3699">
        <v>76100</v>
      </c>
      <c r="E3699">
        <v>2</v>
      </c>
      <c r="F3699">
        <v>600</v>
      </c>
      <c r="G3699">
        <v>600</v>
      </c>
      <c r="H3699">
        <v>723686</v>
      </c>
      <c r="I3699">
        <v>54686</v>
      </c>
      <c r="J3699">
        <v>95954</v>
      </c>
      <c r="K3699">
        <v>-3913</v>
      </c>
      <c r="L3699">
        <v>-95372</v>
      </c>
      <c r="M3699">
        <v>-26017</v>
      </c>
      <c r="N3699">
        <v>-6690</v>
      </c>
      <c r="O3699">
        <v>-46036</v>
      </c>
      <c r="P3699">
        <v>1</v>
      </c>
      <c r="Q3699">
        <v>-240</v>
      </c>
      <c r="R3699">
        <v>-13447</v>
      </c>
      <c r="S3699">
        <v>-2943</v>
      </c>
      <c r="T3699">
        <v>0</v>
      </c>
      <c r="U3699">
        <v>3207</v>
      </c>
      <c r="V3699">
        <v>124</v>
      </c>
    </row>
    <row r="3700" spans="1:22" x14ac:dyDescent="0.3">
      <c r="A3700" t="s">
        <v>74</v>
      </c>
      <c r="B3700">
        <v>12450</v>
      </c>
      <c r="C3700">
        <v>44945</v>
      </c>
      <c r="D3700">
        <v>75500</v>
      </c>
      <c r="E3700">
        <v>5</v>
      </c>
      <c r="F3700">
        <v>-1700</v>
      </c>
      <c r="G3700">
        <v>-1700</v>
      </c>
      <c r="H3700">
        <v>765210</v>
      </c>
      <c r="I3700">
        <v>58191</v>
      </c>
      <c r="J3700">
        <v>81464</v>
      </c>
      <c r="K3700">
        <v>100534</v>
      </c>
      <c r="L3700">
        <v>-182178</v>
      </c>
      <c r="M3700">
        <v>-29504</v>
      </c>
      <c r="N3700">
        <v>-7579</v>
      </c>
      <c r="O3700">
        <v>-41407</v>
      </c>
      <c r="P3700">
        <v>-41</v>
      </c>
      <c r="Q3700">
        <v>0</v>
      </c>
      <c r="R3700">
        <v>-30828</v>
      </c>
      <c r="S3700">
        <v>-72819</v>
      </c>
      <c r="T3700">
        <v>0</v>
      </c>
      <c r="U3700">
        <v>302</v>
      </c>
      <c r="V3700">
        <v>-122</v>
      </c>
    </row>
    <row r="3701" spans="1:22" x14ac:dyDescent="0.3">
      <c r="A3701" t="s">
        <v>74</v>
      </c>
      <c r="B3701">
        <v>12450</v>
      </c>
      <c r="C3701">
        <v>44944</v>
      </c>
      <c r="D3701">
        <v>77200</v>
      </c>
      <c r="E3701">
        <v>5</v>
      </c>
      <c r="F3701">
        <v>-3700</v>
      </c>
      <c r="G3701">
        <v>-3700</v>
      </c>
      <c r="H3701">
        <v>1094588</v>
      </c>
      <c r="I3701">
        <v>85478</v>
      </c>
      <c r="J3701">
        <v>76542</v>
      </c>
      <c r="K3701">
        <v>-14088</v>
      </c>
      <c r="L3701">
        <v>-46955</v>
      </c>
      <c r="M3701">
        <v>24407</v>
      </c>
      <c r="N3701">
        <v>-22231</v>
      </c>
      <c r="O3701">
        <v>-38779</v>
      </c>
      <c r="P3701">
        <v>1</v>
      </c>
      <c r="Q3701">
        <v>0</v>
      </c>
      <c r="R3701">
        <v>-31163</v>
      </c>
      <c r="S3701">
        <v>20810</v>
      </c>
      <c r="T3701">
        <v>0</v>
      </c>
      <c r="U3701">
        <v>-15190</v>
      </c>
      <c r="V3701">
        <v>-309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B3:L9"/>
  <sheetViews>
    <sheetView showGridLines="0" tabSelected="1" zoomScale="80" zoomScaleNormal="80" workbookViewId="0">
      <selection activeCell="AJ25" sqref="AJ25"/>
    </sheetView>
  </sheetViews>
  <sheetFormatPr defaultRowHeight="16.5" x14ac:dyDescent="0.3"/>
  <cols>
    <col min="1" max="1" width="6.5" customWidth="1"/>
    <col min="4" max="4" width="8.5" customWidth="1"/>
    <col min="5" max="5" width="9.5" customWidth="1"/>
    <col min="6" max="6" width="13.375" customWidth="1"/>
    <col min="7" max="7" width="4.125" customWidth="1"/>
    <col min="8" max="8" width="9.5" customWidth="1"/>
  </cols>
  <sheetData>
    <row r="3" spans="2:12" x14ac:dyDescent="0.3">
      <c r="L3" t="s">
        <v>141</v>
      </c>
    </row>
    <row r="6" spans="2:12" ht="26.25" x14ac:dyDescent="0.45">
      <c r="B6" s="55" t="str">
        <f>slicesh!A2</f>
        <v>한화시스템</v>
      </c>
      <c r="C6" s="55"/>
      <c r="D6" s="55"/>
      <c r="E6" s="55"/>
      <c r="G6">
        <f>slicesh!E2</f>
        <v>5</v>
      </c>
    </row>
    <row r="7" spans="2:12" ht="27" x14ac:dyDescent="0.5">
      <c r="E7" s="26" t="s">
        <v>9</v>
      </c>
      <c r="F7" s="33">
        <f>slicesh!D2</f>
        <v>14400</v>
      </c>
      <c r="G7" s="27" t="str">
        <f>signcolor(slicesh!E2)</f>
        <v>▼</v>
      </c>
      <c r="H7" s="44">
        <f>slicesh!F2</f>
        <v>-50</v>
      </c>
    </row>
    <row r="8" spans="2:12" ht="17.25" x14ac:dyDescent="0.3">
      <c r="H8" s="31">
        <f>slicesh!G2/100</f>
        <v>-3.4999999999999996E-3</v>
      </c>
    </row>
    <row r="9" spans="2:12" x14ac:dyDescent="0.3">
      <c r="E9" s="25" t="s">
        <v>10</v>
      </c>
      <c r="F9" s="28">
        <f>slicesh!H2</f>
        <v>471411</v>
      </c>
      <c r="G9" s="25"/>
      <c r="H9" s="32">
        <f>slicesh!I2/100</f>
        <v>-0.69640000000000002</v>
      </c>
    </row>
  </sheetData>
  <mergeCells count="1">
    <mergeCell ref="B6:E6"/>
  </mergeCells>
  <phoneticPr fontId="1" type="noConversion"/>
  <conditionalFormatting sqref="G7">
    <cfRule type="expression" dxfId="12" priority="5">
      <formula>IF($G$6&gt;=4,1,0)</formula>
    </cfRule>
    <cfRule type="expression" dxfId="11" priority="6">
      <formula>IF($G$6&lt;=2,1,0)</formula>
    </cfRule>
  </conditionalFormatting>
  <conditionalFormatting sqref="H7">
    <cfRule type="expression" dxfId="10" priority="3">
      <formula>IF($G$6&gt;=4,1,0)</formula>
    </cfRule>
    <cfRule type="expression" dxfId="9" priority="4">
      <formula>IF($G$6&lt;=2,1,0)</formula>
    </cfRule>
  </conditionalFormatting>
  <conditionalFormatting sqref="H8">
    <cfRule type="expression" dxfId="8" priority="1">
      <formula>IF($G$6&gt;=4,1,0)</formula>
    </cfRule>
    <cfRule type="expression" dxfId="7" priority="2">
      <formula>IF($G$6&lt;=2,1,0)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3"/>
  <sheetViews>
    <sheetView workbookViewId="0">
      <selection activeCell="J5" sqref="J5"/>
    </sheetView>
  </sheetViews>
  <sheetFormatPr defaultRowHeight="16.5" x14ac:dyDescent="0.3"/>
  <cols>
    <col min="1" max="1" width="11.875" customWidth="1"/>
    <col min="2" max="2" width="11.375" customWidth="1"/>
    <col min="3" max="3" width="13.125" customWidth="1"/>
    <col min="4" max="4" width="12.25" bestFit="1" customWidth="1"/>
    <col min="5" max="5" width="7.125" customWidth="1"/>
    <col min="6" max="6" width="11.875" bestFit="1" customWidth="1"/>
    <col min="7" max="7" width="10.75" customWidth="1"/>
    <col min="8" max="8" width="7.125" customWidth="1"/>
    <col min="9" max="10" width="11.375" customWidth="1"/>
    <col min="11" max="11" width="12.125" customWidth="1"/>
    <col min="12" max="43" width="7.125" customWidth="1"/>
  </cols>
  <sheetData>
    <row r="1" spans="1:43" x14ac:dyDescent="0.3">
      <c r="A1" t="s">
        <v>123</v>
      </c>
      <c r="B1" t="s">
        <v>124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53</v>
      </c>
      <c r="AA1" t="s">
        <v>54</v>
      </c>
      <c r="AB1" t="s">
        <v>55</v>
      </c>
      <c r="AC1" t="s">
        <v>56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63</v>
      </c>
      <c r="AK1" t="s">
        <v>64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</row>
    <row r="2" spans="1:43" ht="20.25" customHeight="1" x14ac:dyDescent="0.3">
      <c r="A2" t="str">
        <f>VLOOKUP(daily!$B$1,data01_2[],COLUMN(),)</f>
        <v>한화시스템</v>
      </c>
      <c r="B2">
        <f>VLOOKUP(daily!$B$1,data01_2[],COLUMN(),)</f>
        <v>272210</v>
      </c>
      <c r="C2" s="48">
        <f>VLOOKUP(daily!$B$1,data01_2[],COLUMN(),)</f>
        <v>45092</v>
      </c>
      <c r="D2">
        <f>VLOOKUP(daily!$B$1,data01_2[],COLUMN(),)</f>
        <v>14400</v>
      </c>
      <c r="E2">
        <f>VLOOKUP(daily!$B$1,data01_2[],COLUMN(),)</f>
        <v>5</v>
      </c>
      <c r="F2">
        <f>VLOOKUP(daily!$B$1,data01_2[],COLUMN(),)</f>
        <v>-50</v>
      </c>
      <c r="G2">
        <f>VLOOKUP(daily!$B$1,data01_2[],COLUMN(),)</f>
        <v>-0.35</v>
      </c>
      <c r="H2">
        <f>VLOOKUP(daily!$B$1,data01_2[],COLUMN(),)</f>
        <v>471411</v>
      </c>
      <c r="I2">
        <f>VLOOKUP(daily!$B$1,data01_2[],COLUMN(),)</f>
        <v>-69.64</v>
      </c>
      <c r="J2">
        <f>VLOOKUP(daily!$B$1,data01_2[],COLUMN(),)</f>
        <v>14450</v>
      </c>
      <c r="K2">
        <f>VLOOKUP(daily!$B$1,data01_2[],COLUMN(),)</f>
        <v>14500</v>
      </c>
      <c r="L2">
        <f>VLOOKUP(daily!$B$1,data01_2[],COLUMN(),)</f>
        <v>14600</v>
      </c>
      <c r="M2">
        <f>VLOOKUP(daily!$B$1,data01_2[],COLUMN(),)</f>
        <v>14280</v>
      </c>
      <c r="N2">
        <f>VLOOKUP(daily!$B$1,data01_2[],COLUMN(),)</f>
        <v>18780</v>
      </c>
      <c r="O2">
        <f>VLOOKUP(daily!$B$1,data01_2[],COLUMN(),)</f>
        <v>10120</v>
      </c>
      <c r="P2">
        <f>VLOOKUP(daily!$B$1,data01_2[],COLUMN(),)</f>
        <v>16450</v>
      </c>
      <c r="Q2">
        <f>VLOOKUP(daily!$B$1,data01_2[],COLUMN(),)</f>
        <v>10150</v>
      </c>
      <c r="R2">
        <f>VLOOKUP(daily!$B$1,data01_2[],COLUMN(),)</f>
        <v>44725</v>
      </c>
      <c r="S2">
        <f>VLOOKUP(daily!$B$1,data01_2[],COLUMN(),)</f>
        <v>-12.46</v>
      </c>
      <c r="T2">
        <f>VLOOKUP(daily!$B$1,data01_2[],COLUMN(),)</f>
        <v>44847</v>
      </c>
      <c r="U2">
        <f>VLOOKUP(daily!$B$1,data01_2[],COLUMN(),)</f>
        <v>41.87</v>
      </c>
      <c r="V2">
        <f>VLOOKUP(daily!$B$1,data01_2[],COLUMN(),)</f>
        <v>62320</v>
      </c>
      <c r="W2">
        <f>VLOOKUP(daily!$B$1,data01_2[],COLUMN(),)</f>
        <v>33</v>
      </c>
      <c r="X2">
        <f>VLOOKUP(daily!$B$1,data01_2[],COLUMN(),)</f>
        <v>14440</v>
      </c>
      <c r="Y2">
        <f>VLOOKUP(daily!$B$1,data01_2[],COLUMN(),)</f>
        <v>22</v>
      </c>
      <c r="Z2">
        <f>VLOOKUP(daily!$B$1,data01_2[],COLUMN(),)</f>
        <v>12</v>
      </c>
      <c r="AA2">
        <f>VLOOKUP(daily!$B$1,data01_2[],COLUMN(),)</f>
        <v>5000</v>
      </c>
      <c r="AB2">
        <f>VLOOKUP(daily!$B$1,data01_2[],COLUMN(),)</f>
        <v>9446</v>
      </c>
      <c r="AC2">
        <f>VLOOKUP(daily!$B$1,data01_2[],COLUMN(),)</f>
        <v>188919</v>
      </c>
      <c r="AD2">
        <f>VLOOKUP(daily!$B$1,data01_2[],COLUMN(),)</f>
        <v>0.49</v>
      </c>
      <c r="AE2">
        <f>VLOOKUP(daily!$B$1,data01_2[],COLUMN(),)</f>
        <v>15700</v>
      </c>
      <c r="AF2">
        <f>VLOOKUP(daily!$B$1,data01_2[],COLUMN(),)</f>
        <v>-10200</v>
      </c>
      <c r="AG2">
        <f>VLOOKUP(daily!$B$1,data01_2[],COLUMN(),)</f>
        <v>27204</v>
      </c>
      <c r="AH2">
        <f>VLOOKUP(daily!$B$1,data01_2[],COLUMN(),)</f>
        <v>4.3</v>
      </c>
      <c r="AI2">
        <f>VLOOKUP(daily!$B$1,data01_2[],COLUMN(),)</f>
        <v>21880</v>
      </c>
      <c r="AJ2">
        <f>VLOOKUP(daily!$B$1,data01_2[],COLUMN(),)</f>
        <v>240</v>
      </c>
      <c r="AK2">
        <f>VLOOKUP(daily!$B$1,data01_2[],COLUMN(),)</f>
        <v>-808</v>
      </c>
      <c r="AL2">
        <f>VLOOKUP(daily!$B$1,data01_2[],COLUMN(),)</f>
        <v>0</v>
      </c>
      <c r="AM2">
        <f>VLOOKUP(daily!$B$1,data01_2[],COLUMN(),)</f>
        <v>-405</v>
      </c>
      <c r="AN2">
        <f>VLOOKUP(daily!$B$1,data01_2[],COLUMN(),)</f>
        <v>-3.6</v>
      </c>
      <c r="AO2">
        <f>VLOOKUP(daily!$B$1,data01_2[],COLUMN(),)</f>
        <v>1.34</v>
      </c>
      <c r="AP2">
        <f>VLOOKUP(daily!$B$1,data01_2[],COLUMN(),)</f>
        <v>13.01</v>
      </c>
      <c r="AQ2">
        <f>VLOOKUP(daily!$B$1,data01_2[],COLUMN(),)</f>
        <v>10769</v>
      </c>
    </row>
    <row r="3" spans="1:43" x14ac:dyDescent="0.3">
      <c r="A3" s="45" t="s">
        <v>121</v>
      </c>
    </row>
    <row r="4" spans="1:43" x14ac:dyDescent="0.3">
      <c r="B4" s="29" t="s">
        <v>11</v>
      </c>
      <c r="C4" s="1"/>
      <c r="D4" s="29" t="s">
        <v>12</v>
      </c>
    </row>
    <row r="5" spans="1:43" ht="38.25" x14ac:dyDescent="0.3">
      <c r="B5" s="30">
        <f>S2</f>
        <v>-12.46</v>
      </c>
      <c r="C5" s="1"/>
      <c r="D5" s="30">
        <f>U2</f>
        <v>41.87</v>
      </c>
      <c r="I5" s="51">
        <f>P2</f>
        <v>16450</v>
      </c>
      <c r="J5" s="51">
        <f>Q2</f>
        <v>10150</v>
      </c>
    </row>
    <row r="6" spans="1:43" x14ac:dyDescent="0.3">
      <c r="F6" s="41" t="s">
        <v>27</v>
      </c>
      <c r="G6" s="42">
        <f>AG2</f>
        <v>27204</v>
      </c>
    </row>
    <row r="7" spans="1:43" x14ac:dyDescent="0.3">
      <c r="F7" s="29" t="s">
        <v>25</v>
      </c>
      <c r="G7" s="35">
        <f>AA2</f>
        <v>5000</v>
      </c>
    </row>
    <row r="8" spans="1:43" x14ac:dyDescent="0.3">
      <c r="F8" s="29" t="s">
        <v>26</v>
      </c>
      <c r="G8" s="35">
        <f>AB2</f>
        <v>9446</v>
      </c>
    </row>
    <row r="9" spans="1:43" ht="5.0999999999999996" customHeight="1" x14ac:dyDescent="0.3">
      <c r="F9" s="34"/>
      <c r="G9" s="34"/>
    </row>
    <row r="10" spans="1:43" x14ac:dyDescent="0.3">
      <c r="F10" s="29" t="s">
        <v>13</v>
      </c>
      <c r="G10" s="43">
        <f>W2</f>
        <v>33</v>
      </c>
    </row>
    <row r="11" spans="1:43" x14ac:dyDescent="0.3">
      <c r="F11" s="29" t="s">
        <v>14</v>
      </c>
      <c r="G11" s="36">
        <f>AD2</f>
        <v>0.49</v>
      </c>
    </row>
    <row r="12" spans="1:43" x14ac:dyDescent="0.3">
      <c r="F12" s="29" t="s">
        <v>15</v>
      </c>
      <c r="G12" s="36">
        <f>AH2</f>
        <v>4.3</v>
      </c>
    </row>
    <row r="13" spans="1:43" ht="5.0999999999999996" customHeight="1" x14ac:dyDescent="0.3">
      <c r="F13" s="34"/>
      <c r="G13" s="34"/>
    </row>
    <row r="14" spans="1:43" x14ac:dyDescent="0.3">
      <c r="F14" s="29" t="s">
        <v>16</v>
      </c>
      <c r="G14" s="35">
        <f>AI2</f>
        <v>21880</v>
      </c>
    </row>
    <row r="15" spans="1:43" x14ac:dyDescent="0.3">
      <c r="F15" s="29" t="s">
        <v>17</v>
      </c>
      <c r="G15" s="35">
        <f>AJ2</f>
        <v>240</v>
      </c>
    </row>
    <row r="16" spans="1:43" x14ac:dyDescent="0.3">
      <c r="F16" s="29" t="s">
        <v>18</v>
      </c>
      <c r="G16" s="43">
        <f>AK2</f>
        <v>-808</v>
      </c>
    </row>
    <row r="17" spans="6:7" ht="5.0999999999999996" customHeight="1" x14ac:dyDescent="0.3">
      <c r="F17" s="34"/>
      <c r="G17" s="34"/>
    </row>
    <row r="18" spans="6:7" x14ac:dyDescent="0.3">
      <c r="F18" s="37" t="s">
        <v>19</v>
      </c>
      <c r="G18" s="38">
        <f>AL2</f>
        <v>0</v>
      </c>
    </row>
    <row r="19" spans="6:7" x14ac:dyDescent="0.3">
      <c r="F19" s="39" t="s">
        <v>20</v>
      </c>
      <c r="G19" s="40">
        <f>AM2</f>
        <v>-405</v>
      </c>
    </row>
    <row r="20" spans="6:7" x14ac:dyDescent="0.3">
      <c r="F20" s="39" t="s">
        <v>21</v>
      </c>
      <c r="G20" s="38">
        <f>AN2</f>
        <v>-3.6</v>
      </c>
    </row>
    <row r="21" spans="6:7" x14ac:dyDescent="0.3">
      <c r="F21" s="39" t="s">
        <v>22</v>
      </c>
      <c r="G21" s="38">
        <f>AO2</f>
        <v>1.34</v>
      </c>
    </row>
    <row r="22" spans="6:7" x14ac:dyDescent="0.3">
      <c r="F22" s="39" t="s">
        <v>23</v>
      </c>
      <c r="G22" s="40">
        <f>AP2</f>
        <v>13.01</v>
      </c>
    </row>
    <row r="23" spans="6:7" x14ac:dyDescent="0.3">
      <c r="F23" s="39" t="s">
        <v>24</v>
      </c>
      <c r="G23" s="40">
        <f>AQ2</f>
        <v>10769</v>
      </c>
    </row>
  </sheetData>
  <phoneticPr fontId="1" type="noConversion"/>
  <conditionalFormatting sqref="D5">
    <cfRule type="expression" dxfId="6" priority="9">
      <formula>IF(#REF!&lt;=20,1,0)</formula>
    </cfRule>
  </conditionalFormatting>
  <conditionalFormatting sqref="B5">
    <cfRule type="expression" dxfId="5" priority="10">
      <formula>IF(#REF!&gt;=-20,1,0)</formula>
    </cfRule>
  </conditionalFormatting>
  <conditionalFormatting sqref="I5">
    <cfRule type="expression" dxfId="4" priority="2">
      <formula>IF(#REF!&gt;=-20,1,0)</formula>
    </cfRule>
  </conditionalFormatting>
  <conditionalFormatting sqref="J5">
    <cfRule type="expression" dxfId="3" priority="1">
      <formula>IF(#REF!&gt;=-20,1,0)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M110"/>
  <sheetViews>
    <sheetView zoomScale="85" zoomScaleNormal="85" workbookViewId="0">
      <selection activeCell="A3" sqref="A3"/>
    </sheetView>
  </sheetViews>
  <sheetFormatPr defaultRowHeight="16.5" x14ac:dyDescent="0.3"/>
  <cols>
    <col min="1" max="1" width="11.875" bestFit="1" customWidth="1"/>
    <col min="2" max="2" width="13.125" bestFit="1" customWidth="1"/>
    <col min="3" max="4" width="15.25" bestFit="1" customWidth="1"/>
    <col min="5" max="5" width="13.125" bestFit="1" customWidth="1"/>
    <col min="6" max="6" width="17.375" bestFit="1" customWidth="1"/>
    <col min="7" max="7" width="19.375" bestFit="1" customWidth="1"/>
    <col min="8" max="8" width="17.375" bestFit="1" customWidth="1"/>
    <col min="9" max="9" width="19.375" bestFit="1" customWidth="1"/>
    <col min="10" max="10" width="13.125" bestFit="1" customWidth="1"/>
    <col min="11" max="11" width="15.25" bestFit="1" customWidth="1"/>
    <col min="12" max="13" width="11.125" bestFit="1" customWidth="1"/>
    <col min="14" max="14" width="15.25" bestFit="1" customWidth="1"/>
    <col min="15" max="15" width="11.125" bestFit="1" customWidth="1"/>
    <col min="16" max="17" width="15.25" bestFit="1" customWidth="1"/>
    <col min="18" max="18" width="11.125" bestFit="1" customWidth="1"/>
    <col min="19" max="20" width="15.25" bestFit="1" customWidth="1"/>
    <col min="24" max="24" width="10" bestFit="1" customWidth="1"/>
  </cols>
  <sheetData>
    <row r="1" spans="1:39" x14ac:dyDescent="0.3">
      <c r="A1" s="46" t="s">
        <v>28</v>
      </c>
      <c r="B1" t="s">
        <v>147</v>
      </c>
      <c r="W1" t="s">
        <v>125</v>
      </c>
      <c r="Z1" t="s">
        <v>128</v>
      </c>
      <c r="AD1" t="s">
        <v>132</v>
      </c>
    </row>
    <row r="3" spans="1:39" x14ac:dyDescent="0.3">
      <c r="A3" s="49" t="s">
        <v>100</v>
      </c>
      <c r="B3" t="s">
        <v>102</v>
      </c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  <c r="O3" t="s">
        <v>115</v>
      </c>
      <c r="P3" t="s">
        <v>116</v>
      </c>
      <c r="Q3" t="s">
        <v>117</v>
      </c>
      <c r="R3" t="s">
        <v>118</v>
      </c>
      <c r="S3" t="s">
        <v>119</v>
      </c>
      <c r="T3" t="s">
        <v>120</v>
      </c>
      <c r="W3" t="s">
        <v>126</v>
      </c>
      <c r="X3" t="s">
        <v>127</v>
      </c>
      <c r="Z3" t="s">
        <v>129</v>
      </c>
      <c r="AA3" t="s">
        <v>130</v>
      </c>
      <c r="AB3" t="s">
        <v>131</v>
      </c>
      <c r="AD3" t="s">
        <v>90</v>
      </c>
      <c r="AE3" t="s">
        <v>91</v>
      </c>
      <c r="AF3" t="s">
        <v>92</v>
      </c>
      <c r="AG3" t="s">
        <v>93</v>
      </c>
      <c r="AH3" t="s">
        <v>94</v>
      </c>
      <c r="AI3" t="s">
        <v>95</v>
      </c>
      <c r="AJ3" t="s">
        <v>96</v>
      </c>
      <c r="AK3" t="s">
        <v>97</v>
      </c>
      <c r="AL3" t="s">
        <v>98</v>
      </c>
      <c r="AM3" t="s">
        <v>99</v>
      </c>
    </row>
    <row r="4" spans="1:39" x14ac:dyDescent="0.3">
      <c r="A4" s="47">
        <v>44944</v>
      </c>
      <c r="B4" s="56">
        <v>12300</v>
      </c>
      <c r="C4" s="56">
        <v>5</v>
      </c>
      <c r="D4" s="56">
        <v>-450</v>
      </c>
      <c r="E4" s="56">
        <v>-450</v>
      </c>
      <c r="F4" s="56">
        <v>2006688</v>
      </c>
      <c r="G4" s="56">
        <v>24948</v>
      </c>
      <c r="H4" s="56">
        <v>271805</v>
      </c>
      <c r="I4" s="56">
        <v>-501010</v>
      </c>
      <c r="J4" s="56">
        <v>234017</v>
      </c>
      <c r="K4" s="56">
        <v>31393</v>
      </c>
      <c r="L4" s="56">
        <v>-550</v>
      </c>
      <c r="M4" s="56">
        <v>67888</v>
      </c>
      <c r="N4" s="56">
        <v>0</v>
      </c>
      <c r="O4" s="56">
        <v>0</v>
      </c>
      <c r="P4" s="56">
        <v>40351</v>
      </c>
      <c r="Q4" s="56">
        <v>94935</v>
      </c>
      <c r="R4" s="56">
        <v>0</v>
      </c>
      <c r="S4" s="56">
        <v>-2159</v>
      </c>
      <c r="T4" s="56">
        <v>-2653</v>
      </c>
      <c r="W4">
        <f>IF(INDEX($A$4:$T$104,ROW()-3,2)=0,"",INDEX($A$4:$T$104,ROW()-3,2))</f>
        <v>12300</v>
      </c>
      <c r="X4">
        <f>IF(INDEX($A$4:$T$104,ROW()-3,6)=0,"",INDEX($A$4:$T$104,ROW()-3,6))</f>
        <v>2006688</v>
      </c>
      <c r="Z4">
        <f>INDEX($A$4:$T$104,ROW()-3,8)</f>
        <v>271805</v>
      </c>
      <c r="AA4">
        <f>INDEX($A$4:$T$104,ROW()-3,9)</f>
        <v>-501010</v>
      </c>
      <c r="AB4">
        <f>INDEX($A$4:$T$104,ROW()-3,10)</f>
        <v>234017</v>
      </c>
      <c r="AD4">
        <f>INDEX($A$4:$T$104,ROW()-3,COLUMN()-19)</f>
        <v>31393</v>
      </c>
      <c r="AE4">
        <f t="shared" ref="AE4:AM19" si="0">INDEX($A$4:$T$104,ROW()-3,COLUMN()-19)</f>
        <v>-550</v>
      </c>
      <c r="AF4">
        <f t="shared" si="0"/>
        <v>67888</v>
      </c>
      <c r="AG4">
        <f t="shared" si="0"/>
        <v>0</v>
      </c>
      <c r="AH4">
        <f t="shared" si="0"/>
        <v>0</v>
      </c>
      <c r="AI4">
        <f t="shared" si="0"/>
        <v>40351</v>
      </c>
      <c r="AJ4">
        <f t="shared" si="0"/>
        <v>94935</v>
      </c>
      <c r="AK4">
        <f t="shared" si="0"/>
        <v>0</v>
      </c>
      <c r="AL4">
        <f t="shared" si="0"/>
        <v>-2159</v>
      </c>
      <c r="AM4">
        <f t="shared" si="0"/>
        <v>-2653</v>
      </c>
    </row>
    <row r="5" spans="1:39" x14ac:dyDescent="0.3">
      <c r="A5" s="47">
        <v>44945</v>
      </c>
      <c r="B5" s="56">
        <v>12250</v>
      </c>
      <c r="C5" s="56">
        <v>5</v>
      </c>
      <c r="D5" s="56">
        <v>-50</v>
      </c>
      <c r="E5" s="56">
        <v>-50</v>
      </c>
      <c r="F5" s="56">
        <v>1379193</v>
      </c>
      <c r="G5" s="56">
        <v>16740</v>
      </c>
      <c r="H5" s="56">
        <v>45744</v>
      </c>
      <c r="I5" s="56">
        <v>-13063</v>
      </c>
      <c r="J5" s="56">
        <v>-33834</v>
      </c>
      <c r="K5" s="56">
        <v>-108081</v>
      </c>
      <c r="L5" s="56">
        <v>-4482</v>
      </c>
      <c r="M5" s="56">
        <v>3025</v>
      </c>
      <c r="N5" s="56">
        <v>0</v>
      </c>
      <c r="O5" s="56">
        <v>0</v>
      </c>
      <c r="P5" s="56">
        <v>70477</v>
      </c>
      <c r="Q5" s="56">
        <v>5227</v>
      </c>
      <c r="R5" s="56">
        <v>0</v>
      </c>
      <c r="S5" s="56">
        <v>775</v>
      </c>
      <c r="T5" s="56">
        <v>378</v>
      </c>
      <c r="W5">
        <f t="shared" ref="W5:W68" si="1">IF(INDEX($A$4:$T$104,ROW()-3,2)=0,"",INDEX($A$4:$T$104,ROW()-3,2))</f>
        <v>12250</v>
      </c>
      <c r="X5">
        <f t="shared" ref="X5:X68" si="2">IF(INDEX($A$4:$T$104,ROW()-3,6)=0,"",INDEX($A$4:$T$104,ROW()-3,6))</f>
        <v>1379193</v>
      </c>
      <c r="Z5">
        <f t="shared" ref="Z5:Z68" si="3">INDEX($A$4:$T$104,ROW()-3,8)</f>
        <v>45744</v>
      </c>
      <c r="AA5">
        <f t="shared" ref="AA5:AA68" si="4">INDEX($A$4:$T$104,ROW()-3,9)</f>
        <v>-13063</v>
      </c>
      <c r="AB5">
        <f t="shared" ref="AB5:AB68" si="5">INDEX($A$4:$T$104,ROW()-3,10)</f>
        <v>-33834</v>
      </c>
      <c r="AD5">
        <f t="shared" ref="AD5:AM36" si="6">INDEX($A$4:$T$104,ROW()-3,COLUMN()-19)</f>
        <v>-108081</v>
      </c>
      <c r="AE5">
        <f t="shared" si="0"/>
        <v>-4482</v>
      </c>
      <c r="AF5">
        <f t="shared" si="0"/>
        <v>3025</v>
      </c>
      <c r="AG5">
        <f t="shared" si="0"/>
        <v>0</v>
      </c>
      <c r="AH5">
        <f t="shared" si="0"/>
        <v>0</v>
      </c>
      <c r="AI5">
        <f t="shared" si="0"/>
        <v>70477</v>
      </c>
      <c r="AJ5">
        <f t="shared" si="0"/>
        <v>5227</v>
      </c>
      <c r="AK5">
        <f t="shared" si="0"/>
        <v>0</v>
      </c>
      <c r="AL5">
        <f t="shared" si="0"/>
        <v>775</v>
      </c>
      <c r="AM5">
        <f t="shared" si="0"/>
        <v>378</v>
      </c>
    </row>
    <row r="6" spans="1:39" x14ac:dyDescent="0.3">
      <c r="A6" s="47">
        <v>44946</v>
      </c>
      <c r="B6" s="56">
        <v>12200</v>
      </c>
      <c r="C6" s="56">
        <v>5</v>
      </c>
      <c r="D6" s="56">
        <v>-50</v>
      </c>
      <c r="E6" s="56">
        <v>-50</v>
      </c>
      <c r="F6" s="56">
        <v>699065</v>
      </c>
      <c r="G6" s="56">
        <v>8490</v>
      </c>
      <c r="H6" s="56">
        <v>-51759</v>
      </c>
      <c r="I6" s="56">
        <v>-84123</v>
      </c>
      <c r="J6" s="56">
        <v>133219</v>
      </c>
      <c r="K6" s="56">
        <v>11814</v>
      </c>
      <c r="L6" s="56">
        <v>-3029</v>
      </c>
      <c r="M6" s="56">
        <v>39783</v>
      </c>
      <c r="N6" s="56">
        <v>0</v>
      </c>
      <c r="O6" s="56">
        <v>0</v>
      </c>
      <c r="P6" s="56">
        <v>44966</v>
      </c>
      <c r="Q6" s="56">
        <v>39685</v>
      </c>
      <c r="R6" s="56">
        <v>0</v>
      </c>
      <c r="S6" s="56">
        <v>3539</v>
      </c>
      <c r="T6" s="56">
        <v>-876</v>
      </c>
      <c r="W6">
        <f t="shared" si="1"/>
        <v>12200</v>
      </c>
      <c r="X6">
        <f t="shared" si="2"/>
        <v>699065</v>
      </c>
      <c r="Z6">
        <f t="shared" si="3"/>
        <v>-51759</v>
      </c>
      <c r="AA6">
        <f t="shared" si="4"/>
        <v>-84123</v>
      </c>
      <c r="AB6">
        <f t="shared" si="5"/>
        <v>133219</v>
      </c>
      <c r="AD6">
        <f t="shared" si="6"/>
        <v>11814</v>
      </c>
      <c r="AE6">
        <f t="shared" si="0"/>
        <v>-3029</v>
      </c>
      <c r="AF6">
        <f t="shared" si="0"/>
        <v>39783</v>
      </c>
      <c r="AG6">
        <f t="shared" si="0"/>
        <v>0</v>
      </c>
      <c r="AH6">
        <f t="shared" si="0"/>
        <v>0</v>
      </c>
      <c r="AI6">
        <f t="shared" si="0"/>
        <v>44966</v>
      </c>
      <c r="AJ6">
        <f t="shared" si="0"/>
        <v>39685</v>
      </c>
      <c r="AK6">
        <f t="shared" si="0"/>
        <v>0</v>
      </c>
      <c r="AL6">
        <f t="shared" si="0"/>
        <v>3539</v>
      </c>
      <c r="AM6">
        <f t="shared" si="0"/>
        <v>-876</v>
      </c>
    </row>
    <row r="7" spans="1:39" x14ac:dyDescent="0.3">
      <c r="A7" s="47">
        <v>44951</v>
      </c>
      <c r="B7" s="56">
        <v>12010</v>
      </c>
      <c r="C7" s="56">
        <v>5</v>
      </c>
      <c r="D7" s="56">
        <v>-190</v>
      </c>
      <c r="E7" s="56">
        <v>-190</v>
      </c>
      <c r="F7" s="56">
        <v>1056120</v>
      </c>
      <c r="G7" s="56">
        <v>12748</v>
      </c>
      <c r="H7" s="56">
        <v>214565</v>
      </c>
      <c r="I7" s="56">
        <v>-103222</v>
      </c>
      <c r="J7" s="56">
        <v>-110759</v>
      </c>
      <c r="K7" s="56">
        <v>6627</v>
      </c>
      <c r="L7" s="56">
        <v>30</v>
      </c>
      <c r="M7" s="56">
        <v>-532</v>
      </c>
      <c r="N7" s="56">
        <v>0</v>
      </c>
      <c r="O7" s="56">
        <v>0</v>
      </c>
      <c r="P7" s="56">
        <v>50331</v>
      </c>
      <c r="Q7" s="56">
        <v>-167215</v>
      </c>
      <c r="R7" s="56">
        <v>0</v>
      </c>
      <c r="S7" s="56">
        <v>-190</v>
      </c>
      <c r="T7" s="56">
        <v>-394</v>
      </c>
      <c r="W7">
        <f t="shared" si="1"/>
        <v>12010</v>
      </c>
      <c r="X7">
        <f t="shared" si="2"/>
        <v>1056120</v>
      </c>
      <c r="Z7">
        <f t="shared" si="3"/>
        <v>214565</v>
      </c>
      <c r="AA7">
        <f t="shared" si="4"/>
        <v>-103222</v>
      </c>
      <c r="AB7">
        <f t="shared" si="5"/>
        <v>-110759</v>
      </c>
      <c r="AD7">
        <f t="shared" si="6"/>
        <v>6627</v>
      </c>
      <c r="AE7">
        <f t="shared" si="0"/>
        <v>30</v>
      </c>
      <c r="AF7">
        <f t="shared" si="0"/>
        <v>-532</v>
      </c>
      <c r="AG7">
        <f t="shared" si="0"/>
        <v>0</v>
      </c>
      <c r="AH7">
        <f t="shared" si="0"/>
        <v>0</v>
      </c>
      <c r="AI7">
        <f t="shared" si="0"/>
        <v>50331</v>
      </c>
      <c r="AJ7">
        <f t="shared" si="0"/>
        <v>-167215</v>
      </c>
      <c r="AK7">
        <f t="shared" si="0"/>
        <v>0</v>
      </c>
      <c r="AL7">
        <f t="shared" si="0"/>
        <v>-190</v>
      </c>
      <c r="AM7">
        <f t="shared" si="0"/>
        <v>-394</v>
      </c>
    </row>
    <row r="8" spans="1:39" x14ac:dyDescent="0.3">
      <c r="A8" s="47">
        <v>44952</v>
      </c>
      <c r="B8" s="56">
        <v>12680</v>
      </c>
      <c r="C8" s="56">
        <v>2</v>
      </c>
      <c r="D8" s="56">
        <v>670</v>
      </c>
      <c r="E8" s="56">
        <v>670</v>
      </c>
      <c r="F8" s="56">
        <v>1616974</v>
      </c>
      <c r="G8" s="56">
        <v>20156</v>
      </c>
      <c r="H8" s="56">
        <v>-209510</v>
      </c>
      <c r="I8" s="56">
        <v>-37944</v>
      </c>
      <c r="J8" s="56">
        <v>239582</v>
      </c>
      <c r="K8" s="56">
        <v>36271</v>
      </c>
      <c r="L8" s="56">
        <v>1153</v>
      </c>
      <c r="M8" s="56">
        <v>16785</v>
      </c>
      <c r="N8" s="56">
        <v>0</v>
      </c>
      <c r="O8" s="56">
        <v>0</v>
      </c>
      <c r="P8" s="56">
        <v>146364</v>
      </c>
      <c r="Q8" s="56">
        <v>39009</v>
      </c>
      <c r="R8" s="56">
        <v>0</v>
      </c>
      <c r="S8" s="56">
        <v>-113</v>
      </c>
      <c r="T8" s="56">
        <v>7985</v>
      </c>
      <c r="W8">
        <f t="shared" si="1"/>
        <v>12680</v>
      </c>
      <c r="X8">
        <f t="shared" si="2"/>
        <v>1616974</v>
      </c>
      <c r="Z8">
        <f t="shared" si="3"/>
        <v>-209510</v>
      </c>
      <c r="AA8">
        <f t="shared" si="4"/>
        <v>-37944</v>
      </c>
      <c r="AB8">
        <f t="shared" si="5"/>
        <v>239582</v>
      </c>
      <c r="AD8">
        <f t="shared" si="6"/>
        <v>36271</v>
      </c>
      <c r="AE8">
        <f t="shared" si="0"/>
        <v>1153</v>
      </c>
      <c r="AF8">
        <f t="shared" si="0"/>
        <v>16785</v>
      </c>
      <c r="AG8">
        <f t="shared" si="0"/>
        <v>0</v>
      </c>
      <c r="AH8">
        <f t="shared" si="0"/>
        <v>0</v>
      </c>
      <c r="AI8">
        <f t="shared" si="0"/>
        <v>146364</v>
      </c>
      <c r="AJ8">
        <f t="shared" si="0"/>
        <v>39009</v>
      </c>
      <c r="AK8">
        <f t="shared" si="0"/>
        <v>0</v>
      </c>
      <c r="AL8">
        <f t="shared" si="0"/>
        <v>-113</v>
      </c>
      <c r="AM8">
        <f t="shared" si="0"/>
        <v>7985</v>
      </c>
    </row>
    <row r="9" spans="1:39" x14ac:dyDescent="0.3">
      <c r="A9" s="47">
        <v>44953</v>
      </c>
      <c r="B9" s="56">
        <v>12750</v>
      </c>
      <c r="C9" s="56">
        <v>2</v>
      </c>
      <c r="D9" s="56">
        <v>70</v>
      </c>
      <c r="E9" s="56">
        <v>70</v>
      </c>
      <c r="F9" s="56">
        <v>1150869</v>
      </c>
      <c r="G9" s="56">
        <v>14690</v>
      </c>
      <c r="H9" s="56">
        <v>91319</v>
      </c>
      <c r="I9" s="56">
        <v>-171309</v>
      </c>
      <c r="J9" s="56">
        <v>61673</v>
      </c>
      <c r="K9" s="56">
        <v>-14577</v>
      </c>
      <c r="L9" s="56">
        <v>440</v>
      </c>
      <c r="M9" s="56">
        <v>707</v>
      </c>
      <c r="N9" s="56">
        <v>0</v>
      </c>
      <c r="O9" s="56">
        <v>0</v>
      </c>
      <c r="P9" s="56">
        <v>78387</v>
      </c>
      <c r="Q9" s="56">
        <v>-3284</v>
      </c>
      <c r="R9" s="56">
        <v>0</v>
      </c>
      <c r="S9" s="56">
        <v>12627</v>
      </c>
      <c r="T9" s="56">
        <v>5690</v>
      </c>
      <c r="W9">
        <f t="shared" si="1"/>
        <v>12750</v>
      </c>
      <c r="X9">
        <f t="shared" si="2"/>
        <v>1150869</v>
      </c>
      <c r="Z9">
        <f t="shared" si="3"/>
        <v>91319</v>
      </c>
      <c r="AA9">
        <f t="shared" si="4"/>
        <v>-171309</v>
      </c>
      <c r="AB9">
        <f t="shared" si="5"/>
        <v>61673</v>
      </c>
      <c r="AD9">
        <f t="shared" si="6"/>
        <v>-14577</v>
      </c>
      <c r="AE9">
        <f t="shared" si="0"/>
        <v>440</v>
      </c>
      <c r="AF9">
        <f t="shared" si="0"/>
        <v>707</v>
      </c>
      <c r="AG9">
        <f t="shared" si="0"/>
        <v>0</v>
      </c>
      <c r="AH9">
        <f t="shared" si="0"/>
        <v>0</v>
      </c>
      <c r="AI9">
        <f t="shared" si="0"/>
        <v>78387</v>
      </c>
      <c r="AJ9">
        <f t="shared" si="0"/>
        <v>-3284</v>
      </c>
      <c r="AK9">
        <f t="shared" si="0"/>
        <v>0</v>
      </c>
      <c r="AL9">
        <f t="shared" si="0"/>
        <v>12627</v>
      </c>
      <c r="AM9">
        <f t="shared" si="0"/>
        <v>5690</v>
      </c>
    </row>
    <row r="10" spans="1:39" x14ac:dyDescent="0.3">
      <c r="A10" s="47">
        <v>44956</v>
      </c>
      <c r="B10" s="56">
        <v>12800</v>
      </c>
      <c r="C10" s="56">
        <v>2</v>
      </c>
      <c r="D10" s="56">
        <v>50</v>
      </c>
      <c r="E10" s="56">
        <v>50</v>
      </c>
      <c r="F10" s="56">
        <v>1208925</v>
      </c>
      <c r="G10" s="56">
        <v>15600</v>
      </c>
      <c r="H10" s="56">
        <v>36707</v>
      </c>
      <c r="I10" s="56">
        <v>-134792</v>
      </c>
      <c r="J10" s="56">
        <v>85558</v>
      </c>
      <c r="K10" s="56">
        <v>-3875</v>
      </c>
      <c r="L10" s="56">
        <v>77</v>
      </c>
      <c r="M10" s="56">
        <v>3125</v>
      </c>
      <c r="N10" s="56">
        <v>0</v>
      </c>
      <c r="O10" s="56">
        <v>0</v>
      </c>
      <c r="P10" s="56">
        <v>49552</v>
      </c>
      <c r="Q10" s="56">
        <v>36679</v>
      </c>
      <c r="R10" s="56">
        <v>0</v>
      </c>
      <c r="S10" s="56">
        <v>11004</v>
      </c>
      <c r="T10" s="56">
        <v>1523</v>
      </c>
      <c r="W10">
        <f t="shared" si="1"/>
        <v>12800</v>
      </c>
      <c r="X10">
        <f t="shared" si="2"/>
        <v>1208925</v>
      </c>
      <c r="Z10">
        <f t="shared" si="3"/>
        <v>36707</v>
      </c>
      <c r="AA10">
        <f t="shared" si="4"/>
        <v>-134792</v>
      </c>
      <c r="AB10">
        <f t="shared" si="5"/>
        <v>85558</v>
      </c>
      <c r="AD10">
        <f t="shared" si="6"/>
        <v>-3875</v>
      </c>
      <c r="AE10">
        <f t="shared" si="0"/>
        <v>77</v>
      </c>
      <c r="AF10">
        <f t="shared" si="0"/>
        <v>3125</v>
      </c>
      <c r="AG10">
        <f t="shared" si="0"/>
        <v>0</v>
      </c>
      <c r="AH10">
        <f t="shared" si="0"/>
        <v>0</v>
      </c>
      <c r="AI10">
        <f t="shared" si="0"/>
        <v>49552</v>
      </c>
      <c r="AJ10">
        <f t="shared" si="0"/>
        <v>36679</v>
      </c>
      <c r="AK10">
        <f t="shared" si="0"/>
        <v>0</v>
      </c>
      <c r="AL10">
        <f t="shared" si="0"/>
        <v>11004</v>
      </c>
      <c r="AM10">
        <f t="shared" si="0"/>
        <v>1523</v>
      </c>
    </row>
    <row r="11" spans="1:39" x14ac:dyDescent="0.3">
      <c r="A11" s="47">
        <v>44957</v>
      </c>
      <c r="B11" s="56">
        <v>13350</v>
      </c>
      <c r="C11" s="56">
        <v>2</v>
      </c>
      <c r="D11" s="56">
        <v>550</v>
      </c>
      <c r="E11" s="56">
        <v>550</v>
      </c>
      <c r="F11" s="56">
        <v>1791326</v>
      </c>
      <c r="G11" s="56">
        <v>23681</v>
      </c>
      <c r="H11" s="56">
        <v>-212468</v>
      </c>
      <c r="I11" s="56">
        <v>-36635</v>
      </c>
      <c r="J11" s="56">
        <v>250868</v>
      </c>
      <c r="K11" s="56">
        <v>79358</v>
      </c>
      <c r="L11" s="56">
        <v>8887</v>
      </c>
      <c r="M11" s="56">
        <v>13829</v>
      </c>
      <c r="N11" s="56">
        <v>1796</v>
      </c>
      <c r="O11" s="56">
        <v>0</v>
      </c>
      <c r="P11" s="56">
        <v>52229</v>
      </c>
      <c r="Q11" s="56">
        <v>94769</v>
      </c>
      <c r="R11" s="56">
        <v>0</v>
      </c>
      <c r="S11" s="56">
        <v>12324</v>
      </c>
      <c r="T11" s="56">
        <v>-14089</v>
      </c>
      <c r="W11">
        <f t="shared" si="1"/>
        <v>13350</v>
      </c>
      <c r="X11">
        <f t="shared" si="2"/>
        <v>1791326</v>
      </c>
      <c r="Z11">
        <f t="shared" si="3"/>
        <v>-212468</v>
      </c>
      <c r="AA11">
        <f t="shared" si="4"/>
        <v>-36635</v>
      </c>
      <c r="AB11">
        <f t="shared" si="5"/>
        <v>250868</v>
      </c>
      <c r="AD11">
        <f t="shared" si="6"/>
        <v>79358</v>
      </c>
      <c r="AE11">
        <f t="shared" si="0"/>
        <v>8887</v>
      </c>
      <c r="AF11">
        <f t="shared" si="0"/>
        <v>13829</v>
      </c>
      <c r="AG11">
        <f t="shared" si="0"/>
        <v>1796</v>
      </c>
      <c r="AH11">
        <f t="shared" si="0"/>
        <v>0</v>
      </c>
      <c r="AI11">
        <f t="shared" si="0"/>
        <v>52229</v>
      </c>
      <c r="AJ11">
        <f t="shared" si="0"/>
        <v>94769</v>
      </c>
      <c r="AK11">
        <f t="shared" si="0"/>
        <v>0</v>
      </c>
      <c r="AL11">
        <f t="shared" si="0"/>
        <v>12324</v>
      </c>
      <c r="AM11">
        <f t="shared" si="0"/>
        <v>-14089</v>
      </c>
    </row>
    <row r="12" spans="1:39" x14ac:dyDescent="0.3">
      <c r="A12" s="47">
        <v>44958</v>
      </c>
      <c r="B12" s="56">
        <v>13460</v>
      </c>
      <c r="C12" s="56">
        <v>2</v>
      </c>
      <c r="D12" s="56">
        <v>110</v>
      </c>
      <c r="E12" s="56">
        <v>110</v>
      </c>
      <c r="F12" s="56">
        <v>1424189</v>
      </c>
      <c r="G12" s="56">
        <v>19078</v>
      </c>
      <c r="H12" s="56">
        <v>130537</v>
      </c>
      <c r="I12" s="56">
        <v>-261788</v>
      </c>
      <c r="J12" s="56">
        <v>117275</v>
      </c>
      <c r="K12" s="56">
        <v>17980</v>
      </c>
      <c r="L12" s="56">
        <v>17327</v>
      </c>
      <c r="M12" s="56">
        <v>-3077</v>
      </c>
      <c r="N12" s="56">
        <v>641</v>
      </c>
      <c r="O12" s="56">
        <v>0</v>
      </c>
      <c r="P12" s="56">
        <v>33259</v>
      </c>
      <c r="Q12" s="56">
        <v>51145</v>
      </c>
      <c r="R12" s="56">
        <v>0</v>
      </c>
      <c r="S12" s="56">
        <v>9220</v>
      </c>
      <c r="T12" s="56">
        <v>4756</v>
      </c>
      <c r="W12">
        <f t="shared" si="1"/>
        <v>13460</v>
      </c>
      <c r="X12">
        <f t="shared" si="2"/>
        <v>1424189</v>
      </c>
      <c r="Z12">
        <f t="shared" si="3"/>
        <v>130537</v>
      </c>
      <c r="AA12">
        <f t="shared" si="4"/>
        <v>-261788</v>
      </c>
      <c r="AB12">
        <f t="shared" si="5"/>
        <v>117275</v>
      </c>
      <c r="AD12">
        <f t="shared" si="6"/>
        <v>17980</v>
      </c>
      <c r="AE12">
        <f t="shared" si="0"/>
        <v>17327</v>
      </c>
      <c r="AF12">
        <f t="shared" si="0"/>
        <v>-3077</v>
      </c>
      <c r="AG12">
        <f t="shared" si="0"/>
        <v>641</v>
      </c>
      <c r="AH12">
        <f t="shared" si="0"/>
        <v>0</v>
      </c>
      <c r="AI12">
        <f t="shared" si="0"/>
        <v>33259</v>
      </c>
      <c r="AJ12">
        <f t="shared" si="0"/>
        <v>51145</v>
      </c>
      <c r="AK12">
        <f t="shared" si="0"/>
        <v>0</v>
      </c>
      <c r="AL12">
        <f t="shared" si="0"/>
        <v>9220</v>
      </c>
      <c r="AM12">
        <f t="shared" si="0"/>
        <v>4756</v>
      </c>
    </row>
    <row r="13" spans="1:39" x14ac:dyDescent="0.3">
      <c r="A13" s="47">
        <v>44959</v>
      </c>
      <c r="B13" s="56">
        <v>13900</v>
      </c>
      <c r="C13" s="56">
        <v>2</v>
      </c>
      <c r="D13" s="56">
        <v>440</v>
      </c>
      <c r="E13" s="56">
        <v>440</v>
      </c>
      <c r="F13" s="56">
        <v>2059749</v>
      </c>
      <c r="G13" s="56">
        <v>28550</v>
      </c>
      <c r="H13" s="56">
        <v>-143338</v>
      </c>
      <c r="I13" s="56">
        <v>-267633</v>
      </c>
      <c r="J13" s="56">
        <v>412573</v>
      </c>
      <c r="K13" s="56">
        <v>-5594</v>
      </c>
      <c r="L13" s="56">
        <v>11694</v>
      </c>
      <c r="M13" s="56">
        <v>88019</v>
      </c>
      <c r="N13" s="56">
        <v>0</v>
      </c>
      <c r="O13" s="56">
        <v>0</v>
      </c>
      <c r="P13" s="56">
        <v>48885</v>
      </c>
      <c r="Q13" s="56">
        <v>269569</v>
      </c>
      <c r="R13" s="56">
        <v>0</v>
      </c>
      <c r="S13" s="56">
        <v>3881</v>
      </c>
      <c r="T13" s="56">
        <v>-5483</v>
      </c>
      <c r="W13">
        <f t="shared" si="1"/>
        <v>13900</v>
      </c>
      <c r="X13">
        <f t="shared" si="2"/>
        <v>2059749</v>
      </c>
      <c r="Z13">
        <f t="shared" si="3"/>
        <v>-143338</v>
      </c>
      <c r="AA13">
        <f t="shared" si="4"/>
        <v>-267633</v>
      </c>
      <c r="AB13">
        <f t="shared" si="5"/>
        <v>412573</v>
      </c>
      <c r="AD13">
        <f t="shared" si="6"/>
        <v>-5594</v>
      </c>
      <c r="AE13">
        <f t="shared" si="0"/>
        <v>11694</v>
      </c>
      <c r="AF13">
        <f t="shared" si="0"/>
        <v>88019</v>
      </c>
      <c r="AG13">
        <f t="shared" si="0"/>
        <v>0</v>
      </c>
      <c r="AH13">
        <f t="shared" si="0"/>
        <v>0</v>
      </c>
      <c r="AI13">
        <f t="shared" si="0"/>
        <v>48885</v>
      </c>
      <c r="AJ13">
        <f t="shared" si="0"/>
        <v>269569</v>
      </c>
      <c r="AK13">
        <f t="shared" si="0"/>
        <v>0</v>
      </c>
      <c r="AL13">
        <f t="shared" si="0"/>
        <v>3881</v>
      </c>
      <c r="AM13">
        <f t="shared" si="0"/>
        <v>-5483</v>
      </c>
    </row>
    <row r="14" spans="1:39" x14ac:dyDescent="0.3">
      <c r="A14" s="47">
        <v>44960</v>
      </c>
      <c r="B14" s="56">
        <v>13760</v>
      </c>
      <c r="C14" s="56">
        <v>5</v>
      </c>
      <c r="D14" s="56">
        <v>-140</v>
      </c>
      <c r="E14" s="56">
        <v>-140</v>
      </c>
      <c r="F14" s="56">
        <v>1150185</v>
      </c>
      <c r="G14" s="56">
        <v>15701</v>
      </c>
      <c r="H14" s="56">
        <v>152468</v>
      </c>
      <c r="I14" s="56">
        <v>-248465</v>
      </c>
      <c r="J14" s="56">
        <v>92506</v>
      </c>
      <c r="K14" s="56">
        <v>5745</v>
      </c>
      <c r="L14" s="56">
        <v>467</v>
      </c>
      <c r="M14" s="56">
        <v>-7124</v>
      </c>
      <c r="N14" s="56">
        <v>0</v>
      </c>
      <c r="O14" s="56">
        <v>0</v>
      </c>
      <c r="P14" s="56">
        <v>61901</v>
      </c>
      <c r="Q14" s="56">
        <v>31517</v>
      </c>
      <c r="R14" s="56">
        <v>0</v>
      </c>
      <c r="S14" s="56">
        <v>2987</v>
      </c>
      <c r="T14" s="56">
        <v>504</v>
      </c>
      <c r="W14">
        <f t="shared" si="1"/>
        <v>13760</v>
      </c>
      <c r="X14">
        <f t="shared" si="2"/>
        <v>1150185</v>
      </c>
      <c r="Z14">
        <f t="shared" si="3"/>
        <v>152468</v>
      </c>
      <c r="AA14">
        <f t="shared" si="4"/>
        <v>-248465</v>
      </c>
      <c r="AB14">
        <f t="shared" si="5"/>
        <v>92506</v>
      </c>
      <c r="AD14">
        <f t="shared" si="6"/>
        <v>5745</v>
      </c>
      <c r="AE14">
        <f t="shared" si="0"/>
        <v>467</v>
      </c>
      <c r="AF14">
        <f t="shared" si="0"/>
        <v>-7124</v>
      </c>
      <c r="AG14">
        <f t="shared" si="0"/>
        <v>0</v>
      </c>
      <c r="AH14">
        <f t="shared" si="0"/>
        <v>0</v>
      </c>
      <c r="AI14">
        <f t="shared" si="0"/>
        <v>61901</v>
      </c>
      <c r="AJ14">
        <f t="shared" si="0"/>
        <v>31517</v>
      </c>
      <c r="AK14">
        <f t="shared" si="0"/>
        <v>0</v>
      </c>
      <c r="AL14">
        <f t="shared" si="0"/>
        <v>2987</v>
      </c>
      <c r="AM14">
        <f t="shared" si="0"/>
        <v>504</v>
      </c>
    </row>
    <row r="15" spans="1:39" x14ac:dyDescent="0.3">
      <c r="A15" s="47">
        <v>44963</v>
      </c>
      <c r="B15" s="56">
        <v>13800</v>
      </c>
      <c r="C15" s="56">
        <v>2</v>
      </c>
      <c r="D15" s="56">
        <v>40</v>
      </c>
      <c r="E15" s="56">
        <v>40</v>
      </c>
      <c r="F15" s="56">
        <v>924303</v>
      </c>
      <c r="G15" s="56">
        <v>12758</v>
      </c>
      <c r="H15" s="56">
        <v>-168909</v>
      </c>
      <c r="I15" s="56">
        <v>-54705</v>
      </c>
      <c r="J15" s="56">
        <v>221703</v>
      </c>
      <c r="K15" s="56">
        <v>-13850</v>
      </c>
      <c r="L15" s="56">
        <v>25028</v>
      </c>
      <c r="M15" s="56">
        <v>35906</v>
      </c>
      <c r="N15" s="56">
        <v>0</v>
      </c>
      <c r="O15" s="56">
        <v>0</v>
      </c>
      <c r="P15" s="56">
        <v>96050</v>
      </c>
      <c r="Q15" s="56">
        <v>78569</v>
      </c>
      <c r="R15" s="56">
        <v>0</v>
      </c>
      <c r="S15" s="56">
        <v>2568</v>
      </c>
      <c r="T15" s="56">
        <v>-657</v>
      </c>
      <c r="W15">
        <f t="shared" si="1"/>
        <v>13800</v>
      </c>
      <c r="X15">
        <f t="shared" si="2"/>
        <v>924303</v>
      </c>
      <c r="Z15">
        <f t="shared" si="3"/>
        <v>-168909</v>
      </c>
      <c r="AA15">
        <f t="shared" si="4"/>
        <v>-54705</v>
      </c>
      <c r="AB15">
        <f t="shared" si="5"/>
        <v>221703</v>
      </c>
      <c r="AD15">
        <f t="shared" si="6"/>
        <v>-13850</v>
      </c>
      <c r="AE15">
        <f t="shared" si="0"/>
        <v>25028</v>
      </c>
      <c r="AF15">
        <f t="shared" si="0"/>
        <v>35906</v>
      </c>
      <c r="AG15">
        <f t="shared" si="0"/>
        <v>0</v>
      </c>
      <c r="AH15">
        <f t="shared" si="0"/>
        <v>0</v>
      </c>
      <c r="AI15">
        <f t="shared" si="0"/>
        <v>96050</v>
      </c>
      <c r="AJ15">
        <f t="shared" si="0"/>
        <v>78569</v>
      </c>
      <c r="AK15">
        <f t="shared" si="0"/>
        <v>0</v>
      </c>
      <c r="AL15">
        <f t="shared" si="0"/>
        <v>2568</v>
      </c>
      <c r="AM15">
        <f t="shared" si="0"/>
        <v>-657</v>
      </c>
    </row>
    <row r="16" spans="1:39" x14ac:dyDescent="0.3">
      <c r="A16" s="47">
        <v>44964</v>
      </c>
      <c r="B16" s="56">
        <v>13640</v>
      </c>
      <c r="C16" s="56">
        <v>5</v>
      </c>
      <c r="D16" s="56">
        <v>-160</v>
      </c>
      <c r="E16" s="56">
        <v>-160</v>
      </c>
      <c r="F16" s="56">
        <v>717896</v>
      </c>
      <c r="G16" s="56">
        <v>9830</v>
      </c>
      <c r="H16" s="56">
        <v>-36814</v>
      </c>
      <c r="I16" s="56">
        <v>2449</v>
      </c>
      <c r="J16" s="56">
        <v>38460</v>
      </c>
      <c r="K16" s="56">
        <v>-19725</v>
      </c>
      <c r="L16" s="56">
        <v>-6</v>
      </c>
      <c r="M16" s="56">
        <v>-13613</v>
      </c>
      <c r="N16" s="56">
        <v>-1</v>
      </c>
      <c r="O16" s="56">
        <v>0</v>
      </c>
      <c r="P16" s="56">
        <v>43895</v>
      </c>
      <c r="Q16" s="56">
        <v>27910</v>
      </c>
      <c r="R16" s="56">
        <v>0</v>
      </c>
      <c r="S16" s="56">
        <v>-5136</v>
      </c>
      <c r="T16" s="56">
        <v>1041</v>
      </c>
      <c r="W16">
        <f t="shared" si="1"/>
        <v>13640</v>
      </c>
      <c r="X16">
        <f t="shared" si="2"/>
        <v>717896</v>
      </c>
      <c r="Z16">
        <f t="shared" si="3"/>
        <v>-36814</v>
      </c>
      <c r="AA16">
        <f t="shared" si="4"/>
        <v>2449</v>
      </c>
      <c r="AB16">
        <f t="shared" si="5"/>
        <v>38460</v>
      </c>
      <c r="AD16">
        <f t="shared" si="6"/>
        <v>-19725</v>
      </c>
      <c r="AE16">
        <f t="shared" si="0"/>
        <v>-6</v>
      </c>
      <c r="AF16">
        <f t="shared" si="0"/>
        <v>-13613</v>
      </c>
      <c r="AG16">
        <f t="shared" si="0"/>
        <v>-1</v>
      </c>
      <c r="AH16">
        <f t="shared" si="0"/>
        <v>0</v>
      </c>
      <c r="AI16">
        <f t="shared" si="0"/>
        <v>43895</v>
      </c>
      <c r="AJ16">
        <f t="shared" si="0"/>
        <v>27910</v>
      </c>
      <c r="AK16">
        <f t="shared" si="0"/>
        <v>0</v>
      </c>
      <c r="AL16">
        <f t="shared" si="0"/>
        <v>-5136</v>
      </c>
      <c r="AM16">
        <f t="shared" si="0"/>
        <v>1041</v>
      </c>
    </row>
    <row r="17" spans="1:39" x14ac:dyDescent="0.3">
      <c r="A17" s="47">
        <v>44965</v>
      </c>
      <c r="B17" s="56">
        <v>13740</v>
      </c>
      <c r="C17" s="56">
        <v>2</v>
      </c>
      <c r="D17" s="56">
        <v>100</v>
      </c>
      <c r="E17" s="56">
        <v>100</v>
      </c>
      <c r="F17" s="56">
        <v>649717</v>
      </c>
      <c r="G17" s="56">
        <v>8885</v>
      </c>
      <c r="H17" s="56">
        <v>-187198</v>
      </c>
      <c r="I17" s="56">
        <v>100075</v>
      </c>
      <c r="J17" s="56">
        <v>86469</v>
      </c>
      <c r="K17" s="56">
        <v>-915</v>
      </c>
      <c r="L17" s="56">
        <v>1229</v>
      </c>
      <c r="M17" s="56">
        <v>-119</v>
      </c>
      <c r="N17" s="56">
        <v>1</v>
      </c>
      <c r="O17" s="56">
        <v>0</v>
      </c>
      <c r="P17" s="56">
        <v>38742</v>
      </c>
      <c r="Q17" s="56">
        <v>47531</v>
      </c>
      <c r="R17" s="56">
        <v>0</v>
      </c>
      <c r="S17" s="56">
        <v>765</v>
      </c>
      <c r="T17" s="56">
        <v>-111</v>
      </c>
      <c r="W17">
        <f t="shared" si="1"/>
        <v>13740</v>
      </c>
      <c r="X17">
        <f t="shared" si="2"/>
        <v>649717</v>
      </c>
      <c r="Z17">
        <f t="shared" si="3"/>
        <v>-187198</v>
      </c>
      <c r="AA17">
        <f t="shared" si="4"/>
        <v>100075</v>
      </c>
      <c r="AB17">
        <f t="shared" si="5"/>
        <v>86469</v>
      </c>
      <c r="AD17">
        <f t="shared" si="6"/>
        <v>-915</v>
      </c>
      <c r="AE17">
        <f t="shared" si="0"/>
        <v>1229</v>
      </c>
      <c r="AF17">
        <f t="shared" si="0"/>
        <v>-119</v>
      </c>
      <c r="AG17">
        <f t="shared" si="0"/>
        <v>1</v>
      </c>
      <c r="AH17">
        <f t="shared" si="0"/>
        <v>0</v>
      </c>
      <c r="AI17">
        <f t="shared" si="0"/>
        <v>38742</v>
      </c>
      <c r="AJ17">
        <f t="shared" si="0"/>
        <v>47531</v>
      </c>
      <c r="AK17">
        <f t="shared" si="0"/>
        <v>0</v>
      </c>
      <c r="AL17">
        <f t="shared" si="0"/>
        <v>765</v>
      </c>
      <c r="AM17">
        <f t="shared" si="0"/>
        <v>-111</v>
      </c>
    </row>
    <row r="18" spans="1:39" x14ac:dyDescent="0.3">
      <c r="A18" s="47">
        <v>44966</v>
      </c>
      <c r="B18" s="56">
        <v>13640</v>
      </c>
      <c r="C18" s="56">
        <v>5</v>
      </c>
      <c r="D18" s="56">
        <v>-100</v>
      </c>
      <c r="E18" s="56">
        <v>-100</v>
      </c>
      <c r="F18" s="56">
        <v>821795</v>
      </c>
      <c r="G18" s="56">
        <v>11280</v>
      </c>
      <c r="H18" s="56">
        <v>-4795</v>
      </c>
      <c r="I18" s="56">
        <v>34955</v>
      </c>
      <c r="J18" s="56">
        <v>-27631</v>
      </c>
      <c r="K18" s="56">
        <v>7307</v>
      </c>
      <c r="L18" s="56">
        <v>5445</v>
      </c>
      <c r="M18" s="56">
        <v>-20650</v>
      </c>
      <c r="N18" s="56">
        <v>0</v>
      </c>
      <c r="O18" s="56">
        <v>0</v>
      </c>
      <c r="P18" s="56">
        <v>57459</v>
      </c>
      <c r="Q18" s="56">
        <v>-77192</v>
      </c>
      <c r="R18" s="56">
        <v>0</v>
      </c>
      <c r="S18" s="56">
        <v>-4111</v>
      </c>
      <c r="T18" s="56">
        <v>1582</v>
      </c>
      <c r="W18">
        <f t="shared" si="1"/>
        <v>13640</v>
      </c>
      <c r="X18">
        <f t="shared" si="2"/>
        <v>821795</v>
      </c>
      <c r="Z18">
        <f t="shared" si="3"/>
        <v>-4795</v>
      </c>
      <c r="AA18">
        <f t="shared" si="4"/>
        <v>34955</v>
      </c>
      <c r="AB18">
        <f t="shared" si="5"/>
        <v>-27631</v>
      </c>
      <c r="AD18">
        <f t="shared" si="6"/>
        <v>7307</v>
      </c>
      <c r="AE18">
        <f t="shared" si="0"/>
        <v>5445</v>
      </c>
      <c r="AF18">
        <f t="shared" si="0"/>
        <v>-20650</v>
      </c>
      <c r="AG18">
        <f t="shared" si="0"/>
        <v>0</v>
      </c>
      <c r="AH18">
        <f t="shared" si="0"/>
        <v>0</v>
      </c>
      <c r="AI18">
        <f t="shared" si="0"/>
        <v>57459</v>
      </c>
      <c r="AJ18">
        <f t="shared" si="0"/>
        <v>-77192</v>
      </c>
      <c r="AK18">
        <f t="shared" si="0"/>
        <v>0</v>
      </c>
      <c r="AL18">
        <f t="shared" si="0"/>
        <v>-4111</v>
      </c>
      <c r="AM18">
        <f t="shared" si="0"/>
        <v>1582</v>
      </c>
    </row>
    <row r="19" spans="1:39" x14ac:dyDescent="0.3">
      <c r="A19" s="47">
        <v>44967</v>
      </c>
      <c r="B19" s="56">
        <v>13780</v>
      </c>
      <c r="C19" s="56">
        <v>2</v>
      </c>
      <c r="D19" s="56">
        <v>140</v>
      </c>
      <c r="E19" s="56">
        <v>140</v>
      </c>
      <c r="F19" s="56">
        <v>1517710</v>
      </c>
      <c r="G19" s="56">
        <v>21020</v>
      </c>
      <c r="H19" s="56">
        <v>-291888</v>
      </c>
      <c r="I19" s="56">
        <v>172370</v>
      </c>
      <c r="J19" s="56">
        <v>116028</v>
      </c>
      <c r="K19" s="56">
        <v>249</v>
      </c>
      <c r="L19" s="56">
        <v>38849</v>
      </c>
      <c r="M19" s="56">
        <v>1147</v>
      </c>
      <c r="N19" s="56">
        <v>0</v>
      </c>
      <c r="O19" s="56">
        <v>0</v>
      </c>
      <c r="P19" s="56">
        <v>28275</v>
      </c>
      <c r="Q19" s="56">
        <v>47508</v>
      </c>
      <c r="R19" s="56">
        <v>0</v>
      </c>
      <c r="S19" s="56">
        <v>3258</v>
      </c>
      <c r="T19" s="56">
        <v>232</v>
      </c>
      <c r="W19">
        <f t="shared" si="1"/>
        <v>13780</v>
      </c>
      <c r="X19">
        <f t="shared" si="2"/>
        <v>1517710</v>
      </c>
      <c r="Z19">
        <f t="shared" si="3"/>
        <v>-291888</v>
      </c>
      <c r="AA19">
        <f t="shared" si="4"/>
        <v>172370</v>
      </c>
      <c r="AB19">
        <f t="shared" si="5"/>
        <v>116028</v>
      </c>
      <c r="AD19">
        <f t="shared" si="6"/>
        <v>249</v>
      </c>
      <c r="AE19">
        <f t="shared" si="0"/>
        <v>38849</v>
      </c>
      <c r="AF19">
        <f t="shared" si="0"/>
        <v>1147</v>
      </c>
      <c r="AG19">
        <f t="shared" si="0"/>
        <v>0</v>
      </c>
      <c r="AH19">
        <f t="shared" si="0"/>
        <v>0</v>
      </c>
      <c r="AI19">
        <f t="shared" si="0"/>
        <v>28275</v>
      </c>
      <c r="AJ19">
        <f t="shared" si="0"/>
        <v>47508</v>
      </c>
      <c r="AK19">
        <f t="shared" si="0"/>
        <v>0</v>
      </c>
      <c r="AL19">
        <f t="shared" si="0"/>
        <v>3258</v>
      </c>
      <c r="AM19">
        <f t="shared" si="0"/>
        <v>232</v>
      </c>
    </row>
    <row r="20" spans="1:39" x14ac:dyDescent="0.3">
      <c r="A20" s="47">
        <v>44970</v>
      </c>
      <c r="B20" s="56">
        <v>13650</v>
      </c>
      <c r="C20" s="56">
        <v>5</v>
      </c>
      <c r="D20" s="56">
        <v>-130</v>
      </c>
      <c r="E20" s="56">
        <v>-130</v>
      </c>
      <c r="F20" s="56">
        <v>653917</v>
      </c>
      <c r="G20" s="56">
        <v>8905</v>
      </c>
      <c r="H20" s="56">
        <v>63258</v>
      </c>
      <c r="I20" s="56">
        <v>-20311</v>
      </c>
      <c r="J20" s="56">
        <v>-49258</v>
      </c>
      <c r="K20" s="56">
        <v>-71261</v>
      </c>
      <c r="L20" s="56">
        <v>6133</v>
      </c>
      <c r="M20" s="56">
        <v>-5685</v>
      </c>
      <c r="N20" s="56">
        <v>0</v>
      </c>
      <c r="O20" s="56">
        <v>0</v>
      </c>
      <c r="P20" s="56">
        <v>74107</v>
      </c>
      <c r="Q20" s="56">
        <v>-52552</v>
      </c>
      <c r="R20" s="56">
        <v>0</v>
      </c>
      <c r="S20" s="56">
        <v>6565</v>
      </c>
      <c r="T20" s="56">
        <v>-254</v>
      </c>
      <c r="W20">
        <f t="shared" si="1"/>
        <v>13650</v>
      </c>
      <c r="X20">
        <f t="shared" si="2"/>
        <v>653917</v>
      </c>
      <c r="Z20">
        <f t="shared" si="3"/>
        <v>63258</v>
      </c>
      <c r="AA20">
        <f t="shared" si="4"/>
        <v>-20311</v>
      </c>
      <c r="AB20">
        <f t="shared" si="5"/>
        <v>-49258</v>
      </c>
      <c r="AD20">
        <f t="shared" si="6"/>
        <v>-71261</v>
      </c>
      <c r="AE20">
        <f t="shared" si="6"/>
        <v>6133</v>
      </c>
      <c r="AF20">
        <f t="shared" si="6"/>
        <v>-5685</v>
      </c>
      <c r="AG20">
        <f t="shared" si="6"/>
        <v>0</v>
      </c>
      <c r="AH20">
        <f t="shared" si="6"/>
        <v>0</v>
      </c>
      <c r="AI20">
        <f t="shared" si="6"/>
        <v>74107</v>
      </c>
      <c r="AJ20">
        <f t="shared" si="6"/>
        <v>-52552</v>
      </c>
      <c r="AK20">
        <f t="shared" si="6"/>
        <v>0</v>
      </c>
      <c r="AL20">
        <f t="shared" si="6"/>
        <v>6565</v>
      </c>
      <c r="AM20">
        <f t="shared" si="6"/>
        <v>-254</v>
      </c>
    </row>
    <row r="21" spans="1:39" x14ac:dyDescent="0.3">
      <c r="A21" s="47">
        <v>44971</v>
      </c>
      <c r="B21" s="56">
        <v>13670</v>
      </c>
      <c r="C21" s="56">
        <v>2</v>
      </c>
      <c r="D21" s="56">
        <v>20</v>
      </c>
      <c r="E21" s="56">
        <v>20</v>
      </c>
      <c r="F21" s="56">
        <v>709579</v>
      </c>
      <c r="G21" s="56">
        <v>9737</v>
      </c>
      <c r="H21" s="56">
        <v>-53232</v>
      </c>
      <c r="I21" s="56">
        <v>88193</v>
      </c>
      <c r="J21" s="56">
        <v>-35079</v>
      </c>
      <c r="K21" s="56">
        <v>-17851</v>
      </c>
      <c r="L21" s="56">
        <v>-6475</v>
      </c>
      <c r="M21" s="56">
        <v>-17630</v>
      </c>
      <c r="N21" s="56">
        <v>0</v>
      </c>
      <c r="O21" s="56">
        <v>0</v>
      </c>
      <c r="P21" s="56">
        <v>84747</v>
      </c>
      <c r="Q21" s="56">
        <v>-77870</v>
      </c>
      <c r="R21" s="56">
        <v>0</v>
      </c>
      <c r="S21" s="56">
        <v>137</v>
      </c>
      <c r="T21" s="56">
        <v>-19</v>
      </c>
      <c r="W21">
        <f t="shared" si="1"/>
        <v>13670</v>
      </c>
      <c r="X21">
        <f t="shared" si="2"/>
        <v>709579</v>
      </c>
      <c r="Z21">
        <f t="shared" si="3"/>
        <v>-53232</v>
      </c>
      <c r="AA21">
        <f t="shared" si="4"/>
        <v>88193</v>
      </c>
      <c r="AB21">
        <f t="shared" si="5"/>
        <v>-35079</v>
      </c>
      <c r="AD21">
        <f t="shared" si="6"/>
        <v>-17851</v>
      </c>
      <c r="AE21">
        <f t="shared" si="6"/>
        <v>-6475</v>
      </c>
      <c r="AF21">
        <f t="shared" si="6"/>
        <v>-17630</v>
      </c>
      <c r="AG21">
        <f t="shared" si="6"/>
        <v>0</v>
      </c>
      <c r="AH21">
        <f t="shared" si="6"/>
        <v>0</v>
      </c>
      <c r="AI21">
        <f t="shared" si="6"/>
        <v>84747</v>
      </c>
      <c r="AJ21">
        <f t="shared" si="6"/>
        <v>-77870</v>
      </c>
      <c r="AK21">
        <f t="shared" si="6"/>
        <v>0</v>
      </c>
      <c r="AL21">
        <f t="shared" si="6"/>
        <v>137</v>
      </c>
      <c r="AM21">
        <f t="shared" si="6"/>
        <v>-19</v>
      </c>
    </row>
    <row r="22" spans="1:39" x14ac:dyDescent="0.3">
      <c r="A22" s="47">
        <v>44972</v>
      </c>
      <c r="B22" s="56">
        <v>13210</v>
      </c>
      <c r="C22" s="56">
        <v>5</v>
      </c>
      <c r="D22" s="56">
        <v>-460</v>
      </c>
      <c r="E22" s="56">
        <v>-460</v>
      </c>
      <c r="F22" s="56">
        <v>912130</v>
      </c>
      <c r="G22" s="56">
        <v>12195</v>
      </c>
      <c r="H22" s="56">
        <v>-106445</v>
      </c>
      <c r="I22" s="56">
        <v>286842</v>
      </c>
      <c r="J22" s="56">
        <v>-157817</v>
      </c>
      <c r="K22" s="56">
        <v>-61189</v>
      </c>
      <c r="L22" s="56">
        <v>7487</v>
      </c>
      <c r="M22" s="56">
        <v>-29489</v>
      </c>
      <c r="N22" s="56">
        <v>0</v>
      </c>
      <c r="O22" s="56">
        <v>0</v>
      </c>
      <c r="P22" s="56">
        <v>38765</v>
      </c>
      <c r="Q22" s="56">
        <v>-113391</v>
      </c>
      <c r="R22" s="56">
        <v>0</v>
      </c>
      <c r="S22" s="56">
        <v>-21818</v>
      </c>
      <c r="T22" s="56">
        <v>-762</v>
      </c>
      <c r="W22">
        <f t="shared" si="1"/>
        <v>13210</v>
      </c>
      <c r="X22">
        <f t="shared" si="2"/>
        <v>912130</v>
      </c>
      <c r="Z22">
        <f t="shared" si="3"/>
        <v>-106445</v>
      </c>
      <c r="AA22">
        <f t="shared" si="4"/>
        <v>286842</v>
      </c>
      <c r="AB22">
        <f t="shared" si="5"/>
        <v>-157817</v>
      </c>
      <c r="AD22">
        <f t="shared" si="6"/>
        <v>-61189</v>
      </c>
      <c r="AE22">
        <f t="shared" si="6"/>
        <v>7487</v>
      </c>
      <c r="AF22">
        <f t="shared" si="6"/>
        <v>-29489</v>
      </c>
      <c r="AG22">
        <f t="shared" si="6"/>
        <v>0</v>
      </c>
      <c r="AH22">
        <f t="shared" si="6"/>
        <v>0</v>
      </c>
      <c r="AI22">
        <f t="shared" si="6"/>
        <v>38765</v>
      </c>
      <c r="AJ22">
        <f t="shared" si="6"/>
        <v>-113391</v>
      </c>
      <c r="AK22">
        <f t="shared" si="6"/>
        <v>0</v>
      </c>
      <c r="AL22">
        <f t="shared" si="6"/>
        <v>-21818</v>
      </c>
      <c r="AM22">
        <f t="shared" si="6"/>
        <v>-762</v>
      </c>
    </row>
    <row r="23" spans="1:39" x14ac:dyDescent="0.3">
      <c r="A23" s="47">
        <v>44973</v>
      </c>
      <c r="B23" s="56">
        <v>13250</v>
      </c>
      <c r="C23" s="56">
        <v>2</v>
      </c>
      <c r="D23" s="56">
        <v>40</v>
      </c>
      <c r="E23" s="56">
        <v>40</v>
      </c>
      <c r="F23" s="56">
        <v>835687</v>
      </c>
      <c r="G23" s="56">
        <v>11088</v>
      </c>
      <c r="H23" s="56">
        <v>-46672</v>
      </c>
      <c r="I23" s="56">
        <v>232235</v>
      </c>
      <c r="J23" s="56">
        <v>-189762</v>
      </c>
      <c r="K23" s="56">
        <v>54102</v>
      </c>
      <c r="L23" s="56">
        <v>-192</v>
      </c>
      <c r="M23" s="56">
        <v>-63215</v>
      </c>
      <c r="N23" s="56">
        <v>0</v>
      </c>
      <c r="O23" s="56">
        <v>0</v>
      </c>
      <c r="P23" s="56">
        <v>45428</v>
      </c>
      <c r="Q23" s="56">
        <v>-225885</v>
      </c>
      <c r="R23" s="56">
        <v>0</v>
      </c>
      <c r="S23" s="56">
        <v>3837</v>
      </c>
      <c r="T23" s="56">
        <v>362</v>
      </c>
      <c r="W23">
        <f t="shared" si="1"/>
        <v>13250</v>
      </c>
      <c r="X23">
        <f t="shared" si="2"/>
        <v>835687</v>
      </c>
      <c r="Z23">
        <f t="shared" si="3"/>
        <v>-46672</v>
      </c>
      <c r="AA23">
        <f t="shared" si="4"/>
        <v>232235</v>
      </c>
      <c r="AB23">
        <f t="shared" si="5"/>
        <v>-189762</v>
      </c>
      <c r="AD23">
        <f t="shared" si="6"/>
        <v>54102</v>
      </c>
      <c r="AE23">
        <f t="shared" si="6"/>
        <v>-192</v>
      </c>
      <c r="AF23">
        <f t="shared" si="6"/>
        <v>-63215</v>
      </c>
      <c r="AG23">
        <f t="shared" si="6"/>
        <v>0</v>
      </c>
      <c r="AH23">
        <f t="shared" si="6"/>
        <v>0</v>
      </c>
      <c r="AI23">
        <f t="shared" si="6"/>
        <v>45428</v>
      </c>
      <c r="AJ23">
        <f t="shared" si="6"/>
        <v>-225885</v>
      </c>
      <c r="AK23">
        <f t="shared" si="6"/>
        <v>0</v>
      </c>
      <c r="AL23">
        <f t="shared" si="6"/>
        <v>3837</v>
      </c>
      <c r="AM23">
        <f t="shared" si="6"/>
        <v>362</v>
      </c>
    </row>
    <row r="24" spans="1:39" x14ac:dyDescent="0.3">
      <c r="A24" s="47">
        <v>44974</v>
      </c>
      <c r="B24" s="56">
        <v>13320</v>
      </c>
      <c r="C24" s="56">
        <v>2</v>
      </c>
      <c r="D24" s="56">
        <v>70</v>
      </c>
      <c r="E24" s="56">
        <v>70</v>
      </c>
      <c r="F24" s="56">
        <v>600637</v>
      </c>
      <c r="G24" s="56">
        <v>7968</v>
      </c>
      <c r="H24" s="56">
        <v>-132558</v>
      </c>
      <c r="I24" s="56">
        <v>220826</v>
      </c>
      <c r="J24" s="56">
        <v>-84639</v>
      </c>
      <c r="K24" s="56">
        <v>-17303</v>
      </c>
      <c r="L24" s="56">
        <v>2722</v>
      </c>
      <c r="M24" s="56">
        <v>-59481</v>
      </c>
      <c r="N24" s="56">
        <v>0</v>
      </c>
      <c r="O24" s="56">
        <v>0</v>
      </c>
      <c r="P24" s="56">
        <v>62571</v>
      </c>
      <c r="Q24" s="56">
        <v>-73148</v>
      </c>
      <c r="R24" s="56">
        <v>0</v>
      </c>
      <c r="S24" s="56">
        <v>-3589</v>
      </c>
      <c r="T24" s="56">
        <v>-40</v>
      </c>
      <c r="W24">
        <f t="shared" si="1"/>
        <v>13320</v>
      </c>
      <c r="X24">
        <f t="shared" si="2"/>
        <v>600637</v>
      </c>
      <c r="Z24">
        <f t="shared" si="3"/>
        <v>-132558</v>
      </c>
      <c r="AA24">
        <f t="shared" si="4"/>
        <v>220826</v>
      </c>
      <c r="AB24">
        <f t="shared" si="5"/>
        <v>-84639</v>
      </c>
      <c r="AD24">
        <f t="shared" si="6"/>
        <v>-17303</v>
      </c>
      <c r="AE24">
        <f t="shared" si="6"/>
        <v>2722</v>
      </c>
      <c r="AF24">
        <f t="shared" si="6"/>
        <v>-59481</v>
      </c>
      <c r="AG24">
        <f t="shared" si="6"/>
        <v>0</v>
      </c>
      <c r="AH24">
        <f t="shared" si="6"/>
        <v>0</v>
      </c>
      <c r="AI24">
        <f t="shared" si="6"/>
        <v>62571</v>
      </c>
      <c r="AJ24">
        <f t="shared" si="6"/>
        <v>-73148</v>
      </c>
      <c r="AK24">
        <f t="shared" si="6"/>
        <v>0</v>
      </c>
      <c r="AL24">
        <f t="shared" si="6"/>
        <v>-3589</v>
      </c>
      <c r="AM24">
        <f t="shared" si="6"/>
        <v>-40</v>
      </c>
    </row>
    <row r="25" spans="1:39" x14ac:dyDescent="0.3">
      <c r="A25" s="47">
        <v>44977</v>
      </c>
      <c r="B25" s="56">
        <v>13260</v>
      </c>
      <c r="C25" s="56">
        <v>5</v>
      </c>
      <c r="D25" s="56">
        <v>-60</v>
      </c>
      <c r="E25" s="56">
        <v>-60</v>
      </c>
      <c r="F25" s="56">
        <v>411723</v>
      </c>
      <c r="G25" s="56">
        <v>5450</v>
      </c>
      <c r="H25" s="56">
        <v>-59753</v>
      </c>
      <c r="I25" s="56">
        <v>40636</v>
      </c>
      <c r="J25" s="56">
        <v>27923</v>
      </c>
      <c r="K25" s="56">
        <v>6215</v>
      </c>
      <c r="L25" s="56">
        <v>-277</v>
      </c>
      <c r="M25" s="56">
        <v>-21009</v>
      </c>
      <c r="N25" s="56">
        <v>220</v>
      </c>
      <c r="O25" s="56">
        <v>0</v>
      </c>
      <c r="P25" s="56">
        <v>49185</v>
      </c>
      <c r="Q25" s="56">
        <v>-6411</v>
      </c>
      <c r="R25" s="56">
        <v>0</v>
      </c>
      <c r="S25" s="56">
        <v>-8970</v>
      </c>
      <c r="T25" s="56">
        <v>164</v>
      </c>
      <c r="W25">
        <f t="shared" si="1"/>
        <v>13260</v>
      </c>
      <c r="X25">
        <f t="shared" si="2"/>
        <v>411723</v>
      </c>
      <c r="Z25">
        <f t="shared" si="3"/>
        <v>-59753</v>
      </c>
      <c r="AA25">
        <f t="shared" si="4"/>
        <v>40636</v>
      </c>
      <c r="AB25">
        <f t="shared" si="5"/>
        <v>27923</v>
      </c>
      <c r="AD25">
        <f t="shared" si="6"/>
        <v>6215</v>
      </c>
      <c r="AE25">
        <f t="shared" si="6"/>
        <v>-277</v>
      </c>
      <c r="AF25">
        <f t="shared" si="6"/>
        <v>-21009</v>
      </c>
      <c r="AG25">
        <f t="shared" si="6"/>
        <v>220</v>
      </c>
      <c r="AH25">
        <f t="shared" si="6"/>
        <v>0</v>
      </c>
      <c r="AI25">
        <f t="shared" si="6"/>
        <v>49185</v>
      </c>
      <c r="AJ25">
        <f t="shared" si="6"/>
        <v>-6411</v>
      </c>
      <c r="AK25">
        <f t="shared" si="6"/>
        <v>0</v>
      </c>
      <c r="AL25">
        <f t="shared" si="6"/>
        <v>-8970</v>
      </c>
      <c r="AM25">
        <f t="shared" si="6"/>
        <v>164</v>
      </c>
    </row>
    <row r="26" spans="1:39" x14ac:dyDescent="0.3">
      <c r="A26" s="47">
        <v>44978</v>
      </c>
      <c r="B26" s="56">
        <v>13110</v>
      </c>
      <c r="C26" s="56">
        <v>5</v>
      </c>
      <c r="D26" s="56">
        <v>-150</v>
      </c>
      <c r="E26" s="56">
        <v>-150</v>
      </c>
      <c r="F26" s="56">
        <v>534982</v>
      </c>
      <c r="G26" s="56">
        <v>7055</v>
      </c>
      <c r="H26" s="56">
        <v>38118</v>
      </c>
      <c r="I26" s="56">
        <v>58032</v>
      </c>
      <c r="J26" s="56">
        <v>-96602</v>
      </c>
      <c r="K26" s="56">
        <v>-33439</v>
      </c>
      <c r="L26" s="56">
        <v>1060</v>
      </c>
      <c r="M26" s="56">
        <v>-34582</v>
      </c>
      <c r="N26" s="56">
        <v>0</v>
      </c>
      <c r="O26" s="56">
        <v>0</v>
      </c>
      <c r="P26" s="56">
        <v>45248</v>
      </c>
      <c r="Q26" s="56">
        <v>-74889</v>
      </c>
      <c r="R26" s="56">
        <v>0</v>
      </c>
      <c r="S26" s="56">
        <v>225</v>
      </c>
      <c r="T26" s="56">
        <v>227</v>
      </c>
      <c r="W26">
        <f t="shared" si="1"/>
        <v>13110</v>
      </c>
      <c r="X26">
        <f t="shared" si="2"/>
        <v>534982</v>
      </c>
      <c r="Z26">
        <f t="shared" si="3"/>
        <v>38118</v>
      </c>
      <c r="AA26">
        <f t="shared" si="4"/>
        <v>58032</v>
      </c>
      <c r="AB26">
        <f t="shared" si="5"/>
        <v>-96602</v>
      </c>
      <c r="AD26">
        <f t="shared" si="6"/>
        <v>-33439</v>
      </c>
      <c r="AE26">
        <f t="shared" si="6"/>
        <v>1060</v>
      </c>
      <c r="AF26">
        <f t="shared" si="6"/>
        <v>-34582</v>
      </c>
      <c r="AG26">
        <f t="shared" si="6"/>
        <v>0</v>
      </c>
      <c r="AH26">
        <f t="shared" si="6"/>
        <v>0</v>
      </c>
      <c r="AI26">
        <f t="shared" si="6"/>
        <v>45248</v>
      </c>
      <c r="AJ26">
        <f t="shared" si="6"/>
        <v>-74889</v>
      </c>
      <c r="AK26">
        <f t="shared" si="6"/>
        <v>0</v>
      </c>
      <c r="AL26">
        <f t="shared" si="6"/>
        <v>225</v>
      </c>
      <c r="AM26">
        <f t="shared" si="6"/>
        <v>227</v>
      </c>
    </row>
    <row r="27" spans="1:39" x14ac:dyDescent="0.3">
      <c r="A27" s="47">
        <v>44979</v>
      </c>
      <c r="B27" s="56">
        <v>12870</v>
      </c>
      <c r="C27" s="56">
        <v>5</v>
      </c>
      <c r="D27" s="56">
        <v>-240</v>
      </c>
      <c r="E27" s="56">
        <v>-240</v>
      </c>
      <c r="F27" s="56">
        <v>856217</v>
      </c>
      <c r="G27" s="56">
        <v>11061</v>
      </c>
      <c r="H27" s="56">
        <v>-8778</v>
      </c>
      <c r="I27" s="56">
        <v>265623</v>
      </c>
      <c r="J27" s="56">
        <v>-257917</v>
      </c>
      <c r="K27" s="56">
        <v>-54821</v>
      </c>
      <c r="L27" s="56">
        <v>-190</v>
      </c>
      <c r="M27" s="56">
        <v>-65614</v>
      </c>
      <c r="N27" s="56">
        <v>0</v>
      </c>
      <c r="O27" s="56">
        <v>0</v>
      </c>
      <c r="P27" s="56">
        <v>45799</v>
      </c>
      <c r="Q27" s="56">
        <v>-183091</v>
      </c>
      <c r="R27" s="56">
        <v>0</v>
      </c>
      <c r="S27" s="56">
        <v>271</v>
      </c>
      <c r="T27" s="56">
        <v>801</v>
      </c>
      <c r="W27">
        <f t="shared" si="1"/>
        <v>12870</v>
      </c>
      <c r="X27">
        <f t="shared" si="2"/>
        <v>856217</v>
      </c>
      <c r="Z27">
        <f t="shared" si="3"/>
        <v>-8778</v>
      </c>
      <c r="AA27">
        <f t="shared" si="4"/>
        <v>265623</v>
      </c>
      <c r="AB27">
        <f t="shared" si="5"/>
        <v>-257917</v>
      </c>
      <c r="AD27">
        <f t="shared" si="6"/>
        <v>-54821</v>
      </c>
      <c r="AE27">
        <f t="shared" si="6"/>
        <v>-190</v>
      </c>
      <c r="AF27">
        <f t="shared" si="6"/>
        <v>-65614</v>
      </c>
      <c r="AG27">
        <f t="shared" si="6"/>
        <v>0</v>
      </c>
      <c r="AH27">
        <f t="shared" si="6"/>
        <v>0</v>
      </c>
      <c r="AI27">
        <f t="shared" si="6"/>
        <v>45799</v>
      </c>
      <c r="AJ27">
        <f t="shared" si="6"/>
        <v>-183091</v>
      </c>
      <c r="AK27">
        <f t="shared" si="6"/>
        <v>0</v>
      </c>
      <c r="AL27">
        <f t="shared" si="6"/>
        <v>271</v>
      </c>
      <c r="AM27">
        <f t="shared" si="6"/>
        <v>801</v>
      </c>
    </row>
    <row r="28" spans="1:39" x14ac:dyDescent="0.3">
      <c r="A28" s="47">
        <v>44980</v>
      </c>
      <c r="B28" s="56">
        <v>13730</v>
      </c>
      <c r="C28" s="56">
        <v>2</v>
      </c>
      <c r="D28" s="56">
        <v>860</v>
      </c>
      <c r="E28" s="56">
        <v>860</v>
      </c>
      <c r="F28" s="56">
        <v>1747408</v>
      </c>
      <c r="G28" s="56">
        <v>23670</v>
      </c>
      <c r="H28" s="56">
        <v>-634786</v>
      </c>
      <c r="I28" s="56">
        <v>275210</v>
      </c>
      <c r="J28" s="56">
        <v>357432</v>
      </c>
      <c r="K28" s="56">
        <v>133623</v>
      </c>
      <c r="L28" s="56">
        <v>3597</v>
      </c>
      <c r="M28" s="56">
        <v>127329</v>
      </c>
      <c r="N28" s="56">
        <v>0</v>
      </c>
      <c r="O28" s="56">
        <v>0</v>
      </c>
      <c r="P28" s="56">
        <v>60080</v>
      </c>
      <c r="Q28" s="56">
        <v>32803</v>
      </c>
      <c r="R28" s="56">
        <v>0</v>
      </c>
      <c r="S28" s="56">
        <v>2557</v>
      </c>
      <c r="T28" s="56">
        <v>-413</v>
      </c>
      <c r="W28">
        <f t="shared" si="1"/>
        <v>13730</v>
      </c>
      <c r="X28">
        <f t="shared" si="2"/>
        <v>1747408</v>
      </c>
      <c r="Z28">
        <f t="shared" si="3"/>
        <v>-634786</v>
      </c>
      <c r="AA28">
        <f t="shared" si="4"/>
        <v>275210</v>
      </c>
      <c r="AB28">
        <f t="shared" si="5"/>
        <v>357432</v>
      </c>
      <c r="AD28">
        <f t="shared" si="6"/>
        <v>133623</v>
      </c>
      <c r="AE28">
        <f t="shared" si="6"/>
        <v>3597</v>
      </c>
      <c r="AF28">
        <f t="shared" si="6"/>
        <v>127329</v>
      </c>
      <c r="AG28">
        <f t="shared" si="6"/>
        <v>0</v>
      </c>
      <c r="AH28">
        <f t="shared" si="6"/>
        <v>0</v>
      </c>
      <c r="AI28">
        <f t="shared" si="6"/>
        <v>60080</v>
      </c>
      <c r="AJ28">
        <f t="shared" si="6"/>
        <v>32803</v>
      </c>
      <c r="AK28">
        <f t="shared" si="6"/>
        <v>0</v>
      </c>
      <c r="AL28">
        <f t="shared" si="6"/>
        <v>2557</v>
      </c>
      <c r="AM28">
        <f t="shared" si="6"/>
        <v>-413</v>
      </c>
    </row>
    <row r="29" spans="1:39" x14ac:dyDescent="0.3">
      <c r="A29" s="47">
        <v>44981</v>
      </c>
      <c r="B29" s="56">
        <v>12580</v>
      </c>
      <c r="C29" s="56">
        <v>5</v>
      </c>
      <c r="D29" s="56">
        <v>-1150</v>
      </c>
      <c r="E29" s="56">
        <v>-1150</v>
      </c>
      <c r="F29" s="56">
        <v>2749428</v>
      </c>
      <c r="G29" s="56">
        <v>35444</v>
      </c>
      <c r="H29" s="56">
        <v>1424777</v>
      </c>
      <c r="I29" s="56">
        <v>-1123712</v>
      </c>
      <c r="J29" s="56">
        <v>-310736</v>
      </c>
      <c r="K29" s="56">
        <v>-99270</v>
      </c>
      <c r="L29" s="56">
        <v>806</v>
      </c>
      <c r="M29" s="56">
        <v>-116076</v>
      </c>
      <c r="N29" s="56">
        <v>119</v>
      </c>
      <c r="O29" s="56">
        <v>0</v>
      </c>
      <c r="P29" s="56">
        <v>14206</v>
      </c>
      <c r="Q29" s="56">
        <v>-110521</v>
      </c>
      <c r="R29" s="56">
        <v>0</v>
      </c>
      <c r="S29" s="56">
        <v>10288</v>
      </c>
      <c r="T29" s="56">
        <v>-617</v>
      </c>
      <c r="W29">
        <f t="shared" si="1"/>
        <v>12580</v>
      </c>
      <c r="X29">
        <f t="shared" si="2"/>
        <v>2749428</v>
      </c>
      <c r="Z29">
        <f t="shared" si="3"/>
        <v>1424777</v>
      </c>
      <c r="AA29">
        <f t="shared" si="4"/>
        <v>-1123712</v>
      </c>
      <c r="AB29">
        <f t="shared" si="5"/>
        <v>-310736</v>
      </c>
      <c r="AD29">
        <f t="shared" si="6"/>
        <v>-99270</v>
      </c>
      <c r="AE29">
        <f t="shared" si="6"/>
        <v>806</v>
      </c>
      <c r="AF29">
        <f t="shared" si="6"/>
        <v>-116076</v>
      </c>
      <c r="AG29">
        <f t="shared" si="6"/>
        <v>119</v>
      </c>
      <c r="AH29">
        <f t="shared" si="6"/>
        <v>0</v>
      </c>
      <c r="AI29">
        <f t="shared" si="6"/>
        <v>14206</v>
      </c>
      <c r="AJ29">
        <f t="shared" si="6"/>
        <v>-110521</v>
      </c>
      <c r="AK29">
        <f t="shared" si="6"/>
        <v>0</v>
      </c>
      <c r="AL29">
        <f t="shared" si="6"/>
        <v>10288</v>
      </c>
      <c r="AM29">
        <f t="shared" si="6"/>
        <v>-617</v>
      </c>
    </row>
    <row r="30" spans="1:39" x14ac:dyDescent="0.3">
      <c r="A30" s="47">
        <v>44984</v>
      </c>
      <c r="B30" s="56">
        <v>12400</v>
      </c>
      <c r="C30" s="56">
        <v>5</v>
      </c>
      <c r="D30" s="56">
        <v>-180</v>
      </c>
      <c r="E30" s="56">
        <v>-180</v>
      </c>
      <c r="F30" s="56">
        <v>955030</v>
      </c>
      <c r="G30" s="56">
        <v>11778</v>
      </c>
      <c r="H30" s="56">
        <v>-41009</v>
      </c>
      <c r="I30" s="56">
        <v>61019</v>
      </c>
      <c r="J30" s="56">
        <v>-12495</v>
      </c>
      <c r="K30" s="56">
        <v>-30050</v>
      </c>
      <c r="L30" s="56">
        <v>-22469</v>
      </c>
      <c r="M30" s="56">
        <v>-699</v>
      </c>
      <c r="N30" s="56">
        <v>115</v>
      </c>
      <c r="O30" s="56">
        <v>0</v>
      </c>
      <c r="P30" s="56">
        <v>41527</v>
      </c>
      <c r="Q30" s="56">
        <v>-919</v>
      </c>
      <c r="R30" s="56">
        <v>0</v>
      </c>
      <c r="S30" s="56">
        <v>-6783</v>
      </c>
      <c r="T30" s="56">
        <v>-732</v>
      </c>
      <c r="W30">
        <f t="shared" si="1"/>
        <v>12400</v>
      </c>
      <c r="X30">
        <f t="shared" si="2"/>
        <v>955030</v>
      </c>
      <c r="Z30">
        <f t="shared" si="3"/>
        <v>-41009</v>
      </c>
      <c r="AA30">
        <f t="shared" si="4"/>
        <v>61019</v>
      </c>
      <c r="AB30">
        <f t="shared" si="5"/>
        <v>-12495</v>
      </c>
      <c r="AD30">
        <f t="shared" si="6"/>
        <v>-30050</v>
      </c>
      <c r="AE30">
        <f t="shared" si="6"/>
        <v>-22469</v>
      </c>
      <c r="AF30">
        <f t="shared" si="6"/>
        <v>-699</v>
      </c>
      <c r="AG30">
        <f t="shared" si="6"/>
        <v>115</v>
      </c>
      <c r="AH30">
        <f t="shared" si="6"/>
        <v>0</v>
      </c>
      <c r="AI30">
        <f t="shared" si="6"/>
        <v>41527</v>
      </c>
      <c r="AJ30">
        <f t="shared" si="6"/>
        <v>-919</v>
      </c>
      <c r="AK30">
        <f t="shared" si="6"/>
        <v>0</v>
      </c>
      <c r="AL30">
        <f t="shared" si="6"/>
        <v>-6783</v>
      </c>
      <c r="AM30">
        <f t="shared" si="6"/>
        <v>-732</v>
      </c>
    </row>
    <row r="31" spans="1:39" x14ac:dyDescent="0.3">
      <c r="A31" s="47">
        <v>44985</v>
      </c>
      <c r="B31" s="56">
        <v>12370</v>
      </c>
      <c r="C31" s="56">
        <v>5</v>
      </c>
      <c r="D31" s="56">
        <v>-30</v>
      </c>
      <c r="E31" s="56">
        <v>-30</v>
      </c>
      <c r="F31" s="56">
        <v>679059</v>
      </c>
      <c r="G31" s="56">
        <v>8415</v>
      </c>
      <c r="H31" s="56">
        <v>87425</v>
      </c>
      <c r="I31" s="56">
        <v>-69111</v>
      </c>
      <c r="J31" s="56">
        <v>-18774</v>
      </c>
      <c r="K31" s="56">
        <v>6474</v>
      </c>
      <c r="L31" s="56">
        <v>-515</v>
      </c>
      <c r="M31" s="56">
        <v>-18601</v>
      </c>
      <c r="N31" s="56">
        <v>0</v>
      </c>
      <c r="O31" s="56">
        <v>0</v>
      </c>
      <c r="P31" s="56">
        <v>-6138</v>
      </c>
      <c r="Q31" s="56">
        <v>6</v>
      </c>
      <c r="R31" s="56">
        <v>0</v>
      </c>
      <c r="S31" s="56">
        <v>305</v>
      </c>
      <c r="T31" s="56">
        <v>155</v>
      </c>
      <c r="W31">
        <f t="shared" si="1"/>
        <v>12370</v>
      </c>
      <c r="X31">
        <f t="shared" si="2"/>
        <v>679059</v>
      </c>
      <c r="Z31">
        <f t="shared" si="3"/>
        <v>87425</v>
      </c>
      <c r="AA31">
        <f t="shared" si="4"/>
        <v>-69111</v>
      </c>
      <c r="AB31">
        <f t="shared" si="5"/>
        <v>-18774</v>
      </c>
      <c r="AD31">
        <f t="shared" si="6"/>
        <v>6474</v>
      </c>
      <c r="AE31">
        <f t="shared" si="6"/>
        <v>-515</v>
      </c>
      <c r="AF31">
        <f t="shared" si="6"/>
        <v>-18601</v>
      </c>
      <c r="AG31">
        <f t="shared" si="6"/>
        <v>0</v>
      </c>
      <c r="AH31">
        <f t="shared" si="6"/>
        <v>0</v>
      </c>
      <c r="AI31">
        <f t="shared" si="6"/>
        <v>-6138</v>
      </c>
      <c r="AJ31">
        <f t="shared" si="6"/>
        <v>6</v>
      </c>
      <c r="AK31">
        <f t="shared" si="6"/>
        <v>0</v>
      </c>
      <c r="AL31">
        <f t="shared" si="6"/>
        <v>305</v>
      </c>
      <c r="AM31">
        <f t="shared" si="6"/>
        <v>155</v>
      </c>
    </row>
    <row r="32" spans="1:39" x14ac:dyDescent="0.3">
      <c r="A32" s="47">
        <v>44987</v>
      </c>
      <c r="B32" s="56">
        <v>12350</v>
      </c>
      <c r="C32" s="56">
        <v>5</v>
      </c>
      <c r="D32" s="56">
        <v>-20</v>
      </c>
      <c r="E32" s="56">
        <v>-20</v>
      </c>
      <c r="F32" s="56">
        <v>549858</v>
      </c>
      <c r="G32" s="56">
        <v>6814</v>
      </c>
      <c r="H32" s="56">
        <v>10819</v>
      </c>
      <c r="I32" s="56">
        <v>63089</v>
      </c>
      <c r="J32" s="56">
        <v>-73639</v>
      </c>
      <c r="K32" s="56">
        <v>-27262</v>
      </c>
      <c r="L32" s="56">
        <v>-15746</v>
      </c>
      <c r="M32" s="56">
        <v>-5213</v>
      </c>
      <c r="N32" s="56">
        <v>0</v>
      </c>
      <c r="O32" s="56">
        <v>0</v>
      </c>
      <c r="P32" s="56">
        <v>-5396</v>
      </c>
      <c r="Q32" s="56">
        <v>-20022</v>
      </c>
      <c r="R32" s="56">
        <v>0</v>
      </c>
      <c r="S32" s="56">
        <v>630</v>
      </c>
      <c r="T32" s="56">
        <v>-899</v>
      </c>
      <c r="W32">
        <f t="shared" si="1"/>
        <v>12350</v>
      </c>
      <c r="X32">
        <f t="shared" si="2"/>
        <v>549858</v>
      </c>
      <c r="Z32">
        <f t="shared" si="3"/>
        <v>10819</v>
      </c>
      <c r="AA32">
        <f t="shared" si="4"/>
        <v>63089</v>
      </c>
      <c r="AB32">
        <f t="shared" si="5"/>
        <v>-73639</v>
      </c>
      <c r="AD32">
        <f t="shared" si="6"/>
        <v>-27262</v>
      </c>
      <c r="AE32">
        <f t="shared" si="6"/>
        <v>-15746</v>
      </c>
      <c r="AF32">
        <f t="shared" si="6"/>
        <v>-5213</v>
      </c>
      <c r="AG32">
        <f t="shared" si="6"/>
        <v>0</v>
      </c>
      <c r="AH32">
        <f t="shared" si="6"/>
        <v>0</v>
      </c>
      <c r="AI32">
        <f t="shared" si="6"/>
        <v>-5396</v>
      </c>
      <c r="AJ32">
        <f t="shared" si="6"/>
        <v>-20022</v>
      </c>
      <c r="AK32">
        <f t="shared" si="6"/>
        <v>0</v>
      </c>
      <c r="AL32">
        <f t="shared" si="6"/>
        <v>630</v>
      </c>
      <c r="AM32">
        <f t="shared" si="6"/>
        <v>-899</v>
      </c>
    </row>
    <row r="33" spans="1:39" x14ac:dyDescent="0.3">
      <c r="A33" s="47">
        <v>44988</v>
      </c>
      <c r="B33" s="56">
        <v>12490</v>
      </c>
      <c r="C33" s="56">
        <v>2</v>
      </c>
      <c r="D33" s="56">
        <v>140</v>
      </c>
      <c r="E33" s="56">
        <v>140</v>
      </c>
      <c r="F33" s="56">
        <v>499373</v>
      </c>
      <c r="G33" s="56">
        <v>6205</v>
      </c>
      <c r="H33" s="56">
        <v>-52377</v>
      </c>
      <c r="I33" s="56">
        <v>18533</v>
      </c>
      <c r="J33" s="56">
        <v>33617</v>
      </c>
      <c r="K33" s="56">
        <v>7450</v>
      </c>
      <c r="L33" s="56">
        <v>4155</v>
      </c>
      <c r="M33" s="56">
        <v>10560</v>
      </c>
      <c r="N33" s="56">
        <v>-941</v>
      </c>
      <c r="O33" s="56">
        <v>0</v>
      </c>
      <c r="P33" s="56">
        <v>13295</v>
      </c>
      <c r="Q33" s="56">
        <v>-902</v>
      </c>
      <c r="R33" s="56">
        <v>0</v>
      </c>
      <c r="S33" s="56">
        <v>-149</v>
      </c>
      <c r="T33" s="56">
        <v>376</v>
      </c>
      <c r="W33">
        <f t="shared" si="1"/>
        <v>12490</v>
      </c>
      <c r="X33">
        <f t="shared" si="2"/>
        <v>499373</v>
      </c>
      <c r="Z33">
        <f t="shared" si="3"/>
        <v>-52377</v>
      </c>
      <c r="AA33">
        <f t="shared" si="4"/>
        <v>18533</v>
      </c>
      <c r="AB33">
        <f t="shared" si="5"/>
        <v>33617</v>
      </c>
      <c r="AD33">
        <f t="shared" si="6"/>
        <v>7450</v>
      </c>
      <c r="AE33">
        <f t="shared" si="6"/>
        <v>4155</v>
      </c>
      <c r="AF33">
        <f t="shared" si="6"/>
        <v>10560</v>
      </c>
      <c r="AG33">
        <f t="shared" si="6"/>
        <v>-941</v>
      </c>
      <c r="AH33">
        <f t="shared" si="6"/>
        <v>0</v>
      </c>
      <c r="AI33">
        <f t="shared" si="6"/>
        <v>13295</v>
      </c>
      <c r="AJ33">
        <f t="shared" si="6"/>
        <v>-902</v>
      </c>
      <c r="AK33">
        <f t="shared" si="6"/>
        <v>0</v>
      </c>
      <c r="AL33">
        <f t="shared" si="6"/>
        <v>-149</v>
      </c>
      <c r="AM33">
        <f t="shared" si="6"/>
        <v>376</v>
      </c>
    </row>
    <row r="34" spans="1:39" x14ac:dyDescent="0.3">
      <c r="A34" s="47">
        <v>44991</v>
      </c>
      <c r="B34" s="56">
        <v>12680</v>
      </c>
      <c r="C34" s="56">
        <v>2</v>
      </c>
      <c r="D34" s="56">
        <v>190</v>
      </c>
      <c r="E34" s="56">
        <v>190</v>
      </c>
      <c r="F34" s="56">
        <v>597611</v>
      </c>
      <c r="G34" s="56">
        <v>7552</v>
      </c>
      <c r="H34" s="56">
        <v>17386</v>
      </c>
      <c r="I34" s="56">
        <v>-90850</v>
      </c>
      <c r="J34" s="56">
        <v>56303</v>
      </c>
      <c r="K34" s="56">
        <v>25646</v>
      </c>
      <c r="L34" s="56">
        <v>-4784</v>
      </c>
      <c r="M34" s="56">
        <v>1407</v>
      </c>
      <c r="N34" s="56">
        <v>0</v>
      </c>
      <c r="O34" s="56">
        <v>0</v>
      </c>
      <c r="P34" s="56">
        <v>20611</v>
      </c>
      <c r="Q34" s="56">
        <v>13423</v>
      </c>
      <c r="R34" s="56">
        <v>0</v>
      </c>
      <c r="S34" s="56">
        <v>17364</v>
      </c>
      <c r="T34" s="56">
        <v>-203</v>
      </c>
      <c r="W34">
        <f t="shared" si="1"/>
        <v>12680</v>
      </c>
      <c r="X34">
        <f t="shared" si="2"/>
        <v>597611</v>
      </c>
      <c r="Z34">
        <f t="shared" si="3"/>
        <v>17386</v>
      </c>
      <c r="AA34">
        <f t="shared" si="4"/>
        <v>-90850</v>
      </c>
      <c r="AB34">
        <f t="shared" si="5"/>
        <v>56303</v>
      </c>
      <c r="AD34">
        <f t="shared" si="6"/>
        <v>25646</v>
      </c>
      <c r="AE34">
        <f t="shared" si="6"/>
        <v>-4784</v>
      </c>
      <c r="AF34">
        <f t="shared" si="6"/>
        <v>1407</v>
      </c>
      <c r="AG34">
        <f t="shared" si="6"/>
        <v>0</v>
      </c>
      <c r="AH34">
        <f t="shared" si="6"/>
        <v>0</v>
      </c>
      <c r="AI34">
        <f t="shared" si="6"/>
        <v>20611</v>
      </c>
      <c r="AJ34">
        <f t="shared" si="6"/>
        <v>13423</v>
      </c>
      <c r="AK34">
        <f t="shared" si="6"/>
        <v>0</v>
      </c>
      <c r="AL34">
        <f t="shared" si="6"/>
        <v>17364</v>
      </c>
      <c r="AM34">
        <f t="shared" si="6"/>
        <v>-203</v>
      </c>
    </row>
    <row r="35" spans="1:39" x14ac:dyDescent="0.3">
      <c r="A35" s="47">
        <v>44992</v>
      </c>
      <c r="B35" s="56">
        <v>12760</v>
      </c>
      <c r="C35" s="56">
        <v>2</v>
      </c>
      <c r="D35" s="56">
        <v>80</v>
      </c>
      <c r="E35" s="56">
        <v>80</v>
      </c>
      <c r="F35" s="56">
        <v>739900</v>
      </c>
      <c r="G35" s="56">
        <v>9483</v>
      </c>
      <c r="H35" s="56">
        <v>-47488</v>
      </c>
      <c r="I35" s="56">
        <v>-20961</v>
      </c>
      <c r="J35" s="56">
        <v>64401</v>
      </c>
      <c r="K35" s="56">
        <v>-11995</v>
      </c>
      <c r="L35" s="56">
        <v>2759</v>
      </c>
      <c r="M35" s="56">
        <v>1574</v>
      </c>
      <c r="N35" s="56">
        <v>79</v>
      </c>
      <c r="O35" s="56">
        <v>0</v>
      </c>
      <c r="P35" s="56">
        <v>71731</v>
      </c>
      <c r="Q35" s="56">
        <v>253</v>
      </c>
      <c r="R35" s="56">
        <v>0</v>
      </c>
      <c r="S35" s="56">
        <v>3889</v>
      </c>
      <c r="T35" s="56">
        <v>159</v>
      </c>
      <c r="W35">
        <f t="shared" si="1"/>
        <v>12760</v>
      </c>
      <c r="X35">
        <f t="shared" si="2"/>
        <v>739900</v>
      </c>
      <c r="Z35">
        <f t="shared" si="3"/>
        <v>-47488</v>
      </c>
      <c r="AA35">
        <f t="shared" si="4"/>
        <v>-20961</v>
      </c>
      <c r="AB35">
        <f t="shared" si="5"/>
        <v>64401</v>
      </c>
      <c r="AD35">
        <f t="shared" si="6"/>
        <v>-11995</v>
      </c>
      <c r="AE35">
        <f t="shared" si="6"/>
        <v>2759</v>
      </c>
      <c r="AF35">
        <f t="shared" si="6"/>
        <v>1574</v>
      </c>
      <c r="AG35">
        <f t="shared" si="6"/>
        <v>79</v>
      </c>
      <c r="AH35">
        <f t="shared" si="6"/>
        <v>0</v>
      </c>
      <c r="AI35">
        <f t="shared" si="6"/>
        <v>71731</v>
      </c>
      <c r="AJ35">
        <f t="shared" si="6"/>
        <v>253</v>
      </c>
      <c r="AK35">
        <f t="shared" si="6"/>
        <v>0</v>
      </c>
      <c r="AL35">
        <f t="shared" si="6"/>
        <v>3889</v>
      </c>
      <c r="AM35">
        <f t="shared" si="6"/>
        <v>159</v>
      </c>
    </row>
    <row r="36" spans="1:39" x14ac:dyDescent="0.3">
      <c r="A36" s="47">
        <v>44993</v>
      </c>
      <c r="B36" s="56">
        <v>12430</v>
      </c>
      <c r="C36" s="56">
        <v>5</v>
      </c>
      <c r="D36" s="56">
        <v>-330</v>
      </c>
      <c r="E36" s="56">
        <v>-330</v>
      </c>
      <c r="F36" s="56">
        <v>501677</v>
      </c>
      <c r="G36" s="56">
        <v>6282</v>
      </c>
      <c r="H36" s="56">
        <v>104227</v>
      </c>
      <c r="I36" s="56">
        <v>-68011</v>
      </c>
      <c r="J36" s="56">
        <v>-38385</v>
      </c>
      <c r="K36" s="56">
        <v>-49827</v>
      </c>
      <c r="L36" s="56">
        <v>-1444</v>
      </c>
      <c r="M36" s="56">
        <v>-17335</v>
      </c>
      <c r="N36" s="56">
        <v>44</v>
      </c>
      <c r="O36" s="56">
        <v>0</v>
      </c>
      <c r="P36" s="56">
        <v>31535</v>
      </c>
      <c r="Q36" s="56">
        <v>-1358</v>
      </c>
      <c r="R36" s="56">
        <v>0</v>
      </c>
      <c r="S36" s="56">
        <v>2241</v>
      </c>
      <c r="T36" s="56">
        <v>-72</v>
      </c>
      <c r="W36">
        <f t="shared" si="1"/>
        <v>12430</v>
      </c>
      <c r="X36">
        <f t="shared" si="2"/>
        <v>501677</v>
      </c>
      <c r="Z36">
        <f t="shared" si="3"/>
        <v>104227</v>
      </c>
      <c r="AA36">
        <f t="shared" si="4"/>
        <v>-68011</v>
      </c>
      <c r="AB36">
        <f t="shared" si="5"/>
        <v>-38385</v>
      </c>
      <c r="AD36">
        <f t="shared" si="6"/>
        <v>-49827</v>
      </c>
      <c r="AE36">
        <f t="shared" si="6"/>
        <v>-1444</v>
      </c>
      <c r="AF36">
        <f t="shared" si="6"/>
        <v>-17335</v>
      </c>
      <c r="AG36">
        <f t="shared" si="6"/>
        <v>44</v>
      </c>
      <c r="AH36">
        <f t="shared" si="6"/>
        <v>0</v>
      </c>
      <c r="AI36">
        <f t="shared" si="6"/>
        <v>31535</v>
      </c>
      <c r="AJ36">
        <f t="shared" si="6"/>
        <v>-1358</v>
      </c>
      <c r="AK36">
        <f t="shared" si="6"/>
        <v>0</v>
      </c>
      <c r="AL36">
        <f t="shared" si="6"/>
        <v>2241</v>
      </c>
      <c r="AM36">
        <f t="shared" si="6"/>
        <v>-72</v>
      </c>
    </row>
    <row r="37" spans="1:39" x14ac:dyDescent="0.3">
      <c r="A37" s="47">
        <v>44994</v>
      </c>
      <c r="B37" s="56">
        <v>12410</v>
      </c>
      <c r="C37" s="56">
        <v>5</v>
      </c>
      <c r="D37" s="56">
        <v>-20</v>
      </c>
      <c r="E37" s="56">
        <v>-20</v>
      </c>
      <c r="F37" s="56">
        <v>460792</v>
      </c>
      <c r="G37" s="56">
        <v>5713</v>
      </c>
      <c r="H37" s="56">
        <v>-8280</v>
      </c>
      <c r="I37" s="56">
        <v>-48314</v>
      </c>
      <c r="J37" s="56">
        <v>53912</v>
      </c>
      <c r="K37" s="56">
        <v>38634</v>
      </c>
      <c r="L37" s="56">
        <v>564</v>
      </c>
      <c r="M37" s="56">
        <v>-2479</v>
      </c>
      <c r="N37" s="56">
        <v>0</v>
      </c>
      <c r="O37" s="56">
        <v>0</v>
      </c>
      <c r="P37" s="56">
        <v>17273</v>
      </c>
      <c r="Q37" s="56">
        <v>-80</v>
      </c>
      <c r="R37" s="56">
        <v>0</v>
      </c>
      <c r="S37" s="56">
        <v>1195</v>
      </c>
      <c r="T37" s="56">
        <v>1487</v>
      </c>
      <c r="W37">
        <f t="shared" si="1"/>
        <v>12410</v>
      </c>
      <c r="X37">
        <f t="shared" si="2"/>
        <v>460792</v>
      </c>
      <c r="Z37">
        <f t="shared" si="3"/>
        <v>-8280</v>
      </c>
      <c r="AA37">
        <f t="shared" si="4"/>
        <v>-48314</v>
      </c>
      <c r="AB37">
        <f t="shared" si="5"/>
        <v>53912</v>
      </c>
      <c r="AD37">
        <f t="shared" ref="AD37:AM62" si="7">INDEX($A$4:$T$104,ROW()-3,COLUMN()-19)</f>
        <v>38634</v>
      </c>
      <c r="AE37">
        <f t="shared" si="7"/>
        <v>564</v>
      </c>
      <c r="AF37">
        <f t="shared" si="7"/>
        <v>-2479</v>
      </c>
      <c r="AG37">
        <f t="shared" si="7"/>
        <v>0</v>
      </c>
      <c r="AH37">
        <f t="shared" si="7"/>
        <v>0</v>
      </c>
      <c r="AI37">
        <f t="shared" si="7"/>
        <v>17273</v>
      </c>
      <c r="AJ37">
        <f t="shared" si="7"/>
        <v>-80</v>
      </c>
      <c r="AK37">
        <f t="shared" si="7"/>
        <v>0</v>
      </c>
      <c r="AL37">
        <f t="shared" si="7"/>
        <v>1195</v>
      </c>
      <c r="AM37">
        <f t="shared" si="7"/>
        <v>1487</v>
      </c>
    </row>
    <row r="38" spans="1:39" x14ac:dyDescent="0.3">
      <c r="A38" s="47">
        <v>44995</v>
      </c>
      <c r="B38" s="56">
        <v>12140</v>
      </c>
      <c r="C38" s="56">
        <v>5</v>
      </c>
      <c r="D38" s="56">
        <v>-270</v>
      </c>
      <c r="E38" s="56">
        <v>-270</v>
      </c>
      <c r="F38" s="56">
        <v>487844</v>
      </c>
      <c r="G38" s="56">
        <v>5943</v>
      </c>
      <c r="H38" s="56">
        <v>30783</v>
      </c>
      <c r="I38" s="56">
        <v>-347</v>
      </c>
      <c r="J38" s="56">
        <v>-31463</v>
      </c>
      <c r="K38" s="56">
        <v>-14373</v>
      </c>
      <c r="L38" s="56">
        <v>-7639</v>
      </c>
      <c r="M38" s="56">
        <v>-19992</v>
      </c>
      <c r="N38" s="56">
        <v>0</v>
      </c>
      <c r="O38" s="56">
        <v>0</v>
      </c>
      <c r="P38" s="56">
        <v>12734</v>
      </c>
      <c r="Q38" s="56">
        <v>-2193</v>
      </c>
      <c r="R38" s="56">
        <v>0</v>
      </c>
      <c r="S38" s="56">
        <v>547</v>
      </c>
      <c r="T38" s="56">
        <v>480</v>
      </c>
      <c r="W38">
        <f t="shared" si="1"/>
        <v>12140</v>
      </c>
      <c r="X38">
        <f t="shared" si="2"/>
        <v>487844</v>
      </c>
      <c r="Z38">
        <f t="shared" si="3"/>
        <v>30783</v>
      </c>
      <c r="AA38">
        <f t="shared" si="4"/>
        <v>-347</v>
      </c>
      <c r="AB38">
        <f t="shared" si="5"/>
        <v>-31463</v>
      </c>
      <c r="AD38">
        <f t="shared" si="7"/>
        <v>-14373</v>
      </c>
      <c r="AE38">
        <f t="shared" si="7"/>
        <v>-7639</v>
      </c>
      <c r="AF38">
        <f t="shared" si="7"/>
        <v>-19992</v>
      </c>
      <c r="AG38">
        <f t="shared" si="7"/>
        <v>0</v>
      </c>
      <c r="AH38">
        <f t="shared" si="7"/>
        <v>0</v>
      </c>
      <c r="AI38">
        <f t="shared" si="7"/>
        <v>12734</v>
      </c>
      <c r="AJ38">
        <f t="shared" si="7"/>
        <v>-2193</v>
      </c>
      <c r="AK38">
        <f t="shared" si="7"/>
        <v>0</v>
      </c>
      <c r="AL38">
        <f t="shared" si="7"/>
        <v>547</v>
      </c>
      <c r="AM38">
        <f t="shared" si="7"/>
        <v>480</v>
      </c>
    </row>
    <row r="39" spans="1:39" x14ac:dyDescent="0.3">
      <c r="A39" s="47">
        <v>44998</v>
      </c>
      <c r="B39" s="56">
        <v>12260</v>
      </c>
      <c r="C39" s="56">
        <v>2</v>
      </c>
      <c r="D39" s="56">
        <v>120</v>
      </c>
      <c r="E39" s="56">
        <v>120</v>
      </c>
      <c r="F39" s="56">
        <v>468124</v>
      </c>
      <c r="G39" s="56">
        <v>5654</v>
      </c>
      <c r="H39" s="56">
        <v>-21435</v>
      </c>
      <c r="I39" s="56">
        <v>897</v>
      </c>
      <c r="J39" s="56">
        <v>19966</v>
      </c>
      <c r="K39" s="56">
        <v>7226</v>
      </c>
      <c r="L39" s="56">
        <v>-284</v>
      </c>
      <c r="M39" s="56">
        <v>-384</v>
      </c>
      <c r="N39" s="56">
        <v>0</v>
      </c>
      <c r="O39" s="56">
        <v>0</v>
      </c>
      <c r="P39" s="56">
        <v>14216</v>
      </c>
      <c r="Q39" s="56">
        <v>-808</v>
      </c>
      <c r="R39" s="56">
        <v>0</v>
      </c>
      <c r="S39" s="56">
        <v>653</v>
      </c>
      <c r="T39" s="56">
        <v>-81</v>
      </c>
      <c r="W39">
        <f t="shared" si="1"/>
        <v>12260</v>
      </c>
      <c r="X39">
        <f t="shared" si="2"/>
        <v>468124</v>
      </c>
      <c r="Z39">
        <f t="shared" si="3"/>
        <v>-21435</v>
      </c>
      <c r="AA39">
        <f t="shared" si="4"/>
        <v>897</v>
      </c>
      <c r="AB39">
        <f t="shared" si="5"/>
        <v>19966</v>
      </c>
      <c r="AD39">
        <f t="shared" si="7"/>
        <v>7226</v>
      </c>
      <c r="AE39">
        <f t="shared" si="7"/>
        <v>-284</v>
      </c>
      <c r="AF39">
        <f t="shared" si="7"/>
        <v>-384</v>
      </c>
      <c r="AG39">
        <f t="shared" si="7"/>
        <v>0</v>
      </c>
      <c r="AH39">
        <f t="shared" si="7"/>
        <v>0</v>
      </c>
      <c r="AI39">
        <f t="shared" si="7"/>
        <v>14216</v>
      </c>
      <c r="AJ39">
        <f t="shared" si="7"/>
        <v>-808</v>
      </c>
      <c r="AK39">
        <f t="shared" si="7"/>
        <v>0</v>
      </c>
      <c r="AL39">
        <f t="shared" si="7"/>
        <v>653</v>
      </c>
      <c r="AM39">
        <f t="shared" si="7"/>
        <v>-81</v>
      </c>
    </row>
    <row r="40" spans="1:39" x14ac:dyDescent="0.3">
      <c r="A40" s="47">
        <v>44999</v>
      </c>
      <c r="B40" s="56">
        <v>11950</v>
      </c>
      <c r="C40" s="56">
        <v>5</v>
      </c>
      <c r="D40" s="56">
        <v>-310</v>
      </c>
      <c r="E40" s="56">
        <v>-310</v>
      </c>
      <c r="F40" s="56">
        <v>560261</v>
      </c>
      <c r="G40" s="56">
        <v>6750</v>
      </c>
      <c r="H40" s="56">
        <v>-4492</v>
      </c>
      <c r="I40" s="56">
        <v>-17580</v>
      </c>
      <c r="J40" s="56">
        <v>23325</v>
      </c>
      <c r="K40" s="56">
        <v>15726</v>
      </c>
      <c r="L40" s="56">
        <v>928</v>
      </c>
      <c r="M40" s="56">
        <v>-38162</v>
      </c>
      <c r="N40" s="56">
        <v>0</v>
      </c>
      <c r="O40" s="56">
        <v>0</v>
      </c>
      <c r="P40" s="56">
        <v>46718</v>
      </c>
      <c r="Q40" s="56">
        <v>-1885</v>
      </c>
      <c r="R40" s="56">
        <v>0</v>
      </c>
      <c r="S40" s="56">
        <v>-917</v>
      </c>
      <c r="T40" s="56">
        <v>-336</v>
      </c>
      <c r="W40">
        <f t="shared" si="1"/>
        <v>11950</v>
      </c>
      <c r="X40">
        <f t="shared" si="2"/>
        <v>560261</v>
      </c>
      <c r="Z40">
        <f t="shared" si="3"/>
        <v>-4492</v>
      </c>
      <c r="AA40">
        <f t="shared" si="4"/>
        <v>-17580</v>
      </c>
      <c r="AB40">
        <f t="shared" si="5"/>
        <v>23325</v>
      </c>
      <c r="AD40">
        <f t="shared" si="7"/>
        <v>15726</v>
      </c>
      <c r="AE40">
        <f t="shared" si="7"/>
        <v>928</v>
      </c>
      <c r="AF40">
        <f t="shared" si="7"/>
        <v>-38162</v>
      </c>
      <c r="AG40">
        <f t="shared" si="7"/>
        <v>0</v>
      </c>
      <c r="AH40">
        <f t="shared" si="7"/>
        <v>0</v>
      </c>
      <c r="AI40">
        <f t="shared" si="7"/>
        <v>46718</v>
      </c>
      <c r="AJ40">
        <f t="shared" si="7"/>
        <v>-1885</v>
      </c>
      <c r="AK40">
        <f t="shared" si="7"/>
        <v>0</v>
      </c>
      <c r="AL40">
        <f t="shared" si="7"/>
        <v>-917</v>
      </c>
      <c r="AM40">
        <f t="shared" si="7"/>
        <v>-336</v>
      </c>
    </row>
    <row r="41" spans="1:39" x14ac:dyDescent="0.3">
      <c r="A41" s="47">
        <v>45000</v>
      </c>
      <c r="B41" s="56">
        <v>12160</v>
      </c>
      <c r="C41" s="56">
        <v>2</v>
      </c>
      <c r="D41" s="56">
        <v>210</v>
      </c>
      <c r="E41" s="56">
        <v>210</v>
      </c>
      <c r="F41" s="56">
        <v>416830</v>
      </c>
      <c r="G41" s="56">
        <v>5067</v>
      </c>
      <c r="H41" s="56">
        <v>-88001</v>
      </c>
      <c r="I41" s="56">
        <v>40841</v>
      </c>
      <c r="J41" s="56">
        <v>47254</v>
      </c>
      <c r="K41" s="56">
        <v>21138</v>
      </c>
      <c r="L41" s="56">
        <v>3443</v>
      </c>
      <c r="M41" s="56">
        <v>8092</v>
      </c>
      <c r="N41" s="56">
        <v>0</v>
      </c>
      <c r="O41" s="56">
        <v>0</v>
      </c>
      <c r="P41" s="56">
        <v>15213</v>
      </c>
      <c r="Q41" s="56">
        <v>-632</v>
      </c>
      <c r="R41" s="56">
        <v>0</v>
      </c>
      <c r="S41" s="56">
        <v>84</v>
      </c>
      <c r="T41" s="56">
        <v>-178</v>
      </c>
      <c r="W41">
        <f t="shared" si="1"/>
        <v>12160</v>
      </c>
      <c r="X41">
        <f t="shared" si="2"/>
        <v>416830</v>
      </c>
      <c r="Z41">
        <f t="shared" si="3"/>
        <v>-88001</v>
      </c>
      <c r="AA41">
        <f t="shared" si="4"/>
        <v>40841</v>
      </c>
      <c r="AB41">
        <f t="shared" si="5"/>
        <v>47254</v>
      </c>
      <c r="AD41">
        <f t="shared" si="7"/>
        <v>21138</v>
      </c>
      <c r="AE41">
        <f t="shared" si="7"/>
        <v>3443</v>
      </c>
      <c r="AF41">
        <f t="shared" si="7"/>
        <v>8092</v>
      </c>
      <c r="AG41">
        <f t="shared" si="7"/>
        <v>0</v>
      </c>
      <c r="AH41">
        <f t="shared" si="7"/>
        <v>0</v>
      </c>
      <c r="AI41">
        <f t="shared" si="7"/>
        <v>15213</v>
      </c>
      <c r="AJ41">
        <f t="shared" si="7"/>
        <v>-632</v>
      </c>
      <c r="AK41">
        <f t="shared" si="7"/>
        <v>0</v>
      </c>
      <c r="AL41">
        <f t="shared" si="7"/>
        <v>84</v>
      </c>
      <c r="AM41">
        <f t="shared" si="7"/>
        <v>-178</v>
      </c>
    </row>
    <row r="42" spans="1:39" x14ac:dyDescent="0.3">
      <c r="A42" s="47">
        <v>45001</v>
      </c>
      <c r="B42" s="56">
        <v>12100</v>
      </c>
      <c r="C42" s="56">
        <v>5</v>
      </c>
      <c r="D42" s="56">
        <v>-60</v>
      </c>
      <c r="E42" s="56">
        <v>-60</v>
      </c>
      <c r="F42" s="56">
        <v>397997</v>
      </c>
      <c r="G42" s="56">
        <v>4780</v>
      </c>
      <c r="H42" s="56">
        <v>-2379</v>
      </c>
      <c r="I42" s="56">
        <v>-1657</v>
      </c>
      <c r="J42" s="56">
        <v>5490</v>
      </c>
      <c r="K42" s="56">
        <v>-8613</v>
      </c>
      <c r="L42" s="56">
        <v>89</v>
      </c>
      <c r="M42" s="56">
        <v>-398</v>
      </c>
      <c r="N42" s="56">
        <v>0</v>
      </c>
      <c r="O42" s="56">
        <v>0</v>
      </c>
      <c r="P42" s="56">
        <v>14950</v>
      </c>
      <c r="Q42" s="56">
        <v>-538</v>
      </c>
      <c r="R42" s="56">
        <v>0</v>
      </c>
      <c r="S42" s="56">
        <v>-2008</v>
      </c>
      <c r="T42" s="56">
        <v>554</v>
      </c>
      <c r="W42">
        <f t="shared" si="1"/>
        <v>12100</v>
      </c>
      <c r="X42">
        <f t="shared" si="2"/>
        <v>397997</v>
      </c>
      <c r="Z42">
        <f t="shared" si="3"/>
        <v>-2379</v>
      </c>
      <c r="AA42">
        <f t="shared" si="4"/>
        <v>-1657</v>
      </c>
      <c r="AB42">
        <f t="shared" si="5"/>
        <v>5490</v>
      </c>
      <c r="AD42">
        <f t="shared" si="7"/>
        <v>-8613</v>
      </c>
      <c r="AE42">
        <f t="shared" si="7"/>
        <v>89</v>
      </c>
      <c r="AF42">
        <f t="shared" si="7"/>
        <v>-398</v>
      </c>
      <c r="AG42">
        <f t="shared" si="7"/>
        <v>0</v>
      </c>
      <c r="AH42">
        <f t="shared" si="7"/>
        <v>0</v>
      </c>
      <c r="AI42">
        <f t="shared" si="7"/>
        <v>14950</v>
      </c>
      <c r="AJ42">
        <f t="shared" si="7"/>
        <v>-538</v>
      </c>
      <c r="AK42">
        <f t="shared" si="7"/>
        <v>0</v>
      </c>
      <c r="AL42">
        <f t="shared" si="7"/>
        <v>-2008</v>
      </c>
      <c r="AM42">
        <f t="shared" si="7"/>
        <v>554</v>
      </c>
    </row>
    <row r="43" spans="1:39" x14ac:dyDescent="0.3">
      <c r="A43" s="47">
        <v>45002</v>
      </c>
      <c r="B43" s="56">
        <v>12170</v>
      </c>
      <c r="C43" s="56">
        <v>2</v>
      </c>
      <c r="D43" s="56">
        <v>70</v>
      </c>
      <c r="E43" s="56">
        <v>70</v>
      </c>
      <c r="F43" s="56">
        <v>406170</v>
      </c>
      <c r="G43" s="56">
        <v>4952</v>
      </c>
      <c r="H43" s="56">
        <v>12814</v>
      </c>
      <c r="I43" s="56">
        <v>-8484</v>
      </c>
      <c r="J43" s="56">
        <v>-4191</v>
      </c>
      <c r="K43" s="56">
        <v>-2249</v>
      </c>
      <c r="L43" s="56">
        <v>-173</v>
      </c>
      <c r="M43" s="56">
        <v>-1289</v>
      </c>
      <c r="N43" s="56">
        <v>0</v>
      </c>
      <c r="O43" s="56">
        <v>0</v>
      </c>
      <c r="P43" s="56">
        <v>-99</v>
      </c>
      <c r="Q43" s="56">
        <v>-381</v>
      </c>
      <c r="R43" s="56">
        <v>0</v>
      </c>
      <c r="S43" s="56">
        <v>1163</v>
      </c>
      <c r="T43" s="56">
        <v>-1302</v>
      </c>
      <c r="W43">
        <f t="shared" si="1"/>
        <v>12170</v>
      </c>
      <c r="X43">
        <f t="shared" si="2"/>
        <v>406170</v>
      </c>
      <c r="Z43">
        <f t="shared" si="3"/>
        <v>12814</v>
      </c>
      <c r="AA43">
        <f t="shared" si="4"/>
        <v>-8484</v>
      </c>
      <c r="AB43">
        <f t="shared" si="5"/>
        <v>-4191</v>
      </c>
      <c r="AD43">
        <f t="shared" si="7"/>
        <v>-2249</v>
      </c>
      <c r="AE43">
        <f t="shared" si="7"/>
        <v>-173</v>
      </c>
      <c r="AF43">
        <f t="shared" si="7"/>
        <v>-1289</v>
      </c>
      <c r="AG43">
        <f t="shared" si="7"/>
        <v>0</v>
      </c>
      <c r="AH43">
        <f t="shared" si="7"/>
        <v>0</v>
      </c>
      <c r="AI43">
        <f t="shared" si="7"/>
        <v>-99</v>
      </c>
      <c r="AJ43">
        <f t="shared" si="7"/>
        <v>-381</v>
      </c>
      <c r="AK43">
        <f t="shared" si="7"/>
        <v>0</v>
      </c>
      <c r="AL43">
        <f t="shared" si="7"/>
        <v>1163</v>
      </c>
      <c r="AM43">
        <f t="shared" si="7"/>
        <v>-1302</v>
      </c>
    </row>
    <row r="44" spans="1:39" x14ac:dyDescent="0.3">
      <c r="A44" s="47">
        <v>45005</v>
      </c>
      <c r="B44" s="56">
        <v>12230</v>
      </c>
      <c r="C44" s="56">
        <v>2</v>
      </c>
      <c r="D44" s="56">
        <v>60</v>
      </c>
      <c r="E44" s="56">
        <v>60</v>
      </c>
      <c r="F44" s="56">
        <v>569269</v>
      </c>
      <c r="G44" s="56">
        <v>7042</v>
      </c>
      <c r="H44" s="56">
        <v>-12484</v>
      </c>
      <c r="I44" s="56">
        <v>9062</v>
      </c>
      <c r="J44" s="56">
        <v>-1908</v>
      </c>
      <c r="K44" s="56">
        <v>-8226</v>
      </c>
      <c r="L44" s="56">
        <v>-118</v>
      </c>
      <c r="M44" s="56">
        <v>0</v>
      </c>
      <c r="N44" s="56">
        <v>0</v>
      </c>
      <c r="O44" s="56">
        <v>0</v>
      </c>
      <c r="P44" s="56">
        <v>6624</v>
      </c>
      <c r="Q44" s="56">
        <v>-188</v>
      </c>
      <c r="R44" s="56">
        <v>0</v>
      </c>
      <c r="S44" s="56">
        <v>5335</v>
      </c>
      <c r="T44" s="56">
        <v>-5</v>
      </c>
      <c r="W44">
        <f t="shared" si="1"/>
        <v>12230</v>
      </c>
      <c r="X44">
        <f t="shared" si="2"/>
        <v>569269</v>
      </c>
      <c r="Z44">
        <f t="shared" si="3"/>
        <v>-12484</v>
      </c>
      <c r="AA44">
        <f t="shared" si="4"/>
        <v>9062</v>
      </c>
      <c r="AB44">
        <f t="shared" si="5"/>
        <v>-1908</v>
      </c>
      <c r="AD44">
        <f t="shared" si="7"/>
        <v>-8226</v>
      </c>
      <c r="AE44">
        <f t="shared" si="7"/>
        <v>-118</v>
      </c>
      <c r="AF44">
        <f t="shared" si="7"/>
        <v>0</v>
      </c>
      <c r="AG44">
        <f t="shared" si="7"/>
        <v>0</v>
      </c>
      <c r="AH44">
        <f t="shared" si="7"/>
        <v>0</v>
      </c>
      <c r="AI44">
        <f t="shared" si="7"/>
        <v>6624</v>
      </c>
      <c r="AJ44">
        <f t="shared" si="7"/>
        <v>-188</v>
      </c>
      <c r="AK44">
        <f t="shared" si="7"/>
        <v>0</v>
      </c>
      <c r="AL44">
        <f t="shared" si="7"/>
        <v>5335</v>
      </c>
      <c r="AM44">
        <f t="shared" si="7"/>
        <v>-5</v>
      </c>
    </row>
    <row r="45" spans="1:39" x14ac:dyDescent="0.3">
      <c r="A45" s="47">
        <v>45006</v>
      </c>
      <c r="B45" s="56">
        <v>12200</v>
      </c>
      <c r="C45" s="56">
        <v>5</v>
      </c>
      <c r="D45" s="56">
        <v>-30</v>
      </c>
      <c r="E45" s="56">
        <v>-30</v>
      </c>
      <c r="F45" s="56">
        <v>341036</v>
      </c>
      <c r="G45" s="56">
        <v>4181</v>
      </c>
      <c r="H45" s="56">
        <v>10</v>
      </c>
      <c r="I45" s="56">
        <v>-3773</v>
      </c>
      <c r="J45" s="56">
        <v>3047</v>
      </c>
      <c r="K45" s="56">
        <v>-6945</v>
      </c>
      <c r="L45" s="56">
        <v>-600</v>
      </c>
      <c r="M45" s="56">
        <v>-2</v>
      </c>
      <c r="N45" s="56">
        <v>0</v>
      </c>
      <c r="O45" s="56">
        <v>0</v>
      </c>
      <c r="P45" s="56">
        <v>12206</v>
      </c>
      <c r="Q45" s="56">
        <v>-1612</v>
      </c>
      <c r="R45" s="56">
        <v>0</v>
      </c>
      <c r="S45" s="56">
        <v>705</v>
      </c>
      <c r="T45" s="56">
        <v>11</v>
      </c>
      <c r="W45">
        <f t="shared" si="1"/>
        <v>12200</v>
      </c>
      <c r="X45">
        <f t="shared" si="2"/>
        <v>341036</v>
      </c>
      <c r="Z45">
        <f t="shared" si="3"/>
        <v>10</v>
      </c>
      <c r="AA45">
        <f t="shared" si="4"/>
        <v>-3773</v>
      </c>
      <c r="AB45">
        <f t="shared" si="5"/>
        <v>3047</v>
      </c>
      <c r="AD45">
        <f t="shared" si="7"/>
        <v>-6945</v>
      </c>
      <c r="AE45">
        <f t="shared" si="7"/>
        <v>-600</v>
      </c>
      <c r="AF45">
        <f t="shared" si="7"/>
        <v>-2</v>
      </c>
      <c r="AG45">
        <f t="shared" si="7"/>
        <v>0</v>
      </c>
      <c r="AH45">
        <f t="shared" si="7"/>
        <v>0</v>
      </c>
      <c r="AI45">
        <f t="shared" si="7"/>
        <v>12206</v>
      </c>
      <c r="AJ45">
        <f t="shared" si="7"/>
        <v>-1612</v>
      </c>
      <c r="AK45">
        <f t="shared" si="7"/>
        <v>0</v>
      </c>
      <c r="AL45">
        <f t="shared" si="7"/>
        <v>705</v>
      </c>
      <c r="AM45">
        <f t="shared" si="7"/>
        <v>11</v>
      </c>
    </row>
    <row r="46" spans="1:39" x14ac:dyDescent="0.3">
      <c r="A46" s="47">
        <v>45007</v>
      </c>
      <c r="B46" s="56">
        <v>11880</v>
      </c>
      <c r="C46" s="56">
        <v>5</v>
      </c>
      <c r="D46" s="56">
        <v>-320</v>
      </c>
      <c r="E46" s="56">
        <v>-320</v>
      </c>
      <c r="F46" s="56">
        <v>723616</v>
      </c>
      <c r="G46" s="56">
        <v>8650</v>
      </c>
      <c r="H46" s="56">
        <v>258987</v>
      </c>
      <c r="I46" s="56">
        <v>-186924</v>
      </c>
      <c r="J46" s="56">
        <v>-67856</v>
      </c>
      <c r="K46" s="56">
        <v>-9407</v>
      </c>
      <c r="L46" s="56">
        <v>-24456</v>
      </c>
      <c r="M46" s="56">
        <v>-3962</v>
      </c>
      <c r="N46" s="56">
        <v>0</v>
      </c>
      <c r="O46" s="56">
        <v>0</v>
      </c>
      <c r="P46" s="56">
        <v>-29766</v>
      </c>
      <c r="Q46" s="56">
        <v>-265</v>
      </c>
      <c r="R46" s="56">
        <v>0</v>
      </c>
      <c r="S46" s="56">
        <v>-3663</v>
      </c>
      <c r="T46" s="56">
        <v>-544</v>
      </c>
      <c r="W46">
        <f t="shared" si="1"/>
        <v>11880</v>
      </c>
      <c r="X46">
        <f t="shared" si="2"/>
        <v>723616</v>
      </c>
      <c r="Z46">
        <f t="shared" si="3"/>
        <v>258987</v>
      </c>
      <c r="AA46">
        <f t="shared" si="4"/>
        <v>-186924</v>
      </c>
      <c r="AB46">
        <f t="shared" si="5"/>
        <v>-67856</v>
      </c>
      <c r="AD46">
        <f t="shared" si="7"/>
        <v>-9407</v>
      </c>
      <c r="AE46">
        <f t="shared" si="7"/>
        <v>-24456</v>
      </c>
      <c r="AF46">
        <f t="shared" si="7"/>
        <v>-3962</v>
      </c>
      <c r="AG46">
        <f t="shared" si="7"/>
        <v>0</v>
      </c>
      <c r="AH46">
        <f t="shared" si="7"/>
        <v>0</v>
      </c>
      <c r="AI46">
        <f t="shared" si="7"/>
        <v>-29766</v>
      </c>
      <c r="AJ46">
        <f t="shared" si="7"/>
        <v>-265</v>
      </c>
      <c r="AK46">
        <f t="shared" si="7"/>
        <v>0</v>
      </c>
      <c r="AL46">
        <f t="shared" si="7"/>
        <v>-3663</v>
      </c>
      <c r="AM46">
        <f t="shared" si="7"/>
        <v>-544</v>
      </c>
    </row>
    <row r="47" spans="1:39" x14ac:dyDescent="0.3">
      <c r="A47" s="47">
        <v>45008</v>
      </c>
      <c r="B47" s="56">
        <v>11710</v>
      </c>
      <c r="C47" s="56">
        <v>5</v>
      </c>
      <c r="D47" s="56">
        <v>-170</v>
      </c>
      <c r="E47" s="56">
        <v>-170</v>
      </c>
      <c r="F47" s="56">
        <v>597260</v>
      </c>
      <c r="G47" s="56">
        <v>7012</v>
      </c>
      <c r="H47" s="56">
        <v>-4336</v>
      </c>
      <c r="I47" s="56">
        <v>68754</v>
      </c>
      <c r="J47" s="56">
        <v>-63166</v>
      </c>
      <c r="K47" s="56">
        <v>26661</v>
      </c>
      <c r="L47" s="56">
        <v>-5822</v>
      </c>
      <c r="M47" s="56">
        <v>9403</v>
      </c>
      <c r="N47" s="56">
        <v>0</v>
      </c>
      <c r="O47" s="56">
        <v>0</v>
      </c>
      <c r="P47" s="56">
        <v>-92567</v>
      </c>
      <c r="Q47" s="56">
        <v>-841</v>
      </c>
      <c r="R47" s="56">
        <v>0</v>
      </c>
      <c r="S47" s="56">
        <v>-763</v>
      </c>
      <c r="T47" s="56">
        <v>-489</v>
      </c>
      <c r="W47">
        <f t="shared" si="1"/>
        <v>11710</v>
      </c>
      <c r="X47">
        <f t="shared" si="2"/>
        <v>597260</v>
      </c>
      <c r="Z47">
        <f t="shared" si="3"/>
        <v>-4336</v>
      </c>
      <c r="AA47">
        <f t="shared" si="4"/>
        <v>68754</v>
      </c>
      <c r="AB47">
        <f t="shared" si="5"/>
        <v>-63166</v>
      </c>
      <c r="AD47">
        <f t="shared" si="7"/>
        <v>26661</v>
      </c>
      <c r="AE47">
        <f t="shared" si="7"/>
        <v>-5822</v>
      </c>
      <c r="AF47">
        <f t="shared" si="7"/>
        <v>9403</v>
      </c>
      <c r="AG47">
        <f t="shared" si="7"/>
        <v>0</v>
      </c>
      <c r="AH47">
        <f t="shared" si="7"/>
        <v>0</v>
      </c>
      <c r="AI47">
        <f t="shared" si="7"/>
        <v>-92567</v>
      </c>
      <c r="AJ47">
        <f t="shared" si="7"/>
        <v>-841</v>
      </c>
      <c r="AK47">
        <f t="shared" si="7"/>
        <v>0</v>
      </c>
      <c r="AL47">
        <f t="shared" si="7"/>
        <v>-763</v>
      </c>
      <c r="AM47">
        <f t="shared" si="7"/>
        <v>-489</v>
      </c>
    </row>
    <row r="48" spans="1:39" x14ac:dyDescent="0.3">
      <c r="A48" s="47">
        <v>45009</v>
      </c>
      <c r="B48" s="56">
        <v>11710</v>
      </c>
      <c r="C48" s="56">
        <v>3</v>
      </c>
      <c r="D48" s="56">
        <v>0</v>
      </c>
      <c r="E48" s="56">
        <v>0</v>
      </c>
      <c r="F48" s="56">
        <v>401638</v>
      </c>
      <c r="G48" s="56">
        <v>4698</v>
      </c>
      <c r="H48" s="56">
        <v>31603</v>
      </c>
      <c r="I48" s="56">
        <v>72943</v>
      </c>
      <c r="J48" s="56">
        <v>-100011</v>
      </c>
      <c r="K48" s="56">
        <v>-24684</v>
      </c>
      <c r="L48" s="56">
        <v>220</v>
      </c>
      <c r="M48" s="56">
        <v>-65</v>
      </c>
      <c r="N48" s="56">
        <v>0</v>
      </c>
      <c r="O48" s="56">
        <v>0</v>
      </c>
      <c r="P48" s="56">
        <v>-75395</v>
      </c>
      <c r="Q48" s="56">
        <v>-87</v>
      </c>
      <c r="R48" s="56">
        <v>0</v>
      </c>
      <c r="S48" s="56">
        <v>-4862</v>
      </c>
      <c r="T48" s="56">
        <v>327</v>
      </c>
      <c r="W48">
        <f t="shared" si="1"/>
        <v>11710</v>
      </c>
      <c r="X48">
        <f t="shared" si="2"/>
        <v>401638</v>
      </c>
      <c r="Z48">
        <f t="shared" si="3"/>
        <v>31603</v>
      </c>
      <c r="AA48">
        <f t="shared" si="4"/>
        <v>72943</v>
      </c>
      <c r="AB48">
        <f t="shared" si="5"/>
        <v>-100011</v>
      </c>
      <c r="AD48">
        <f t="shared" si="7"/>
        <v>-24684</v>
      </c>
      <c r="AE48">
        <f t="shared" si="7"/>
        <v>220</v>
      </c>
      <c r="AF48">
        <f t="shared" si="7"/>
        <v>-65</v>
      </c>
      <c r="AG48">
        <f t="shared" si="7"/>
        <v>0</v>
      </c>
      <c r="AH48">
        <f t="shared" si="7"/>
        <v>0</v>
      </c>
      <c r="AI48">
        <f t="shared" si="7"/>
        <v>-75395</v>
      </c>
      <c r="AJ48">
        <f t="shared" si="7"/>
        <v>-87</v>
      </c>
      <c r="AK48">
        <f t="shared" si="7"/>
        <v>0</v>
      </c>
      <c r="AL48">
        <f t="shared" si="7"/>
        <v>-4862</v>
      </c>
      <c r="AM48">
        <f t="shared" si="7"/>
        <v>327</v>
      </c>
    </row>
    <row r="49" spans="1:39" x14ac:dyDescent="0.3">
      <c r="A49" s="47">
        <v>45012</v>
      </c>
      <c r="B49" s="56">
        <v>11730</v>
      </c>
      <c r="C49" s="56">
        <v>2</v>
      </c>
      <c r="D49" s="56">
        <v>20</v>
      </c>
      <c r="E49" s="56">
        <v>20</v>
      </c>
      <c r="F49" s="56">
        <v>530914</v>
      </c>
      <c r="G49" s="56">
        <v>6205</v>
      </c>
      <c r="H49" s="56">
        <v>20332</v>
      </c>
      <c r="I49" s="56">
        <v>66294</v>
      </c>
      <c r="J49" s="56">
        <v>-41339</v>
      </c>
      <c r="K49" s="56">
        <v>-431</v>
      </c>
      <c r="L49" s="56">
        <v>-103</v>
      </c>
      <c r="M49" s="56">
        <v>-5980</v>
      </c>
      <c r="N49" s="56">
        <v>1</v>
      </c>
      <c r="O49" s="56">
        <v>0</v>
      </c>
      <c r="P49" s="56">
        <v>-34146</v>
      </c>
      <c r="Q49" s="56">
        <v>-680</v>
      </c>
      <c r="R49" s="56">
        <v>0</v>
      </c>
      <c r="S49" s="56">
        <v>-45591</v>
      </c>
      <c r="T49" s="56">
        <v>304</v>
      </c>
      <c r="W49">
        <f t="shared" si="1"/>
        <v>11730</v>
      </c>
      <c r="X49">
        <f t="shared" si="2"/>
        <v>530914</v>
      </c>
      <c r="Z49">
        <f t="shared" si="3"/>
        <v>20332</v>
      </c>
      <c r="AA49">
        <f t="shared" si="4"/>
        <v>66294</v>
      </c>
      <c r="AB49">
        <f t="shared" si="5"/>
        <v>-41339</v>
      </c>
      <c r="AD49">
        <f t="shared" si="7"/>
        <v>-431</v>
      </c>
      <c r="AE49">
        <f t="shared" si="7"/>
        <v>-103</v>
      </c>
      <c r="AF49">
        <f t="shared" si="7"/>
        <v>-5980</v>
      </c>
      <c r="AG49">
        <f t="shared" si="7"/>
        <v>1</v>
      </c>
      <c r="AH49">
        <f t="shared" si="7"/>
        <v>0</v>
      </c>
      <c r="AI49">
        <f t="shared" si="7"/>
        <v>-34146</v>
      </c>
      <c r="AJ49">
        <f t="shared" si="7"/>
        <v>-680</v>
      </c>
      <c r="AK49">
        <f t="shared" si="7"/>
        <v>0</v>
      </c>
      <c r="AL49">
        <f t="shared" si="7"/>
        <v>-45591</v>
      </c>
      <c r="AM49">
        <f t="shared" si="7"/>
        <v>304</v>
      </c>
    </row>
    <row r="50" spans="1:39" x14ac:dyDescent="0.3">
      <c r="A50" s="47">
        <v>45013</v>
      </c>
      <c r="B50" s="56">
        <v>12390</v>
      </c>
      <c r="C50" s="56">
        <v>2</v>
      </c>
      <c r="D50" s="56">
        <v>660</v>
      </c>
      <c r="E50" s="56">
        <v>660</v>
      </c>
      <c r="F50" s="56">
        <v>1041308</v>
      </c>
      <c r="G50" s="56">
        <v>12692</v>
      </c>
      <c r="H50" s="56">
        <v>-419924</v>
      </c>
      <c r="I50" s="56">
        <v>298726</v>
      </c>
      <c r="J50" s="56">
        <v>88478</v>
      </c>
      <c r="K50" s="56">
        <v>45493</v>
      </c>
      <c r="L50" s="56">
        <v>-212</v>
      </c>
      <c r="M50" s="56">
        <v>2978</v>
      </c>
      <c r="N50" s="56">
        <v>0</v>
      </c>
      <c r="O50" s="56">
        <v>0</v>
      </c>
      <c r="P50" s="56">
        <v>38804</v>
      </c>
      <c r="Q50" s="56">
        <v>1415</v>
      </c>
      <c r="R50" s="56">
        <v>0</v>
      </c>
      <c r="S50" s="56">
        <v>1017</v>
      </c>
      <c r="T50" s="56">
        <v>31703</v>
      </c>
      <c r="W50">
        <f t="shared" si="1"/>
        <v>12390</v>
      </c>
      <c r="X50">
        <f t="shared" si="2"/>
        <v>1041308</v>
      </c>
      <c r="Z50">
        <f t="shared" si="3"/>
        <v>-419924</v>
      </c>
      <c r="AA50">
        <f t="shared" si="4"/>
        <v>298726</v>
      </c>
      <c r="AB50">
        <f t="shared" si="5"/>
        <v>88478</v>
      </c>
      <c r="AD50">
        <f t="shared" si="7"/>
        <v>45493</v>
      </c>
      <c r="AE50">
        <f t="shared" si="7"/>
        <v>-212</v>
      </c>
      <c r="AF50">
        <f t="shared" si="7"/>
        <v>2978</v>
      </c>
      <c r="AG50">
        <f t="shared" si="7"/>
        <v>0</v>
      </c>
      <c r="AH50">
        <f t="shared" si="7"/>
        <v>0</v>
      </c>
      <c r="AI50">
        <f t="shared" si="7"/>
        <v>38804</v>
      </c>
      <c r="AJ50">
        <f t="shared" si="7"/>
        <v>1415</v>
      </c>
      <c r="AK50">
        <f t="shared" si="7"/>
        <v>0</v>
      </c>
      <c r="AL50">
        <f t="shared" si="7"/>
        <v>1017</v>
      </c>
      <c r="AM50">
        <f t="shared" si="7"/>
        <v>31703</v>
      </c>
    </row>
    <row r="51" spans="1:39" x14ac:dyDescent="0.3">
      <c r="A51" s="47">
        <v>45014</v>
      </c>
      <c r="B51" s="56">
        <v>12630</v>
      </c>
      <c r="C51" s="56">
        <v>2</v>
      </c>
      <c r="D51" s="56">
        <v>240</v>
      </c>
      <c r="E51" s="56">
        <v>240</v>
      </c>
      <c r="F51" s="56">
        <v>694552</v>
      </c>
      <c r="G51" s="56">
        <v>8681</v>
      </c>
      <c r="H51" s="56">
        <v>-122423</v>
      </c>
      <c r="I51" s="56">
        <v>2176</v>
      </c>
      <c r="J51" s="56">
        <v>124621</v>
      </c>
      <c r="K51" s="56">
        <v>4212</v>
      </c>
      <c r="L51" s="56">
        <v>6619</v>
      </c>
      <c r="M51" s="56">
        <v>4360</v>
      </c>
      <c r="N51" s="56">
        <v>0</v>
      </c>
      <c r="O51" s="56">
        <v>0</v>
      </c>
      <c r="P51" s="56">
        <v>105522</v>
      </c>
      <c r="Q51" s="56">
        <v>3908</v>
      </c>
      <c r="R51" s="56">
        <v>0</v>
      </c>
      <c r="S51" s="56">
        <v>2561</v>
      </c>
      <c r="T51" s="56">
        <v>-6935</v>
      </c>
      <c r="W51">
        <f t="shared" si="1"/>
        <v>12630</v>
      </c>
      <c r="X51">
        <f t="shared" si="2"/>
        <v>694552</v>
      </c>
      <c r="Z51">
        <f t="shared" si="3"/>
        <v>-122423</v>
      </c>
      <c r="AA51">
        <f t="shared" si="4"/>
        <v>2176</v>
      </c>
      <c r="AB51">
        <f t="shared" si="5"/>
        <v>124621</v>
      </c>
      <c r="AD51">
        <f t="shared" si="7"/>
        <v>4212</v>
      </c>
      <c r="AE51">
        <f t="shared" si="7"/>
        <v>6619</v>
      </c>
      <c r="AF51">
        <f t="shared" si="7"/>
        <v>4360</v>
      </c>
      <c r="AG51">
        <f t="shared" si="7"/>
        <v>0</v>
      </c>
      <c r="AH51">
        <f t="shared" si="7"/>
        <v>0</v>
      </c>
      <c r="AI51">
        <f t="shared" si="7"/>
        <v>105522</v>
      </c>
      <c r="AJ51">
        <f t="shared" si="7"/>
        <v>3908</v>
      </c>
      <c r="AK51">
        <f t="shared" si="7"/>
        <v>0</v>
      </c>
      <c r="AL51">
        <f t="shared" si="7"/>
        <v>2561</v>
      </c>
      <c r="AM51">
        <f t="shared" si="7"/>
        <v>-6935</v>
      </c>
    </row>
    <row r="52" spans="1:39" x14ac:dyDescent="0.3">
      <c r="A52" s="47">
        <v>45015</v>
      </c>
      <c r="B52" s="56">
        <v>13230</v>
      </c>
      <c r="C52" s="56">
        <v>2</v>
      </c>
      <c r="D52" s="56">
        <v>600</v>
      </c>
      <c r="E52" s="56">
        <v>600</v>
      </c>
      <c r="F52" s="56">
        <v>1600741</v>
      </c>
      <c r="G52" s="56">
        <v>20948</v>
      </c>
      <c r="H52" s="56">
        <v>-549741</v>
      </c>
      <c r="I52" s="56">
        <v>268510</v>
      </c>
      <c r="J52" s="56">
        <v>290606</v>
      </c>
      <c r="K52" s="56">
        <v>-3084</v>
      </c>
      <c r="L52" s="56">
        <v>33419</v>
      </c>
      <c r="M52" s="56">
        <v>141757</v>
      </c>
      <c r="N52" s="56">
        <v>-1</v>
      </c>
      <c r="O52" s="56">
        <v>0</v>
      </c>
      <c r="P52" s="56">
        <v>100933</v>
      </c>
      <c r="Q52" s="56">
        <v>17582</v>
      </c>
      <c r="R52" s="56">
        <v>0</v>
      </c>
      <c r="S52" s="56">
        <v>-3367</v>
      </c>
      <c r="T52" s="56">
        <v>-6008</v>
      </c>
      <c r="W52">
        <f t="shared" si="1"/>
        <v>13230</v>
      </c>
      <c r="X52">
        <f t="shared" si="2"/>
        <v>1600741</v>
      </c>
      <c r="Z52">
        <f t="shared" si="3"/>
        <v>-549741</v>
      </c>
      <c r="AA52">
        <f t="shared" si="4"/>
        <v>268510</v>
      </c>
      <c r="AB52">
        <f t="shared" si="5"/>
        <v>290606</v>
      </c>
      <c r="AD52">
        <f t="shared" si="7"/>
        <v>-3084</v>
      </c>
      <c r="AE52">
        <f t="shared" si="7"/>
        <v>33419</v>
      </c>
      <c r="AF52">
        <f t="shared" si="7"/>
        <v>141757</v>
      </c>
      <c r="AG52">
        <f t="shared" si="7"/>
        <v>-1</v>
      </c>
      <c r="AH52">
        <f t="shared" si="7"/>
        <v>0</v>
      </c>
      <c r="AI52">
        <f t="shared" si="7"/>
        <v>100933</v>
      </c>
      <c r="AJ52">
        <f t="shared" si="7"/>
        <v>17582</v>
      </c>
      <c r="AK52">
        <f t="shared" si="7"/>
        <v>0</v>
      </c>
      <c r="AL52">
        <f t="shared" si="7"/>
        <v>-3367</v>
      </c>
      <c r="AM52">
        <f t="shared" si="7"/>
        <v>-6008</v>
      </c>
    </row>
    <row r="53" spans="1:39" x14ac:dyDescent="0.3">
      <c r="A53" s="47">
        <v>45016</v>
      </c>
      <c r="B53" s="56">
        <v>13860</v>
      </c>
      <c r="C53" s="56">
        <v>2</v>
      </c>
      <c r="D53" s="56">
        <v>630</v>
      </c>
      <c r="E53" s="56">
        <v>630</v>
      </c>
      <c r="F53" s="56">
        <v>2356691</v>
      </c>
      <c r="G53" s="56">
        <v>32476</v>
      </c>
      <c r="H53" s="56">
        <v>-448174</v>
      </c>
      <c r="I53" s="56">
        <v>141428</v>
      </c>
      <c r="J53" s="56">
        <v>315013</v>
      </c>
      <c r="K53" s="56">
        <v>31769</v>
      </c>
      <c r="L53" s="56">
        <v>37619</v>
      </c>
      <c r="M53" s="56">
        <v>118087</v>
      </c>
      <c r="N53" s="56">
        <v>1</v>
      </c>
      <c r="O53" s="56">
        <v>0</v>
      </c>
      <c r="P53" s="56">
        <v>150360</v>
      </c>
      <c r="Q53" s="56">
        <v>-22823</v>
      </c>
      <c r="R53" s="56">
        <v>0</v>
      </c>
      <c r="S53" s="56">
        <v>-4927</v>
      </c>
      <c r="T53" s="56">
        <v>-3340</v>
      </c>
      <c r="W53">
        <f t="shared" si="1"/>
        <v>13860</v>
      </c>
      <c r="X53">
        <f t="shared" si="2"/>
        <v>2356691</v>
      </c>
      <c r="Z53">
        <f t="shared" si="3"/>
        <v>-448174</v>
      </c>
      <c r="AA53">
        <f t="shared" si="4"/>
        <v>141428</v>
      </c>
      <c r="AB53">
        <f t="shared" si="5"/>
        <v>315013</v>
      </c>
      <c r="AD53">
        <f t="shared" si="7"/>
        <v>31769</v>
      </c>
      <c r="AE53">
        <f t="shared" si="7"/>
        <v>37619</v>
      </c>
      <c r="AF53">
        <f t="shared" si="7"/>
        <v>118087</v>
      </c>
      <c r="AG53">
        <f t="shared" si="7"/>
        <v>1</v>
      </c>
      <c r="AH53">
        <f t="shared" si="7"/>
        <v>0</v>
      </c>
      <c r="AI53">
        <f t="shared" si="7"/>
        <v>150360</v>
      </c>
      <c r="AJ53">
        <f t="shared" si="7"/>
        <v>-22823</v>
      </c>
      <c r="AK53">
        <f t="shared" si="7"/>
        <v>0</v>
      </c>
      <c r="AL53">
        <f t="shared" si="7"/>
        <v>-4927</v>
      </c>
      <c r="AM53">
        <f t="shared" si="7"/>
        <v>-3340</v>
      </c>
    </row>
    <row r="54" spans="1:39" x14ac:dyDescent="0.3">
      <c r="A54" s="47">
        <v>45019</v>
      </c>
      <c r="B54" s="56">
        <v>14130</v>
      </c>
      <c r="C54" s="56">
        <v>2</v>
      </c>
      <c r="D54" s="56">
        <v>270</v>
      </c>
      <c r="E54" s="56">
        <v>270</v>
      </c>
      <c r="F54" s="56">
        <v>1390506</v>
      </c>
      <c r="G54" s="56">
        <v>19484</v>
      </c>
      <c r="H54" s="56">
        <v>-388941</v>
      </c>
      <c r="I54" s="56">
        <v>98436</v>
      </c>
      <c r="J54" s="56">
        <v>305681</v>
      </c>
      <c r="K54" s="56">
        <v>-38236</v>
      </c>
      <c r="L54" s="56">
        <v>31670</v>
      </c>
      <c r="M54" s="56">
        <v>87121</v>
      </c>
      <c r="N54" s="56">
        <v>0</v>
      </c>
      <c r="O54" s="56">
        <v>0</v>
      </c>
      <c r="P54" s="56">
        <v>223746</v>
      </c>
      <c r="Q54" s="56">
        <v>1380</v>
      </c>
      <c r="R54" s="56">
        <v>0</v>
      </c>
      <c r="S54" s="56">
        <v>-7915</v>
      </c>
      <c r="T54" s="56">
        <v>-7261</v>
      </c>
      <c r="W54">
        <f t="shared" si="1"/>
        <v>14130</v>
      </c>
      <c r="X54">
        <f t="shared" si="2"/>
        <v>1390506</v>
      </c>
      <c r="Z54">
        <f t="shared" si="3"/>
        <v>-388941</v>
      </c>
      <c r="AA54">
        <f t="shared" si="4"/>
        <v>98436</v>
      </c>
      <c r="AB54">
        <f t="shared" si="5"/>
        <v>305681</v>
      </c>
      <c r="AD54">
        <f t="shared" si="7"/>
        <v>-38236</v>
      </c>
      <c r="AE54">
        <f t="shared" si="7"/>
        <v>31670</v>
      </c>
      <c r="AF54">
        <f t="shared" si="7"/>
        <v>87121</v>
      </c>
      <c r="AG54">
        <f t="shared" si="7"/>
        <v>0</v>
      </c>
      <c r="AH54">
        <f t="shared" si="7"/>
        <v>0</v>
      </c>
      <c r="AI54">
        <f t="shared" si="7"/>
        <v>223746</v>
      </c>
      <c r="AJ54">
        <f t="shared" si="7"/>
        <v>1380</v>
      </c>
      <c r="AK54">
        <f t="shared" si="7"/>
        <v>0</v>
      </c>
      <c r="AL54">
        <f t="shared" si="7"/>
        <v>-7915</v>
      </c>
      <c r="AM54">
        <f t="shared" si="7"/>
        <v>-7261</v>
      </c>
    </row>
    <row r="55" spans="1:39" x14ac:dyDescent="0.3">
      <c r="A55" s="47">
        <v>45020</v>
      </c>
      <c r="B55" s="56">
        <v>14300</v>
      </c>
      <c r="C55" s="56">
        <v>2</v>
      </c>
      <c r="D55" s="56">
        <v>170</v>
      </c>
      <c r="E55" s="56">
        <v>170</v>
      </c>
      <c r="F55" s="56">
        <v>1765129</v>
      </c>
      <c r="G55" s="56">
        <v>25548</v>
      </c>
      <c r="H55" s="56">
        <v>-268811</v>
      </c>
      <c r="I55" s="56">
        <v>84961</v>
      </c>
      <c r="J55" s="56">
        <v>185121</v>
      </c>
      <c r="K55" s="56">
        <v>38811</v>
      </c>
      <c r="L55" s="56">
        <v>26041</v>
      </c>
      <c r="M55" s="56">
        <v>4715</v>
      </c>
      <c r="N55" s="56">
        <v>-1</v>
      </c>
      <c r="O55" s="56">
        <v>0</v>
      </c>
      <c r="P55" s="56">
        <v>16783</v>
      </c>
      <c r="Q55" s="56">
        <v>98772</v>
      </c>
      <c r="R55" s="56">
        <v>0</v>
      </c>
      <c r="S55" s="56">
        <v>-1772</v>
      </c>
      <c r="T55" s="56">
        <v>501</v>
      </c>
      <c r="W55">
        <f t="shared" si="1"/>
        <v>14300</v>
      </c>
      <c r="X55">
        <f t="shared" si="2"/>
        <v>1765129</v>
      </c>
      <c r="Z55">
        <f t="shared" si="3"/>
        <v>-268811</v>
      </c>
      <c r="AA55">
        <f t="shared" si="4"/>
        <v>84961</v>
      </c>
      <c r="AB55">
        <f t="shared" si="5"/>
        <v>185121</v>
      </c>
      <c r="AD55">
        <f t="shared" si="7"/>
        <v>38811</v>
      </c>
      <c r="AE55">
        <f t="shared" si="7"/>
        <v>26041</v>
      </c>
      <c r="AF55">
        <f t="shared" si="7"/>
        <v>4715</v>
      </c>
      <c r="AG55">
        <f t="shared" si="7"/>
        <v>-1</v>
      </c>
      <c r="AH55">
        <f t="shared" si="7"/>
        <v>0</v>
      </c>
      <c r="AI55">
        <f t="shared" si="7"/>
        <v>16783</v>
      </c>
      <c r="AJ55">
        <f t="shared" si="7"/>
        <v>98772</v>
      </c>
      <c r="AK55">
        <f t="shared" si="7"/>
        <v>0</v>
      </c>
      <c r="AL55">
        <f t="shared" si="7"/>
        <v>-1772</v>
      </c>
      <c r="AM55">
        <f t="shared" si="7"/>
        <v>501</v>
      </c>
    </row>
    <row r="56" spans="1:39" x14ac:dyDescent="0.3">
      <c r="A56" s="47">
        <v>45021</v>
      </c>
      <c r="B56" s="56">
        <v>14600</v>
      </c>
      <c r="C56" s="56">
        <v>2</v>
      </c>
      <c r="D56" s="56">
        <v>300</v>
      </c>
      <c r="E56" s="56">
        <v>300</v>
      </c>
      <c r="F56" s="56">
        <v>1421166</v>
      </c>
      <c r="G56" s="56">
        <v>20611</v>
      </c>
      <c r="H56" s="56">
        <v>-308896</v>
      </c>
      <c r="I56" s="56">
        <v>43591</v>
      </c>
      <c r="J56" s="56">
        <v>246355</v>
      </c>
      <c r="K56" s="56">
        <v>-15022</v>
      </c>
      <c r="L56" s="56">
        <v>72335</v>
      </c>
      <c r="M56" s="56">
        <v>56671</v>
      </c>
      <c r="N56" s="56">
        <v>0</v>
      </c>
      <c r="O56" s="56">
        <v>0</v>
      </c>
      <c r="P56" s="56">
        <v>112169</v>
      </c>
      <c r="Q56" s="56">
        <v>20202</v>
      </c>
      <c r="R56" s="56">
        <v>0</v>
      </c>
      <c r="S56" s="56">
        <v>19567</v>
      </c>
      <c r="T56" s="56">
        <v>-617</v>
      </c>
      <c r="W56">
        <f t="shared" si="1"/>
        <v>14600</v>
      </c>
      <c r="X56">
        <f t="shared" si="2"/>
        <v>1421166</v>
      </c>
      <c r="Z56">
        <f t="shared" si="3"/>
        <v>-308896</v>
      </c>
      <c r="AA56">
        <f t="shared" si="4"/>
        <v>43591</v>
      </c>
      <c r="AB56">
        <f t="shared" si="5"/>
        <v>246355</v>
      </c>
      <c r="AD56">
        <f t="shared" si="7"/>
        <v>-15022</v>
      </c>
      <c r="AE56">
        <f t="shared" si="7"/>
        <v>72335</v>
      </c>
      <c r="AF56">
        <f t="shared" si="7"/>
        <v>56671</v>
      </c>
      <c r="AG56">
        <f t="shared" si="7"/>
        <v>0</v>
      </c>
      <c r="AH56">
        <f t="shared" si="7"/>
        <v>0</v>
      </c>
      <c r="AI56">
        <f t="shared" si="7"/>
        <v>112169</v>
      </c>
      <c r="AJ56">
        <f t="shared" si="7"/>
        <v>20202</v>
      </c>
      <c r="AK56">
        <f t="shared" si="7"/>
        <v>0</v>
      </c>
      <c r="AL56">
        <f t="shared" si="7"/>
        <v>19567</v>
      </c>
      <c r="AM56">
        <f t="shared" si="7"/>
        <v>-617</v>
      </c>
    </row>
    <row r="57" spans="1:39" x14ac:dyDescent="0.3">
      <c r="A57" s="47">
        <v>45022</v>
      </c>
      <c r="B57" s="56">
        <v>14250</v>
      </c>
      <c r="C57" s="56">
        <v>5</v>
      </c>
      <c r="D57" s="56">
        <v>-350</v>
      </c>
      <c r="E57" s="56">
        <v>-350</v>
      </c>
      <c r="F57" s="56">
        <v>944085</v>
      </c>
      <c r="G57" s="56">
        <v>13548</v>
      </c>
      <c r="H57" s="56">
        <v>27071</v>
      </c>
      <c r="I57" s="56">
        <v>8717</v>
      </c>
      <c r="J57" s="56">
        <v>-35513</v>
      </c>
      <c r="K57" s="56">
        <v>-48240</v>
      </c>
      <c r="L57" s="56">
        <v>11007</v>
      </c>
      <c r="M57" s="56">
        <v>37637</v>
      </c>
      <c r="N57" s="56">
        <v>1448</v>
      </c>
      <c r="O57" s="56">
        <v>0</v>
      </c>
      <c r="P57" s="56">
        <v>68764</v>
      </c>
      <c r="Q57" s="56">
        <v>-106129</v>
      </c>
      <c r="R57" s="56">
        <v>0</v>
      </c>
      <c r="S57" s="56">
        <v>-263</v>
      </c>
      <c r="T57" s="56">
        <v>-12</v>
      </c>
      <c r="W57">
        <f t="shared" si="1"/>
        <v>14250</v>
      </c>
      <c r="X57">
        <f t="shared" si="2"/>
        <v>944085</v>
      </c>
      <c r="Z57">
        <f t="shared" si="3"/>
        <v>27071</v>
      </c>
      <c r="AA57">
        <f t="shared" si="4"/>
        <v>8717</v>
      </c>
      <c r="AB57">
        <f t="shared" si="5"/>
        <v>-35513</v>
      </c>
      <c r="AD57">
        <f t="shared" si="7"/>
        <v>-48240</v>
      </c>
      <c r="AE57">
        <f t="shared" si="7"/>
        <v>11007</v>
      </c>
      <c r="AF57">
        <f t="shared" si="7"/>
        <v>37637</v>
      </c>
      <c r="AG57">
        <f t="shared" si="7"/>
        <v>1448</v>
      </c>
      <c r="AH57">
        <f t="shared" si="7"/>
        <v>0</v>
      </c>
      <c r="AI57">
        <f t="shared" si="7"/>
        <v>68764</v>
      </c>
      <c r="AJ57">
        <f t="shared" si="7"/>
        <v>-106129</v>
      </c>
      <c r="AK57">
        <f t="shared" si="7"/>
        <v>0</v>
      </c>
      <c r="AL57">
        <f t="shared" si="7"/>
        <v>-263</v>
      </c>
      <c r="AM57">
        <f t="shared" si="7"/>
        <v>-12</v>
      </c>
    </row>
    <row r="58" spans="1:39" x14ac:dyDescent="0.3">
      <c r="A58" s="47">
        <v>45023</v>
      </c>
      <c r="B58" s="56">
        <v>14250</v>
      </c>
      <c r="C58" s="56">
        <v>3</v>
      </c>
      <c r="D58" s="56">
        <v>0</v>
      </c>
      <c r="E58" s="56">
        <v>0</v>
      </c>
      <c r="F58" s="56">
        <v>857892</v>
      </c>
      <c r="G58" s="56">
        <v>12142</v>
      </c>
      <c r="H58" s="56">
        <v>-78932</v>
      </c>
      <c r="I58" s="56">
        <v>68121</v>
      </c>
      <c r="J58" s="56">
        <v>7624</v>
      </c>
      <c r="K58" s="56">
        <v>1930</v>
      </c>
      <c r="L58" s="56">
        <v>2297</v>
      </c>
      <c r="M58" s="56">
        <v>-16387</v>
      </c>
      <c r="N58" s="56">
        <v>727</v>
      </c>
      <c r="O58" s="56">
        <v>0</v>
      </c>
      <c r="P58" s="56">
        <v>21000</v>
      </c>
      <c r="Q58" s="56">
        <v>-1943</v>
      </c>
      <c r="R58" s="56">
        <v>0</v>
      </c>
      <c r="S58" s="56">
        <v>359</v>
      </c>
      <c r="T58" s="56">
        <v>2828</v>
      </c>
      <c r="W58">
        <f t="shared" si="1"/>
        <v>14250</v>
      </c>
      <c r="X58">
        <f t="shared" si="2"/>
        <v>857892</v>
      </c>
      <c r="Z58">
        <f t="shared" si="3"/>
        <v>-78932</v>
      </c>
      <c r="AA58">
        <f t="shared" si="4"/>
        <v>68121</v>
      </c>
      <c r="AB58">
        <f t="shared" si="5"/>
        <v>7624</v>
      </c>
      <c r="AD58">
        <f t="shared" si="7"/>
        <v>1930</v>
      </c>
      <c r="AE58">
        <f t="shared" si="7"/>
        <v>2297</v>
      </c>
      <c r="AF58">
        <f t="shared" si="7"/>
        <v>-16387</v>
      </c>
      <c r="AG58">
        <f t="shared" si="7"/>
        <v>727</v>
      </c>
      <c r="AH58">
        <f t="shared" si="7"/>
        <v>0</v>
      </c>
      <c r="AI58">
        <f t="shared" si="7"/>
        <v>21000</v>
      </c>
      <c r="AJ58">
        <f t="shared" si="7"/>
        <v>-1943</v>
      </c>
      <c r="AK58">
        <f t="shared" si="7"/>
        <v>0</v>
      </c>
      <c r="AL58">
        <f t="shared" si="7"/>
        <v>359</v>
      </c>
      <c r="AM58">
        <f t="shared" si="7"/>
        <v>2828</v>
      </c>
    </row>
    <row r="59" spans="1:39" x14ac:dyDescent="0.3">
      <c r="A59" s="47">
        <v>45026</v>
      </c>
      <c r="B59" s="56">
        <v>14440</v>
      </c>
      <c r="C59" s="56">
        <v>2</v>
      </c>
      <c r="D59" s="56">
        <v>190</v>
      </c>
      <c r="E59" s="56">
        <v>190</v>
      </c>
      <c r="F59" s="56">
        <v>842415</v>
      </c>
      <c r="G59" s="56">
        <v>12084</v>
      </c>
      <c r="H59" s="56">
        <v>-127800</v>
      </c>
      <c r="I59" s="56">
        <v>54391</v>
      </c>
      <c r="J59" s="56">
        <v>75808</v>
      </c>
      <c r="K59" s="56">
        <v>18858</v>
      </c>
      <c r="L59" s="56">
        <v>30682</v>
      </c>
      <c r="M59" s="56">
        <v>472</v>
      </c>
      <c r="N59" s="56">
        <v>-402</v>
      </c>
      <c r="O59" s="56">
        <v>0</v>
      </c>
      <c r="P59" s="56">
        <v>24704</v>
      </c>
      <c r="Q59" s="56">
        <v>1494</v>
      </c>
      <c r="R59" s="56">
        <v>0</v>
      </c>
      <c r="S59" s="56">
        <v>-349</v>
      </c>
      <c r="T59" s="56">
        <v>-2050</v>
      </c>
      <c r="W59">
        <f t="shared" si="1"/>
        <v>14440</v>
      </c>
      <c r="X59">
        <f t="shared" si="2"/>
        <v>842415</v>
      </c>
      <c r="Z59">
        <f t="shared" si="3"/>
        <v>-127800</v>
      </c>
      <c r="AA59">
        <f t="shared" si="4"/>
        <v>54391</v>
      </c>
      <c r="AB59">
        <f t="shared" si="5"/>
        <v>75808</v>
      </c>
      <c r="AD59">
        <f t="shared" si="7"/>
        <v>18858</v>
      </c>
      <c r="AE59">
        <f t="shared" si="7"/>
        <v>30682</v>
      </c>
      <c r="AF59">
        <f t="shared" si="7"/>
        <v>472</v>
      </c>
      <c r="AG59">
        <f t="shared" si="7"/>
        <v>-402</v>
      </c>
      <c r="AH59">
        <f t="shared" si="7"/>
        <v>0</v>
      </c>
      <c r="AI59">
        <f t="shared" si="7"/>
        <v>24704</v>
      </c>
      <c r="AJ59">
        <f t="shared" si="7"/>
        <v>1494</v>
      </c>
      <c r="AK59">
        <f t="shared" si="7"/>
        <v>0</v>
      </c>
      <c r="AL59">
        <f t="shared" si="7"/>
        <v>-349</v>
      </c>
      <c r="AM59">
        <f t="shared" si="7"/>
        <v>-2050</v>
      </c>
    </row>
    <row r="60" spans="1:39" x14ac:dyDescent="0.3">
      <c r="A60" s="47">
        <v>45027</v>
      </c>
      <c r="B60" s="56">
        <v>14420</v>
      </c>
      <c r="C60" s="56">
        <v>5</v>
      </c>
      <c r="D60" s="56">
        <v>-20</v>
      </c>
      <c r="E60" s="56">
        <v>-20</v>
      </c>
      <c r="F60" s="56">
        <v>767428</v>
      </c>
      <c r="G60" s="56">
        <v>10995</v>
      </c>
      <c r="H60" s="56">
        <v>-90885</v>
      </c>
      <c r="I60" s="56">
        <v>49196</v>
      </c>
      <c r="J60" s="56">
        <v>37617</v>
      </c>
      <c r="K60" s="56">
        <v>-854</v>
      </c>
      <c r="L60" s="56">
        <v>-3209</v>
      </c>
      <c r="M60" s="56">
        <v>-12165</v>
      </c>
      <c r="N60" s="56">
        <v>-695</v>
      </c>
      <c r="O60" s="56">
        <v>0</v>
      </c>
      <c r="P60" s="56">
        <v>54654</v>
      </c>
      <c r="Q60" s="56">
        <v>-114</v>
      </c>
      <c r="R60" s="56">
        <v>0</v>
      </c>
      <c r="S60" s="56">
        <v>4537</v>
      </c>
      <c r="T60" s="56">
        <v>-465</v>
      </c>
      <c r="W60">
        <f t="shared" si="1"/>
        <v>14420</v>
      </c>
      <c r="X60">
        <f t="shared" si="2"/>
        <v>767428</v>
      </c>
      <c r="Z60">
        <f t="shared" si="3"/>
        <v>-90885</v>
      </c>
      <c r="AA60">
        <f t="shared" si="4"/>
        <v>49196</v>
      </c>
      <c r="AB60">
        <f t="shared" si="5"/>
        <v>37617</v>
      </c>
      <c r="AD60">
        <f t="shared" si="7"/>
        <v>-854</v>
      </c>
      <c r="AE60">
        <f t="shared" si="7"/>
        <v>-3209</v>
      </c>
      <c r="AF60">
        <f t="shared" si="7"/>
        <v>-12165</v>
      </c>
      <c r="AG60">
        <f t="shared" si="7"/>
        <v>-695</v>
      </c>
      <c r="AH60">
        <f t="shared" si="7"/>
        <v>0</v>
      </c>
      <c r="AI60">
        <f t="shared" si="7"/>
        <v>54654</v>
      </c>
      <c r="AJ60">
        <f t="shared" si="7"/>
        <v>-114</v>
      </c>
      <c r="AK60">
        <f t="shared" si="7"/>
        <v>0</v>
      </c>
      <c r="AL60">
        <f t="shared" si="7"/>
        <v>4537</v>
      </c>
      <c r="AM60">
        <f t="shared" si="7"/>
        <v>-465</v>
      </c>
    </row>
    <row r="61" spans="1:39" x14ac:dyDescent="0.3">
      <c r="A61" s="47">
        <v>45028</v>
      </c>
      <c r="B61" s="56">
        <v>14530</v>
      </c>
      <c r="C61" s="56">
        <v>2</v>
      </c>
      <c r="D61" s="56">
        <v>110</v>
      </c>
      <c r="E61" s="56">
        <v>110</v>
      </c>
      <c r="F61" s="56">
        <v>755005</v>
      </c>
      <c r="G61" s="56">
        <v>11012</v>
      </c>
      <c r="H61" s="56">
        <v>-89480</v>
      </c>
      <c r="I61" s="56">
        <v>41287</v>
      </c>
      <c r="J61" s="56">
        <v>48949</v>
      </c>
      <c r="K61" s="56">
        <v>-4930</v>
      </c>
      <c r="L61" s="56">
        <v>26941</v>
      </c>
      <c r="M61" s="56">
        <v>-10085</v>
      </c>
      <c r="N61" s="56">
        <v>0</v>
      </c>
      <c r="O61" s="56">
        <v>0</v>
      </c>
      <c r="P61" s="56">
        <v>36336</v>
      </c>
      <c r="Q61" s="56">
        <v>687</v>
      </c>
      <c r="R61" s="56">
        <v>0</v>
      </c>
      <c r="S61" s="56">
        <v>-956</v>
      </c>
      <c r="T61" s="56">
        <v>200</v>
      </c>
      <c r="W61">
        <f t="shared" si="1"/>
        <v>14530</v>
      </c>
      <c r="X61">
        <f t="shared" si="2"/>
        <v>755005</v>
      </c>
      <c r="Z61">
        <f t="shared" si="3"/>
        <v>-89480</v>
      </c>
      <c r="AA61">
        <f t="shared" si="4"/>
        <v>41287</v>
      </c>
      <c r="AB61">
        <f t="shared" si="5"/>
        <v>48949</v>
      </c>
      <c r="AD61">
        <f t="shared" si="7"/>
        <v>-4930</v>
      </c>
      <c r="AE61">
        <f t="shared" si="7"/>
        <v>26941</v>
      </c>
      <c r="AF61">
        <f t="shared" si="7"/>
        <v>-10085</v>
      </c>
      <c r="AG61">
        <f t="shared" si="7"/>
        <v>0</v>
      </c>
      <c r="AH61">
        <f t="shared" si="7"/>
        <v>0</v>
      </c>
      <c r="AI61">
        <f t="shared" si="7"/>
        <v>36336</v>
      </c>
      <c r="AJ61">
        <f t="shared" si="7"/>
        <v>687</v>
      </c>
      <c r="AK61">
        <f t="shared" si="7"/>
        <v>0</v>
      </c>
      <c r="AL61">
        <f t="shared" si="7"/>
        <v>-956</v>
      </c>
      <c r="AM61">
        <f t="shared" si="7"/>
        <v>200</v>
      </c>
    </row>
    <row r="62" spans="1:39" x14ac:dyDescent="0.3">
      <c r="A62" s="47">
        <v>45029</v>
      </c>
      <c r="B62" s="56">
        <v>14700</v>
      </c>
      <c r="C62" s="56">
        <v>2</v>
      </c>
      <c r="D62" s="56">
        <v>170</v>
      </c>
      <c r="E62" s="56">
        <v>170</v>
      </c>
      <c r="F62" s="56">
        <v>598690</v>
      </c>
      <c r="G62" s="56">
        <v>8730</v>
      </c>
      <c r="H62" s="56">
        <v>-103770</v>
      </c>
      <c r="I62" s="56">
        <v>-11314</v>
      </c>
      <c r="J62" s="56">
        <v>113345</v>
      </c>
      <c r="K62" s="56">
        <v>26599</v>
      </c>
      <c r="L62" s="56">
        <v>32379</v>
      </c>
      <c r="M62" s="56">
        <v>22206</v>
      </c>
      <c r="N62" s="56">
        <v>0</v>
      </c>
      <c r="O62" s="56">
        <v>0</v>
      </c>
      <c r="P62" s="56">
        <v>40374</v>
      </c>
      <c r="Q62" s="56">
        <v>-8213</v>
      </c>
      <c r="R62" s="56">
        <v>0</v>
      </c>
      <c r="S62" s="56">
        <v>-601</v>
      </c>
      <c r="T62" s="56">
        <v>2340</v>
      </c>
      <c r="W62">
        <f t="shared" si="1"/>
        <v>14700</v>
      </c>
      <c r="X62">
        <f t="shared" si="2"/>
        <v>598690</v>
      </c>
      <c r="Z62">
        <f t="shared" si="3"/>
        <v>-103770</v>
      </c>
      <c r="AA62">
        <f t="shared" si="4"/>
        <v>-11314</v>
      </c>
      <c r="AB62">
        <f t="shared" si="5"/>
        <v>113345</v>
      </c>
      <c r="AD62">
        <f t="shared" si="7"/>
        <v>26599</v>
      </c>
      <c r="AE62">
        <f t="shared" si="7"/>
        <v>32379</v>
      </c>
      <c r="AF62">
        <f t="shared" si="7"/>
        <v>22206</v>
      </c>
      <c r="AG62">
        <f t="shared" si="7"/>
        <v>0</v>
      </c>
      <c r="AH62">
        <f t="shared" si="7"/>
        <v>0</v>
      </c>
      <c r="AI62">
        <f t="shared" ref="AE62:AM90" si="8">INDEX($A$4:$T$104,ROW()-3,COLUMN()-19)</f>
        <v>40374</v>
      </c>
      <c r="AJ62">
        <f t="shared" si="8"/>
        <v>-8213</v>
      </c>
      <c r="AK62">
        <f t="shared" si="8"/>
        <v>0</v>
      </c>
      <c r="AL62">
        <f t="shared" si="8"/>
        <v>-601</v>
      </c>
      <c r="AM62">
        <f t="shared" si="8"/>
        <v>2340</v>
      </c>
    </row>
    <row r="63" spans="1:39" x14ac:dyDescent="0.3">
      <c r="A63" s="47">
        <v>45030</v>
      </c>
      <c r="B63" s="56">
        <v>14470</v>
      </c>
      <c r="C63" s="56">
        <v>5</v>
      </c>
      <c r="D63" s="56">
        <v>-230</v>
      </c>
      <c r="E63" s="56">
        <v>-230</v>
      </c>
      <c r="F63" s="56">
        <v>773401</v>
      </c>
      <c r="G63" s="56">
        <v>11166</v>
      </c>
      <c r="H63" s="56">
        <v>32926</v>
      </c>
      <c r="I63" s="56">
        <v>14531</v>
      </c>
      <c r="J63" s="56">
        <v>-33731</v>
      </c>
      <c r="K63" s="56">
        <v>18329</v>
      </c>
      <c r="L63" s="56">
        <v>31877</v>
      </c>
      <c r="M63" s="56">
        <v>-72996</v>
      </c>
      <c r="N63" s="56">
        <v>0</v>
      </c>
      <c r="O63" s="56">
        <v>0</v>
      </c>
      <c r="P63" s="56">
        <v>-13962</v>
      </c>
      <c r="Q63" s="56">
        <v>3021</v>
      </c>
      <c r="R63" s="56">
        <v>0</v>
      </c>
      <c r="S63" s="56">
        <v>3697</v>
      </c>
      <c r="T63" s="56">
        <v>-17423</v>
      </c>
      <c r="W63">
        <f t="shared" si="1"/>
        <v>14470</v>
      </c>
      <c r="X63">
        <f t="shared" si="2"/>
        <v>773401</v>
      </c>
      <c r="Z63">
        <f t="shared" si="3"/>
        <v>32926</v>
      </c>
      <c r="AA63">
        <f t="shared" si="4"/>
        <v>14531</v>
      </c>
      <c r="AB63">
        <f t="shared" si="5"/>
        <v>-33731</v>
      </c>
      <c r="AD63">
        <f t="shared" ref="AD63:AD104" si="9">INDEX($A$4:$T$104,ROW()-3,COLUMN()-19)</f>
        <v>18329</v>
      </c>
      <c r="AE63">
        <f t="shared" si="8"/>
        <v>31877</v>
      </c>
      <c r="AF63">
        <f t="shared" si="8"/>
        <v>-72996</v>
      </c>
      <c r="AG63">
        <f t="shared" si="8"/>
        <v>0</v>
      </c>
      <c r="AH63">
        <f t="shared" si="8"/>
        <v>0</v>
      </c>
      <c r="AI63">
        <f t="shared" si="8"/>
        <v>-13962</v>
      </c>
      <c r="AJ63">
        <f t="shared" si="8"/>
        <v>3021</v>
      </c>
      <c r="AK63">
        <f t="shared" si="8"/>
        <v>0</v>
      </c>
      <c r="AL63">
        <f t="shared" si="8"/>
        <v>3697</v>
      </c>
      <c r="AM63">
        <f t="shared" si="8"/>
        <v>-17423</v>
      </c>
    </row>
    <row r="64" spans="1:39" x14ac:dyDescent="0.3">
      <c r="A64" s="47">
        <v>45033</v>
      </c>
      <c r="B64" s="56">
        <v>14840</v>
      </c>
      <c r="C64" s="56">
        <v>2</v>
      </c>
      <c r="D64" s="56">
        <v>370</v>
      </c>
      <c r="E64" s="56">
        <v>370</v>
      </c>
      <c r="F64" s="56">
        <v>1021699</v>
      </c>
      <c r="G64" s="56">
        <v>15081</v>
      </c>
      <c r="H64" s="56">
        <v>-165698</v>
      </c>
      <c r="I64" s="56">
        <v>133313</v>
      </c>
      <c r="J64" s="56">
        <v>37290</v>
      </c>
      <c r="K64" s="56">
        <v>-16254</v>
      </c>
      <c r="L64" s="56">
        <v>1754</v>
      </c>
      <c r="M64" s="56">
        <v>-31559</v>
      </c>
      <c r="N64" s="56">
        <v>0</v>
      </c>
      <c r="O64" s="56">
        <v>0</v>
      </c>
      <c r="P64" s="56">
        <v>60377</v>
      </c>
      <c r="Q64" s="56">
        <v>22972</v>
      </c>
      <c r="R64" s="56">
        <v>0</v>
      </c>
      <c r="S64" s="56">
        <v>-5032</v>
      </c>
      <c r="T64" s="56">
        <v>127</v>
      </c>
      <c r="W64">
        <f t="shared" si="1"/>
        <v>14840</v>
      </c>
      <c r="X64">
        <f t="shared" si="2"/>
        <v>1021699</v>
      </c>
      <c r="Z64">
        <f t="shared" si="3"/>
        <v>-165698</v>
      </c>
      <c r="AA64">
        <f t="shared" si="4"/>
        <v>133313</v>
      </c>
      <c r="AB64">
        <f t="shared" si="5"/>
        <v>37290</v>
      </c>
      <c r="AD64">
        <f t="shared" si="9"/>
        <v>-16254</v>
      </c>
      <c r="AE64">
        <f t="shared" si="8"/>
        <v>1754</v>
      </c>
      <c r="AF64">
        <f t="shared" si="8"/>
        <v>-31559</v>
      </c>
      <c r="AG64">
        <f t="shared" si="8"/>
        <v>0</v>
      </c>
      <c r="AH64">
        <f t="shared" si="8"/>
        <v>0</v>
      </c>
      <c r="AI64">
        <f t="shared" si="8"/>
        <v>60377</v>
      </c>
      <c r="AJ64">
        <f t="shared" si="8"/>
        <v>22972</v>
      </c>
      <c r="AK64">
        <f t="shared" si="8"/>
        <v>0</v>
      </c>
      <c r="AL64">
        <f t="shared" si="8"/>
        <v>-5032</v>
      </c>
      <c r="AM64">
        <f t="shared" si="8"/>
        <v>127</v>
      </c>
    </row>
    <row r="65" spans="1:39" x14ac:dyDescent="0.3">
      <c r="A65" s="47">
        <v>45034</v>
      </c>
      <c r="B65" s="56">
        <v>14870</v>
      </c>
      <c r="C65" s="56">
        <v>2</v>
      </c>
      <c r="D65" s="56">
        <v>30</v>
      </c>
      <c r="E65" s="56">
        <v>30</v>
      </c>
      <c r="F65" s="56">
        <v>1163681</v>
      </c>
      <c r="G65" s="56">
        <v>17352</v>
      </c>
      <c r="H65" s="56">
        <v>-77707</v>
      </c>
      <c r="I65" s="56">
        <v>45136</v>
      </c>
      <c r="J65" s="56">
        <v>33284</v>
      </c>
      <c r="K65" s="56">
        <v>-120578</v>
      </c>
      <c r="L65" s="56">
        <v>2619</v>
      </c>
      <c r="M65" s="56">
        <v>1282</v>
      </c>
      <c r="N65" s="56">
        <v>1</v>
      </c>
      <c r="O65" s="56">
        <v>0</v>
      </c>
      <c r="P65" s="56">
        <v>169843</v>
      </c>
      <c r="Q65" s="56">
        <v>-19883</v>
      </c>
      <c r="R65" s="56">
        <v>0</v>
      </c>
      <c r="S65" s="56">
        <v>783</v>
      </c>
      <c r="T65" s="56">
        <v>-1496</v>
      </c>
      <c r="W65">
        <f t="shared" si="1"/>
        <v>14870</v>
      </c>
      <c r="X65">
        <f t="shared" si="2"/>
        <v>1163681</v>
      </c>
      <c r="Z65">
        <f t="shared" si="3"/>
        <v>-77707</v>
      </c>
      <c r="AA65">
        <f t="shared" si="4"/>
        <v>45136</v>
      </c>
      <c r="AB65">
        <f t="shared" si="5"/>
        <v>33284</v>
      </c>
      <c r="AD65">
        <f t="shared" si="9"/>
        <v>-120578</v>
      </c>
      <c r="AE65">
        <f t="shared" si="8"/>
        <v>2619</v>
      </c>
      <c r="AF65">
        <f t="shared" si="8"/>
        <v>1282</v>
      </c>
      <c r="AG65">
        <f t="shared" si="8"/>
        <v>1</v>
      </c>
      <c r="AH65">
        <f t="shared" si="8"/>
        <v>0</v>
      </c>
      <c r="AI65">
        <f t="shared" si="8"/>
        <v>169843</v>
      </c>
      <c r="AJ65">
        <f t="shared" si="8"/>
        <v>-19883</v>
      </c>
      <c r="AK65">
        <f t="shared" si="8"/>
        <v>0</v>
      </c>
      <c r="AL65">
        <f t="shared" si="8"/>
        <v>783</v>
      </c>
      <c r="AM65">
        <f t="shared" si="8"/>
        <v>-1496</v>
      </c>
    </row>
    <row r="66" spans="1:39" x14ac:dyDescent="0.3">
      <c r="A66" s="47">
        <v>45035</v>
      </c>
      <c r="B66" s="56">
        <v>14840</v>
      </c>
      <c r="C66" s="56">
        <v>5</v>
      </c>
      <c r="D66" s="56">
        <v>-30</v>
      </c>
      <c r="E66" s="56">
        <v>-30</v>
      </c>
      <c r="F66" s="56">
        <v>724231</v>
      </c>
      <c r="G66" s="56">
        <v>10733</v>
      </c>
      <c r="H66" s="56">
        <v>-94133</v>
      </c>
      <c r="I66" s="56">
        <v>-24727</v>
      </c>
      <c r="J66" s="56">
        <v>75345</v>
      </c>
      <c r="K66" s="56">
        <v>-273</v>
      </c>
      <c r="L66" s="56">
        <v>548</v>
      </c>
      <c r="M66" s="56">
        <v>-37526</v>
      </c>
      <c r="N66" s="56">
        <v>0</v>
      </c>
      <c r="O66" s="56">
        <v>0</v>
      </c>
      <c r="P66" s="56">
        <v>116122</v>
      </c>
      <c r="Q66" s="56">
        <v>-3526</v>
      </c>
      <c r="R66" s="56">
        <v>0</v>
      </c>
      <c r="S66" s="56">
        <v>47122</v>
      </c>
      <c r="T66" s="56">
        <v>-3607</v>
      </c>
      <c r="W66">
        <f t="shared" si="1"/>
        <v>14840</v>
      </c>
      <c r="X66">
        <f t="shared" si="2"/>
        <v>724231</v>
      </c>
      <c r="Z66">
        <f t="shared" si="3"/>
        <v>-94133</v>
      </c>
      <c r="AA66">
        <f t="shared" si="4"/>
        <v>-24727</v>
      </c>
      <c r="AB66">
        <f t="shared" si="5"/>
        <v>75345</v>
      </c>
      <c r="AD66">
        <f t="shared" si="9"/>
        <v>-273</v>
      </c>
      <c r="AE66">
        <f t="shared" si="8"/>
        <v>548</v>
      </c>
      <c r="AF66">
        <f t="shared" si="8"/>
        <v>-37526</v>
      </c>
      <c r="AG66">
        <f t="shared" si="8"/>
        <v>0</v>
      </c>
      <c r="AH66">
        <f t="shared" si="8"/>
        <v>0</v>
      </c>
      <c r="AI66">
        <f t="shared" si="8"/>
        <v>116122</v>
      </c>
      <c r="AJ66">
        <f t="shared" si="8"/>
        <v>-3526</v>
      </c>
      <c r="AK66">
        <f t="shared" si="8"/>
        <v>0</v>
      </c>
      <c r="AL66">
        <f t="shared" si="8"/>
        <v>47122</v>
      </c>
      <c r="AM66">
        <f t="shared" si="8"/>
        <v>-3607</v>
      </c>
    </row>
    <row r="67" spans="1:39" x14ac:dyDescent="0.3">
      <c r="A67" s="47">
        <v>45036</v>
      </c>
      <c r="B67" s="56">
        <v>15050</v>
      </c>
      <c r="C67" s="56">
        <v>2</v>
      </c>
      <c r="D67" s="56">
        <v>210</v>
      </c>
      <c r="E67" s="56">
        <v>210</v>
      </c>
      <c r="F67" s="56">
        <v>2989097</v>
      </c>
      <c r="G67" s="56">
        <v>45738</v>
      </c>
      <c r="H67" s="56">
        <v>-47995</v>
      </c>
      <c r="I67" s="56">
        <v>129276</v>
      </c>
      <c r="J67" s="56">
        <v>-47426</v>
      </c>
      <c r="K67" s="56">
        <v>-115540</v>
      </c>
      <c r="L67" s="56">
        <v>5943</v>
      </c>
      <c r="M67" s="56">
        <v>11749</v>
      </c>
      <c r="N67" s="56">
        <v>0</v>
      </c>
      <c r="O67" s="56">
        <v>0</v>
      </c>
      <c r="P67" s="56">
        <v>54059</v>
      </c>
      <c r="Q67" s="56">
        <v>-3637</v>
      </c>
      <c r="R67" s="56">
        <v>0</v>
      </c>
      <c r="S67" s="56">
        <v>-35424</v>
      </c>
      <c r="T67" s="56">
        <v>1569</v>
      </c>
      <c r="W67">
        <f t="shared" si="1"/>
        <v>15050</v>
      </c>
      <c r="X67">
        <f t="shared" si="2"/>
        <v>2989097</v>
      </c>
      <c r="Z67">
        <f t="shared" si="3"/>
        <v>-47995</v>
      </c>
      <c r="AA67">
        <f t="shared" si="4"/>
        <v>129276</v>
      </c>
      <c r="AB67">
        <f t="shared" si="5"/>
        <v>-47426</v>
      </c>
      <c r="AD67">
        <f t="shared" si="9"/>
        <v>-115540</v>
      </c>
      <c r="AE67">
        <f t="shared" si="8"/>
        <v>5943</v>
      </c>
      <c r="AF67">
        <f t="shared" si="8"/>
        <v>11749</v>
      </c>
      <c r="AG67">
        <f t="shared" si="8"/>
        <v>0</v>
      </c>
      <c r="AH67">
        <f t="shared" si="8"/>
        <v>0</v>
      </c>
      <c r="AI67">
        <f t="shared" si="8"/>
        <v>54059</v>
      </c>
      <c r="AJ67">
        <f t="shared" si="8"/>
        <v>-3637</v>
      </c>
      <c r="AK67">
        <f t="shared" si="8"/>
        <v>0</v>
      </c>
      <c r="AL67">
        <f t="shared" si="8"/>
        <v>-35424</v>
      </c>
      <c r="AM67">
        <f t="shared" si="8"/>
        <v>1569</v>
      </c>
    </row>
    <row r="68" spans="1:39" x14ac:dyDescent="0.3">
      <c r="A68" s="47">
        <v>45037</v>
      </c>
      <c r="B68" s="56">
        <v>14450</v>
      </c>
      <c r="C68" s="56">
        <v>5</v>
      </c>
      <c r="D68" s="56">
        <v>-600</v>
      </c>
      <c r="E68" s="56">
        <v>-600</v>
      </c>
      <c r="F68" s="56">
        <v>1071273</v>
      </c>
      <c r="G68" s="56">
        <v>15634</v>
      </c>
      <c r="H68" s="56">
        <v>-16797</v>
      </c>
      <c r="I68" s="56">
        <v>104934</v>
      </c>
      <c r="J68" s="56">
        <v>-61874</v>
      </c>
      <c r="K68" s="56">
        <v>-35022</v>
      </c>
      <c r="L68" s="56">
        <v>-10599</v>
      </c>
      <c r="M68" s="56">
        <v>-38428</v>
      </c>
      <c r="N68" s="56">
        <v>0</v>
      </c>
      <c r="O68" s="56">
        <v>0</v>
      </c>
      <c r="P68" s="56">
        <v>25080</v>
      </c>
      <c r="Q68" s="56">
        <v>-2905</v>
      </c>
      <c r="R68" s="56">
        <v>0</v>
      </c>
      <c r="S68" s="56">
        <v>-29098</v>
      </c>
      <c r="T68" s="56">
        <v>2835</v>
      </c>
      <c r="W68">
        <f t="shared" si="1"/>
        <v>14450</v>
      </c>
      <c r="X68">
        <f t="shared" si="2"/>
        <v>1071273</v>
      </c>
      <c r="Z68">
        <f t="shared" si="3"/>
        <v>-16797</v>
      </c>
      <c r="AA68">
        <f t="shared" si="4"/>
        <v>104934</v>
      </c>
      <c r="AB68">
        <f t="shared" si="5"/>
        <v>-61874</v>
      </c>
      <c r="AD68">
        <f t="shared" si="9"/>
        <v>-35022</v>
      </c>
      <c r="AE68">
        <f t="shared" si="8"/>
        <v>-10599</v>
      </c>
      <c r="AF68">
        <f t="shared" si="8"/>
        <v>-38428</v>
      </c>
      <c r="AG68">
        <f t="shared" si="8"/>
        <v>0</v>
      </c>
      <c r="AH68">
        <f t="shared" si="8"/>
        <v>0</v>
      </c>
      <c r="AI68">
        <f t="shared" si="8"/>
        <v>25080</v>
      </c>
      <c r="AJ68">
        <f t="shared" si="8"/>
        <v>-2905</v>
      </c>
      <c r="AK68">
        <f t="shared" si="8"/>
        <v>0</v>
      </c>
      <c r="AL68">
        <f t="shared" si="8"/>
        <v>-29098</v>
      </c>
      <c r="AM68">
        <f t="shared" si="8"/>
        <v>2835</v>
      </c>
    </row>
    <row r="69" spans="1:39" x14ac:dyDescent="0.3">
      <c r="A69" s="47">
        <v>45040</v>
      </c>
      <c r="B69" s="56">
        <v>14640</v>
      </c>
      <c r="C69" s="56">
        <v>2</v>
      </c>
      <c r="D69" s="56">
        <v>190</v>
      </c>
      <c r="E69" s="56">
        <v>190</v>
      </c>
      <c r="F69" s="56">
        <v>1013218</v>
      </c>
      <c r="G69" s="56">
        <v>14997</v>
      </c>
      <c r="H69" s="56">
        <v>-94493</v>
      </c>
      <c r="I69" s="56">
        <v>11690</v>
      </c>
      <c r="J69" s="56">
        <v>85070</v>
      </c>
      <c r="K69" s="56">
        <v>47679</v>
      </c>
      <c r="L69" s="56">
        <v>-6</v>
      </c>
      <c r="M69" s="56">
        <v>-7080</v>
      </c>
      <c r="N69" s="56">
        <v>0</v>
      </c>
      <c r="O69" s="56">
        <v>0</v>
      </c>
      <c r="P69" s="56">
        <v>43624</v>
      </c>
      <c r="Q69" s="56">
        <v>853</v>
      </c>
      <c r="R69" s="56">
        <v>0</v>
      </c>
      <c r="S69" s="56">
        <v>-1808</v>
      </c>
      <c r="T69" s="56">
        <v>-459</v>
      </c>
      <c r="W69">
        <f t="shared" ref="W69:W103" si="10">IF(INDEX($A$4:$T$104,ROW()-3,2)=0,"",INDEX($A$4:$T$104,ROW()-3,2))</f>
        <v>14640</v>
      </c>
      <c r="X69">
        <f t="shared" ref="X69:X103" si="11">IF(INDEX($A$4:$T$104,ROW()-3,6)=0,"",INDEX($A$4:$T$104,ROW()-3,6))</f>
        <v>1013218</v>
      </c>
      <c r="Z69">
        <f t="shared" ref="Z69:Z104" si="12">INDEX($A$4:$T$104,ROW()-3,8)</f>
        <v>-94493</v>
      </c>
      <c r="AA69">
        <f t="shared" ref="AA69:AA104" si="13">INDEX($A$4:$T$104,ROW()-3,9)</f>
        <v>11690</v>
      </c>
      <c r="AB69">
        <f t="shared" ref="AB69:AB104" si="14">INDEX($A$4:$T$104,ROW()-3,10)</f>
        <v>85070</v>
      </c>
      <c r="AD69">
        <f t="shared" si="9"/>
        <v>47679</v>
      </c>
      <c r="AE69">
        <f t="shared" si="8"/>
        <v>-6</v>
      </c>
      <c r="AF69">
        <f t="shared" si="8"/>
        <v>-7080</v>
      </c>
      <c r="AG69">
        <f t="shared" si="8"/>
        <v>0</v>
      </c>
      <c r="AH69">
        <f t="shared" si="8"/>
        <v>0</v>
      </c>
      <c r="AI69">
        <f t="shared" si="8"/>
        <v>43624</v>
      </c>
      <c r="AJ69">
        <f t="shared" si="8"/>
        <v>853</v>
      </c>
      <c r="AK69">
        <f t="shared" si="8"/>
        <v>0</v>
      </c>
      <c r="AL69">
        <f t="shared" si="8"/>
        <v>-1808</v>
      </c>
      <c r="AM69">
        <f t="shared" si="8"/>
        <v>-459</v>
      </c>
    </row>
    <row r="70" spans="1:39" x14ac:dyDescent="0.3">
      <c r="A70" s="47">
        <v>45041</v>
      </c>
      <c r="B70" s="56">
        <v>14920</v>
      </c>
      <c r="C70" s="56">
        <v>2</v>
      </c>
      <c r="D70" s="56">
        <v>280</v>
      </c>
      <c r="E70" s="56">
        <v>280</v>
      </c>
      <c r="F70" s="56">
        <v>1810001</v>
      </c>
      <c r="G70" s="56">
        <v>27268</v>
      </c>
      <c r="H70" s="56">
        <v>-98661</v>
      </c>
      <c r="I70" s="56">
        <v>-127320</v>
      </c>
      <c r="J70" s="56">
        <v>233708</v>
      </c>
      <c r="K70" s="56">
        <v>-27488</v>
      </c>
      <c r="L70" s="56">
        <v>12971</v>
      </c>
      <c r="M70" s="56">
        <v>-299</v>
      </c>
      <c r="N70" s="56">
        <v>0</v>
      </c>
      <c r="O70" s="56">
        <v>0</v>
      </c>
      <c r="P70" s="56">
        <v>176746</v>
      </c>
      <c r="Q70" s="56">
        <v>71778</v>
      </c>
      <c r="R70" s="56">
        <v>0</v>
      </c>
      <c r="S70" s="56">
        <v>-6691</v>
      </c>
      <c r="T70" s="56">
        <v>-1036</v>
      </c>
      <c r="W70">
        <f t="shared" si="10"/>
        <v>14920</v>
      </c>
      <c r="X70">
        <f t="shared" si="11"/>
        <v>1810001</v>
      </c>
      <c r="Z70">
        <f t="shared" si="12"/>
        <v>-98661</v>
      </c>
      <c r="AA70">
        <f t="shared" si="13"/>
        <v>-127320</v>
      </c>
      <c r="AB70">
        <f t="shared" si="14"/>
        <v>233708</v>
      </c>
      <c r="AD70">
        <f t="shared" si="9"/>
        <v>-27488</v>
      </c>
      <c r="AE70">
        <f t="shared" si="8"/>
        <v>12971</v>
      </c>
      <c r="AF70">
        <f t="shared" si="8"/>
        <v>-299</v>
      </c>
      <c r="AG70">
        <f t="shared" si="8"/>
        <v>0</v>
      </c>
      <c r="AH70">
        <f t="shared" si="8"/>
        <v>0</v>
      </c>
      <c r="AI70">
        <f t="shared" si="8"/>
        <v>176746</v>
      </c>
      <c r="AJ70">
        <f t="shared" si="8"/>
        <v>71778</v>
      </c>
      <c r="AK70">
        <f t="shared" si="8"/>
        <v>0</v>
      </c>
      <c r="AL70">
        <f t="shared" si="8"/>
        <v>-6691</v>
      </c>
      <c r="AM70">
        <f t="shared" si="8"/>
        <v>-1036</v>
      </c>
    </row>
    <row r="71" spans="1:39" x14ac:dyDescent="0.3">
      <c r="A71" s="47">
        <v>45042</v>
      </c>
      <c r="B71" s="56">
        <v>14450</v>
      </c>
      <c r="C71" s="56">
        <v>5</v>
      </c>
      <c r="D71" s="56">
        <v>-470</v>
      </c>
      <c r="E71" s="56">
        <v>-470</v>
      </c>
      <c r="F71" s="56">
        <v>1228188</v>
      </c>
      <c r="G71" s="56">
        <v>17652</v>
      </c>
      <c r="H71" s="56">
        <v>-23760</v>
      </c>
      <c r="I71" s="56">
        <v>-32722</v>
      </c>
      <c r="J71" s="56">
        <v>58542</v>
      </c>
      <c r="K71" s="56">
        <v>69410</v>
      </c>
      <c r="L71" s="56">
        <v>-27102</v>
      </c>
      <c r="M71" s="56">
        <v>-105463</v>
      </c>
      <c r="N71" s="56">
        <v>1</v>
      </c>
      <c r="O71" s="56">
        <v>0</v>
      </c>
      <c r="P71" s="56">
        <v>134400</v>
      </c>
      <c r="Q71" s="56">
        <v>-12704</v>
      </c>
      <c r="R71" s="56">
        <v>0</v>
      </c>
      <c r="S71" s="56">
        <v>-2839</v>
      </c>
      <c r="T71" s="56">
        <v>779</v>
      </c>
      <c r="W71">
        <f t="shared" si="10"/>
        <v>14450</v>
      </c>
      <c r="X71">
        <f t="shared" si="11"/>
        <v>1228188</v>
      </c>
      <c r="Z71">
        <f t="shared" si="12"/>
        <v>-23760</v>
      </c>
      <c r="AA71">
        <f t="shared" si="13"/>
        <v>-32722</v>
      </c>
      <c r="AB71">
        <f t="shared" si="14"/>
        <v>58542</v>
      </c>
      <c r="AD71">
        <f t="shared" si="9"/>
        <v>69410</v>
      </c>
      <c r="AE71">
        <f t="shared" si="8"/>
        <v>-27102</v>
      </c>
      <c r="AF71">
        <f t="shared" si="8"/>
        <v>-105463</v>
      </c>
      <c r="AG71">
        <f t="shared" si="8"/>
        <v>1</v>
      </c>
      <c r="AH71">
        <f t="shared" si="8"/>
        <v>0</v>
      </c>
      <c r="AI71">
        <f t="shared" si="8"/>
        <v>134400</v>
      </c>
      <c r="AJ71">
        <f t="shared" si="8"/>
        <v>-12704</v>
      </c>
      <c r="AK71">
        <f t="shared" si="8"/>
        <v>0</v>
      </c>
      <c r="AL71">
        <f t="shared" si="8"/>
        <v>-2839</v>
      </c>
      <c r="AM71">
        <f t="shared" si="8"/>
        <v>779</v>
      </c>
    </row>
    <row r="72" spans="1:39" x14ac:dyDescent="0.3">
      <c r="A72" s="47">
        <v>45043</v>
      </c>
      <c r="B72" s="56">
        <v>14690</v>
      </c>
      <c r="C72" s="56">
        <v>2</v>
      </c>
      <c r="D72" s="56">
        <v>240</v>
      </c>
      <c r="E72" s="56">
        <v>240</v>
      </c>
      <c r="F72" s="56">
        <v>917692</v>
      </c>
      <c r="G72" s="56">
        <v>13257</v>
      </c>
      <c r="H72" s="56">
        <v>-162351</v>
      </c>
      <c r="I72" s="56">
        <v>139914</v>
      </c>
      <c r="J72" s="56">
        <v>41421</v>
      </c>
      <c r="K72" s="56">
        <v>-56220</v>
      </c>
      <c r="L72" s="56">
        <v>-7488</v>
      </c>
      <c r="M72" s="56">
        <v>-7389</v>
      </c>
      <c r="N72" s="56">
        <v>0</v>
      </c>
      <c r="O72" s="56">
        <v>0</v>
      </c>
      <c r="P72" s="56">
        <v>172770</v>
      </c>
      <c r="Q72" s="56">
        <v>-60252</v>
      </c>
      <c r="R72" s="56">
        <v>0</v>
      </c>
      <c r="S72" s="56">
        <v>-14757</v>
      </c>
      <c r="T72" s="56">
        <v>-4227</v>
      </c>
      <c r="W72">
        <f t="shared" si="10"/>
        <v>14690</v>
      </c>
      <c r="X72">
        <f t="shared" si="11"/>
        <v>917692</v>
      </c>
      <c r="Z72">
        <f t="shared" si="12"/>
        <v>-162351</v>
      </c>
      <c r="AA72">
        <f t="shared" si="13"/>
        <v>139914</v>
      </c>
      <c r="AB72">
        <f t="shared" si="14"/>
        <v>41421</v>
      </c>
      <c r="AD72">
        <f t="shared" si="9"/>
        <v>-56220</v>
      </c>
      <c r="AE72">
        <f t="shared" si="8"/>
        <v>-7488</v>
      </c>
      <c r="AF72">
        <f t="shared" si="8"/>
        <v>-7389</v>
      </c>
      <c r="AG72">
        <f t="shared" si="8"/>
        <v>0</v>
      </c>
      <c r="AH72">
        <f t="shared" si="8"/>
        <v>0</v>
      </c>
      <c r="AI72">
        <f t="shared" si="8"/>
        <v>172770</v>
      </c>
      <c r="AJ72">
        <f t="shared" si="8"/>
        <v>-60252</v>
      </c>
      <c r="AK72">
        <f t="shared" si="8"/>
        <v>0</v>
      </c>
      <c r="AL72">
        <f t="shared" si="8"/>
        <v>-14757</v>
      </c>
      <c r="AM72">
        <f t="shared" si="8"/>
        <v>-4227</v>
      </c>
    </row>
    <row r="73" spans="1:39" x14ac:dyDescent="0.3">
      <c r="A73" s="47">
        <v>45044</v>
      </c>
      <c r="B73" s="56">
        <v>14140</v>
      </c>
      <c r="C73" s="56">
        <v>5</v>
      </c>
      <c r="D73" s="56">
        <v>-550</v>
      </c>
      <c r="E73" s="56">
        <v>-550</v>
      </c>
      <c r="F73" s="56">
        <v>743001</v>
      </c>
      <c r="G73" s="56">
        <v>10609</v>
      </c>
      <c r="H73" s="56">
        <v>28200</v>
      </c>
      <c r="I73" s="56">
        <v>-89827</v>
      </c>
      <c r="J73" s="56">
        <v>61256</v>
      </c>
      <c r="K73" s="56">
        <v>-18270</v>
      </c>
      <c r="L73" s="56">
        <v>-3820</v>
      </c>
      <c r="M73" s="56">
        <v>-3766</v>
      </c>
      <c r="N73" s="56">
        <v>1</v>
      </c>
      <c r="O73" s="56">
        <v>0</v>
      </c>
      <c r="P73" s="56">
        <v>91233</v>
      </c>
      <c r="Q73" s="56">
        <v>-4122</v>
      </c>
      <c r="R73" s="56">
        <v>0</v>
      </c>
      <c r="S73" s="56">
        <v>649</v>
      </c>
      <c r="T73" s="56">
        <v>-278</v>
      </c>
      <c r="W73">
        <f t="shared" si="10"/>
        <v>14140</v>
      </c>
      <c r="X73">
        <f t="shared" si="11"/>
        <v>743001</v>
      </c>
      <c r="Z73">
        <f t="shared" si="12"/>
        <v>28200</v>
      </c>
      <c r="AA73">
        <f t="shared" si="13"/>
        <v>-89827</v>
      </c>
      <c r="AB73">
        <f t="shared" si="14"/>
        <v>61256</v>
      </c>
      <c r="AD73">
        <f t="shared" si="9"/>
        <v>-18270</v>
      </c>
      <c r="AE73">
        <f t="shared" si="8"/>
        <v>-3820</v>
      </c>
      <c r="AF73">
        <f t="shared" si="8"/>
        <v>-3766</v>
      </c>
      <c r="AG73">
        <f t="shared" si="8"/>
        <v>1</v>
      </c>
      <c r="AH73">
        <f t="shared" si="8"/>
        <v>0</v>
      </c>
      <c r="AI73">
        <f t="shared" si="8"/>
        <v>91233</v>
      </c>
      <c r="AJ73">
        <f t="shared" si="8"/>
        <v>-4122</v>
      </c>
      <c r="AK73">
        <f t="shared" si="8"/>
        <v>0</v>
      </c>
      <c r="AL73">
        <f t="shared" si="8"/>
        <v>649</v>
      </c>
      <c r="AM73">
        <f t="shared" si="8"/>
        <v>-278</v>
      </c>
    </row>
    <row r="74" spans="1:39" x14ac:dyDescent="0.3">
      <c r="A74" s="47">
        <v>45048</v>
      </c>
      <c r="B74" s="56">
        <v>14400</v>
      </c>
      <c r="C74" s="56">
        <v>2</v>
      </c>
      <c r="D74" s="56">
        <v>260</v>
      </c>
      <c r="E74" s="56">
        <v>260</v>
      </c>
      <c r="F74" s="56">
        <v>387321</v>
      </c>
      <c r="G74" s="56">
        <v>5552</v>
      </c>
      <c r="H74" s="56">
        <v>-111119</v>
      </c>
      <c r="I74" s="56">
        <v>72492</v>
      </c>
      <c r="J74" s="56">
        <v>44411</v>
      </c>
      <c r="K74" s="56">
        <v>27467</v>
      </c>
      <c r="L74" s="56">
        <v>-34</v>
      </c>
      <c r="M74" s="56">
        <v>-3479</v>
      </c>
      <c r="N74" s="56">
        <v>0</v>
      </c>
      <c r="O74" s="56">
        <v>0</v>
      </c>
      <c r="P74" s="56">
        <v>21053</v>
      </c>
      <c r="Q74" s="56">
        <v>-596</v>
      </c>
      <c r="R74" s="56">
        <v>0</v>
      </c>
      <c r="S74" s="56">
        <v>-5868</v>
      </c>
      <c r="T74" s="56">
        <v>84</v>
      </c>
      <c r="W74">
        <f t="shared" si="10"/>
        <v>14400</v>
      </c>
      <c r="X74">
        <f t="shared" si="11"/>
        <v>387321</v>
      </c>
      <c r="Z74">
        <f t="shared" si="12"/>
        <v>-111119</v>
      </c>
      <c r="AA74">
        <f t="shared" si="13"/>
        <v>72492</v>
      </c>
      <c r="AB74">
        <f t="shared" si="14"/>
        <v>44411</v>
      </c>
      <c r="AD74">
        <f t="shared" si="9"/>
        <v>27467</v>
      </c>
      <c r="AE74">
        <f t="shared" si="8"/>
        <v>-34</v>
      </c>
      <c r="AF74">
        <f t="shared" si="8"/>
        <v>-3479</v>
      </c>
      <c r="AG74">
        <f t="shared" si="8"/>
        <v>0</v>
      </c>
      <c r="AH74">
        <f t="shared" si="8"/>
        <v>0</v>
      </c>
      <c r="AI74">
        <f t="shared" si="8"/>
        <v>21053</v>
      </c>
      <c r="AJ74">
        <f t="shared" si="8"/>
        <v>-596</v>
      </c>
      <c r="AK74">
        <f t="shared" si="8"/>
        <v>0</v>
      </c>
      <c r="AL74">
        <f t="shared" si="8"/>
        <v>-5868</v>
      </c>
      <c r="AM74">
        <f t="shared" si="8"/>
        <v>84</v>
      </c>
    </row>
    <row r="75" spans="1:39" x14ac:dyDescent="0.3">
      <c r="A75" s="47">
        <v>45049</v>
      </c>
      <c r="B75" s="56">
        <v>14300</v>
      </c>
      <c r="C75" s="56">
        <v>5</v>
      </c>
      <c r="D75" s="56">
        <v>-100</v>
      </c>
      <c r="E75" s="56">
        <v>-100</v>
      </c>
      <c r="F75" s="56">
        <v>414976</v>
      </c>
      <c r="G75" s="56">
        <v>5947</v>
      </c>
      <c r="H75" s="56">
        <v>-64492</v>
      </c>
      <c r="I75" s="56">
        <v>27352</v>
      </c>
      <c r="J75" s="56">
        <v>36519</v>
      </c>
      <c r="K75" s="56">
        <v>-19157</v>
      </c>
      <c r="L75" s="56">
        <v>1622</v>
      </c>
      <c r="M75" s="56">
        <v>2816</v>
      </c>
      <c r="N75" s="56">
        <v>1</v>
      </c>
      <c r="O75" s="56">
        <v>0</v>
      </c>
      <c r="P75" s="56">
        <v>69469</v>
      </c>
      <c r="Q75" s="56">
        <v>-18232</v>
      </c>
      <c r="R75" s="56">
        <v>0</v>
      </c>
      <c r="S75" s="56">
        <v>616</v>
      </c>
      <c r="T75" s="56">
        <v>5</v>
      </c>
      <c r="W75">
        <f t="shared" si="10"/>
        <v>14300</v>
      </c>
      <c r="X75">
        <f t="shared" si="11"/>
        <v>414976</v>
      </c>
      <c r="Z75">
        <f t="shared" si="12"/>
        <v>-64492</v>
      </c>
      <c r="AA75">
        <f t="shared" si="13"/>
        <v>27352</v>
      </c>
      <c r="AB75">
        <f t="shared" si="14"/>
        <v>36519</v>
      </c>
      <c r="AD75">
        <f t="shared" si="9"/>
        <v>-19157</v>
      </c>
      <c r="AE75">
        <f t="shared" si="8"/>
        <v>1622</v>
      </c>
      <c r="AF75">
        <f t="shared" si="8"/>
        <v>2816</v>
      </c>
      <c r="AG75">
        <f t="shared" si="8"/>
        <v>1</v>
      </c>
      <c r="AH75">
        <f t="shared" si="8"/>
        <v>0</v>
      </c>
      <c r="AI75">
        <f t="shared" si="8"/>
        <v>69469</v>
      </c>
      <c r="AJ75">
        <f t="shared" si="8"/>
        <v>-18232</v>
      </c>
      <c r="AK75">
        <f t="shared" si="8"/>
        <v>0</v>
      </c>
      <c r="AL75">
        <f t="shared" si="8"/>
        <v>616</v>
      </c>
      <c r="AM75">
        <f t="shared" si="8"/>
        <v>5</v>
      </c>
    </row>
    <row r="76" spans="1:39" x14ac:dyDescent="0.3">
      <c r="A76" s="47">
        <v>45050</v>
      </c>
      <c r="B76" s="56">
        <v>14150</v>
      </c>
      <c r="C76" s="56">
        <v>5</v>
      </c>
      <c r="D76" s="56">
        <v>-150</v>
      </c>
      <c r="E76" s="56">
        <v>-150</v>
      </c>
      <c r="F76" s="56">
        <v>353115</v>
      </c>
      <c r="G76" s="56">
        <v>5017</v>
      </c>
      <c r="H76" s="56">
        <v>30622</v>
      </c>
      <c r="I76" s="56">
        <v>-13965</v>
      </c>
      <c r="J76" s="56">
        <v>-15021</v>
      </c>
      <c r="K76" s="56">
        <v>-13719</v>
      </c>
      <c r="L76" s="56">
        <v>-552</v>
      </c>
      <c r="M76" s="56">
        <v>-225</v>
      </c>
      <c r="N76" s="56">
        <v>0</v>
      </c>
      <c r="O76" s="56">
        <v>-446</v>
      </c>
      <c r="P76" s="56">
        <v>0</v>
      </c>
      <c r="Q76" s="56">
        <v>-79</v>
      </c>
      <c r="R76" s="56">
        <v>0</v>
      </c>
      <c r="S76" s="56">
        <v>-1520</v>
      </c>
      <c r="T76" s="56">
        <v>-116</v>
      </c>
      <c r="W76">
        <f t="shared" si="10"/>
        <v>14150</v>
      </c>
      <c r="X76">
        <f t="shared" si="11"/>
        <v>353115</v>
      </c>
      <c r="Z76">
        <f t="shared" si="12"/>
        <v>30622</v>
      </c>
      <c r="AA76">
        <f t="shared" si="13"/>
        <v>-13965</v>
      </c>
      <c r="AB76">
        <f t="shared" si="14"/>
        <v>-15021</v>
      </c>
      <c r="AD76">
        <f t="shared" si="9"/>
        <v>-13719</v>
      </c>
      <c r="AE76">
        <f t="shared" si="8"/>
        <v>-552</v>
      </c>
      <c r="AF76">
        <f t="shared" si="8"/>
        <v>-225</v>
      </c>
      <c r="AG76">
        <f t="shared" si="8"/>
        <v>0</v>
      </c>
      <c r="AH76">
        <f t="shared" si="8"/>
        <v>-446</v>
      </c>
      <c r="AI76">
        <f t="shared" si="8"/>
        <v>0</v>
      </c>
      <c r="AJ76">
        <f t="shared" si="8"/>
        <v>-79</v>
      </c>
      <c r="AK76">
        <f t="shared" si="8"/>
        <v>0</v>
      </c>
      <c r="AL76">
        <f t="shared" si="8"/>
        <v>-1520</v>
      </c>
      <c r="AM76">
        <f t="shared" si="8"/>
        <v>-116</v>
      </c>
    </row>
    <row r="77" spans="1:39" x14ac:dyDescent="0.3">
      <c r="A77" s="47">
        <v>45054</v>
      </c>
      <c r="B77" s="56">
        <v>14230</v>
      </c>
      <c r="C77" s="56">
        <v>2</v>
      </c>
      <c r="D77" s="56">
        <v>80</v>
      </c>
      <c r="E77" s="56">
        <v>80</v>
      </c>
      <c r="F77" s="56">
        <v>381077</v>
      </c>
      <c r="G77" s="56">
        <v>5478</v>
      </c>
      <c r="H77" s="56">
        <v>-120554</v>
      </c>
      <c r="I77" s="56">
        <v>61800</v>
      </c>
      <c r="J77" s="56">
        <v>9810</v>
      </c>
      <c r="K77" s="56">
        <v>23372</v>
      </c>
      <c r="L77" s="56">
        <v>708</v>
      </c>
      <c r="M77" s="56">
        <v>2017</v>
      </c>
      <c r="N77" s="56">
        <v>1</v>
      </c>
      <c r="O77" s="56">
        <v>0</v>
      </c>
      <c r="P77" s="56">
        <v>-16067</v>
      </c>
      <c r="Q77" s="56">
        <v>-221</v>
      </c>
      <c r="R77" s="56">
        <v>0</v>
      </c>
      <c r="S77" s="56">
        <v>49278</v>
      </c>
      <c r="T77" s="56">
        <v>-334</v>
      </c>
      <c r="W77">
        <f t="shared" si="10"/>
        <v>14230</v>
      </c>
      <c r="X77">
        <f t="shared" si="11"/>
        <v>381077</v>
      </c>
      <c r="Z77">
        <f t="shared" si="12"/>
        <v>-120554</v>
      </c>
      <c r="AA77">
        <f t="shared" si="13"/>
        <v>61800</v>
      </c>
      <c r="AB77">
        <f t="shared" si="14"/>
        <v>9810</v>
      </c>
      <c r="AD77">
        <f t="shared" si="9"/>
        <v>23372</v>
      </c>
      <c r="AE77">
        <f t="shared" si="8"/>
        <v>708</v>
      </c>
      <c r="AF77">
        <f t="shared" si="8"/>
        <v>2017</v>
      </c>
      <c r="AG77">
        <f t="shared" si="8"/>
        <v>1</v>
      </c>
      <c r="AH77">
        <f t="shared" si="8"/>
        <v>0</v>
      </c>
      <c r="AI77">
        <f t="shared" si="8"/>
        <v>-16067</v>
      </c>
      <c r="AJ77">
        <f t="shared" si="8"/>
        <v>-221</v>
      </c>
      <c r="AK77">
        <f t="shared" si="8"/>
        <v>0</v>
      </c>
      <c r="AL77">
        <f t="shared" si="8"/>
        <v>49278</v>
      </c>
      <c r="AM77">
        <f t="shared" si="8"/>
        <v>-334</v>
      </c>
    </row>
    <row r="78" spans="1:39" x14ac:dyDescent="0.3">
      <c r="A78" s="47">
        <v>45055</v>
      </c>
      <c r="B78" s="56">
        <v>14050</v>
      </c>
      <c r="C78" s="56">
        <v>5</v>
      </c>
      <c r="D78" s="56">
        <v>-180</v>
      </c>
      <c r="E78" s="56">
        <v>-180</v>
      </c>
      <c r="F78" s="56">
        <v>401832</v>
      </c>
      <c r="G78" s="56">
        <v>5652</v>
      </c>
      <c r="H78" s="56">
        <v>-11639</v>
      </c>
      <c r="I78" s="56">
        <v>-39549</v>
      </c>
      <c r="J78" s="56">
        <v>63902</v>
      </c>
      <c r="K78" s="56">
        <v>-830</v>
      </c>
      <c r="L78" s="56">
        <v>-99</v>
      </c>
      <c r="M78" s="56">
        <v>-11569</v>
      </c>
      <c r="N78" s="56">
        <v>0</v>
      </c>
      <c r="O78" s="56">
        <v>0</v>
      </c>
      <c r="P78" s="56">
        <v>79269</v>
      </c>
      <c r="Q78" s="56">
        <v>-2869</v>
      </c>
      <c r="R78" s="56">
        <v>0</v>
      </c>
      <c r="S78" s="56">
        <v>-12872</v>
      </c>
      <c r="T78" s="56">
        <v>158</v>
      </c>
      <c r="W78">
        <f t="shared" si="10"/>
        <v>14050</v>
      </c>
      <c r="X78">
        <f t="shared" si="11"/>
        <v>401832</v>
      </c>
      <c r="Z78">
        <f t="shared" si="12"/>
        <v>-11639</v>
      </c>
      <c r="AA78">
        <f t="shared" si="13"/>
        <v>-39549</v>
      </c>
      <c r="AB78">
        <f t="shared" si="14"/>
        <v>63902</v>
      </c>
      <c r="AD78">
        <f t="shared" si="9"/>
        <v>-830</v>
      </c>
      <c r="AE78">
        <f t="shared" si="8"/>
        <v>-99</v>
      </c>
      <c r="AF78">
        <f t="shared" si="8"/>
        <v>-11569</v>
      </c>
      <c r="AG78">
        <f t="shared" si="8"/>
        <v>0</v>
      </c>
      <c r="AH78">
        <f t="shared" si="8"/>
        <v>0</v>
      </c>
      <c r="AI78">
        <f t="shared" si="8"/>
        <v>79269</v>
      </c>
      <c r="AJ78">
        <f t="shared" si="8"/>
        <v>-2869</v>
      </c>
      <c r="AK78">
        <f t="shared" si="8"/>
        <v>0</v>
      </c>
      <c r="AL78">
        <f t="shared" si="8"/>
        <v>-12872</v>
      </c>
      <c r="AM78">
        <f t="shared" si="8"/>
        <v>158</v>
      </c>
    </row>
    <row r="79" spans="1:39" x14ac:dyDescent="0.3">
      <c r="A79" s="47">
        <v>45056</v>
      </c>
      <c r="B79" s="56">
        <v>13810</v>
      </c>
      <c r="C79" s="56">
        <v>5</v>
      </c>
      <c r="D79" s="56">
        <v>-240</v>
      </c>
      <c r="E79" s="56">
        <v>-240</v>
      </c>
      <c r="F79" s="56">
        <v>387608</v>
      </c>
      <c r="G79" s="56">
        <v>5401</v>
      </c>
      <c r="H79" s="56">
        <v>48151</v>
      </c>
      <c r="I79" s="56">
        <v>24433</v>
      </c>
      <c r="J79" s="56">
        <v>-66099</v>
      </c>
      <c r="K79" s="56">
        <v>-41290</v>
      </c>
      <c r="L79" s="56">
        <v>671</v>
      </c>
      <c r="M79" s="56">
        <v>339</v>
      </c>
      <c r="N79" s="56">
        <v>-1</v>
      </c>
      <c r="O79" s="56">
        <v>0</v>
      </c>
      <c r="P79" s="56">
        <v>-25023</v>
      </c>
      <c r="Q79" s="56">
        <v>-795</v>
      </c>
      <c r="R79" s="56">
        <v>0</v>
      </c>
      <c r="S79" s="56">
        <v>-5860</v>
      </c>
      <c r="T79" s="56">
        <v>-625</v>
      </c>
      <c r="W79">
        <f t="shared" si="10"/>
        <v>13810</v>
      </c>
      <c r="X79">
        <f t="shared" si="11"/>
        <v>387608</v>
      </c>
      <c r="Z79">
        <f t="shared" si="12"/>
        <v>48151</v>
      </c>
      <c r="AA79">
        <f t="shared" si="13"/>
        <v>24433</v>
      </c>
      <c r="AB79">
        <f t="shared" si="14"/>
        <v>-66099</v>
      </c>
      <c r="AD79">
        <f t="shared" si="9"/>
        <v>-41290</v>
      </c>
      <c r="AE79">
        <f t="shared" si="8"/>
        <v>671</v>
      </c>
      <c r="AF79">
        <f t="shared" si="8"/>
        <v>339</v>
      </c>
      <c r="AG79">
        <f t="shared" si="8"/>
        <v>-1</v>
      </c>
      <c r="AH79">
        <f t="shared" si="8"/>
        <v>0</v>
      </c>
      <c r="AI79">
        <f t="shared" si="8"/>
        <v>-25023</v>
      </c>
      <c r="AJ79">
        <f t="shared" si="8"/>
        <v>-795</v>
      </c>
      <c r="AK79">
        <f t="shared" si="8"/>
        <v>0</v>
      </c>
      <c r="AL79">
        <f t="shared" si="8"/>
        <v>-5860</v>
      </c>
      <c r="AM79">
        <f t="shared" si="8"/>
        <v>-625</v>
      </c>
    </row>
    <row r="80" spans="1:39" x14ac:dyDescent="0.3">
      <c r="A80" s="47">
        <v>45057</v>
      </c>
      <c r="B80" s="56">
        <v>14250</v>
      </c>
      <c r="C80" s="56">
        <v>2</v>
      </c>
      <c r="D80" s="56">
        <v>440</v>
      </c>
      <c r="E80" s="56">
        <v>440</v>
      </c>
      <c r="F80" s="56">
        <v>471848</v>
      </c>
      <c r="G80" s="56">
        <v>6695</v>
      </c>
      <c r="H80" s="56">
        <v>-128082</v>
      </c>
      <c r="I80" s="56">
        <v>53526</v>
      </c>
      <c r="J80" s="56">
        <v>69700</v>
      </c>
      <c r="K80" s="56">
        <v>40732</v>
      </c>
      <c r="L80" s="56">
        <v>2588</v>
      </c>
      <c r="M80" s="56">
        <v>557</v>
      </c>
      <c r="N80" s="56">
        <v>0</v>
      </c>
      <c r="O80" s="56">
        <v>0</v>
      </c>
      <c r="P80" s="56">
        <v>26781</v>
      </c>
      <c r="Q80" s="56">
        <v>-958</v>
      </c>
      <c r="R80" s="56">
        <v>0</v>
      </c>
      <c r="S80" s="56">
        <v>-1777</v>
      </c>
      <c r="T80" s="56">
        <v>6633</v>
      </c>
      <c r="W80">
        <f t="shared" si="10"/>
        <v>14250</v>
      </c>
      <c r="X80">
        <f t="shared" si="11"/>
        <v>471848</v>
      </c>
      <c r="Z80">
        <f t="shared" si="12"/>
        <v>-128082</v>
      </c>
      <c r="AA80">
        <f t="shared" si="13"/>
        <v>53526</v>
      </c>
      <c r="AB80">
        <f t="shared" si="14"/>
        <v>69700</v>
      </c>
      <c r="AD80">
        <f t="shared" si="9"/>
        <v>40732</v>
      </c>
      <c r="AE80">
        <f t="shared" si="8"/>
        <v>2588</v>
      </c>
      <c r="AF80">
        <f t="shared" si="8"/>
        <v>557</v>
      </c>
      <c r="AG80">
        <f t="shared" si="8"/>
        <v>0</v>
      </c>
      <c r="AH80">
        <f t="shared" si="8"/>
        <v>0</v>
      </c>
      <c r="AI80">
        <f t="shared" si="8"/>
        <v>26781</v>
      </c>
      <c r="AJ80">
        <f t="shared" si="8"/>
        <v>-958</v>
      </c>
      <c r="AK80">
        <f t="shared" si="8"/>
        <v>0</v>
      </c>
      <c r="AL80">
        <f t="shared" si="8"/>
        <v>-1777</v>
      </c>
      <c r="AM80">
        <f t="shared" si="8"/>
        <v>6633</v>
      </c>
    </row>
    <row r="81" spans="1:39" x14ac:dyDescent="0.3">
      <c r="A81" s="47">
        <v>45058</v>
      </c>
      <c r="B81" s="56">
        <v>14040</v>
      </c>
      <c r="C81" s="56">
        <v>5</v>
      </c>
      <c r="D81" s="56">
        <v>-210</v>
      </c>
      <c r="E81" s="56">
        <v>-210</v>
      </c>
      <c r="F81" s="56">
        <v>339262</v>
      </c>
      <c r="G81" s="56">
        <v>4753</v>
      </c>
      <c r="H81" s="56">
        <v>12023</v>
      </c>
      <c r="I81" s="56">
        <v>-387</v>
      </c>
      <c r="J81" s="56">
        <v>-11320</v>
      </c>
      <c r="K81" s="56">
        <v>-9116</v>
      </c>
      <c r="L81" s="56">
        <v>-92</v>
      </c>
      <c r="M81" s="56">
        <v>773</v>
      </c>
      <c r="N81" s="56">
        <v>1</v>
      </c>
      <c r="O81" s="56">
        <v>0</v>
      </c>
      <c r="P81" s="56">
        <v>518</v>
      </c>
      <c r="Q81" s="56">
        <v>-3404</v>
      </c>
      <c r="R81" s="56">
        <v>0</v>
      </c>
      <c r="S81" s="56">
        <v>-418</v>
      </c>
      <c r="T81" s="56">
        <v>102</v>
      </c>
      <c r="W81">
        <f t="shared" si="10"/>
        <v>14040</v>
      </c>
      <c r="X81">
        <f t="shared" si="11"/>
        <v>339262</v>
      </c>
      <c r="Z81">
        <f t="shared" si="12"/>
        <v>12023</v>
      </c>
      <c r="AA81">
        <f t="shared" si="13"/>
        <v>-387</v>
      </c>
      <c r="AB81">
        <f t="shared" si="14"/>
        <v>-11320</v>
      </c>
      <c r="AD81">
        <f t="shared" si="9"/>
        <v>-9116</v>
      </c>
      <c r="AE81">
        <f t="shared" si="8"/>
        <v>-92</v>
      </c>
      <c r="AF81">
        <f t="shared" si="8"/>
        <v>773</v>
      </c>
      <c r="AG81">
        <f t="shared" si="8"/>
        <v>1</v>
      </c>
      <c r="AH81">
        <f t="shared" si="8"/>
        <v>0</v>
      </c>
      <c r="AI81">
        <f t="shared" si="8"/>
        <v>518</v>
      </c>
      <c r="AJ81">
        <f t="shared" si="8"/>
        <v>-3404</v>
      </c>
      <c r="AK81">
        <f t="shared" si="8"/>
        <v>0</v>
      </c>
      <c r="AL81">
        <f t="shared" si="8"/>
        <v>-418</v>
      </c>
      <c r="AM81">
        <f t="shared" si="8"/>
        <v>102</v>
      </c>
    </row>
    <row r="82" spans="1:39" x14ac:dyDescent="0.3">
      <c r="A82" s="47">
        <v>45061</v>
      </c>
      <c r="B82" s="56">
        <v>13890</v>
      </c>
      <c r="C82" s="56">
        <v>5</v>
      </c>
      <c r="D82" s="56">
        <v>-150</v>
      </c>
      <c r="E82" s="56">
        <v>-150</v>
      </c>
      <c r="F82" s="56">
        <v>295102</v>
      </c>
      <c r="G82" s="56">
        <v>4115</v>
      </c>
      <c r="H82" s="56">
        <v>15382</v>
      </c>
      <c r="I82" s="56">
        <v>-30390</v>
      </c>
      <c r="J82" s="56">
        <v>15721</v>
      </c>
      <c r="K82" s="56">
        <v>8483</v>
      </c>
      <c r="L82" s="56">
        <v>4993</v>
      </c>
      <c r="M82" s="56">
        <v>3976</v>
      </c>
      <c r="N82" s="56">
        <v>1</v>
      </c>
      <c r="O82" s="56">
        <v>0</v>
      </c>
      <c r="P82" s="56">
        <v>-1641</v>
      </c>
      <c r="Q82" s="56">
        <v>-91</v>
      </c>
      <c r="R82" s="56">
        <v>0</v>
      </c>
      <c r="S82" s="56">
        <v>-1103</v>
      </c>
      <c r="T82" s="56">
        <v>390</v>
      </c>
      <c r="W82">
        <f t="shared" si="10"/>
        <v>13890</v>
      </c>
      <c r="X82">
        <f t="shared" si="11"/>
        <v>295102</v>
      </c>
      <c r="Z82">
        <f t="shared" si="12"/>
        <v>15382</v>
      </c>
      <c r="AA82">
        <f t="shared" si="13"/>
        <v>-30390</v>
      </c>
      <c r="AB82">
        <f t="shared" si="14"/>
        <v>15721</v>
      </c>
      <c r="AD82">
        <f t="shared" si="9"/>
        <v>8483</v>
      </c>
      <c r="AE82">
        <f t="shared" si="8"/>
        <v>4993</v>
      </c>
      <c r="AF82">
        <f t="shared" si="8"/>
        <v>3976</v>
      </c>
      <c r="AG82">
        <f t="shared" si="8"/>
        <v>1</v>
      </c>
      <c r="AH82">
        <f t="shared" si="8"/>
        <v>0</v>
      </c>
      <c r="AI82">
        <f t="shared" si="8"/>
        <v>-1641</v>
      </c>
      <c r="AJ82">
        <f t="shared" si="8"/>
        <v>-91</v>
      </c>
      <c r="AK82">
        <f t="shared" si="8"/>
        <v>0</v>
      </c>
      <c r="AL82">
        <f t="shared" si="8"/>
        <v>-1103</v>
      </c>
      <c r="AM82">
        <f t="shared" si="8"/>
        <v>390</v>
      </c>
    </row>
    <row r="83" spans="1:39" x14ac:dyDescent="0.3">
      <c r="A83" s="47">
        <v>45062</v>
      </c>
      <c r="B83" s="56">
        <v>13850</v>
      </c>
      <c r="C83" s="56">
        <v>5</v>
      </c>
      <c r="D83" s="56">
        <v>-40</v>
      </c>
      <c r="E83" s="56">
        <v>-40</v>
      </c>
      <c r="F83" s="56">
        <v>206838</v>
      </c>
      <c r="G83" s="56">
        <v>2864</v>
      </c>
      <c r="H83" s="56">
        <v>7606</v>
      </c>
      <c r="I83" s="56">
        <v>2749</v>
      </c>
      <c r="J83" s="56">
        <v>-9476</v>
      </c>
      <c r="K83" s="56">
        <v>-5321</v>
      </c>
      <c r="L83" s="56">
        <v>-101</v>
      </c>
      <c r="M83" s="56">
        <v>350</v>
      </c>
      <c r="N83" s="56">
        <v>0</v>
      </c>
      <c r="O83" s="56">
        <v>0</v>
      </c>
      <c r="P83" s="56">
        <v>-2606</v>
      </c>
      <c r="Q83" s="56">
        <v>-1798</v>
      </c>
      <c r="R83" s="56">
        <v>0</v>
      </c>
      <c r="S83" s="56">
        <v>-721</v>
      </c>
      <c r="T83" s="56">
        <v>-158</v>
      </c>
      <c r="W83">
        <f t="shared" si="10"/>
        <v>13850</v>
      </c>
      <c r="X83">
        <f t="shared" si="11"/>
        <v>206838</v>
      </c>
      <c r="Z83">
        <f t="shared" si="12"/>
        <v>7606</v>
      </c>
      <c r="AA83">
        <f t="shared" si="13"/>
        <v>2749</v>
      </c>
      <c r="AB83">
        <f t="shared" si="14"/>
        <v>-9476</v>
      </c>
      <c r="AD83">
        <f t="shared" si="9"/>
        <v>-5321</v>
      </c>
      <c r="AE83">
        <f t="shared" si="8"/>
        <v>-101</v>
      </c>
      <c r="AF83">
        <f t="shared" si="8"/>
        <v>350</v>
      </c>
      <c r="AG83">
        <f t="shared" si="8"/>
        <v>0</v>
      </c>
      <c r="AH83">
        <f t="shared" si="8"/>
        <v>0</v>
      </c>
      <c r="AI83">
        <f t="shared" si="8"/>
        <v>-2606</v>
      </c>
      <c r="AJ83">
        <f t="shared" si="8"/>
        <v>-1798</v>
      </c>
      <c r="AK83">
        <f t="shared" si="8"/>
        <v>0</v>
      </c>
      <c r="AL83">
        <f t="shared" si="8"/>
        <v>-721</v>
      </c>
      <c r="AM83">
        <f t="shared" si="8"/>
        <v>-158</v>
      </c>
    </row>
    <row r="84" spans="1:39" x14ac:dyDescent="0.3">
      <c r="A84" s="47">
        <v>45063</v>
      </c>
      <c r="B84" s="56">
        <v>13670</v>
      </c>
      <c r="C84" s="56">
        <v>5</v>
      </c>
      <c r="D84" s="56">
        <v>-180</v>
      </c>
      <c r="E84" s="56">
        <v>-180</v>
      </c>
      <c r="F84" s="56">
        <v>389042</v>
      </c>
      <c r="G84" s="56">
        <v>5348</v>
      </c>
      <c r="H84" s="56">
        <v>53436</v>
      </c>
      <c r="I84" s="56">
        <v>2431</v>
      </c>
      <c r="J84" s="56">
        <v>-55977</v>
      </c>
      <c r="K84" s="56">
        <v>-2193</v>
      </c>
      <c r="L84" s="56">
        <v>-3360</v>
      </c>
      <c r="M84" s="56">
        <v>-2579</v>
      </c>
      <c r="N84" s="56">
        <v>0</v>
      </c>
      <c r="O84" s="56">
        <v>0</v>
      </c>
      <c r="P84" s="56">
        <v>-33885</v>
      </c>
      <c r="Q84" s="56">
        <v>-13960</v>
      </c>
      <c r="R84" s="56">
        <v>0</v>
      </c>
      <c r="S84" s="56">
        <v>5</v>
      </c>
      <c r="T84" s="56">
        <v>105</v>
      </c>
      <c r="W84">
        <f t="shared" si="10"/>
        <v>13670</v>
      </c>
      <c r="X84">
        <f t="shared" si="11"/>
        <v>389042</v>
      </c>
      <c r="Z84">
        <f t="shared" si="12"/>
        <v>53436</v>
      </c>
      <c r="AA84">
        <f t="shared" si="13"/>
        <v>2431</v>
      </c>
      <c r="AB84">
        <f t="shared" si="14"/>
        <v>-55977</v>
      </c>
      <c r="AD84">
        <f t="shared" si="9"/>
        <v>-2193</v>
      </c>
      <c r="AE84">
        <f t="shared" si="8"/>
        <v>-3360</v>
      </c>
      <c r="AF84">
        <f t="shared" si="8"/>
        <v>-2579</v>
      </c>
      <c r="AG84">
        <f t="shared" si="8"/>
        <v>0</v>
      </c>
      <c r="AH84">
        <f t="shared" si="8"/>
        <v>0</v>
      </c>
      <c r="AI84">
        <f t="shared" si="8"/>
        <v>-33885</v>
      </c>
      <c r="AJ84">
        <f t="shared" si="8"/>
        <v>-13960</v>
      </c>
      <c r="AK84">
        <f t="shared" si="8"/>
        <v>0</v>
      </c>
      <c r="AL84">
        <f t="shared" si="8"/>
        <v>5</v>
      </c>
      <c r="AM84">
        <f t="shared" si="8"/>
        <v>105</v>
      </c>
    </row>
    <row r="85" spans="1:39" x14ac:dyDescent="0.3">
      <c r="A85" s="47">
        <v>45064</v>
      </c>
      <c r="B85" s="56">
        <v>14330</v>
      </c>
      <c r="C85" s="56">
        <v>2</v>
      </c>
      <c r="D85" s="56">
        <v>660</v>
      </c>
      <c r="E85" s="56">
        <v>660</v>
      </c>
      <c r="F85" s="56">
        <v>798800</v>
      </c>
      <c r="G85" s="56">
        <v>11283</v>
      </c>
      <c r="H85" s="56">
        <v>-181844</v>
      </c>
      <c r="I85" s="56">
        <v>115266</v>
      </c>
      <c r="J85" s="56">
        <v>69317</v>
      </c>
      <c r="K85" s="56">
        <v>5522</v>
      </c>
      <c r="L85" s="56">
        <v>-222</v>
      </c>
      <c r="M85" s="56">
        <v>12187</v>
      </c>
      <c r="N85" s="56">
        <v>0</v>
      </c>
      <c r="O85" s="56">
        <v>0</v>
      </c>
      <c r="P85" s="56">
        <v>30172</v>
      </c>
      <c r="Q85" s="56">
        <v>21658</v>
      </c>
      <c r="R85" s="56">
        <v>0</v>
      </c>
      <c r="S85" s="56">
        <v>-2459</v>
      </c>
      <c r="T85" s="56">
        <v>-280</v>
      </c>
      <c r="W85">
        <f t="shared" si="10"/>
        <v>14330</v>
      </c>
      <c r="X85">
        <f t="shared" si="11"/>
        <v>798800</v>
      </c>
      <c r="Z85">
        <f t="shared" si="12"/>
        <v>-181844</v>
      </c>
      <c r="AA85">
        <f t="shared" si="13"/>
        <v>115266</v>
      </c>
      <c r="AB85">
        <f t="shared" si="14"/>
        <v>69317</v>
      </c>
      <c r="AD85">
        <f t="shared" si="9"/>
        <v>5522</v>
      </c>
      <c r="AE85">
        <f t="shared" si="8"/>
        <v>-222</v>
      </c>
      <c r="AF85">
        <f t="shared" si="8"/>
        <v>12187</v>
      </c>
      <c r="AG85">
        <f t="shared" si="8"/>
        <v>0</v>
      </c>
      <c r="AH85">
        <f t="shared" si="8"/>
        <v>0</v>
      </c>
      <c r="AI85">
        <f t="shared" si="8"/>
        <v>30172</v>
      </c>
      <c r="AJ85">
        <f t="shared" si="8"/>
        <v>21658</v>
      </c>
      <c r="AK85">
        <f t="shared" si="8"/>
        <v>0</v>
      </c>
      <c r="AL85">
        <f t="shared" si="8"/>
        <v>-2459</v>
      </c>
      <c r="AM85">
        <f t="shared" si="8"/>
        <v>-280</v>
      </c>
    </row>
    <row r="86" spans="1:39" x14ac:dyDescent="0.3">
      <c r="A86" s="47">
        <v>45065</v>
      </c>
      <c r="B86" s="56">
        <v>14690</v>
      </c>
      <c r="C86" s="56">
        <v>2</v>
      </c>
      <c r="D86" s="56">
        <v>360</v>
      </c>
      <c r="E86" s="56">
        <v>360</v>
      </c>
      <c r="F86" s="56">
        <v>902597</v>
      </c>
      <c r="G86" s="56">
        <v>13160</v>
      </c>
      <c r="H86" s="56">
        <v>30832</v>
      </c>
      <c r="I86" s="56">
        <v>-59642</v>
      </c>
      <c r="J86" s="56">
        <v>35696</v>
      </c>
      <c r="K86" s="56">
        <v>28139</v>
      </c>
      <c r="L86" s="56">
        <v>423</v>
      </c>
      <c r="M86" s="56">
        <v>-5413</v>
      </c>
      <c r="N86" s="56">
        <v>-1</v>
      </c>
      <c r="O86" s="56">
        <v>0</v>
      </c>
      <c r="P86" s="56">
        <v>11794</v>
      </c>
      <c r="Q86" s="56">
        <v>754</v>
      </c>
      <c r="R86" s="56">
        <v>0</v>
      </c>
      <c r="S86" s="56">
        <v>-2346</v>
      </c>
      <c r="T86" s="56">
        <v>-4540</v>
      </c>
      <c r="W86">
        <f t="shared" si="10"/>
        <v>14690</v>
      </c>
      <c r="X86">
        <f t="shared" si="11"/>
        <v>902597</v>
      </c>
      <c r="Z86">
        <f t="shared" si="12"/>
        <v>30832</v>
      </c>
      <c r="AA86">
        <f t="shared" si="13"/>
        <v>-59642</v>
      </c>
      <c r="AB86">
        <f t="shared" si="14"/>
        <v>35696</v>
      </c>
      <c r="AD86">
        <f t="shared" si="9"/>
        <v>28139</v>
      </c>
      <c r="AE86">
        <f t="shared" si="8"/>
        <v>423</v>
      </c>
      <c r="AF86">
        <f t="shared" si="8"/>
        <v>-5413</v>
      </c>
      <c r="AG86">
        <f t="shared" si="8"/>
        <v>-1</v>
      </c>
      <c r="AH86">
        <f t="shared" si="8"/>
        <v>0</v>
      </c>
      <c r="AI86">
        <f t="shared" si="8"/>
        <v>11794</v>
      </c>
      <c r="AJ86">
        <f t="shared" si="8"/>
        <v>754</v>
      </c>
      <c r="AK86">
        <f t="shared" si="8"/>
        <v>0</v>
      </c>
      <c r="AL86">
        <f t="shared" si="8"/>
        <v>-2346</v>
      </c>
      <c r="AM86">
        <f t="shared" si="8"/>
        <v>-4540</v>
      </c>
    </row>
    <row r="87" spans="1:39" x14ac:dyDescent="0.3">
      <c r="A87" s="47">
        <v>45068</v>
      </c>
      <c r="B87" s="56">
        <v>14650</v>
      </c>
      <c r="C87" s="56">
        <v>5</v>
      </c>
      <c r="D87" s="56">
        <v>-40</v>
      </c>
      <c r="E87" s="56">
        <v>-40</v>
      </c>
      <c r="F87" s="56">
        <v>600598</v>
      </c>
      <c r="G87" s="56">
        <v>8850</v>
      </c>
      <c r="H87" s="56">
        <v>-22388</v>
      </c>
      <c r="I87" s="56">
        <v>18582</v>
      </c>
      <c r="J87" s="56">
        <v>5306</v>
      </c>
      <c r="K87" s="56">
        <v>16438</v>
      </c>
      <c r="L87" s="56">
        <v>-2679</v>
      </c>
      <c r="M87" s="56">
        <v>717</v>
      </c>
      <c r="N87" s="56">
        <v>0</v>
      </c>
      <c r="O87" s="56">
        <v>0</v>
      </c>
      <c r="P87" s="56">
        <v>-9034</v>
      </c>
      <c r="Q87" s="56">
        <v>-136</v>
      </c>
      <c r="R87" s="56">
        <v>0</v>
      </c>
      <c r="S87" s="56">
        <v>-1654</v>
      </c>
      <c r="T87" s="56">
        <v>154</v>
      </c>
      <c r="W87">
        <f t="shared" si="10"/>
        <v>14650</v>
      </c>
      <c r="X87">
        <f t="shared" si="11"/>
        <v>600598</v>
      </c>
      <c r="Z87">
        <f t="shared" si="12"/>
        <v>-22388</v>
      </c>
      <c r="AA87">
        <f t="shared" si="13"/>
        <v>18582</v>
      </c>
      <c r="AB87">
        <f t="shared" si="14"/>
        <v>5306</v>
      </c>
      <c r="AD87">
        <f t="shared" si="9"/>
        <v>16438</v>
      </c>
      <c r="AE87">
        <f t="shared" si="8"/>
        <v>-2679</v>
      </c>
      <c r="AF87">
        <f t="shared" si="8"/>
        <v>717</v>
      </c>
      <c r="AG87">
        <f t="shared" si="8"/>
        <v>0</v>
      </c>
      <c r="AH87">
        <f t="shared" si="8"/>
        <v>0</v>
      </c>
      <c r="AI87">
        <f t="shared" si="8"/>
        <v>-9034</v>
      </c>
      <c r="AJ87">
        <f t="shared" si="8"/>
        <v>-136</v>
      </c>
      <c r="AK87">
        <f t="shared" si="8"/>
        <v>0</v>
      </c>
      <c r="AL87">
        <f t="shared" si="8"/>
        <v>-1654</v>
      </c>
      <c r="AM87">
        <f t="shared" si="8"/>
        <v>154</v>
      </c>
    </row>
    <row r="88" spans="1:39" x14ac:dyDescent="0.3">
      <c r="A88" s="47">
        <v>45069</v>
      </c>
      <c r="B88" s="56">
        <v>14480</v>
      </c>
      <c r="C88" s="56">
        <v>5</v>
      </c>
      <c r="D88" s="56">
        <v>-170</v>
      </c>
      <c r="E88" s="56">
        <v>-170</v>
      </c>
      <c r="F88" s="56">
        <v>414783</v>
      </c>
      <c r="G88" s="56">
        <v>6019</v>
      </c>
      <c r="H88" s="56">
        <v>12036</v>
      </c>
      <c r="I88" s="56">
        <v>23440</v>
      </c>
      <c r="J88" s="56">
        <v>-35245</v>
      </c>
      <c r="K88" s="56">
        <v>32023</v>
      </c>
      <c r="L88" s="56">
        <v>-7586</v>
      </c>
      <c r="M88" s="56">
        <v>-27246</v>
      </c>
      <c r="N88" s="56">
        <v>0</v>
      </c>
      <c r="O88" s="56">
        <v>0</v>
      </c>
      <c r="P88" s="56">
        <v>-31623</v>
      </c>
      <c r="Q88" s="56">
        <v>-813</v>
      </c>
      <c r="R88" s="56">
        <v>0</v>
      </c>
      <c r="S88" s="56">
        <v>-523</v>
      </c>
      <c r="T88" s="56">
        <v>292</v>
      </c>
      <c r="W88">
        <f t="shared" si="10"/>
        <v>14480</v>
      </c>
      <c r="X88">
        <f t="shared" si="11"/>
        <v>414783</v>
      </c>
      <c r="Z88">
        <f t="shared" si="12"/>
        <v>12036</v>
      </c>
      <c r="AA88">
        <f t="shared" si="13"/>
        <v>23440</v>
      </c>
      <c r="AB88">
        <f t="shared" si="14"/>
        <v>-35245</v>
      </c>
      <c r="AD88">
        <f t="shared" si="9"/>
        <v>32023</v>
      </c>
      <c r="AE88">
        <f t="shared" si="8"/>
        <v>-7586</v>
      </c>
      <c r="AF88">
        <f t="shared" si="8"/>
        <v>-27246</v>
      </c>
      <c r="AG88">
        <f t="shared" si="8"/>
        <v>0</v>
      </c>
      <c r="AH88">
        <f t="shared" si="8"/>
        <v>0</v>
      </c>
      <c r="AI88">
        <f t="shared" si="8"/>
        <v>-31623</v>
      </c>
      <c r="AJ88">
        <f t="shared" si="8"/>
        <v>-813</v>
      </c>
      <c r="AK88">
        <f t="shared" si="8"/>
        <v>0</v>
      </c>
      <c r="AL88">
        <f t="shared" si="8"/>
        <v>-523</v>
      </c>
      <c r="AM88">
        <f t="shared" si="8"/>
        <v>292</v>
      </c>
    </row>
    <row r="89" spans="1:39" x14ac:dyDescent="0.3">
      <c r="A89" s="47">
        <v>45070</v>
      </c>
      <c r="B89" s="56">
        <v>14490</v>
      </c>
      <c r="C89" s="56">
        <v>2</v>
      </c>
      <c r="D89" s="56">
        <v>10</v>
      </c>
      <c r="E89" s="56">
        <v>10</v>
      </c>
      <c r="F89" s="56">
        <v>329726</v>
      </c>
      <c r="G89" s="56">
        <v>4767</v>
      </c>
      <c r="H89" s="56">
        <v>-7549</v>
      </c>
      <c r="I89" s="56">
        <v>21131</v>
      </c>
      <c r="J89" s="56">
        <v>-9649</v>
      </c>
      <c r="K89" s="56">
        <v>-13128</v>
      </c>
      <c r="L89" s="56">
        <v>-4</v>
      </c>
      <c r="M89" s="56">
        <v>42</v>
      </c>
      <c r="N89" s="56">
        <v>0</v>
      </c>
      <c r="O89" s="56">
        <v>0</v>
      </c>
      <c r="P89" s="56">
        <v>2142</v>
      </c>
      <c r="Q89" s="56">
        <v>1299</v>
      </c>
      <c r="R89" s="56">
        <v>0</v>
      </c>
      <c r="S89" s="56">
        <v>-1788</v>
      </c>
      <c r="T89" s="56">
        <v>-2145</v>
      </c>
      <c r="W89">
        <f t="shared" si="10"/>
        <v>14490</v>
      </c>
      <c r="X89">
        <f t="shared" si="11"/>
        <v>329726</v>
      </c>
      <c r="Z89">
        <f t="shared" si="12"/>
        <v>-7549</v>
      </c>
      <c r="AA89">
        <f t="shared" si="13"/>
        <v>21131</v>
      </c>
      <c r="AB89">
        <f t="shared" si="14"/>
        <v>-9649</v>
      </c>
      <c r="AD89">
        <f t="shared" si="9"/>
        <v>-13128</v>
      </c>
      <c r="AE89">
        <f t="shared" si="8"/>
        <v>-4</v>
      </c>
      <c r="AF89">
        <f t="shared" si="8"/>
        <v>42</v>
      </c>
      <c r="AG89">
        <f t="shared" si="8"/>
        <v>0</v>
      </c>
      <c r="AH89">
        <f t="shared" si="8"/>
        <v>0</v>
      </c>
      <c r="AI89">
        <f t="shared" si="8"/>
        <v>2142</v>
      </c>
      <c r="AJ89">
        <f t="shared" si="8"/>
        <v>1299</v>
      </c>
      <c r="AK89">
        <f t="shared" si="8"/>
        <v>0</v>
      </c>
      <c r="AL89">
        <f t="shared" si="8"/>
        <v>-1788</v>
      </c>
      <c r="AM89">
        <f t="shared" si="8"/>
        <v>-2145</v>
      </c>
    </row>
    <row r="90" spans="1:39" x14ac:dyDescent="0.3">
      <c r="A90" s="47">
        <v>45071</v>
      </c>
      <c r="B90" s="56">
        <v>14290</v>
      </c>
      <c r="C90" s="56">
        <v>5</v>
      </c>
      <c r="D90" s="56">
        <v>-200</v>
      </c>
      <c r="E90" s="56">
        <v>-200</v>
      </c>
      <c r="F90" s="56">
        <v>385843</v>
      </c>
      <c r="G90" s="56">
        <v>5492</v>
      </c>
      <c r="H90" s="56">
        <v>46559</v>
      </c>
      <c r="I90" s="56">
        <v>12919</v>
      </c>
      <c r="J90" s="56">
        <v>-59889</v>
      </c>
      <c r="K90" s="56">
        <v>-39312</v>
      </c>
      <c r="L90" s="56">
        <v>-13</v>
      </c>
      <c r="M90" s="56">
        <v>-90</v>
      </c>
      <c r="N90" s="56">
        <v>0</v>
      </c>
      <c r="O90" s="56">
        <v>0</v>
      </c>
      <c r="P90" s="56">
        <v>-20571</v>
      </c>
      <c r="Q90" s="56">
        <v>97</v>
      </c>
      <c r="R90" s="56">
        <v>0</v>
      </c>
      <c r="S90" s="56">
        <v>-533</v>
      </c>
      <c r="T90" s="56">
        <v>944</v>
      </c>
      <c r="W90">
        <f t="shared" si="10"/>
        <v>14290</v>
      </c>
      <c r="X90">
        <f t="shared" si="11"/>
        <v>385843</v>
      </c>
      <c r="Z90">
        <f t="shared" si="12"/>
        <v>46559</v>
      </c>
      <c r="AA90">
        <f t="shared" si="13"/>
        <v>12919</v>
      </c>
      <c r="AB90">
        <f t="shared" si="14"/>
        <v>-59889</v>
      </c>
      <c r="AD90">
        <f t="shared" si="9"/>
        <v>-39312</v>
      </c>
      <c r="AE90">
        <f t="shared" si="8"/>
        <v>-13</v>
      </c>
      <c r="AF90">
        <f t="shared" si="8"/>
        <v>-90</v>
      </c>
      <c r="AG90">
        <f t="shared" si="8"/>
        <v>0</v>
      </c>
      <c r="AH90">
        <f t="shared" si="8"/>
        <v>0</v>
      </c>
      <c r="AI90">
        <f t="shared" si="8"/>
        <v>-20571</v>
      </c>
      <c r="AJ90">
        <f t="shared" si="8"/>
        <v>97</v>
      </c>
      <c r="AK90">
        <f t="shared" si="8"/>
        <v>0</v>
      </c>
      <c r="AL90">
        <f t="shared" ref="AE90:AM104" si="15">INDEX($A$4:$T$104,ROW()-3,COLUMN()-19)</f>
        <v>-533</v>
      </c>
      <c r="AM90">
        <f t="shared" si="15"/>
        <v>944</v>
      </c>
    </row>
    <row r="91" spans="1:39" x14ac:dyDescent="0.3">
      <c r="A91" s="47">
        <v>45072</v>
      </c>
      <c r="B91" s="56">
        <v>13960</v>
      </c>
      <c r="C91" s="56">
        <v>5</v>
      </c>
      <c r="D91" s="56">
        <v>-330</v>
      </c>
      <c r="E91" s="56">
        <v>-330</v>
      </c>
      <c r="F91" s="56">
        <v>572643</v>
      </c>
      <c r="G91" s="56">
        <v>8087</v>
      </c>
      <c r="H91" s="56">
        <v>191496</v>
      </c>
      <c r="I91" s="56">
        <v>-138136</v>
      </c>
      <c r="J91" s="56">
        <v>-51992</v>
      </c>
      <c r="K91" s="56">
        <v>-25651</v>
      </c>
      <c r="L91" s="56">
        <v>-724</v>
      </c>
      <c r="M91" s="56">
        <v>240</v>
      </c>
      <c r="N91" s="56">
        <v>0</v>
      </c>
      <c r="O91" s="56">
        <v>0</v>
      </c>
      <c r="P91" s="56">
        <v>-25290</v>
      </c>
      <c r="Q91" s="56">
        <v>-567</v>
      </c>
      <c r="R91" s="56">
        <v>0</v>
      </c>
      <c r="S91" s="56">
        <v>-1500</v>
      </c>
      <c r="T91" s="56">
        <v>132</v>
      </c>
      <c r="W91">
        <f t="shared" si="10"/>
        <v>13960</v>
      </c>
      <c r="X91">
        <f t="shared" si="11"/>
        <v>572643</v>
      </c>
      <c r="Z91">
        <f t="shared" si="12"/>
        <v>191496</v>
      </c>
      <c r="AA91">
        <f t="shared" si="13"/>
        <v>-138136</v>
      </c>
      <c r="AB91">
        <f t="shared" si="14"/>
        <v>-51992</v>
      </c>
      <c r="AD91">
        <f t="shared" si="9"/>
        <v>-25651</v>
      </c>
      <c r="AE91">
        <f t="shared" si="15"/>
        <v>-724</v>
      </c>
      <c r="AF91">
        <f t="shared" si="15"/>
        <v>240</v>
      </c>
      <c r="AG91">
        <f t="shared" si="15"/>
        <v>0</v>
      </c>
      <c r="AH91">
        <f t="shared" si="15"/>
        <v>0</v>
      </c>
      <c r="AI91">
        <f t="shared" si="15"/>
        <v>-25290</v>
      </c>
      <c r="AJ91">
        <f t="shared" si="15"/>
        <v>-567</v>
      </c>
      <c r="AK91">
        <f t="shared" si="15"/>
        <v>0</v>
      </c>
      <c r="AL91">
        <f t="shared" si="15"/>
        <v>-1500</v>
      </c>
      <c r="AM91">
        <f t="shared" si="15"/>
        <v>132</v>
      </c>
    </row>
    <row r="92" spans="1:39" x14ac:dyDescent="0.3">
      <c r="A92" s="47">
        <v>45076</v>
      </c>
      <c r="B92" s="56">
        <v>14000</v>
      </c>
      <c r="C92" s="56">
        <v>2</v>
      </c>
      <c r="D92" s="56">
        <v>40</v>
      </c>
      <c r="E92" s="56">
        <v>40</v>
      </c>
      <c r="F92" s="56">
        <v>394731</v>
      </c>
      <c r="G92" s="56">
        <v>5548</v>
      </c>
      <c r="H92" s="56">
        <v>-62435</v>
      </c>
      <c r="I92" s="56">
        <v>91805</v>
      </c>
      <c r="J92" s="56">
        <v>-29590</v>
      </c>
      <c r="K92" s="56">
        <v>-2224</v>
      </c>
      <c r="L92" s="56">
        <v>-5857</v>
      </c>
      <c r="M92" s="56">
        <v>-10256</v>
      </c>
      <c r="N92" s="56">
        <v>0</v>
      </c>
      <c r="O92" s="56">
        <v>0</v>
      </c>
      <c r="P92" s="56">
        <v>-12056</v>
      </c>
      <c r="Q92" s="56">
        <v>803</v>
      </c>
      <c r="R92" s="56">
        <v>0</v>
      </c>
      <c r="S92" s="56">
        <v>259</v>
      </c>
      <c r="T92" s="56">
        <v>-39</v>
      </c>
      <c r="W92">
        <f t="shared" si="10"/>
        <v>14000</v>
      </c>
      <c r="X92">
        <f t="shared" si="11"/>
        <v>394731</v>
      </c>
      <c r="Z92">
        <f t="shared" si="12"/>
        <v>-62435</v>
      </c>
      <c r="AA92">
        <f t="shared" si="13"/>
        <v>91805</v>
      </c>
      <c r="AB92">
        <f t="shared" si="14"/>
        <v>-29590</v>
      </c>
      <c r="AD92">
        <f t="shared" si="9"/>
        <v>-2224</v>
      </c>
      <c r="AE92">
        <f t="shared" si="15"/>
        <v>-5857</v>
      </c>
      <c r="AF92">
        <f t="shared" si="15"/>
        <v>-10256</v>
      </c>
      <c r="AG92">
        <f t="shared" si="15"/>
        <v>0</v>
      </c>
      <c r="AH92">
        <f t="shared" si="15"/>
        <v>0</v>
      </c>
      <c r="AI92">
        <f t="shared" si="15"/>
        <v>-12056</v>
      </c>
      <c r="AJ92">
        <f t="shared" si="15"/>
        <v>803</v>
      </c>
      <c r="AK92">
        <f t="shared" si="15"/>
        <v>0</v>
      </c>
      <c r="AL92">
        <f t="shared" si="15"/>
        <v>259</v>
      </c>
      <c r="AM92">
        <f t="shared" si="15"/>
        <v>-39</v>
      </c>
    </row>
    <row r="93" spans="1:39" x14ac:dyDescent="0.3">
      <c r="A93" s="47">
        <v>45077</v>
      </c>
      <c r="B93" s="56">
        <v>14080</v>
      </c>
      <c r="C93" s="56">
        <v>2</v>
      </c>
      <c r="D93" s="56">
        <v>80</v>
      </c>
      <c r="E93" s="56">
        <v>80</v>
      </c>
      <c r="F93" s="56">
        <v>546601</v>
      </c>
      <c r="G93" s="56">
        <v>7681</v>
      </c>
      <c r="H93" s="56">
        <v>-79955</v>
      </c>
      <c r="I93" s="56">
        <v>96882</v>
      </c>
      <c r="J93" s="56">
        <v>-17294</v>
      </c>
      <c r="K93" s="56">
        <v>-1913</v>
      </c>
      <c r="L93" s="56">
        <v>-226</v>
      </c>
      <c r="M93" s="56">
        <v>-14340</v>
      </c>
      <c r="N93" s="56">
        <v>873</v>
      </c>
      <c r="O93" s="56">
        <v>0</v>
      </c>
      <c r="P93" s="56">
        <v>-1959</v>
      </c>
      <c r="Q93" s="56">
        <v>271</v>
      </c>
      <c r="R93" s="56">
        <v>0</v>
      </c>
      <c r="S93" s="56">
        <v>424</v>
      </c>
      <c r="T93" s="56">
        <v>-57</v>
      </c>
      <c r="W93">
        <f t="shared" si="10"/>
        <v>14080</v>
      </c>
      <c r="X93">
        <f t="shared" si="11"/>
        <v>546601</v>
      </c>
      <c r="Z93">
        <f t="shared" si="12"/>
        <v>-79955</v>
      </c>
      <c r="AA93">
        <f t="shared" si="13"/>
        <v>96882</v>
      </c>
      <c r="AB93">
        <f t="shared" si="14"/>
        <v>-17294</v>
      </c>
      <c r="AD93">
        <f t="shared" si="9"/>
        <v>-1913</v>
      </c>
      <c r="AE93">
        <f t="shared" si="15"/>
        <v>-226</v>
      </c>
      <c r="AF93">
        <f t="shared" si="15"/>
        <v>-14340</v>
      </c>
      <c r="AG93">
        <f t="shared" si="15"/>
        <v>873</v>
      </c>
      <c r="AH93">
        <f t="shared" si="15"/>
        <v>0</v>
      </c>
      <c r="AI93">
        <f t="shared" si="15"/>
        <v>-1959</v>
      </c>
      <c r="AJ93">
        <f t="shared" si="15"/>
        <v>271</v>
      </c>
      <c r="AK93">
        <f t="shared" si="15"/>
        <v>0</v>
      </c>
      <c r="AL93">
        <f t="shared" si="15"/>
        <v>424</v>
      </c>
      <c r="AM93">
        <f t="shared" si="15"/>
        <v>-57</v>
      </c>
    </row>
    <row r="94" spans="1:39" x14ac:dyDescent="0.3">
      <c r="A94" s="47">
        <v>45078</v>
      </c>
      <c r="B94" s="56">
        <v>14050</v>
      </c>
      <c r="C94" s="56">
        <v>5</v>
      </c>
      <c r="D94" s="56">
        <v>-30</v>
      </c>
      <c r="E94" s="56">
        <v>-30</v>
      </c>
      <c r="F94" s="56">
        <v>326336</v>
      </c>
      <c r="G94" s="56">
        <v>4609</v>
      </c>
      <c r="H94" s="56">
        <v>47502</v>
      </c>
      <c r="I94" s="56">
        <v>-38871</v>
      </c>
      <c r="J94" s="56">
        <v>-7376</v>
      </c>
      <c r="K94" s="56">
        <v>-10845</v>
      </c>
      <c r="L94" s="56">
        <v>-1013</v>
      </c>
      <c r="M94" s="56">
        <v>207</v>
      </c>
      <c r="N94" s="56">
        <v>36</v>
      </c>
      <c r="O94" s="56">
        <v>0</v>
      </c>
      <c r="P94" s="56">
        <v>1946</v>
      </c>
      <c r="Q94" s="56">
        <v>2293</v>
      </c>
      <c r="R94" s="56">
        <v>0</v>
      </c>
      <c r="S94" s="56">
        <v>-1250</v>
      </c>
      <c r="T94" s="56">
        <v>-5</v>
      </c>
      <c r="W94">
        <f t="shared" si="10"/>
        <v>14050</v>
      </c>
      <c r="X94">
        <f t="shared" si="11"/>
        <v>326336</v>
      </c>
      <c r="Z94">
        <f t="shared" si="12"/>
        <v>47502</v>
      </c>
      <c r="AA94">
        <f t="shared" si="13"/>
        <v>-38871</v>
      </c>
      <c r="AB94">
        <f t="shared" si="14"/>
        <v>-7376</v>
      </c>
      <c r="AD94">
        <f t="shared" si="9"/>
        <v>-10845</v>
      </c>
      <c r="AE94">
        <f t="shared" si="15"/>
        <v>-1013</v>
      </c>
      <c r="AF94">
        <f t="shared" si="15"/>
        <v>207</v>
      </c>
      <c r="AG94">
        <f t="shared" si="15"/>
        <v>36</v>
      </c>
      <c r="AH94">
        <f t="shared" si="15"/>
        <v>0</v>
      </c>
      <c r="AI94">
        <f t="shared" si="15"/>
        <v>1946</v>
      </c>
      <c r="AJ94">
        <f t="shared" si="15"/>
        <v>2293</v>
      </c>
      <c r="AK94">
        <f t="shared" si="15"/>
        <v>0</v>
      </c>
      <c r="AL94">
        <f t="shared" si="15"/>
        <v>-1250</v>
      </c>
      <c r="AM94">
        <f t="shared" si="15"/>
        <v>-5</v>
      </c>
    </row>
    <row r="95" spans="1:39" x14ac:dyDescent="0.3">
      <c r="A95" s="47">
        <v>45079</v>
      </c>
      <c r="B95" s="56">
        <v>14380</v>
      </c>
      <c r="C95" s="56">
        <v>2</v>
      </c>
      <c r="D95" s="56">
        <v>330</v>
      </c>
      <c r="E95" s="56">
        <v>330</v>
      </c>
      <c r="F95" s="56">
        <v>410289</v>
      </c>
      <c r="G95" s="56">
        <v>5859</v>
      </c>
      <c r="H95" s="56">
        <v>-174578</v>
      </c>
      <c r="I95" s="56">
        <v>154573</v>
      </c>
      <c r="J95" s="56">
        <v>21388</v>
      </c>
      <c r="K95" s="56">
        <v>11388</v>
      </c>
      <c r="L95" s="56">
        <v>-353</v>
      </c>
      <c r="M95" s="56">
        <v>-44</v>
      </c>
      <c r="N95" s="56">
        <v>6791</v>
      </c>
      <c r="O95" s="56">
        <v>0</v>
      </c>
      <c r="P95" s="56">
        <v>3606</v>
      </c>
      <c r="Q95" s="56">
        <v>0</v>
      </c>
      <c r="R95" s="56">
        <v>0</v>
      </c>
      <c r="S95" s="56">
        <v>-504</v>
      </c>
      <c r="T95" s="56">
        <v>-879</v>
      </c>
      <c r="W95">
        <f t="shared" si="10"/>
        <v>14380</v>
      </c>
      <c r="X95">
        <f t="shared" si="11"/>
        <v>410289</v>
      </c>
      <c r="Z95">
        <f t="shared" si="12"/>
        <v>-174578</v>
      </c>
      <c r="AA95">
        <f t="shared" si="13"/>
        <v>154573</v>
      </c>
      <c r="AB95">
        <f t="shared" si="14"/>
        <v>21388</v>
      </c>
      <c r="AD95">
        <f t="shared" si="9"/>
        <v>11388</v>
      </c>
      <c r="AE95">
        <f t="shared" si="15"/>
        <v>-353</v>
      </c>
      <c r="AF95">
        <f t="shared" si="15"/>
        <v>-44</v>
      </c>
      <c r="AG95">
        <f t="shared" si="15"/>
        <v>6791</v>
      </c>
      <c r="AH95">
        <f t="shared" si="15"/>
        <v>0</v>
      </c>
      <c r="AI95">
        <f t="shared" si="15"/>
        <v>3606</v>
      </c>
      <c r="AJ95">
        <f t="shared" si="15"/>
        <v>0</v>
      </c>
      <c r="AK95">
        <f t="shared" si="15"/>
        <v>0</v>
      </c>
      <c r="AL95">
        <f t="shared" si="15"/>
        <v>-504</v>
      </c>
      <c r="AM95">
        <f t="shared" si="15"/>
        <v>-879</v>
      </c>
    </row>
    <row r="96" spans="1:39" x14ac:dyDescent="0.3">
      <c r="A96" s="47">
        <v>45082</v>
      </c>
      <c r="B96" s="56">
        <v>14190</v>
      </c>
      <c r="C96" s="56">
        <v>5</v>
      </c>
      <c r="D96" s="56">
        <v>-190</v>
      </c>
      <c r="E96" s="56">
        <v>-190</v>
      </c>
      <c r="F96" s="56">
        <v>343162</v>
      </c>
      <c r="G96" s="56">
        <v>4882</v>
      </c>
      <c r="H96" s="56">
        <v>92143</v>
      </c>
      <c r="I96" s="56">
        <v>-84469</v>
      </c>
      <c r="J96" s="56">
        <v>-7487</v>
      </c>
      <c r="K96" s="56">
        <v>-2423</v>
      </c>
      <c r="L96" s="56">
        <v>-1678</v>
      </c>
      <c r="M96" s="56">
        <v>-3330</v>
      </c>
      <c r="N96" s="56">
        <v>0</v>
      </c>
      <c r="O96" s="56">
        <v>0</v>
      </c>
      <c r="P96" s="56">
        <v>0</v>
      </c>
      <c r="Q96" s="56">
        <v>-56</v>
      </c>
      <c r="R96" s="56">
        <v>0</v>
      </c>
      <c r="S96" s="56">
        <v>-337</v>
      </c>
      <c r="T96" s="56">
        <v>150</v>
      </c>
      <c r="W96">
        <f t="shared" si="10"/>
        <v>14190</v>
      </c>
      <c r="X96">
        <f t="shared" si="11"/>
        <v>343162</v>
      </c>
      <c r="Z96">
        <f t="shared" si="12"/>
        <v>92143</v>
      </c>
      <c r="AA96">
        <f t="shared" si="13"/>
        <v>-84469</v>
      </c>
      <c r="AB96">
        <f t="shared" si="14"/>
        <v>-7487</v>
      </c>
      <c r="AD96">
        <f t="shared" si="9"/>
        <v>-2423</v>
      </c>
      <c r="AE96">
        <f t="shared" si="15"/>
        <v>-1678</v>
      </c>
      <c r="AF96">
        <f t="shared" si="15"/>
        <v>-3330</v>
      </c>
      <c r="AG96">
        <f t="shared" si="15"/>
        <v>0</v>
      </c>
      <c r="AH96">
        <f t="shared" si="15"/>
        <v>0</v>
      </c>
      <c r="AI96">
        <f t="shared" si="15"/>
        <v>0</v>
      </c>
      <c r="AJ96">
        <f t="shared" si="15"/>
        <v>-56</v>
      </c>
      <c r="AK96">
        <f t="shared" si="15"/>
        <v>0</v>
      </c>
      <c r="AL96">
        <f t="shared" si="15"/>
        <v>-337</v>
      </c>
      <c r="AM96">
        <f t="shared" si="15"/>
        <v>150</v>
      </c>
    </row>
    <row r="97" spans="1:39" x14ac:dyDescent="0.3">
      <c r="A97" s="47">
        <v>45084</v>
      </c>
      <c r="B97" s="56">
        <v>14310</v>
      </c>
      <c r="C97" s="56">
        <v>2</v>
      </c>
      <c r="D97" s="56">
        <v>120</v>
      </c>
      <c r="E97" s="56">
        <v>120</v>
      </c>
      <c r="F97" s="56">
        <v>354355</v>
      </c>
      <c r="G97" s="56">
        <v>5084</v>
      </c>
      <c r="H97" s="56">
        <v>-141497</v>
      </c>
      <c r="I97" s="56">
        <v>84373</v>
      </c>
      <c r="J97" s="56">
        <v>58898</v>
      </c>
      <c r="K97" s="56">
        <v>45995</v>
      </c>
      <c r="L97" s="56">
        <v>1903</v>
      </c>
      <c r="M97" s="56">
        <v>-10421</v>
      </c>
      <c r="N97" s="56">
        <v>1</v>
      </c>
      <c r="O97" s="56">
        <v>0</v>
      </c>
      <c r="P97" s="56">
        <v>32491</v>
      </c>
      <c r="Q97" s="56">
        <v>-11071</v>
      </c>
      <c r="R97" s="56">
        <v>0</v>
      </c>
      <c r="S97" s="56">
        <v>-1795</v>
      </c>
      <c r="T97" s="56">
        <v>21</v>
      </c>
      <c r="W97">
        <f t="shared" si="10"/>
        <v>14310</v>
      </c>
      <c r="X97">
        <f t="shared" si="11"/>
        <v>354355</v>
      </c>
      <c r="Z97">
        <f t="shared" si="12"/>
        <v>-141497</v>
      </c>
      <c r="AA97">
        <f t="shared" si="13"/>
        <v>84373</v>
      </c>
      <c r="AB97">
        <f t="shared" si="14"/>
        <v>58898</v>
      </c>
      <c r="AD97">
        <f t="shared" si="9"/>
        <v>45995</v>
      </c>
      <c r="AE97">
        <f t="shared" si="15"/>
        <v>1903</v>
      </c>
      <c r="AF97">
        <f t="shared" si="15"/>
        <v>-10421</v>
      </c>
      <c r="AG97">
        <f t="shared" si="15"/>
        <v>1</v>
      </c>
      <c r="AH97">
        <f t="shared" si="15"/>
        <v>0</v>
      </c>
      <c r="AI97">
        <f t="shared" si="15"/>
        <v>32491</v>
      </c>
      <c r="AJ97">
        <f t="shared" si="15"/>
        <v>-11071</v>
      </c>
      <c r="AK97">
        <f t="shared" si="15"/>
        <v>0</v>
      </c>
      <c r="AL97">
        <f t="shared" si="15"/>
        <v>-1795</v>
      </c>
      <c r="AM97">
        <f t="shared" si="15"/>
        <v>21</v>
      </c>
    </row>
    <row r="98" spans="1:39" x14ac:dyDescent="0.3">
      <c r="A98" s="47">
        <v>45085</v>
      </c>
      <c r="B98" s="56">
        <v>14340</v>
      </c>
      <c r="C98" s="56">
        <v>2</v>
      </c>
      <c r="D98" s="56">
        <v>30</v>
      </c>
      <c r="E98" s="56">
        <v>30</v>
      </c>
      <c r="F98" s="56">
        <v>299867</v>
      </c>
      <c r="G98" s="56">
        <v>4292</v>
      </c>
      <c r="H98" s="56">
        <v>-17118</v>
      </c>
      <c r="I98" s="56">
        <v>-10693</v>
      </c>
      <c r="J98" s="56">
        <v>27835</v>
      </c>
      <c r="K98" s="56">
        <v>24489</v>
      </c>
      <c r="L98" s="56">
        <v>2333</v>
      </c>
      <c r="M98" s="56">
        <v>-4569</v>
      </c>
      <c r="N98" s="56">
        <v>-856</v>
      </c>
      <c r="O98" s="56">
        <v>0</v>
      </c>
      <c r="P98" s="56">
        <v>8451</v>
      </c>
      <c r="Q98" s="56">
        <v>-2013</v>
      </c>
      <c r="R98" s="56">
        <v>0</v>
      </c>
      <c r="S98" s="56">
        <v>152</v>
      </c>
      <c r="T98" s="56">
        <v>-176</v>
      </c>
      <c r="W98">
        <f t="shared" si="10"/>
        <v>14340</v>
      </c>
      <c r="X98">
        <f t="shared" si="11"/>
        <v>299867</v>
      </c>
      <c r="Z98">
        <f t="shared" si="12"/>
        <v>-17118</v>
      </c>
      <c r="AA98">
        <f t="shared" si="13"/>
        <v>-10693</v>
      </c>
      <c r="AB98">
        <f t="shared" si="14"/>
        <v>27835</v>
      </c>
      <c r="AD98">
        <f t="shared" si="9"/>
        <v>24489</v>
      </c>
      <c r="AE98">
        <f t="shared" si="15"/>
        <v>2333</v>
      </c>
      <c r="AF98">
        <f t="shared" si="15"/>
        <v>-4569</v>
      </c>
      <c r="AG98">
        <f t="shared" si="15"/>
        <v>-856</v>
      </c>
      <c r="AH98">
        <f t="shared" si="15"/>
        <v>0</v>
      </c>
      <c r="AI98">
        <f t="shared" si="15"/>
        <v>8451</v>
      </c>
      <c r="AJ98">
        <f t="shared" si="15"/>
        <v>-2013</v>
      </c>
      <c r="AK98">
        <f t="shared" si="15"/>
        <v>0</v>
      </c>
      <c r="AL98">
        <f t="shared" si="15"/>
        <v>152</v>
      </c>
      <c r="AM98">
        <f t="shared" si="15"/>
        <v>-176</v>
      </c>
    </row>
    <row r="99" spans="1:39" x14ac:dyDescent="0.3">
      <c r="A99" s="47">
        <v>45086</v>
      </c>
      <c r="B99" s="56">
        <v>14380</v>
      </c>
      <c r="C99" s="56">
        <v>2</v>
      </c>
      <c r="D99" s="56">
        <v>40</v>
      </c>
      <c r="E99" s="56">
        <v>40</v>
      </c>
      <c r="F99" s="56">
        <v>389057</v>
      </c>
      <c r="G99" s="56">
        <v>5593</v>
      </c>
      <c r="H99" s="56">
        <v>-68920</v>
      </c>
      <c r="I99" s="56">
        <v>87977</v>
      </c>
      <c r="J99" s="56">
        <v>-19922</v>
      </c>
      <c r="K99" s="56">
        <v>5691</v>
      </c>
      <c r="L99" s="56">
        <v>-20203</v>
      </c>
      <c r="M99" s="56">
        <v>9347</v>
      </c>
      <c r="N99" s="56">
        <v>-1</v>
      </c>
      <c r="O99" s="56">
        <v>0</v>
      </c>
      <c r="P99" s="56">
        <v>-16116</v>
      </c>
      <c r="Q99" s="56">
        <v>1360</v>
      </c>
      <c r="R99" s="56">
        <v>0</v>
      </c>
      <c r="S99" s="56">
        <v>519</v>
      </c>
      <c r="T99" s="56">
        <v>346</v>
      </c>
      <c r="W99">
        <f t="shared" si="10"/>
        <v>14380</v>
      </c>
      <c r="X99">
        <f t="shared" si="11"/>
        <v>389057</v>
      </c>
      <c r="Z99">
        <f t="shared" si="12"/>
        <v>-68920</v>
      </c>
      <c r="AA99">
        <f t="shared" si="13"/>
        <v>87977</v>
      </c>
      <c r="AB99">
        <f t="shared" si="14"/>
        <v>-19922</v>
      </c>
      <c r="AD99">
        <f t="shared" si="9"/>
        <v>5691</v>
      </c>
      <c r="AE99">
        <f t="shared" si="15"/>
        <v>-20203</v>
      </c>
      <c r="AF99">
        <f t="shared" si="15"/>
        <v>9347</v>
      </c>
      <c r="AG99">
        <f t="shared" si="15"/>
        <v>-1</v>
      </c>
      <c r="AH99">
        <f t="shared" si="15"/>
        <v>0</v>
      </c>
      <c r="AI99">
        <f t="shared" si="15"/>
        <v>-16116</v>
      </c>
      <c r="AJ99">
        <f t="shared" si="15"/>
        <v>1360</v>
      </c>
      <c r="AK99">
        <f t="shared" si="15"/>
        <v>0</v>
      </c>
      <c r="AL99">
        <f t="shared" si="15"/>
        <v>519</v>
      </c>
      <c r="AM99">
        <f t="shared" si="15"/>
        <v>346</v>
      </c>
    </row>
    <row r="100" spans="1:39" x14ac:dyDescent="0.3">
      <c r="A100" s="47">
        <v>45089</v>
      </c>
      <c r="B100" s="56">
        <v>14300</v>
      </c>
      <c r="C100" s="56">
        <v>5</v>
      </c>
      <c r="D100" s="56">
        <v>-80</v>
      </c>
      <c r="E100" s="56">
        <v>-80</v>
      </c>
      <c r="F100" s="56">
        <v>395615</v>
      </c>
      <c r="G100" s="56">
        <v>5693</v>
      </c>
      <c r="H100" s="56">
        <v>58174</v>
      </c>
      <c r="I100" s="56">
        <v>-36910</v>
      </c>
      <c r="J100" s="56">
        <v>-22170</v>
      </c>
      <c r="K100" s="56">
        <v>13864</v>
      </c>
      <c r="L100" s="56">
        <v>-10824</v>
      </c>
      <c r="M100" s="56">
        <v>-30866</v>
      </c>
      <c r="N100" s="56">
        <v>0</v>
      </c>
      <c r="O100" s="56">
        <v>0</v>
      </c>
      <c r="P100" s="56">
        <v>5661</v>
      </c>
      <c r="Q100" s="56">
        <v>-5</v>
      </c>
      <c r="R100" s="56">
        <v>0</v>
      </c>
      <c r="S100" s="56">
        <v>440</v>
      </c>
      <c r="T100" s="56">
        <v>466</v>
      </c>
      <c r="W100">
        <f t="shared" si="10"/>
        <v>14300</v>
      </c>
      <c r="X100">
        <f t="shared" si="11"/>
        <v>395615</v>
      </c>
      <c r="Z100">
        <f t="shared" si="12"/>
        <v>58174</v>
      </c>
      <c r="AA100">
        <f t="shared" si="13"/>
        <v>-36910</v>
      </c>
      <c r="AB100">
        <f t="shared" si="14"/>
        <v>-22170</v>
      </c>
      <c r="AD100">
        <f t="shared" si="9"/>
        <v>13864</v>
      </c>
      <c r="AE100">
        <f t="shared" si="15"/>
        <v>-10824</v>
      </c>
      <c r="AF100">
        <f t="shared" si="15"/>
        <v>-30866</v>
      </c>
      <c r="AG100">
        <f t="shared" si="15"/>
        <v>0</v>
      </c>
      <c r="AH100">
        <f t="shared" si="15"/>
        <v>0</v>
      </c>
      <c r="AI100">
        <f t="shared" si="15"/>
        <v>5661</v>
      </c>
      <c r="AJ100">
        <f t="shared" si="15"/>
        <v>-5</v>
      </c>
      <c r="AK100">
        <f t="shared" si="15"/>
        <v>0</v>
      </c>
      <c r="AL100">
        <f t="shared" si="15"/>
        <v>440</v>
      </c>
      <c r="AM100">
        <f t="shared" si="15"/>
        <v>466</v>
      </c>
    </row>
    <row r="101" spans="1:39" x14ac:dyDescent="0.3">
      <c r="A101" s="47">
        <v>45090</v>
      </c>
      <c r="B101" s="56">
        <v>14160</v>
      </c>
      <c r="C101" s="56">
        <v>5</v>
      </c>
      <c r="D101" s="56">
        <v>-140</v>
      </c>
      <c r="E101" s="56">
        <v>-140</v>
      </c>
      <c r="F101" s="56">
        <v>584288</v>
      </c>
      <c r="G101" s="56">
        <v>8269</v>
      </c>
      <c r="H101" s="56">
        <v>97123</v>
      </c>
      <c r="I101" s="56">
        <v>-76003</v>
      </c>
      <c r="J101" s="56">
        <v>-21844</v>
      </c>
      <c r="K101" s="56">
        <v>-254</v>
      </c>
      <c r="L101" s="56">
        <v>-3721</v>
      </c>
      <c r="M101" s="56">
        <v>7444</v>
      </c>
      <c r="N101" s="56">
        <v>0</v>
      </c>
      <c r="O101" s="56">
        <v>0</v>
      </c>
      <c r="P101" s="56">
        <v>-25902</v>
      </c>
      <c r="Q101" s="56">
        <v>589</v>
      </c>
      <c r="R101" s="56">
        <v>0</v>
      </c>
      <c r="S101" s="56">
        <v>375</v>
      </c>
      <c r="T101" s="56">
        <v>349</v>
      </c>
      <c r="W101">
        <f t="shared" si="10"/>
        <v>14160</v>
      </c>
      <c r="X101">
        <f t="shared" si="11"/>
        <v>584288</v>
      </c>
      <c r="Z101">
        <f t="shared" si="12"/>
        <v>97123</v>
      </c>
      <c r="AA101">
        <f t="shared" si="13"/>
        <v>-76003</v>
      </c>
      <c r="AB101">
        <f t="shared" si="14"/>
        <v>-21844</v>
      </c>
      <c r="AD101">
        <f t="shared" si="9"/>
        <v>-254</v>
      </c>
      <c r="AE101">
        <f t="shared" si="15"/>
        <v>-3721</v>
      </c>
      <c r="AF101">
        <f t="shared" si="15"/>
        <v>7444</v>
      </c>
      <c r="AG101">
        <f t="shared" si="15"/>
        <v>0</v>
      </c>
      <c r="AH101">
        <f t="shared" si="15"/>
        <v>0</v>
      </c>
      <c r="AI101">
        <f t="shared" si="15"/>
        <v>-25902</v>
      </c>
      <c r="AJ101">
        <f t="shared" si="15"/>
        <v>589</v>
      </c>
      <c r="AK101">
        <f t="shared" si="15"/>
        <v>0</v>
      </c>
      <c r="AL101">
        <f t="shared" si="15"/>
        <v>375</v>
      </c>
      <c r="AM101">
        <f t="shared" si="15"/>
        <v>349</v>
      </c>
    </row>
    <row r="102" spans="1:39" x14ac:dyDescent="0.3">
      <c r="A102" s="47">
        <v>45091</v>
      </c>
      <c r="B102" s="56">
        <v>14450</v>
      </c>
      <c r="C102" s="56">
        <v>2</v>
      </c>
      <c r="D102" s="56">
        <v>290</v>
      </c>
      <c r="E102" s="56">
        <v>290</v>
      </c>
      <c r="F102" s="56">
        <v>676906</v>
      </c>
      <c r="G102" s="56">
        <v>9762</v>
      </c>
      <c r="H102" s="56">
        <v>-156862</v>
      </c>
      <c r="I102" s="56">
        <v>165966</v>
      </c>
      <c r="J102" s="56">
        <v>-8208</v>
      </c>
      <c r="K102" s="56">
        <v>-494</v>
      </c>
      <c r="L102" s="56">
        <v>-944</v>
      </c>
      <c r="M102" s="56">
        <v>-4403</v>
      </c>
      <c r="N102" s="56">
        <v>0</v>
      </c>
      <c r="O102" s="56">
        <v>0</v>
      </c>
      <c r="P102" s="56">
        <v>-2808</v>
      </c>
      <c r="Q102" s="56">
        <v>441</v>
      </c>
      <c r="R102" s="56">
        <v>0</v>
      </c>
      <c r="S102" s="56">
        <v>40</v>
      </c>
      <c r="T102" s="56">
        <v>-936</v>
      </c>
      <c r="W102">
        <f t="shared" si="10"/>
        <v>14450</v>
      </c>
      <c r="X102">
        <f t="shared" si="11"/>
        <v>676906</v>
      </c>
      <c r="Z102">
        <f t="shared" si="12"/>
        <v>-156862</v>
      </c>
      <c r="AA102">
        <f t="shared" si="13"/>
        <v>165966</v>
      </c>
      <c r="AB102">
        <f t="shared" si="14"/>
        <v>-8208</v>
      </c>
      <c r="AD102">
        <f t="shared" si="9"/>
        <v>-494</v>
      </c>
      <c r="AE102">
        <f t="shared" si="15"/>
        <v>-944</v>
      </c>
      <c r="AF102">
        <f t="shared" si="15"/>
        <v>-4403</v>
      </c>
      <c r="AG102">
        <f t="shared" si="15"/>
        <v>0</v>
      </c>
      <c r="AH102">
        <f t="shared" si="15"/>
        <v>0</v>
      </c>
      <c r="AI102">
        <f t="shared" si="15"/>
        <v>-2808</v>
      </c>
      <c r="AJ102">
        <f t="shared" si="15"/>
        <v>441</v>
      </c>
      <c r="AK102">
        <f t="shared" si="15"/>
        <v>0</v>
      </c>
      <c r="AL102">
        <f t="shared" si="15"/>
        <v>40</v>
      </c>
      <c r="AM102">
        <f t="shared" si="15"/>
        <v>-936</v>
      </c>
    </row>
    <row r="103" spans="1:39" x14ac:dyDescent="0.3">
      <c r="A103" s="47">
        <v>45092</v>
      </c>
      <c r="B103" s="56">
        <v>14400</v>
      </c>
      <c r="C103" s="56">
        <v>5</v>
      </c>
      <c r="D103" s="56">
        <v>-50</v>
      </c>
      <c r="E103" s="56">
        <v>-50</v>
      </c>
      <c r="F103" s="56">
        <v>471411</v>
      </c>
      <c r="G103" s="56">
        <v>6789</v>
      </c>
      <c r="H103" s="56">
        <v>24577</v>
      </c>
      <c r="I103" s="56">
        <v>22094</v>
      </c>
      <c r="J103" s="56">
        <v>-47309</v>
      </c>
      <c r="K103" s="56">
        <v>6935</v>
      </c>
      <c r="L103" s="56">
        <v>788</v>
      </c>
      <c r="M103" s="56">
        <v>-2243</v>
      </c>
      <c r="N103" s="56">
        <v>0</v>
      </c>
      <c r="O103" s="56">
        <v>0</v>
      </c>
      <c r="P103" s="56">
        <v>-46504</v>
      </c>
      <c r="Q103" s="56">
        <v>-6285</v>
      </c>
      <c r="R103" s="56">
        <v>0</v>
      </c>
      <c r="S103" s="56">
        <v>310</v>
      </c>
      <c r="T103" s="56">
        <v>328</v>
      </c>
      <c r="W103">
        <f t="shared" si="10"/>
        <v>14400</v>
      </c>
      <c r="X103">
        <f t="shared" si="11"/>
        <v>471411</v>
      </c>
      <c r="Z103">
        <f t="shared" si="12"/>
        <v>24577</v>
      </c>
      <c r="AA103">
        <f t="shared" si="13"/>
        <v>22094</v>
      </c>
      <c r="AB103">
        <f t="shared" si="14"/>
        <v>-47309</v>
      </c>
      <c r="AD103">
        <f t="shared" si="9"/>
        <v>6935</v>
      </c>
      <c r="AE103">
        <f t="shared" si="15"/>
        <v>788</v>
      </c>
      <c r="AF103">
        <f t="shared" si="15"/>
        <v>-2243</v>
      </c>
      <c r="AG103">
        <f t="shared" si="15"/>
        <v>0</v>
      </c>
      <c r="AH103">
        <f t="shared" si="15"/>
        <v>0</v>
      </c>
      <c r="AI103">
        <f t="shared" si="15"/>
        <v>-46504</v>
      </c>
      <c r="AJ103">
        <f t="shared" si="15"/>
        <v>-6285</v>
      </c>
      <c r="AK103">
        <f t="shared" si="15"/>
        <v>0</v>
      </c>
      <c r="AL103">
        <f t="shared" si="15"/>
        <v>310</v>
      </c>
      <c r="AM103">
        <f t="shared" si="15"/>
        <v>328</v>
      </c>
    </row>
    <row r="104" spans="1:39" x14ac:dyDescent="0.3">
      <c r="A104" s="47" t="s">
        <v>101</v>
      </c>
      <c r="B104" s="56">
        <v>1356500</v>
      </c>
      <c r="C104" s="56">
        <v>346</v>
      </c>
      <c r="D104" s="56">
        <v>1650</v>
      </c>
      <c r="E104" s="56">
        <v>1650</v>
      </c>
      <c r="F104" s="56">
        <v>82787390</v>
      </c>
      <c r="G104" s="56">
        <v>1126883</v>
      </c>
      <c r="H104" s="56">
        <v>-3860045</v>
      </c>
      <c r="I104" s="56">
        <v>667354</v>
      </c>
      <c r="J104" s="56">
        <v>3224565</v>
      </c>
      <c r="K104" s="56">
        <v>-270427</v>
      </c>
      <c r="L104" s="56">
        <v>315264</v>
      </c>
      <c r="M104" s="56">
        <v>-88047</v>
      </c>
      <c r="N104" s="56">
        <v>10000</v>
      </c>
      <c r="O104" s="56">
        <v>-446</v>
      </c>
      <c r="P104" s="56">
        <v>3583094</v>
      </c>
      <c r="Q104" s="56">
        <v>-324873</v>
      </c>
      <c r="R104" s="56">
        <v>0</v>
      </c>
      <c r="S104" s="56">
        <v>-17800</v>
      </c>
      <c r="T104" s="56">
        <v>-14074</v>
      </c>
      <c r="Z104">
        <f t="shared" si="12"/>
        <v>-3860045</v>
      </c>
      <c r="AA104">
        <f t="shared" si="13"/>
        <v>667354</v>
      </c>
      <c r="AB104">
        <f t="shared" si="14"/>
        <v>3224565</v>
      </c>
      <c r="AD104">
        <f t="shared" si="9"/>
        <v>-270427</v>
      </c>
      <c r="AE104">
        <f t="shared" si="15"/>
        <v>315264</v>
      </c>
      <c r="AF104">
        <f t="shared" si="15"/>
        <v>-88047</v>
      </c>
      <c r="AG104">
        <f t="shared" si="15"/>
        <v>10000</v>
      </c>
      <c r="AH104">
        <f t="shared" si="15"/>
        <v>-446</v>
      </c>
      <c r="AI104">
        <f t="shared" si="15"/>
        <v>3583094</v>
      </c>
      <c r="AJ104">
        <f t="shared" si="15"/>
        <v>-324873</v>
      </c>
      <c r="AK104">
        <f t="shared" si="15"/>
        <v>0</v>
      </c>
      <c r="AL104">
        <f t="shared" si="15"/>
        <v>-17800</v>
      </c>
      <c r="AM104">
        <f t="shared" si="15"/>
        <v>-14074</v>
      </c>
    </row>
    <row r="105" spans="1:39" x14ac:dyDescent="0.3">
      <c r="A105" s="47"/>
    </row>
    <row r="106" spans="1:39" x14ac:dyDescent="0.3">
      <c r="A106" s="47"/>
      <c r="V106" t="s">
        <v>161</v>
      </c>
      <c r="W106">
        <f>MAX(W4:W103)</f>
        <v>15050</v>
      </c>
    </row>
    <row r="107" spans="1:39" x14ac:dyDescent="0.3">
      <c r="G107" t="s">
        <v>134</v>
      </c>
      <c r="H107" t="s">
        <v>129</v>
      </c>
      <c r="I107" t="s">
        <v>130</v>
      </c>
      <c r="J107" t="s">
        <v>133</v>
      </c>
      <c r="K107" t="s">
        <v>90</v>
      </c>
      <c r="L107" t="s">
        <v>91</v>
      </c>
      <c r="M107" t="s">
        <v>92</v>
      </c>
      <c r="N107" t="s">
        <v>93</v>
      </c>
      <c r="O107" t="s">
        <v>94</v>
      </c>
      <c r="P107" t="s">
        <v>95</v>
      </c>
      <c r="Q107" t="s">
        <v>96</v>
      </c>
      <c r="R107" t="s">
        <v>97</v>
      </c>
      <c r="S107" t="s">
        <v>98</v>
      </c>
      <c r="T107" t="s">
        <v>99</v>
      </c>
      <c r="V107" t="s">
        <v>162</v>
      </c>
      <c r="W107">
        <f>MIN(W4:W103)</f>
        <v>11710</v>
      </c>
    </row>
    <row r="108" spans="1:39" x14ac:dyDescent="0.3">
      <c r="F108" t="s">
        <v>138</v>
      </c>
      <c r="G108">
        <f>CORREL($D$4:$D$102,G4:G102)</f>
        <v>0.19420006302296383</v>
      </c>
      <c r="H108">
        <f t="shared" ref="H108:T108" si="16">CORREL($D$4:$D$102,H4:H102)</f>
        <v>-0.76111223761491253</v>
      </c>
      <c r="I108">
        <f t="shared" si="16"/>
        <v>0.49340727939479068</v>
      </c>
      <c r="J108">
        <f t="shared" si="16"/>
        <v>0.64652559484265959</v>
      </c>
      <c r="K108">
        <f t="shared" si="16"/>
        <v>0.42470508033552029</v>
      </c>
      <c r="L108">
        <f t="shared" si="16"/>
        <v>0.34616935219340206</v>
      </c>
      <c r="M108">
        <f t="shared" si="16"/>
        <v>0.57113249002869193</v>
      </c>
      <c r="N108">
        <f t="shared" si="16"/>
        <v>0.10532389566802342</v>
      </c>
      <c r="O108">
        <f t="shared" si="16"/>
        <v>5.7052867889522303E-2</v>
      </c>
      <c r="P108">
        <f t="shared" si="16"/>
        <v>0.26812335500729079</v>
      </c>
      <c r="Q108">
        <f t="shared" si="16"/>
        <v>0.34718329617881255</v>
      </c>
      <c r="R108" t="e">
        <f t="shared" si="16"/>
        <v>#DIV/0!</v>
      </c>
      <c r="S108">
        <f t="shared" si="16"/>
        <v>7.1190813427797872E-2</v>
      </c>
      <c r="T108">
        <f t="shared" si="16"/>
        <v>8.3584354407527178E-2</v>
      </c>
      <c r="V108" t="s">
        <v>163</v>
      </c>
      <c r="W108">
        <f>W106-W107</f>
        <v>3340</v>
      </c>
    </row>
    <row r="109" spans="1:39" x14ac:dyDescent="0.3">
      <c r="V109" s="50" t="s">
        <v>164</v>
      </c>
      <c r="W109" s="50">
        <f>W108/100*5+W106</f>
        <v>15217</v>
      </c>
    </row>
    <row r="110" spans="1:39" x14ac:dyDescent="0.3">
      <c r="V110" s="50" t="s">
        <v>165</v>
      </c>
      <c r="W110" s="50">
        <f>W107-W108/100*5</f>
        <v>11543</v>
      </c>
    </row>
  </sheetData>
  <phoneticPr fontId="1" type="noConversion"/>
  <conditionalFormatting sqref="F108:T108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{EC62E503-5FF7-49C9-A7BA-04F06DB7DFF9}</x14:id>
        </ext>
      </extLst>
    </cfRule>
  </conditionalFormatting>
  <pageMargins left="0.7" right="0.7" top="0.75" bottom="0.75" header="0.3" footer="0.3"/>
  <pageSetup paperSize="9" orientation="portrait" horizontalDpi="4294967293" verticalDpi="4294967293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62E503-5FF7-49C9-A7BA-04F06DB7DF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F108:T108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,Ҵ� ,Ҵ���   �\�  |ǀ�  $���t�  ��0���  䴴��Ȳ� 
</file>

<file path=customXml/item2.xml>�� ,Ҵ� ,Ҵ���   �\�  |ǀ�  $���t�  ��0���  䴴��Ȳ� �tǴ� 
</file>

<file path=customXml/item3.xml>�� 
</file>

<file path=customXml/itemProps1.xml><?xml version="1.0" encoding="utf-8"?>
<ds:datastoreItem xmlns:ds="http://schemas.openxmlformats.org/officeDocument/2006/customXml" ds:itemID="{260E9DE3-4A32-48E3-8C38-C1CA3EC80F7E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C1573FB-68F6-430B-8174-9F334B6A40B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2E4C28B7-61B6-476B-B86C-1F96BE9065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모다이노칩</vt:lpstr>
      <vt:lpstr>모다이노칩 (2)</vt:lpstr>
      <vt:lpstr>data0</vt:lpstr>
      <vt:lpstr>data1</vt:lpstr>
      <vt:lpstr>Dashboard</vt:lpstr>
      <vt:lpstr>slicesh</vt:lpstr>
      <vt:lpstr>daily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</dc:creator>
  <cp:lastModifiedBy>LIM</cp:lastModifiedBy>
  <cp:lastPrinted>2020-11-11T14:25:10Z</cp:lastPrinted>
  <dcterms:created xsi:type="dcterms:W3CDTF">2020-11-11T08:50:07Z</dcterms:created>
  <dcterms:modified xsi:type="dcterms:W3CDTF">2023-06-15T09:02:03Z</dcterms:modified>
</cp:coreProperties>
</file>