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DieseArbeitsmappe" defaultThemeVersion="124226"/>
  <bookViews>
    <workbookView xWindow="240" yWindow="120" windowWidth="15480" windowHeight="11415" activeTab="5"/>
  </bookViews>
  <sheets>
    <sheet name="Montag" sheetId="10" r:id="rId1"/>
    <sheet name="Dienstag" sheetId="11" r:id="rId2"/>
    <sheet name="Mittwoch" sheetId="12" r:id="rId3"/>
    <sheet name="Donnerstag" sheetId="13" r:id="rId4"/>
    <sheet name="Freitag" sheetId="14" r:id="rId5"/>
    <sheet name="Übersicht" sheetId="17" r:id="rId6"/>
    <sheet name="Vorlage" sheetId="15" r:id="rId7"/>
    <sheet name="Formeln" sheetId="16" r:id="rId8"/>
    <sheet name="Compatibility Report" sheetId="18" r:id="rId9"/>
    <sheet name="Compatibility Report (1)" sheetId="19" r:id="rId10"/>
  </sheets>
  <definedNames>
    <definedName name="_xlnm._FilterDatabase" localSheetId="1" hidden="1">Dienstag!$B$2:$F$19</definedName>
    <definedName name="_xlnm._FilterDatabase" localSheetId="3" hidden="1">Donnerstag!$B$2:$F$19</definedName>
    <definedName name="_xlnm._FilterDatabase" localSheetId="4" hidden="1">Freitag!$B$2:$F$20</definedName>
    <definedName name="_xlnm._FilterDatabase" localSheetId="2" hidden="1">Mittwoch!$B$2:$F$19</definedName>
    <definedName name="_xlnm._FilterDatabase" localSheetId="0" hidden="1">Montag!$B$2:$F$19</definedName>
    <definedName name="_xlnm._FilterDatabase" localSheetId="5" hidden="1">Übersicht!$L$3:$L$12</definedName>
    <definedName name="_xlnm._FilterDatabase" localSheetId="6" hidden="1">Vorlage!$B$2:$F$16</definedName>
    <definedName name="Aufgabennamen">Übersicht!$B$3:$B$26</definedName>
    <definedName name="Sollstunden">Übersicht!$H$30</definedName>
    <definedName name="Überstunden_vorher">Übersicht!$C$31</definedName>
    <definedName name="Wochensumme">Formeln!$A$2</definedName>
  </definedNames>
  <calcPr calcId="125725"/>
</workbook>
</file>

<file path=xl/calcChain.xml><?xml version="1.0" encoding="utf-8"?>
<calcChain xmlns="http://schemas.openxmlformats.org/spreadsheetml/2006/main">
  <c r="C4" i="17"/>
  <c r="D4"/>
  <c r="E4"/>
  <c r="F4"/>
  <c r="G4"/>
  <c r="C5"/>
  <c r="D5"/>
  <c r="E5"/>
  <c r="F5"/>
  <c r="G5"/>
  <c r="C6"/>
  <c r="D6"/>
  <c r="E6"/>
  <c r="F6"/>
  <c r="G6"/>
  <c r="C7"/>
  <c r="D7"/>
  <c r="E7"/>
  <c r="F7"/>
  <c r="G7"/>
  <c r="C9"/>
  <c r="D9"/>
  <c r="E9"/>
  <c r="F9"/>
  <c r="G9"/>
  <c r="C10"/>
  <c r="D10"/>
  <c r="E10"/>
  <c r="F10"/>
  <c r="G10"/>
  <c r="C11"/>
  <c r="D11"/>
  <c r="E11"/>
  <c r="F11"/>
  <c r="G11"/>
  <c r="C12"/>
  <c r="D12"/>
  <c r="E12"/>
  <c r="F12"/>
  <c r="G12"/>
  <c r="C13"/>
  <c r="D13"/>
  <c r="E13"/>
  <c r="F13"/>
  <c r="G13"/>
  <c r="C14"/>
  <c r="D14"/>
  <c r="E14"/>
  <c r="F14"/>
  <c r="G14"/>
  <c r="C15"/>
  <c r="D15"/>
  <c r="E15"/>
  <c r="F15"/>
  <c r="G15"/>
  <c r="C16"/>
  <c r="D16"/>
  <c r="E16"/>
  <c r="F16"/>
  <c r="G16"/>
  <c r="C17"/>
  <c r="D17"/>
  <c r="E17"/>
  <c r="F17"/>
  <c r="G17"/>
  <c r="C18"/>
  <c r="D18"/>
  <c r="E18"/>
  <c r="F18"/>
  <c r="G18"/>
  <c r="C19"/>
  <c r="D19"/>
  <c r="E19"/>
  <c r="F19"/>
  <c r="G19"/>
  <c r="C20"/>
  <c r="D20"/>
  <c r="E20"/>
  <c r="F20"/>
  <c r="G20"/>
  <c r="C21"/>
  <c r="D21"/>
  <c r="E21"/>
  <c r="F21"/>
  <c r="G21"/>
  <c r="C22"/>
  <c r="D22"/>
  <c r="E22"/>
  <c r="F22"/>
  <c r="G22"/>
  <c r="C23"/>
  <c r="D23"/>
  <c r="E23"/>
  <c r="F23"/>
  <c r="G23"/>
  <c r="C24"/>
  <c r="D24"/>
  <c r="E24"/>
  <c r="F24"/>
  <c r="G24"/>
  <c r="C25"/>
  <c r="D25"/>
  <c r="E25"/>
  <c r="F25"/>
  <c r="G25"/>
  <c r="C26"/>
  <c r="D26"/>
  <c r="E26"/>
  <c r="F26"/>
  <c r="G26"/>
  <c r="H25" l="1"/>
  <c r="H4"/>
  <c r="H21"/>
  <c r="H11"/>
  <c r="H6"/>
  <c r="H17"/>
  <c r="H22"/>
  <c r="H15"/>
  <c r="H26"/>
  <c r="H18"/>
  <c r="H12"/>
  <c r="H10"/>
  <c r="H7"/>
  <c r="H5"/>
  <c r="H16"/>
  <c r="H9"/>
  <c r="H24"/>
  <c r="H23"/>
  <c r="H20"/>
  <c r="H19"/>
  <c r="H14"/>
  <c r="H13"/>
  <c r="D3" i="10" l="1"/>
  <c r="L26" i="17"/>
  <c r="L13"/>
  <c r="L14"/>
  <c r="L15"/>
  <c r="L16"/>
  <c r="L17"/>
  <c r="L18"/>
  <c r="L19"/>
  <c r="L20"/>
  <c r="L21"/>
  <c r="L22"/>
  <c r="L25"/>
  <c r="L24"/>
  <c r="L23"/>
  <c r="L5"/>
  <c r="L6"/>
  <c r="L7"/>
  <c r="L8"/>
  <c r="L9"/>
  <c r="L10"/>
  <c r="L11"/>
  <c r="L12"/>
  <c r="L4"/>
  <c r="C3" i="14"/>
  <c r="B4"/>
  <c r="C4"/>
  <c r="C3" i="13"/>
  <c r="B4"/>
  <c r="C4"/>
  <c r="B4" i="12"/>
  <c r="C4"/>
  <c r="C3"/>
  <c r="B4" i="11"/>
  <c r="C4" s="1"/>
  <c r="D3" i="13"/>
  <c r="D3" i="14"/>
  <c r="D3" i="12"/>
  <c r="D30"/>
  <c r="E30" s="1"/>
  <c r="D24" i="14"/>
  <c r="C24" s="1"/>
  <c r="D25"/>
  <c r="E25" s="1"/>
  <c r="D26"/>
  <c r="E26" s="1"/>
  <c r="D27"/>
  <c r="C27" s="1"/>
  <c r="D28"/>
  <c r="C28" s="1"/>
  <c r="D29"/>
  <c r="C29" s="1"/>
  <c r="D30"/>
  <c r="C30" s="1"/>
  <c r="D31"/>
  <c r="C31" s="1"/>
  <c r="D32"/>
  <c r="C32" s="1"/>
  <c r="D33"/>
  <c r="E33" s="1"/>
  <c r="D34"/>
  <c r="C34" s="1"/>
  <c r="D35"/>
  <c r="E35" s="1"/>
  <c r="D36"/>
  <c r="C36" s="1"/>
  <c r="D37"/>
  <c r="C37" s="1"/>
  <c r="D38"/>
  <c r="C38" s="1"/>
  <c r="D39"/>
  <c r="E39" s="1"/>
  <c r="D40"/>
  <c r="C40" s="1"/>
  <c r="D41"/>
  <c r="E41" s="1"/>
  <c r="D42"/>
  <c r="C42" s="1"/>
  <c r="D43"/>
  <c r="E43" s="1"/>
  <c r="D44"/>
  <c r="C44" s="1"/>
  <c r="D45"/>
  <c r="E45" s="1"/>
  <c r="D46"/>
  <c r="C46" s="1"/>
  <c r="D47"/>
  <c r="C47" s="1"/>
  <c r="D23"/>
  <c r="C23" s="1"/>
  <c r="D24" i="13"/>
  <c r="E24" s="1"/>
  <c r="D25"/>
  <c r="C25" s="1"/>
  <c r="D26"/>
  <c r="C26" s="1"/>
  <c r="D27"/>
  <c r="C27" s="1"/>
  <c r="D28"/>
  <c r="E28" s="1"/>
  <c r="D29"/>
  <c r="C29" s="1"/>
  <c r="D30"/>
  <c r="E30" s="1"/>
  <c r="D31"/>
  <c r="C31" s="1"/>
  <c r="D32"/>
  <c r="E32" s="1"/>
  <c r="D33"/>
  <c r="C33" s="1"/>
  <c r="D34"/>
  <c r="C34" s="1"/>
  <c r="D35"/>
  <c r="E35" s="1"/>
  <c r="D36"/>
  <c r="C36" s="1"/>
  <c r="D37"/>
  <c r="C37" s="1"/>
  <c r="D38"/>
  <c r="C38" s="1"/>
  <c r="D39"/>
  <c r="E39" s="1"/>
  <c r="D40"/>
  <c r="E40" s="1"/>
  <c r="D41"/>
  <c r="E41" s="1"/>
  <c r="D42"/>
  <c r="C42" s="1"/>
  <c r="D43"/>
  <c r="E43" s="1"/>
  <c r="D44"/>
  <c r="C44" s="1"/>
  <c r="D45"/>
  <c r="E45" s="1"/>
  <c r="D46"/>
  <c r="C46" s="1"/>
  <c r="D47"/>
  <c r="E47" s="1"/>
  <c r="D23"/>
  <c r="C23" s="1"/>
  <c r="D24" i="11"/>
  <c r="E24" s="1"/>
  <c r="D25"/>
  <c r="E25" s="1"/>
  <c r="D26"/>
  <c r="C26" s="1"/>
  <c r="D27"/>
  <c r="E27" s="1"/>
  <c r="M8" i="17" s="1"/>
  <c r="D28" i="11"/>
  <c r="E28" s="1"/>
  <c r="D29"/>
  <c r="C29" s="1"/>
  <c r="D30"/>
  <c r="C30" s="1"/>
  <c r="D31"/>
  <c r="E31" s="1"/>
  <c r="D32"/>
  <c r="E32" s="1"/>
  <c r="D33"/>
  <c r="C33" s="1"/>
  <c r="D34"/>
  <c r="E34" s="1"/>
  <c r="D35"/>
  <c r="C35" s="1"/>
  <c r="D36"/>
  <c r="C36" s="1"/>
  <c r="D37"/>
  <c r="C37" s="1"/>
  <c r="D38"/>
  <c r="C38" s="1"/>
  <c r="D39"/>
  <c r="C39" s="1"/>
  <c r="D40"/>
  <c r="C40" s="1"/>
  <c r="D41"/>
  <c r="E41" s="1"/>
  <c r="D42"/>
  <c r="C42" s="1"/>
  <c r="D43"/>
  <c r="C43" s="1"/>
  <c r="D44"/>
  <c r="C44" s="1"/>
  <c r="D45"/>
  <c r="C45" s="1"/>
  <c r="D46"/>
  <c r="E46" s="1"/>
  <c r="D47"/>
  <c r="E47" s="1"/>
  <c r="D23"/>
  <c r="E23" s="1"/>
  <c r="D24" i="10"/>
  <c r="E24" s="1"/>
  <c r="D25"/>
  <c r="C25" s="1"/>
  <c r="D26"/>
  <c r="C26" s="1"/>
  <c r="D27"/>
  <c r="E27" s="1"/>
  <c r="D28"/>
  <c r="E28" s="1"/>
  <c r="D29"/>
  <c r="C29" s="1"/>
  <c r="D30"/>
  <c r="E30" s="1"/>
  <c r="D31"/>
  <c r="C31" s="1"/>
  <c r="D32"/>
  <c r="E32" s="1"/>
  <c r="D33"/>
  <c r="D34"/>
  <c r="C34" s="1"/>
  <c r="D35"/>
  <c r="E35" s="1"/>
  <c r="D36"/>
  <c r="E36" s="1"/>
  <c r="D37"/>
  <c r="E37" s="1"/>
  <c r="D38"/>
  <c r="C38" s="1"/>
  <c r="D39"/>
  <c r="C39" s="1"/>
  <c r="D40"/>
  <c r="C40" s="1"/>
  <c r="D41"/>
  <c r="E41" s="1"/>
  <c r="D42"/>
  <c r="C42" s="1"/>
  <c r="D43"/>
  <c r="C43" s="1"/>
  <c r="D44"/>
  <c r="E44" s="1"/>
  <c r="D45"/>
  <c r="E45" s="1"/>
  <c r="D46"/>
  <c r="E46" s="1"/>
  <c r="D47"/>
  <c r="E47" s="1"/>
  <c r="D23"/>
  <c r="C23" s="1"/>
  <c r="D23" i="12"/>
  <c r="E23" s="1"/>
  <c r="D24"/>
  <c r="E24" s="1"/>
  <c r="D25"/>
  <c r="E25" s="1"/>
  <c r="D26"/>
  <c r="E26" s="1"/>
  <c r="D27"/>
  <c r="E27" s="1"/>
  <c r="D28"/>
  <c r="C28" s="1"/>
  <c r="D29"/>
  <c r="C29" s="1"/>
  <c r="D31"/>
  <c r="C31" s="1"/>
  <c r="D32"/>
  <c r="C32" s="1"/>
  <c r="D33"/>
  <c r="C33" s="1"/>
  <c r="D34"/>
  <c r="C34" s="1"/>
  <c r="D35"/>
  <c r="E35" s="1"/>
  <c r="D36"/>
  <c r="E36" s="1"/>
  <c r="D37"/>
  <c r="C37" s="1"/>
  <c r="D38"/>
  <c r="C38" s="1"/>
  <c r="D39"/>
  <c r="E39" s="1"/>
  <c r="D40"/>
  <c r="C40" s="1"/>
  <c r="D41"/>
  <c r="C41" s="1"/>
  <c r="D42"/>
  <c r="C42" s="1"/>
  <c r="D43"/>
  <c r="C43" s="1"/>
  <c r="D44"/>
  <c r="E44" s="1"/>
  <c r="D45"/>
  <c r="C45" s="1"/>
  <c r="D46"/>
  <c r="C46" s="1"/>
  <c r="D47"/>
  <c r="C47" s="1"/>
  <c r="D3" i="15"/>
  <c r="D4"/>
  <c r="D5"/>
  <c r="D6"/>
  <c r="D7"/>
  <c r="D8"/>
  <c r="D9"/>
  <c r="D10"/>
  <c r="D11"/>
  <c r="D12"/>
  <c r="D13"/>
  <c r="D14"/>
  <c r="D15"/>
  <c r="D16"/>
  <c r="D3" i="11"/>
  <c r="B5" i="13"/>
  <c r="C5"/>
  <c r="D4"/>
  <c r="B5" i="12"/>
  <c r="C5"/>
  <c r="D4"/>
  <c r="B5" i="14"/>
  <c r="C5"/>
  <c r="D4"/>
  <c r="B6"/>
  <c r="C6"/>
  <c r="D5"/>
  <c r="B6" i="12"/>
  <c r="C6"/>
  <c r="D5"/>
  <c r="B6" i="13"/>
  <c r="C6"/>
  <c r="D5"/>
  <c r="B7"/>
  <c r="C7"/>
  <c r="D6"/>
  <c r="B7" i="12"/>
  <c r="C7"/>
  <c r="D6"/>
  <c r="D6" i="14"/>
  <c r="B7"/>
  <c r="C7"/>
  <c r="D7"/>
  <c r="B8"/>
  <c r="C8"/>
  <c r="B8" i="12"/>
  <c r="C8"/>
  <c r="D7"/>
  <c r="B8" i="13"/>
  <c r="C8"/>
  <c r="D7"/>
  <c r="D8"/>
  <c r="B9"/>
  <c r="C9"/>
  <c r="B9" i="12"/>
  <c r="C9"/>
  <c r="D8"/>
  <c r="B9" i="14"/>
  <c r="C9"/>
  <c r="D8"/>
  <c r="D9" i="13"/>
  <c r="B10"/>
  <c r="C10"/>
  <c r="B10" i="14"/>
  <c r="C10"/>
  <c r="D9"/>
  <c r="B10" i="12"/>
  <c r="C10"/>
  <c r="D9"/>
  <c r="D10" i="13"/>
  <c r="B11"/>
  <c r="C11"/>
  <c r="B11" i="12"/>
  <c r="C11"/>
  <c r="D10"/>
  <c r="D10" i="14"/>
  <c r="B11"/>
  <c r="C11"/>
  <c r="B12"/>
  <c r="C12"/>
  <c r="D11"/>
  <c r="B12" i="13"/>
  <c r="C12"/>
  <c r="D11"/>
  <c r="B12" i="12"/>
  <c r="C12"/>
  <c r="D11"/>
  <c r="B13"/>
  <c r="C13"/>
  <c r="D12"/>
  <c r="B13" i="13"/>
  <c r="C13"/>
  <c r="D12"/>
  <c r="D12" i="14"/>
  <c r="B13"/>
  <c r="C13"/>
  <c r="B14"/>
  <c r="C14"/>
  <c r="D13"/>
  <c r="D13" i="13"/>
  <c r="B14"/>
  <c r="C14"/>
  <c r="B14" i="12"/>
  <c r="C14"/>
  <c r="D13"/>
  <c r="B15" i="13"/>
  <c r="C15"/>
  <c r="D15"/>
  <c r="D14"/>
  <c r="B15" i="12"/>
  <c r="C15"/>
  <c r="D15"/>
  <c r="D14"/>
  <c r="B15" i="14"/>
  <c r="C15"/>
  <c r="D14"/>
  <c r="B16"/>
  <c r="C16"/>
  <c r="D16"/>
  <c r="D15"/>
  <c r="D16" i="12"/>
  <c r="E28" i="17"/>
  <c r="D16" i="13"/>
  <c r="F28" i="17"/>
  <c r="D17" i="14"/>
  <c r="G28" i="17"/>
  <c r="E30" i="14"/>
  <c r="C27" i="12" l="1"/>
  <c r="C41" i="11"/>
  <c r="C33" i="10"/>
  <c r="E46" i="13"/>
  <c r="C24" i="12"/>
  <c r="E39" i="10"/>
  <c r="E43"/>
  <c r="E29" i="12"/>
  <c r="C41" i="13"/>
  <c r="E34" i="14"/>
  <c r="D4" i="11"/>
  <c r="B5"/>
  <c r="C5" s="1"/>
  <c r="E32" i="12"/>
  <c r="E44" i="13"/>
  <c r="C34" i="11"/>
  <c r="E40" i="12"/>
  <c r="C36"/>
  <c r="E26" i="11"/>
  <c r="C46"/>
  <c r="C39" i="13"/>
  <c r="C47"/>
  <c r="E30" i="11"/>
  <c r="E29" i="10"/>
  <c r="M10" i="17" s="1"/>
  <c r="E47" i="12"/>
  <c r="E26" i="13"/>
  <c r="E41" i="12"/>
  <c r="C25"/>
  <c r="E32" i="14"/>
  <c r="C43" i="13"/>
  <c r="E40" i="10"/>
  <c r="E33" i="12"/>
  <c r="E40" i="14"/>
  <c r="C35" i="13"/>
  <c r="E31"/>
  <c r="C44" i="10"/>
  <c r="E28" i="14"/>
  <c r="C47" i="10"/>
  <c r="E33"/>
  <c r="E27" i="13"/>
  <c r="C33" i="14"/>
  <c r="E27" i="17"/>
  <c r="E34" i="12"/>
  <c r="E34" i="10"/>
  <c r="E36" i="13"/>
  <c r="C28"/>
  <c r="E42" i="10"/>
  <c r="E33" i="13"/>
  <c r="C25" i="14"/>
  <c r="E38" i="10"/>
  <c r="C37"/>
  <c r="C24" i="13"/>
  <c r="E29"/>
  <c r="C44" i="12"/>
  <c r="C45" i="10"/>
  <c r="E44" i="11"/>
  <c r="M25" i="17" s="1"/>
  <c r="E42" i="12"/>
  <c r="C35" i="10"/>
  <c r="C32" i="13"/>
  <c r="C27" i="11"/>
  <c r="C41" i="10"/>
  <c r="E39" i="11"/>
  <c r="C26" i="12"/>
  <c r="E26" i="10"/>
  <c r="C31" i="11"/>
  <c r="E35"/>
  <c r="E37" i="12"/>
  <c r="E25" i="13"/>
  <c r="C28" i="11"/>
  <c r="C36" i="10"/>
  <c r="E23" i="13"/>
  <c r="E38" i="14"/>
  <c r="C45"/>
  <c r="C26"/>
  <c r="E37"/>
  <c r="C40" i="13"/>
  <c r="C23" i="12"/>
  <c r="E43" i="11"/>
  <c r="C41" i="14"/>
  <c r="E29"/>
  <c r="C27" i="10"/>
  <c r="E37" i="13"/>
  <c r="C23" i="11"/>
  <c r="C45" i="13"/>
  <c r="E46" i="14"/>
  <c r="E42"/>
  <c r="E46" i="12"/>
  <c r="E38"/>
  <c r="E31" i="10"/>
  <c r="D27" i="17"/>
  <c r="M7"/>
  <c r="M26"/>
  <c r="E31" i="14"/>
  <c r="E37" i="11"/>
  <c r="C25"/>
  <c r="C39" i="14"/>
  <c r="E29" i="11"/>
  <c r="E45"/>
  <c r="C28" i="10"/>
  <c r="E47" i="14"/>
  <c r="M4" i="17"/>
  <c r="E34" i="13"/>
  <c r="C24" i="11"/>
  <c r="C30" i="12"/>
  <c r="E33" i="11"/>
  <c r="C24" i="10"/>
  <c r="E45" i="12"/>
  <c r="E31"/>
  <c r="C30" i="13"/>
  <c r="C39" i="12"/>
  <c r="E23" i="10"/>
  <c r="E28" i="12"/>
  <c r="E43"/>
  <c r="E24" i="14"/>
  <c r="E27"/>
  <c r="C32" i="11"/>
  <c r="E36" i="14"/>
  <c r="E42" i="11"/>
  <c r="E44" i="14"/>
  <c r="E38" i="11"/>
  <c r="C35" i="12"/>
  <c r="E36" i="11"/>
  <c r="M17" i="17" s="1"/>
  <c r="E40" i="11"/>
  <c r="C46" i="10"/>
  <c r="E42" i="13"/>
  <c r="C35" i="14"/>
  <c r="C43"/>
  <c r="E25" i="10"/>
  <c r="M6" i="17" s="1"/>
  <c r="E23" i="14"/>
  <c r="M21" i="17"/>
  <c r="M22"/>
  <c r="G27"/>
  <c r="C47" i="11"/>
  <c r="E38" i="13"/>
  <c r="M19" i="17"/>
  <c r="M20"/>
  <c r="F27"/>
  <c r="M12"/>
  <c r="M5"/>
  <c r="M15"/>
  <c r="M16"/>
  <c r="M9"/>
  <c r="M23"/>
  <c r="M24"/>
  <c r="M18"/>
  <c r="M14" l="1"/>
  <c r="B5" i="10"/>
  <c r="C5" s="1"/>
  <c r="D5" i="11"/>
  <c r="B6"/>
  <c r="C6" s="1"/>
  <c r="C30" i="10"/>
  <c r="C32"/>
  <c r="D4" l="1"/>
  <c r="D5"/>
  <c r="B6"/>
  <c r="C6" s="1"/>
  <c r="B7" i="11"/>
  <c r="C7" s="1"/>
  <c r="D6"/>
  <c r="M11" i="17" l="1"/>
  <c r="C27"/>
  <c r="M13"/>
  <c r="D6" i="10"/>
  <c r="B7"/>
  <c r="C7" s="1"/>
  <c r="D7" i="11"/>
  <c r="B8"/>
  <c r="C8" s="1"/>
  <c r="H27" i="17" l="1"/>
  <c r="D7" i="10"/>
  <c r="B8"/>
  <c r="C8" s="1"/>
  <c r="B9" i="11"/>
  <c r="C9" s="1"/>
  <c r="D8"/>
  <c r="B9" i="10" l="1"/>
  <c r="C9" s="1"/>
  <c r="D8"/>
  <c r="D9" i="11"/>
  <c r="B10"/>
  <c r="C10" s="1"/>
  <c r="D9" i="10" l="1"/>
  <c r="B10"/>
  <c r="C10" s="1"/>
  <c r="D10" i="11"/>
  <c r="B11"/>
  <c r="C11" s="1"/>
  <c r="D10" i="10" l="1"/>
  <c r="B11"/>
  <c r="C11" s="1"/>
  <c r="D11" i="11"/>
  <c r="B12"/>
  <c r="C12" s="1"/>
  <c r="D11" i="10" l="1"/>
  <c r="B12"/>
  <c r="C12" s="1"/>
  <c r="B13" i="11"/>
  <c r="C13" s="1"/>
  <c r="D12"/>
  <c r="B13" i="10" l="1"/>
  <c r="C13" s="1"/>
  <c r="D12"/>
  <c r="B14" i="11"/>
  <c r="C14" s="1"/>
  <c r="D13"/>
  <c r="B14" i="10" l="1"/>
  <c r="C14" s="1"/>
  <c r="D13"/>
  <c r="B15" i="11"/>
  <c r="C15" s="1"/>
  <c r="D15" s="1"/>
  <c r="D16" s="1"/>
  <c r="D28" i="17" s="1"/>
  <c r="D14" i="11"/>
  <c r="D14" i="10" l="1"/>
  <c r="B15"/>
  <c r="C15" s="1"/>
  <c r="D15" s="1"/>
  <c r="D16" s="1"/>
  <c r="C28" i="17" l="1"/>
  <c r="A2" i="16"/>
  <c r="D18" i="14" s="1"/>
  <c r="D20" s="1"/>
  <c r="D17" i="11" l="1"/>
  <c r="D19" s="1"/>
  <c r="H31" i="17"/>
  <c r="D17" i="13"/>
  <c r="D19" s="1"/>
  <c r="D17" i="12"/>
  <c r="D19" s="1"/>
  <c r="D17" i="10"/>
  <c r="D19" s="1"/>
  <c r="D17" i="15"/>
  <c r="H28" i="17"/>
  <c r="H29" s="1"/>
</calcChain>
</file>

<file path=xl/comments1.xml><?xml version="1.0" encoding="utf-8"?>
<comments xmlns="http://schemas.openxmlformats.org/spreadsheetml/2006/main">
  <authors>
    <author>Guido Schuh</author>
  </authors>
  <commentList>
    <comment ref="H29" authorId="0">
      <text>
        <r>
          <rPr>
            <b/>
            <sz val="8"/>
            <color indexed="81"/>
            <rFont val="Tahoma"/>
            <family val="2"/>
          </rPr>
          <t>Guido Schuh:</t>
        </r>
        <r>
          <rPr>
            <sz val="8"/>
            <color indexed="81"/>
            <rFont val="Tahoma"/>
            <family val="2"/>
          </rPr>
          <t xml:space="preserve">
Eine Differenz in diesem Feld bedeutet, dass nicht alle Stunden auf bekannte Konten verteilt sind.</t>
        </r>
      </text>
    </comment>
    <comment ref="H30" authorId="0">
      <text>
        <r>
          <rPr>
            <b/>
            <sz val="9"/>
            <color indexed="81"/>
            <rFont val="Tahoma"/>
            <family val="2"/>
          </rPr>
          <t>Guido Schuh:</t>
        </r>
        <r>
          <rPr>
            <sz val="9"/>
            <color indexed="81"/>
            <rFont val="Tahoma"/>
            <family val="2"/>
          </rPr>
          <t xml:space="preserve">
Hier und in den anderen Blättern einmalig vor dem Kopieren die jeweiligen Sollstunden eintragen</t>
        </r>
      </text>
    </comment>
    <comment ref="C31" authorId="0">
      <text>
        <r>
          <rPr>
            <b/>
            <sz val="9"/>
            <color indexed="81"/>
            <rFont val="Tahoma"/>
            <family val="2"/>
          </rPr>
          <t>Guido Schuh:</t>
        </r>
        <r>
          <rPr>
            <sz val="9"/>
            <color indexed="81"/>
            <rFont val="Tahoma"/>
            <family val="2"/>
          </rPr>
          <t xml:space="preserve">
Hier den Übertrag des Überstundenkontos von der Woche vorher eintragen</t>
        </r>
      </text>
    </comment>
  </commentList>
</comments>
</file>

<file path=xl/sharedStrings.xml><?xml version="1.0" encoding="utf-8"?>
<sst xmlns="http://schemas.openxmlformats.org/spreadsheetml/2006/main" count="134" uniqueCount="53">
  <si>
    <t>Stunden</t>
  </si>
  <si>
    <t>Summe:</t>
  </si>
  <si>
    <t>Start</t>
  </si>
  <si>
    <t>Ende</t>
  </si>
  <si>
    <t>Beschreibung</t>
  </si>
  <si>
    <t>Konto</t>
  </si>
  <si>
    <t>Wochensumme:</t>
  </si>
  <si>
    <t>Wochensumme</t>
  </si>
  <si>
    <t>Sollsumme:</t>
  </si>
  <si>
    <t>Überstunden:</t>
  </si>
  <si>
    <t>Montag</t>
  </si>
  <si>
    <t>Dienstag</t>
  </si>
  <si>
    <t>Mittwoch</t>
  </si>
  <si>
    <t>Donnerstag</t>
  </si>
  <si>
    <t>Freitag</t>
  </si>
  <si>
    <t>Summe von oben</t>
  </si>
  <si>
    <t>Summe aus Tagesblatt</t>
  </si>
  <si>
    <t>Delta</t>
  </si>
  <si>
    <t>Aufgabe</t>
  </si>
  <si>
    <t xml:space="preserve"> </t>
  </si>
  <si>
    <t>Tagestimer by moolder</t>
  </si>
  <si>
    <t>Überstunden vorher:</t>
  </si>
  <si>
    <t>Überstunden nachher:</t>
  </si>
  <si>
    <t>Sollstunden pro Woche:</t>
  </si>
  <si>
    <t>Check auf Differenz:</t>
  </si>
  <si>
    <t>Anmerkungen</t>
  </si>
  <si>
    <t>Erg</t>
  </si>
  <si>
    <t>MigStufe4</t>
  </si>
  <si>
    <t>Compatibility Report for 2011 KW 44 Tagestimer.xls</t>
  </si>
  <si>
    <t>Run on 31.10.2011 11:11</t>
  </si>
  <si>
    <t>The following features in this workbook are not supported by earlier versions of Excel. These features may be lost or degraded when you save this workbook in an earlier file format.</t>
  </si>
  <si>
    <t>Significant loss of functionality</t>
  </si>
  <si>
    <t># of occurrences</t>
  </si>
  <si>
    <t>Some cells have overlapping conditional formatting ranges. Earlier versions of Excel will not evaluate all of the conditional formatting rules on the overlapping cells. The overlapping cells will show different conditional formatting.</t>
  </si>
  <si>
    <t>'Übersicht'!C25</t>
  </si>
  <si>
    <t>'Übersicht'!E25:H25</t>
  </si>
  <si>
    <t>Run on 31.10.2011 11:12</t>
  </si>
  <si>
    <t>.</t>
  </si>
  <si>
    <t>Creative Commons Attribution-ShareAlike license</t>
  </si>
  <si>
    <t>Letzte Änderung: 14.02.2013</t>
  </si>
  <si>
    <t>konto5</t>
  </si>
  <si>
    <t>konto6</t>
  </si>
  <si>
    <t>konto7</t>
  </si>
  <si>
    <t>konto8</t>
  </si>
  <si>
    <t>einkaufen</t>
  </si>
  <si>
    <t>arbeiten</t>
  </si>
  <si>
    <t>schlafen</t>
  </si>
  <si>
    <t>konto9</t>
  </si>
  <si>
    <t>konto10</t>
  </si>
  <si>
    <t>konto11</t>
  </si>
  <si>
    <t>Richtig was geschafft</t>
  </si>
  <si>
    <t>spielen</t>
  </si>
  <si>
    <t>Wer wird schon fürs Spielen bezahlt?</t>
  </si>
</sst>
</file>

<file path=xl/styles.xml><?xml version="1.0" encoding="utf-8"?>
<styleSheet xmlns="http://schemas.openxmlformats.org/spreadsheetml/2006/main">
  <numFmts count="1">
    <numFmt numFmtId="164" formatCode="h:mm;@"/>
  </numFmts>
  <fonts count="13">
    <font>
      <sz val="10"/>
      <name val="Arial"/>
    </font>
    <font>
      <b/>
      <sz val="10"/>
      <name val="Arial"/>
      <family val="2"/>
    </font>
    <font>
      <sz val="8"/>
      <name val="Arial"/>
      <family val="2"/>
    </font>
    <font>
      <b/>
      <i/>
      <sz val="10"/>
      <name val="Arial"/>
      <family val="2"/>
    </font>
    <font>
      <sz val="10"/>
      <name val="Arial"/>
      <family val="2"/>
    </font>
    <font>
      <i/>
      <sz val="10"/>
      <name val="Arial"/>
      <family val="2"/>
    </font>
    <font>
      <sz val="8"/>
      <color indexed="81"/>
      <name val="Tahoma"/>
      <family val="2"/>
    </font>
    <font>
      <b/>
      <sz val="8"/>
      <color indexed="81"/>
      <name val="Tahoma"/>
      <family val="2"/>
    </font>
    <font>
      <u/>
      <sz val="10"/>
      <color theme="10"/>
      <name val="Arial"/>
      <family val="2"/>
    </font>
    <font>
      <sz val="10"/>
      <color rgb="FFFF0000"/>
      <name val="Arial"/>
      <family val="2"/>
    </font>
    <font>
      <b/>
      <sz val="1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59999389629810485"/>
        <bgColor indexed="64"/>
      </patternFill>
    </fill>
  </fills>
  <borders count="27">
    <border>
      <left/>
      <right/>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64"/>
      </top>
      <bottom style="thin">
        <color indexed="22"/>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
      <left/>
      <right style="thin">
        <color indexed="22"/>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s>
  <cellStyleXfs count="2">
    <xf numFmtId="0" fontId="0" fillId="0" borderId="0"/>
    <xf numFmtId="0" fontId="8" fillId="0" borderId="0" applyNumberFormat="0" applyFill="0" applyBorder="0" applyAlignment="0" applyProtection="0">
      <alignment vertical="top"/>
      <protection locked="0"/>
    </xf>
  </cellStyleXfs>
  <cellXfs count="107">
    <xf numFmtId="0" fontId="0" fillId="0" borderId="0" xfId="0"/>
    <xf numFmtId="0" fontId="0" fillId="2" borderId="0" xfId="0" applyFill="1"/>
    <xf numFmtId="20" fontId="0" fillId="0" borderId="2" xfId="0" applyNumberFormat="1" applyFill="1" applyBorder="1"/>
    <xf numFmtId="20" fontId="0" fillId="0" borderId="0" xfId="0" applyNumberFormat="1" applyFill="1" applyBorder="1"/>
    <xf numFmtId="0" fontId="0" fillId="0" borderId="3" xfId="0" applyFill="1" applyBorder="1"/>
    <xf numFmtId="0" fontId="0" fillId="0" borderId="2" xfId="0" applyFill="1" applyBorder="1"/>
    <xf numFmtId="0" fontId="0" fillId="0" borderId="0" xfId="0" applyFill="1" applyBorder="1"/>
    <xf numFmtId="0" fontId="0" fillId="0" borderId="4" xfId="0" applyFill="1" applyBorder="1"/>
    <xf numFmtId="20" fontId="0" fillId="0" borderId="4" xfId="0" applyNumberForma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3" borderId="4" xfId="0" applyFont="1" applyFill="1" applyBorder="1"/>
    <xf numFmtId="20" fontId="1" fillId="3" borderId="4" xfId="0" applyNumberFormat="1" applyFont="1" applyFill="1" applyBorder="1"/>
    <xf numFmtId="20" fontId="0" fillId="0" borderId="8" xfId="0" applyNumberFormat="1" applyFill="1" applyBorder="1"/>
    <xf numFmtId="0" fontId="0" fillId="2" borderId="0" xfId="0" applyFill="1" applyAlignment="1">
      <alignment horizontal="right"/>
    </xf>
    <xf numFmtId="2" fontId="0" fillId="2" borderId="0" xfId="0" applyNumberFormat="1" applyFill="1"/>
    <xf numFmtId="2" fontId="0" fillId="0" borderId="0" xfId="0" applyNumberFormat="1"/>
    <xf numFmtId="164" fontId="0" fillId="2" borderId="9" xfId="0" quotePrefix="1" applyNumberFormat="1" applyFill="1" applyBorder="1"/>
    <xf numFmtId="164" fontId="0" fillId="2" borderId="9" xfId="0" applyNumberFormat="1" applyFill="1" applyBorder="1"/>
    <xf numFmtId="2" fontId="0" fillId="2" borderId="9" xfId="0" applyNumberFormat="1" applyFill="1" applyBorder="1"/>
    <xf numFmtId="164" fontId="0" fillId="2" borderId="10" xfId="0" quotePrefix="1" applyNumberFormat="1" applyFill="1" applyBorder="1"/>
    <xf numFmtId="164" fontId="0" fillId="2" borderId="1" xfId="0" quotePrefix="1" applyNumberFormat="1" applyFill="1" applyBorder="1"/>
    <xf numFmtId="164" fontId="0" fillId="2" borderId="11" xfId="0" quotePrefix="1" applyNumberFormat="1" applyFill="1" applyBorder="1"/>
    <xf numFmtId="0" fontId="4" fillId="0" borderId="0" xfId="0" applyFont="1"/>
    <xf numFmtId="164" fontId="0" fillId="2" borderId="0" xfId="0" quotePrefix="1" applyNumberFormat="1" applyFill="1" applyBorder="1"/>
    <xf numFmtId="20" fontId="0" fillId="0" borderId="12" xfId="0" applyNumberFormat="1" applyFill="1" applyBorder="1"/>
    <xf numFmtId="0" fontId="0" fillId="2" borderId="0" xfId="0" applyFill="1" applyAlignment="1">
      <alignment wrapText="1"/>
    </xf>
    <xf numFmtId="20" fontId="0" fillId="0" borderId="13" xfId="0" applyNumberFormat="1" applyFill="1" applyBorder="1"/>
    <xf numFmtId="20" fontId="0" fillId="0" borderId="14" xfId="0" applyNumberFormat="1" applyFill="1" applyBorder="1"/>
    <xf numFmtId="0" fontId="5" fillId="2" borderId="0" xfId="0" applyFont="1" applyFill="1" applyAlignment="1">
      <alignment vertical="top"/>
    </xf>
    <xf numFmtId="164" fontId="5" fillId="4" borderId="6" xfId="0" applyNumberFormat="1" applyFont="1" applyFill="1" applyBorder="1" applyAlignment="1">
      <alignment horizontal="right"/>
    </xf>
    <xf numFmtId="2" fontId="0" fillId="4" borderId="9" xfId="0" applyNumberFormat="1" applyFill="1" applyBorder="1"/>
    <xf numFmtId="0" fontId="3" fillId="4" borderId="5" xfId="0" applyFont="1" applyFill="1" applyBorder="1"/>
    <xf numFmtId="164" fontId="4" fillId="4" borderId="5" xfId="0" quotePrefix="1" applyNumberFormat="1" applyFont="1" applyFill="1" applyBorder="1"/>
    <xf numFmtId="0" fontId="4" fillId="0" borderId="3" xfId="0" applyFont="1" applyFill="1" applyBorder="1"/>
    <xf numFmtId="0" fontId="4" fillId="0" borderId="0" xfId="0" applyFont="1" applyFill="1" applyBorder="1"/>
    <xf numFmtId="0" fontId="4" fillId="2" borderId="0" xfId="0" applyFont="1" applyFill="1"/>
    <xf numFmtId="0" fontId="0" fillId="2" borderId="0" xfId="0" applyNumberFormat="1" applyFill="1"/>
    <xf numFmtId="0" fontId="0" fillId="2" borderId="9" xfId="0" applyNumberFormat="1" applyFill="1" applyBorder="1"/>
    <xf numFmtId="0" fontId="9" fillId="2" borderId="0" xfId="0" applyFont="1" applyFill="1" applyAlignment="1">
      <alignment horizontal="left"/>
    </xf>
    <xf numFmtId="20" fontId="10" fillId="0" borderId="0" xfId="0" applyNumberFormat="1" applyFont="1" applyAlignment="1">
      <alignment vertical="top" wrapText="1"/>
    </xf>
    <xf numFmtId="0" fontId="10" fillId="0" borderId="0" xfId="0" applyFont="1" applyAlignment="1">
      <alignment vertical="top" wrapText="1"/>
    </xf>
    <xf numFmtId="0" fontId="0" fillId="0" borderId="0" xfId="0" applyAlignment="1">
      <alignment vertical="top" wrapText="1"/>
    </xf>
    <xf numFmtId="20" fontId="0" fillId="0" borderId="0" xfId="0" applyNumberFormat="1" applyAlignment="1">
      <alignment vertical="top" wrapText="1"/>
    </xf>
    <xf numFmtId="20" fontId="0" fillId="0" borderId="22" xfId="0" applyNumberFormat="1" applyBorder="1" applyAlignment="1">
      <alignment vertical="top" wrapText="1"/>
    </xf>
    <xf numFmtId="0" fontId="0" fillId="0" borderId="21" xfId="0" applyBorder="1" applyAlignment="1">
      <alignment vertical="top" wrapText="1"/>
    </xf>
    <xf numFmtId="0" fontId="0" fillId="0" borderId="19" xfId="0" applyBorder="1" applyAlignment="1">
      <alignment vertical="top" wrapText="1"/>
    </xf>
    <xf numFmtId="0" fontId="0" fillId="0" borderId="25" xfId="0" applyBorder="1" applyAlignment="1">
      <alignment vertical="top" wrapText="1"/>
    </xf>
    <xf numFmtId="0" fontId="0" fillId="0" borderId="24" xfId="0" applyBorder="1" applyAlignment="1">
      <alignment vertical="top" wrapText="1"/>
    </xf>
    <xf numFmtId="0" fontId="10" fillId="0" borderId="0" xfId="0" applyFont="1" applyAlignment="1">
      <alignment horizontal="center" vertical="top" wrapText="1"/>
    </xf>
    <xf numFmtId="0" fontId="0" fillId="0" borderId="0" xfId="0" applyAlignment="1">
      <alignment horizontal="center" vertical="top" wrapText="1"/>
    </xf>
    <xf numFmtId="20" fontId="10" fillId="0" borderId="0" xfId="0" applyNumberFormat="1" applyFont="1" applyAlignment="1">
      <alignment horizontal="center" vertical="top" wrapText="1"/>
    </xf>
    <xf numFmtId="0" fontId="0" fillId="0" borderId="21" xfId="0" applyBorder="1" applyAlignment="1">
      <alignment horizontal="center" vertical="top" wrapText="1"/>
    </xf>
    <xf numFmtId="0" fontId="0" fillId="0" borderId="23" xfId="0" applyBorder="1" applyAlignment="1">
      <alignment horizontal="center" vertical="top" wrapText="1"/>
    </xf>
    <xf numFmtId="20" fontId="8" fillId="0" borderId="20" xfId="1" applyNumberFormat="1" applyBorder="1" applyAlignment="1" applyProtection="1">
      <alignment horizontal="center" vertical="top" wrapText="1"/>
    </xf>
    <xf numFmtId="0" fontId="0" fillId="0" borderId="24" xfId="0" applyBorder="1" applyAlignment="1">
      <alignment horizontal="center" vertical="top" wrapText="1"/>
    </xf>
    <xf numFmtId="20" fontId="8" fillId="0" borderId="26" xfId="1" applyNumberFormat="1" applyBorder="1" applyAlignment="1" applyProtection="1">
      <alignment horizontal="center" vertical="top" wrapText="1"/>
    </xf>
    <xf numFmtId="164" fontId="10" fillId="0" borderId="0" xfId="0" applyNumberFormat="1" applyFont="1" applyAlignment="1">
      <alignment vertical="top" wrapText="1"/>
    </xf>
    <xf numFmtId="164" fontId="0" fillId="0" borderId="0" xfId="0" applyNumberFormat="1" applyAlignment="1">
      <alignment vertical="top" wrapText="1"/>
    </xf>
    <xf numFmtId="164" fontId="0" fillId="0" borderId="22" xfId="0" applyNumberFormat="1" applyBorder="1" applyAlignment="1">
      <alignment vertical="top" wrapText="1"/>
    </xf>
    <xf numFmtId="164" fontId="10" fillId="0" borderId="0" xfId="0" applyNumberFormat="1" applyFont="1" applyAlignment="1">
      <alignment horizontal="center" vertical="top" wrapText="1"/>
    </xf>
    <xf numFmtId="164" fontId="8" fillId="0" borderId="20" xfId="1" applyNumberFormat="1" applyBorder="1" applyAlignment="1" applyProtection="1">
      <alignment horizontal="center" vertical="top" wrapText="1"/>
    </xf>
    <xf numFmtId="164" fontId="8" fillId="0" borderId="26" xfId="1" applyNumberFormat="1" applyBorder="1" applyAlignment="1" applyProtection="1">
      <alignment horizontal="center" vertical="top" wrapText="1"/>
    </xf>
    <xf numFmtId="0" fontId="1" fillId="5" borderId="9" xfId="0" applyFont="1" applyFill="1" applyBorder="1"/>
    <xf numFmtId="0" fontId="1" fillId="6" borderId="9" xfId="0" applyFont="1" applyFill="1" applyBorder="1"/>
    <xf numFmtId="0" fontId="1" fillId="6" borderId="9" xfId="0" applyFont="1" applyFill="1" applyBorder="1" applyAlignment="1">
      <alignment horizontal="center"/>
    </xf>
    <xf numFmtId="0" fontId="1" fillId="5" borderId="5" xfId="0" applyFont="1" applyFill="1" applyBorder="1" applyAlignment="1">
      <alignment vertical="center"/>
    </xf>
    <xf numFmtId="0" fontId="1" fillId="5" borderId="9" xfId="0" applyFont="1" applyFill="1" applyBorder="1" applyAlignment="1">
      <alignment horizontal="right"/>
    </xf>
    <xf numFmtId="0" fontId="3" fillId="5" borderId="9" xfId="0" applyFont="1" applyFill="1" applyBorder="1"/>
    <xf numFmtId="164" fontId="0" fillId="5" borderId="9" xfId="0" quotePrefix="1" applyNumberFormat="1" applyFill="1" applyBorder="1"/>
    <xf numFmtId="2" fontId="0" fillId="5" borderId="9" xfId="0" applyNumberFormat="1" applyFill="1" applyBorder="1"/>
    <xf numFmtId="2" fontId="0" fillId="5" borderId="14" xfId="0" applyNumberFormat="1" applyFill="1" applyBorder="1"/>
    <xf numFmtId="0" fontId="0" fillId="5" borderId="16" xfId="0" applyFill="1" applyBorder="1"/>
    <xf numFmtId="0" fontId="0" fillId="5" borderId="6" xfId="0" applyFill="1" applyBorder="1"/>
    <xf numFmtId="0" fontId="0" fillId="5" borderId="7" xfId="0" applyFill="1" applyBorder="1"/>
    <xf numFmtId="0" fontId="0" fillId="5" borderId="14" xfId="0" applyFill="1" applyBorder="1"/>
    <xf numFmtId="164" fontId="0" fillId="5" borderId="18" xfId="0" quotePrefix="1" applyNumberFormat="1" applyFill="1" applyBorder="1"/>
    <xf numFmtId="164" fontId="0" fillId="5" borderId="15" xfId="0" quotePrefix="1" applyNumberFormat="1" applyFill="1" applyBorder="1"/>
    <xf numFmtId="164" fontId="0" fillId="5" borderId="4" xfId="0" quotePrefix="1" applyNumberFormat="1" applyFill="1" applyBorder="1"/>
    <xf numFmtId="164" fontId="0" fillId="5" borderId="5" xfId="0" quotePrefix="1" applyNumberFormat="1" applyFill="1" applyBorder="1"/>
    <xf numFmtId="164" fontId="3" fillId="5" borderId="6" xfId="0" applyNumberFormat="1" applyFont="1" applyFill="1" applyBorder="1" applyAlignment="1">
      <alignment horizontal="right"/>
    </xf>
    <xf numFmtId="0" fontId="0" fillId="5" borderId="8" xfId="0" applyFill="1" applyBorder="1"/>
    <xf numFmtId="0" fontId="0" fillId="5" borderId="17" xfId="0" applyFill="1" applyBorder="1"/>
    <xf numFmtId="0" fontId="0" fillId="5" borderId="2" xfId="0" applyFill="1" applyBorder="1"/>
    <xf numFmtId="0" fontId="0" fillId="5" borderId="3" xfId="0" applyFill="1" applyBorder="1"/>
    <xf numFmtId="164" fontId="4" fillId="5" borderId="14" xfId="0" quotePrefix="1" applyNumberFormat="1" applyFont="1" applyFill="1" applyBorder="1"/>
    <xf numFmtId="164" fontId="5" fillId="5" borderId="15" xfId="0" applyNumberFormat="1" applyFont="1" applyFill="1" applyBorder="1" applyAlignment="1">
      <alignment horizontal="right"/>
    </xf>
    <xf numFmtId="2" fontId="0" fillId="5" borderId="18" xfId="0" applyNumberFormat="1" applyFill="1" applyBorder="1"/>
    <xf numFmtId="0" fontId="3" fillId="6" borderId="9" xfId="0" applyFont="1" applyFill="1" applyBorder="1"/>
    <xf numFmtId="164" fontId="0" fillId="6" borderId="9" xfId="0" quotePrefix="1" applyNumberFormat="1" applyFill="1" applyBorder="1"/>
    <xf numFmtId="2" fontId="0" fillId="6" borderId="9" xfId="0" applyNumberFormat="1" applyFill="1" applyBorder="1"/>
    <xf numFmtId="0" fontId="0" fillId="6" borderId="5" xfId="0" applyFill="1" applyBorder="1"/>
    <xf numFmtId="0" fontId="0" fillId="6" borderId="7" xfId="0" applyFill="1" applyBorder="1"/>
    <xf numFmtId="164" fontId="0" fillId="4" borderId="9" xfId="0" quotePrefix="1" applyNumberFormat="1" applyFill="1" applyBorder="1"/>
    <xf numFmtId="0" fontId="1" fillId="5" borderId="9" xfId="0" applyNumberFormat="1" applyFont="1" applyFill="1" applyBorder="1"/>
    <xf numFmtId="0" fontId="1" fillId="5" borderId="5" xfId="0" applyFont="1" applyFill="1" applyBorder="1"/>
    <xf numFmtId="0" fontId="1" fillId="5" borderId="6" xfId="0" applyFont="1" applyFill="1" applyBorder="1"/>
    <xf numFmtId="0" fontId="1" fillId="5" borderId="7" xfId="0" applyFont="1" applyFill="1" applyBorder="1"/>
    <xf numFmtId="0" fontId="1" fillId="5" borderId="8" xfId="0" applyFont="1" applyFill="1" applyBorder="1"/>
    <xf numFmtId="0" fontId="1" fillId="5" borderId="4" xfId="0" applyFont="1" applyFill="1" applyBorder="1"/>
    <xf numFmtId="20" fontId="1" fillId="5" borderId="4" xfId="0" applyNumberFormat="1" applyFont="1" applyFill="1" applyBorder="1"/>
    <xf numFmtId="0" fontId="1" fillId="6" borderId="5" xfId="0" applyFont="1" applyFill="1" applyBorder="1"/>
    <xf numFmtId="0" fontId="1" fillId="6" borderId="7" xfId="0" applyFont="1" applyFill="1" applyBorder="1"/>
    <xf numFmtId="0" fontId="1" fillId="5" borderId="5" xfId="0" applyFont="1" applyFill="1" applyBorder="1" applyAlignment="1">
      <alignment horizontal="right" vertical="center"/>
    </xf>
    <xf numFmtId="0" fontId="8" fillId="0" borderId="0" xfId="1" applyAlignment="1" applyProtection="1">
      <alignment vertical="top"/>
    </xf>
  </cellXfs>
  <cellStyles count="2">
    <cellStyle name="Hyperlink" xfId="1" builtinId="8"/>
    <cellStyle name="Standard" xfId="0" builtinId="0"/>
  </cellStyles>
  <dxfs count="38">
    <dxf>
      <fill>
        <patternFill>
          <bgColor indexed="42"/>
        </patternFill>
      </fill>
    </dxf>
    <dxf>
      <fill>
        <patternFill>
          <bgColor indexed="42"/>
        </patternFill>
      </fill>
    </dxf>
    <dxf>
      <font>
        <condense val="0"/>
        <extend val="0"/>
        <color indexed="9"/>
      </font>
    </dxf>
    <dxf>
      <font>
        <color theme="0"/>
      </font>
    </dxf>
    <dxf>
      <font>
        <condense val="0"/>
        <extend val="0"/>
        <color indexed="9"/>
      </font>
    </dxf>
    <dxf>
      <font>
        <condense val="0"/>
        <extend val="0"/>
        <color indexed="9"/>
      </font>
    </dxf>
    <dxf>
      <font>
        <condense val="0"/>
        <extend val="0"/>
        <color indexed="9"/>
      </font>
    </dxf>
    <dxf>
      <font>
        <color theme="0"/>
      </font>
    </dxf>
    <dxf>
      <font>
        <condense val="0"/>
        <extend val="0"/>
        <color rgb="FF9C0006"/>
      </font>
      <fill>
        <patternFill>
          <bgColor rgb="FFFFC7CE"/>
        </patternFill>
      </fill>
    </dxf>
    <dxf>
      <font>
        <condense val="0"/>
        <extend val="0"/>
        <color indexed="9"/>
      </font>
    </dxf>
    <dxf>
      <font>
        <condense val="0"/>
        <extend val="0"/>
        <color indexed="9"/>
      </font>
    </dxf>
    <dxf>
      <font>
        <b/>
        <i val="0"/>
        <condense val="0"/>
        <extend val="0"/>
        <color auto="1"/>
      </font>
      <fill>
        <patternFill>
          <bgColor indexed="10"/>
        </patternFill>
      </fill>
    </dxf>
    <dxf>
      <fill>
        <patternFill>
          <bgColor indexed="10"/>
        </patternFill>
      </fill>
    </dxf>
    <dxf>
      <fill>
        <patternFill>
          <bgColor theme="4" tint="0.79998168889431442"/>
        </patternFill>
      </fill>
    </dxf>
    <dxf>
      <fill>
        <patternFill>
          <bgColor theme="4" tint="0.79998168889431442"/>
        </patternFill>
      </fill>
    </dxf>
    <dxf>
      <font>
        <condense val="0"/>
        <extend val="0"/>
        <color indexed="9"/>
      </font>
    </dxf>
    <dxf>
      <fill>
        <patternFill>
          <bgColor indexed="10"/>
        </patternFill>
      </fill>
    </dxf>
    <dxf>
      <fill>
        <patternFill>
          <bgColor indexed="11"/>
        </patternFill>
      </fill>
    </dxf>
    <dxf>
      <font>
        <condense val="0"/>
        <extend val="0"/>
        <color indexed="9"/>
      </font>
    </dxf>
    <dxf>
      <fill>
        <patternFill>
          <bgColor indexed="10"/>
        </patternFill>
      </fill>
    </dxf>
    <dxf>
      <fill>
        <patternFill>
          <bgColor indexed="11"/>
        </patternFill>
      </fill>
    </dxf>
    <dxf>
      <fill>
        <patternFill>
          <bgColor theme="4" tint="0.79998168889431442"/>
        </patternFill>
      </fill>
    </dxf>
    <dxf>
      <fill>
        <patternFill>
          <bgColor theme="4" tint="0.79998168889431442"/>
        </patternFill>
      </fill>
    </dxf>
    <dxf>
      <font>
        <condense val="0"/>
        <extend val="0"/>
        <color indexed="9"/>
      </font>
    </dxf>
    <dxf>
      <fill>
        <patternFill>
          <bgColor indexed="10"/>
        </patternFill>
      </fill>
    </dxf>
    <dxf>
      <fill>
        <patternFill>
          <bgColor indexed="11"/>
        </patternFill>
      </fill>
    </dxf>
    <dxf>
      <fill>
        <patternFill>
          <bgColor theme="4" tint="0.79998168889431442"/>
        </patternFill>
      </fill>
    </dxf>
    <dxf>
      <fill>
        <patternFill>
          <bgColor theme="4" tint="0.79998168889431442"/>
        </patternFill>
      </fill>
    </dxf>
    <dxf>
      <font>
        <condense val="0"/>
        <extend val="0"/>
        <color indexed="9"/>
      </font>
    </dxf>
    <dxf>
      <fill>
        <patternFill>
          <bgColor indexed="10"/>
        </patternFill>
      </fill>
    </dxf>
    <dxf>
      <fill>
        <patternFill>
          <bgColor indexed="11"/>
        </patternFill>
      </fill>
    </dxf>
    <dxf>
      <fill>
        <patternFill>
          <bgColor theme="4" tint="0.79998168889431442"/>
        </patternFill>
      </fill>
    </dxf>
    <dxf>
      <fill>
        <patternFill>
          <bgColor theme="4" tint="0.79998168889431442"/>
        </patternFill>
      </fill>
    </dxf>
    <dxf>
      <fill>
        <patternFill>
          <bgColor indexed="10"/>
        </patternFill>
      </fill>
    </dxf>
    <dxf>
      <fill>
        <patternFill>
          <bgColor indexed="11"/>
        </patternFill>
      </fill>
    </dxf>
    <dxf>
      <font>
        <condense val="0"/>
        <extend val="0"/>
        <color indexed="9"/>
      </font>
    </dxf>
    <dxf>
      <fill>
        <patternFill>
          <bgColor theme="4" tint="0.79998168889431442"/>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title>
      <c:layout>
        <c:manualLayout>
          <c:xMode val="edge"/>
          <c:yMode val="edge"/>
          <c:x val="0.4274711168164313"/>
          <c:y val="2.7777777777777964E-2"/>
        </c:manualLayout>
      </c:layout>
      <c:spPr>
        <a:noFill/>
        <a:ln w="25400">
          <a:noFill/>
        </a:ln>
      </c:spPr>
      <c:txPr>
        <a:bodyPr/>
        <a:lstStyle/>
        <a:p>
          <a:pPr>
            <a:defRPr sz="1200" b="0" i="0" u="none" strike="noStrike" baseline="0">
              <a:solidFill>
                <a:srgbClr val="000000"/>
              </a:solidFill>
              <a:latin typeface="Arial"/>
              <a:ea typeface="Arial"/>
              <a:cs typeface="Arial"/>
            </a:defRPr>
          </a:pPr>
          <a:endParaRPr lang="de-DE"/>
        </a:p>
      </c:txPr>
    </c:title>
    <c:plotArea>
      <c:layout>
        <c:manualLayout>
          <c:layoutTarget val="inner"/>
          <c:xMode val="edge"/>
          <c:yMode val="edge"/>
          <c:x val="0.27727856225930803"/>
          <c:y val="0.2021607984917512"/>
          <c:w val="0.44672657252888331"/>
          <c:h val="0.53703784637503371"/>
        </c:manualLayout>
      </c:layout>
      <c:pieChart>
        <c:varyColors val="1"/>
        <c:ser>
          <c:idx val="0"/>
          <c:order val="0"/>
          <c:tx>
            <c:strRef>
              <c:f>Übersicht!$H$2</c:f>
              <c:strCache>
                <c:ptCount val="1"/>
                <c:pt idx="0">
                  <c:v>Wochensumme</c:v>
                </c:pt>
              </c:strCache>
            </c:strRef>
          </c:tx>
          <c:spPr>
            <a:solidFill>
              <a:srgbClr val="9999FF"/>
            </a:solidFill>
            <a:ln w="12700">
              <a:solidFill>
                <a:srgbClr val="000000"/>
              </a:solidFill>
              <a:prstDash val="solid"/>
            </a:ln>
          </c:spPr>
          <c:explosion val="25"/>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Pt>
            <c:idx val="8"/>
            <c:spPr>
              <a:solidFill>
                <a:srgbClr val="000080"/>
              </a:solidFill>
              <a:ln w="12700">
                <a:solidFill>
                  <a:srgbClr val="000000"/>
                </a:solidFill>
                <a:prstDash val="solid"/>
              </a:ln>
            </c:spPr>
          </c:dPt>
          <c:dPt>
            <c:idx val="9"/>
            <c:spPr>
              <a:solidFill>
                <a:srgbClr val="FF00FF"/>
              </a:solidFill>
              <a:ln w="12700">
                <a:solidFill>
                  <a:srgbClr val="000000"/>
                </a:solidFill>
                <a:prstDash val="solid"/>
              </a:ln>
            </c:spPr>
          </c:dPt>
          <c:dPt>
            <c:idx val="10"/>
            <c:spPr>
              <a:solidFill>
                <a:srgbClr val="FFFF00"/>
              </a:solidFill>
              <a:ln w="12700">
                <a:solidFill>
                  <a:srgbClr val="000000"/>
                </a:solidFill>
                <a:prstDash val="solid"/>
              </a:ln>
            </c:spPr>
          </c:dPt>
          <c:dPt>
            <c:idx val="11"/>
            <c:spPr>
              <a:solidFill>
                <a:srgbClr val="00FFFF"/>
              </a:solidFill>
              <a:ln w="12700">
                <a:solidFill>
                  <a:srgbClr val="000000"/>
                </a:solidFill>
                <a:prstDash val="solid"/>
              </a:ln>
            </c:spPr>
          </c:dPt>
          <c:dPt>
            <c:idx val="12"/>
            <c:spPr>
              <a:solidFill>
                <a:srgbClr val="800080"/>
              </a:solidFill>
              <a:ln w="12700">
                <a:solidFill>
                  <a:srgbClr val="000000"/>
                </a:solidFill>
                <a:prstDash val="solid"/>
              </a:ln>
            </c:spPr>
          </c:dPt>
          <c:dPt>
            <c:idx val="13"/>
            <c:spPr>
              <a:solidFill>
                <a:srgbClr val="800000"/>
              </a:solidFill>
              <a:ln w="12700">
                <a:solidFill>
                  <a:srgbClr val="000000"/>
                </a:solidFill>
                <a:prstDash val="solid"/>
              </a:ln>
            </c:spPr>
          </c:dPt>
          <c:dPt>
            <c:idx val="14"/>
            <c:spPr>
              <a:solidFill>
                <a:srgbClr val="008080"/>
              </a:solidFill>
              <a:ln w="12700">
                <a:solidFill>
                  <a:srgbClr val="000000"/>
                </a:solidFill>
                <a:prstDash val="solid"/>
              </a:ln>
            </c:spPr>
          </c:dPt>
          <c:dPt>
            <c:idx val="15"/>
            <c:spPr>
              <a:solidFill>
                <a:srgbClr val="0000FF"/>
              </a:solidFill>
              <a:ln w="12700">
                <a:solidFill>
                  <a:srgbClr val="000000"/>
                </a:solidFill>
                <a:prstDash val="solid"/>
              </a:ln>
            </c:spPr>
          </c:dPt>
          <c:dPt>
            <c:idx val="16"/>
            <c:spPr>
              <a:solidFill>
                <a:srgbClr val="00CCFF"/>
              </a:solidFill>
              <a:ln w="12700">
                <a:solidFill>
                  <a:srgbClr val="000000"/>
                </a:solidFill>
                <a:prstDash val="solid"/>
              </a:ln>
            </c:spPr>
          </c:dPt>
          <c:dPt>
            <c:idx val="17"/>
            <c:spPr>
              <a:solidFill>
                <a:srgbClr val="CCFFFF"/>
              </a:solidFill>
              <a:ln w="12700">
                <a:solidFill>
                  <a:srgbClr val="000000"/>
                </a:solidFill>
                <a:prstDash val="solid"/>
              </a:ln>
            </c:spPr>
          </c:dPt>
          <c:dPt>
            <c:idx val="18"/>
            <c:spPr>
              <a:solidFill>
                <a:srgbClr val="CCFFCC"/>
              </a:solidFill>
              <a:ln w="12700">
                <a:solidFill>
                  <a:srgbClr val="000000"/>
                </a:solidFill>
                <a:prstDash val="solid"/>
              </a:ln>
            </c:spPr>
          </c:dPt>
          <c:dPt>
            <c:idx val="19"/>
            <c:spPr>
              <a:solidFill>
                <a:srgbClr val="FFFF99"/>
              </a:solidFill>
              <a:ln w="12700">
                <a:solidFill>
                  <a:srgbClr val="000000"/>
                </a:solidFill>
                <a:prstDash val="solid"/>
              </a:ln>
            </c:spPr>
          </c:dPt>
          <c:dLbls>
            <c:spPr>
              <a:noFill/>
              <a:ln w="25400">
                <a:noFill/>
              </a:ln>
            </c:spPr>
            <c:txPr>
              <a:bodyPr/>
              <a:lstStyle/>
              <a:p>
                <a:pPr>
                  <a:defRPr sz="1200" b="0" i="0" u="none" strike="noStrike" baseline="0">
                    <a:solidFill>
                      <a:srgbClr val="000000"/>
                    </a:solidFill>
                    <a:latin typeface="Arial"/>
                    <a:ea typeface="Arial"/>
                    <a:cs typeface="Arial"/>
                  </a:defRPr>
                </a:pPr>
                <a:endParaRPr lang="de-DE"/>
              </a:p>
            </c:txPr>
            <c:showCatName val="1"/>
            <c:showLeaderLines val="1"/>
          </c:dLbls>
          <c:cat>
            <c:strRef>
              <c:f>Übersicht!$B$3:$B$26</c:f>
              <c:strCache>
                <c:ptCount val="24"/>
                <c:pt idx="0">
                  <c:v>MigStufe4</c:v>
                </c:pt>
                <c:pt idx="1">
                  <c:v>einkaufen</c:v>
                </c:pt>
                <c:pt idx="2">
                  <c:v>spielen</c:v>
                </c:pt>
                <c:pt idx="3">
                  <c:v>arbeiten</c:v>
                </c:pt>
                <c:pt idx="4">
                  <c:v>schlafen</c:v>
                </c:pt>
                <c:pt idx="5">
                  <c:v>konto5</c:v>
                </c:pt>
                <c:pt idx="6">
                  <c:v>konto6</c:v>
                </c:pt>
                <c:pt idx="7">
                  <c:v>konto7</c:v>
                </c:pt>
                <c:pt idx="8">
                  <c:v>konto8</c:v>
                </c:pt>
                <c:pt idx="9">
                  <c:v>konto9</c:v>
                </c:pt>
                <c:pt idx="10">
                  <c:v>konto10</c:v>
                </c:pt>
                <c:pt idx="11">
                  <c:v>konto11</c:v>
                </c:pt>
                <c:pt idx="12">
                  <c:v>.</c:v>
                </c:pt>
                <c:pt idx="13">
                  <c:v>.</c:v>
                </c:pt>
                <c:pt idx="14">
                  <c:v>.</c:v>
                </c:pt>
                <c:pt idx="15">
                  <c:v>.</c:v>
                </c:pt>
                <c:pt idx="16">
                  <c:v>.</c:v>
                </c:pt>
                <c:pt idx="17">
                  <c:v>.</c:v>
                </c:pt>
                <c:pt idx="18">
                  <c:v>.</c:v>
                </c:pt>
                <c:pt idx="19">
                  <c:v>.</c:v>
                </c:pt>
                <c:pt idx="20">
                  <c:v>.</c:v>
                </c:pt>
                <c:pt idx="21">
                  <c:v>.</c:v>
                </c:pt>
                <c:pt idx="22">
                  <c:v>.</c:v>
                </c:pt>
                <c:pt idx="23">
                  <c:v>.</c:v>
                </c:pt>
              </c:strCache>
            </c:strRef>
          </c:cat>
          <c:val>
            <c:numRef>
              <c:f>Übersicht!$H$3:$H$26</c:f>
              <c:numCache>
                <c:formatCode>h:mm;@</c:formatCode>
                <c:ptCount val="24"/>
                <c:pt idx="1">
                  <c:v>0</c:v>
                </c:pt>
                <c:pt idx="2">
                  <c:v>0.20833333333333337</c:v>
                </c:pt>
                <c:pt idx="3">
                  <c:v>0.125</c:v>
                </c:pt>
                <c:pt idx="4">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dLbls>
          <c:showCatName val="1"/>
        </c:dLbls>
        <c:firstSliceAng val="0"/>
      </c:pieChart>
      <c:spPr>
        <a:noFill/>
        <a:ln w="25400">
          <a:noFill/>
        </a:ln>
      </c:spPr>
    </c:plotArea>
    <c:legend>
      <c:legendPos val="b"/>
      <c:layout>
        <c:manualLayout>
          <c:xMode val="edge"/>
          <c:yMode val="edge"/>
          <c:x val="0.14505776636713741"/>
          <c:y val="0.85493956773921753"/>
          <c:w val="0.70860077021822865"/>
          <c:h val="0.13425942127604421"/>
        </c:manualLayout>
      </c:layout>
      <c:spPr>
        <a:solidFill>
          <a:srgbClr val="FFFFFF"/>
        </a:solidFill>
        <a:ln w="3175">
          <a:solidFill>
            <a:srgbClr val="000000"/>
          </a:solidFill>
          <a:prstDash val="solid"/>
        </a:ln>
      </c:spPr>
      <c:txPr>
        <a:bodyPr/>
        <a:lstStyle/>
        <a:p>
          <a:pPr>
            <a:defRPr sz="750" b="0" i="0" u="none" strike="noStrike" baseline="0">
              <a:solidFill>
                <a:srgbClr val="000000"/>
              </a:solidFill>
              <a:latin typeface="Arial"/>
              <a:ea typeface="Arial"/>
              <a:cs typeface="Arial"/>
            </a:defRPr>
          </a:pPr>
          <a:endParaRPr lang="de-DE"/>
        </a:p>
      </c:txPr>
    </c:legend>
    <c:plotVisOnly val="1"/>
    <c:dispBlanksAs val="zero"/>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089" footer="0.49212598450000089"/>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142875</xdr:rowOff>
    </xdr:from>
    <xdr:to>
      <xdr:col>9</xdr:col>
      <xdr:colOff>438150</xdr:colOff>
      <xdr:row>70</xdr:row>
      <xdr:rowOff>0</xdr:rowOff>
    </xdr:to>
    <xdr:graphicFrame macro="">
      <xdr:nvGraphicFramePr>
        <xdr:cNvPr id="1652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hyperlink" Target="http://creativecommons.org/licenses/by-sa/2.0/de/legalco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Tabelle1" enableFormatConditionsCalculation="0">
    <tabColor indexed="46"/>
  </sheetPr>
  <dimension ref="B2:G47"/>
  <sheetViews>
    <sheetView workbookViewId="0">
      <selection activeCell="E5" sqref="E5"/>
    </sheetView>
  </sheetViews>
  <sheetFormatPr baseColWidth="10" defaultColWidth="11.42578125" defaultRowHeight="12.75"/>
  <cols>
    <col min="1" max="1" width="4" style="1" bestFit="1" customWidth="1"/>
    <col min="2" max="4" width="11.42578125" style="1"/>
    <col min="5" max="5" width="55.5703125" style="1" customWidth="1"/>
    <col min="6" max="6" width="30.85546875" style="1" customWidth="1"/>
    <col min="7" max="16384" width="11.42578125" style="1"/>
  </cols>
  <sheetData>
    <row r="2" spans="2:7">
      <c r="B2" s="97" t="s">
        <v>2</v>
      </c>
      <c r="C2" s="98" t="s">
        <v>3</v>
      </c>
      <c r="D2" s="98" t="s">
        <v>0</v>
      </c>
      <c r="E2" s="98" t="s">
        <v>4</v>
      </c>
      <c r="F2" s="99" t="s">
        <v>5</v>
      </c>
    </row>
    <row r="3" spans="2:7">
      <c r="B3" s="2">
        <v>0.375</v>
      </c>
      <c r="C3" s="29">
        <v>0.5</v>
      </c>
      <c r="D3" s="22">
        <f t="shared" ref="D3:D15" si="0">C3-B3</f>
        <v>0.125</v>
      </c>
      <c r="E3" s="37" t="s">
        <v>50</v>
      </c>
      <c r="F3" s="36" t="s">
        <v>45</v>
      </c>
    </row>
    <row r="4" spans="2:7">
      <c r="B4" s="2">
        <v>0.54166666666666663</v>
      </c>
      <c r="C4" s="29">
        <v>0.75</v>
      </c>
      <c r="D4" s="23">
        <f t="shared" si="0"/>
        <v>0.20833333333333337</v>
      </c>
      <c r="E4" s="37" t="s">
        <v>52</v>
      </c>
      <c r="F4" s="36" t="s">
        <v>51</v>
      </c>
    </row>
    <row r="5" spans="2:7">
      <c r="B5" s="2">
        <f t="shared" ref="B4:B9" si="1">C4</f>
        <v>0.75</v>
      </c>
      <c r="C5" s="29">
        <f t="shared" ref="C3:C9" si="2">B5</f>
        <v>0.75</v>
      </c>
      <c r="D5" s="23">
        <f t="shared" si="0"/>
        <v>0</v>
      </c>
      <c r="E5" s="6"/>
      <c r="F5" s="4"/>
    </row>
    <row r="6" spans="2:7">
      <c r="B6" s="2">
        <f t="shared" si="1"/>
        <v>0.75</v>
      </c>
      <c r="C6" s="29">
        <f t="shared" si="2"/>
        <v>0.75</v>
      </c>
      <c r="D6" s="23">
        <f t="shared" si="0"/>
        <v>0</v>
      </c>
      <c r="E6" s="6"/>
      <c r="F6" s="4"/>
    </row>
    <row r="7" spans="2:7">
      <c r="B7" s="2">
        <f t="shared" si="1"/>
        <v>0.75</v>
      </c>
      <c r="C7" s="29">
        <f t="shared" si="2"/>
        <v>0.75</v>
      </c>
      <c r="D7" s="23">
        <f t="shared" si="0"/>
        <v>0</v>
      </c>
      <c r="E7" s="6"/>
      <c r="F7" s="4"/>
    </row>
    <row r="8" spans="2:7">
      <c r="B8" s="2">
        <f t="shared" si="1"/>
        <v>0.75</v>
      </c>
      <c r="C8" s="29">
        <f t="shared" si="2"/>
        <v>0.75</v>
      </c>
      <c r="D8" s="23">
        <f t="shared" si="0"/>
        <v>0</v>
      </c>
      <c r="E8" s="6"/>
      <c r="F8" s="4"/>
    </row>
    <row r="9" spans="2:7">
      <c r="B9" s="2">
        <f t="shared" si="1"/>
        <v>0.75</v>
      </c>
      <c r="C9" s="29">
        <f t="shared" si="2"/>
        <v>0.75</v>
      </c>
      <c r="D9" s="23">
        <f>C9-B9</f>
        <v>0</v>
      </c>
      <c r="E9" s="6"/>
      <c r="F9" s="4"/>
    </row>
    <row r="10" spans="2:7">
      <c r="B10" s="2">
        <f t="shared" ref="B10:B15" si="3">C9</f>
        <v>0.75</v>
      </c>
      <c r="C10" s="29">
        <f t="shared" ref="C10:C15" si="4">B10</f>
        <v>0.75</v>
      </c>
      <c r="D10" s="23">
        <f t="shared" si="0"/>
        <v>0</v>
      </c>
      <c r="E10" s="6"/>
      <c r="F10" s="4"/>
      <c r="G10" s="1" t="s">
        <v>19</v>
      </c>
    </row>
    <row r="11" spans="2:7">
      <c r="B11" s="2">
        <f t="shared" si="3"/>
        <v>0.75</v>
      </c>
      <c r="C11" s="29">
        <f t="shared" si="4"/>
        <v>0.75</v>
      </c>
      <c r="D11" s="23">
        <f t="shared" si="0"/>
        <v>0</v>
      </c>
      <c r="E11" s="6"/>
      <c r="F11" s="4"/>
    </row>
    <row r="12" spans="2:7">
      <c r="B12" s="2">
        <f t="shared" si="3"/>
        <v>0.75</v>
      </c>
      <c r="C12" s="29">
        <f t="shared" si="4"/>
        <v>0.75</v>
      </c>
      <c r="D12" s="23">
        <f t="shared" si="0"/>
        <v>0</v>
      </c>
      <c r="E12" s="6"/>
      <c r="F12" s="4"/>
    </row>
    <row r="13" spans="2:7">
      <c r="B13" s="2">
        <f t="shared" si="3"/>
        <v>0.75</v>
      </c>
      <c r="C13" s="29">
        <f t="shared" si="4"/>
        <v>0.75</v>
      </c>
      <c r="D13" s="23">
        <f t="shared" si="0"/>
        <v>0</v>
      </c>
      <c r="E13" s="6"/>
      <c r="F13" s="4"/>
    </row>
    <row r="14" spans="2:7">
      <c r="B14" s="2">
        <f t="shared" si="3"/>
        <v>0.75</v>
      </c>
      <c r="C14" s="29">
        <f t="shared" si="4"/>
        <v>0.75</v>
      </c>
      <c r="D14" s="23">
        <f t="shared" si="0"/>
        <v>0</v>
      </c>
      <c r="E14" s="6"/>
      <c r="F14" s="4"/>
    </row>
    <row r="15" spans="2:7">
      <c r="B15" s="15">
        <f t="shared" si="3"/>
        <v>0.75</v>
      </c>
      <c r="C15" s="27">
        <f t="shared" si="4"/>
        <v>0.75</v>
      </c>
      <c r="D15" s="24">
        <f t="shared" si="0"/>
        <v>0</v>
      </c>
      <c r="E15" s="7"/>
      <c r="F15" s="4"/>
    </row>
    <row r="16" spans="2:7">
      <c r="B16" s="100"/>
      <c r="C16" s="101" t="s">
        <v>1</v>
      </c>
      <c r="D16" s="102">
        <f>SUM(D3:D15)</f>
        <v>0.33333333333333337</v>
      </c>
      <c r="E16" s="98"/>
      <c r="F16" s="99"/>
    </row>
    <row r="17" spans="3:5">
      <c r="C17" s="16" t="s">
        <v>6</v>
      </c>
      <c r="D17" s="17">
        <f>Wochensumme</f>
        <v>8</v>
      </c>
    </row>
    <row r="18" spans="3:5">
      <c r="C18" s="16" t="s">
        <v>8</v>
      </c>
      <c r="D18" s="17">
        <v>8</v>
      </c>
    </row>
    <row r="19" spans="3:5">
      <c r="C19" s="16" t="s">
        <v>9</v>
      </c>
      <c r="D19" s="17">
        <f>D17-D18</f>
        <v>0</v>
      </c>
      <c r="E19" s="41"/>
    </row>
    <row r="23" spans="3:5">
      <c r="C23" s="26">
        <f>SUMIF(F$3:F$15,D23,D$3:D$15)</f>
        <v>0</v>
      </c>
      <c r="D23" s="1" t="str">
        <f>Übersicht!B4</f>
        <v>einkaufen</v>
      </c>
      <c r="E23" s="28" t="str">
        <f>IF($F$3=D23,$E$3&amp;". ","")&amp;IF($F$4=D23,$E$4&amp;". ","")&amp;IF($F$5=D23,$E$5&amp;". ","")&amp;IF($F$6=D23,$E$6&amp;". ","")
&amp;IF($F$7 =D23,$E$7 &amp;". ","")
&amp;IF($F$8 =D23,$E$8 &amp;". ","")
&amp;IF($F$9 =D23,$E$9 &amp;". ","")
&amp;IF($F$10=D23,$E$10&amp;". ","")
&amp;IF($F$11=D23,$E$11&amp;". ","")
&amp;IF($F$12=D23,$E$12&amp;". ","")
&amp;IF($F$13=D23,$E$13&amp;". ","")
&amp;IF($F$14=D23,$E$14&amp;". ","")
&amp;IF($F$15=D23,$E$15&amp;". ","")
&amp;IF($F$16=D23,$E$16&amp;". ","")
&amp;IF($F$17=D23,$E$17&amp;". ","")
&amp;IF($F$18=D23,$E$18&amp;". ","")
&amp;IF($F$19=D23,$E$19&amp;". ","")
&amp;IF($F$20=D23,$E$20&amp;". ","")
&amp;IF($F$21=D23,$E$21&amp;". ","")
&amp;IF($F$22=D23,$E$22&amp;". ","")</f>
        <v/>
      </c>
    </row>
    <row r="24" spans="3:5">
      <c r="C24" s="26">
        <f t="shared" ref="C24:C47" si="5">SUMIF(F$3:F$15,D24,D$3:D$15)</f>
        <v>0.20833333333333337</v>
      </c>
      <c r="D24" s="1" t="str">
        <f>Übersicht!B5</f>
        <v>spielen</v>
      </c>
      <c r="E24" s="28" t="str">
        <f t="shared" ref="E24:E47" si="6">IF($F$3=D24,$E$3&amp;". ","")&amp;IF($F$4=D24,$E$4&amp;". ","")&amp;IF($F$5=D24,$E$5&amp;". ","")&amp;IF($F$6=D24,$E$6&amp;". ","")
&amp;IF($F$7 =D24,$E$7 &amp;". ","")
&amp;IF($F$8 =D24,$E$8 &amp;". ","")
&amp;IF($F$9 =D24,$E$9 &amp;". ","")
&amp;IF($F$10=D24,$E$10&amp;". ","")
&amp;IF($F$11=D24,$E$11&amp;". ","")
&amp;IF($F$12=D24,$E$12&amp;". ","")
&amp;IF($F$13=D24,$E$13&amp;". ","")
&amp;IF($F$14=D24,$E$14&amp;". ","")
&amp;IF($F$15=D24,$E$15&amp;". ","")
&amp;IF($F$16=D24,$E$16&amp;". ","")
&amp;IF($F$17=D24,$E$17&amp;". ","")
&amp;IF($F$18=D24,$E$18&amp;". ","")
&amp;IF($F$19=D24,$E$19&amp;". ","")
&amp;IF($F$20=D24,$E$20&amp;". ","")
&amp;IF($F$21=D24,$E$21&amp;". ","")
&amp;IF($F$22=D24,$E$22&amp;". ","")</f>
        <v xml:space="preserve">Wer wird schon fürs Spielen bezahlt?. </v>
      </c>
    </row>
    <row r="25" spans="3:5">
      <c r="C25" s="26">
        <f t="shared" si="5"/>
        <v>0.125</v>
      </c>
      <c r="D25" s="1" t="str">
        <f>Übersicht!B6</f>
        <v>arbeiten</v>
      </c>
      <c r="E25" s="28" t="str">
        <f t="shared" si="6"/>
        <v xml:space="preserve">Richtig was geschafft. </v>
      </c>
    </row>
    <row r="26" spans="3:5">
      <c r="C26" s="26">
        <f t="shared" si="5"/>
        <v>0</v>
      </c>
      <c r="D26" s="1" t="str">
        <f>Übersicht!B7</f>
        <v>schlafen</v>
      </c>
      <c r="E26" s="28" t="str">
        <f t="shared" si="6"/>
        <v/>
      </c>
    </row>
    <row r="27" spans="3:5">
      <c r="C27" s="26">
        <f t="shared" si="5"/>
        <v>0</v>
      </c>
      <c r="D27" s="1" t="str">
        <f>Übersicht!B8</f>
        <v>konto5</v>
      </c>
      <c r="E27" s="28" t="str">
        <f t="shared" si="6"/>
        <v/>
      </c>
    </row>
    <row r="28" spans="3:5">
      <c r="C28" s="26">
        <f t="shared" si="5"/>
        <v>0</v>
      </c>
      <c r="D28" s="1" t="str">
        <f>Übersicht!B9</f>
        <v>konto6</v>
      </c>
      <c r="E28" s="28" t="str">
        <f t="shared" si="6"/>
        <v/>
      </c>
    </row>
    <row r="29" spans="3:5">
      <c r="C29" s="26">
        <f t="shared" si="5"/>
        <v>0</v>
      </c>
      <c r="D29" s="1" t="str">
        <f>Übersicht!B10</f>
        <v>konto7</v>
      </c>
      <c r="E29" s="28" t="str">
        <f t="shared" si="6"/>
        <v/>
      </c>
    </row>
    <row r="30" spans="3:5">
      <c r="C30" s="26">
        <f t="shared" si="5"/>
        <v>0</v>
      </c>
      <c r="D30" s="1" t="str">
        <f>Übersicht!B11</f>
        <v>konto8</v>
      </c>
      <c r="E30" s="28" t="str">
        <f t="shared" si="6"/>
        <v/>
      </c>
    </row>
    <row r="31" spans="3:5">
      <c r="C31" s="26">
        <f t="shared" si="5"/>
        <v>0</v>
      </c>
      <c r="D31" s="1" t="str">
        <f>Übersicht!B12</f>
        <v>konto9</v>
      </c>
      <c r="E31" s="28" t="str">
        <f t="shared" si="6"/>
        <v/>
      </c>
    </row>
    <row r="32" spans="3:5">
      <c r="C32" s="26">
        <f t="shared" si="5"/>
        <v>0</v>
      </c>
      <c r="D32" s="1" t="str">
        <f>Übersicht!B13</f>
        <v>konto10</v>
      </c>
      <c r="E32" s="28" t="str">
        <f t="shared" si="6"/>
        <v/>
      </c>
    </row>
    <row r="33" spans="3:5">
      <c r="C33" s="26">
        <f t="shared" si="5"/>
        <v>0</v>
      </c>
      <c r="D33" s="1" t="str">
        <f>Übersicht!B14</f>
        <v>konto11</v>
      </c>
      <c r="E33" s="28" t="str">
        <f t="shared" si="6"/>
        <v/>
      </c>
    </row>
    <row r="34" spans="3:5">
      <c r="C34" s="26">
        <f t="shared" si="5"/>
        <v>0</v>
      </c>
      <c r="D34" s="1" t="str">
        <f>Übersicht!B15</f>
        <v>.</v>
      </c>
      <c r="E34" s="28" t="str">
        <f t="shared" si="6"/>
        <v/>
      </c>
    </row>
    <row r="35" spans="3:5">
      <c r="C35" s="26">
        <f t="shared" si="5"/>
        <v>0</v>
      </c>
      <c r="D35" s="1" t="str">
        <f>Übersicht!B16</f>
        <v>.</v>
      </c>
      <c r="E35" s="28" t="str">
        <f t="shared" si="6"/>
        <v/>
      </c>
    </row>
    <row r="36" spans="3:5">
      <c r="C36" s="26">
        <f t="shared" si="5"/>
        <v>0</v>
      </c>
      <c r="D36" s="1" t="str">
        <f>Übersicht!B17</f>
        <v>.</v>
      </c>
      <c r="E36" s="28" t="str">
        <f t="shared" si="6"/>
        <v/>
      </c>
    </row>
    <row r="37" spans="3:5">
      <c r="C37" s="26">
        <f t="shared" si="5"/>
        <v>0</v>
      </c>
      <c r="D37" s="1" t="str">
        <f>Übersicht!B18</f>
        <v>.</v>
      </c>
      <c r="E37" s="28" t="str">
        <f t="shared" si="6"/>
        <v/>
      </c>
    </row>
    <row r="38" spans="3:5">
      <c r="C38" s="26">
        <f t="shared" si="5"/>
        <v>0</v>
      </c>
      <c r="D38" s="1" t="str">
        <f>Übersicht!B19</f>
        <v>.</v>
      </c>
      <c r="E38" s="28" t="str">
        <f t="shared" si="6"/>
        <v/>
      </c>
    </row>
    <row r="39" spans="3:5">
      <c r="C39" s="26">
        <f t="shared" si="5"/>
        <v>0</v>
      </c>
      <c r="D39" s="1" t="str">
        <f>Übersicht!B20</f>
        <v>.</v>
      </c>
      <c r="E39" s="28" t="str">
        <f t="shared" si="6"/>
        <v/>
      </c>
    </row>
    <row r="40" spans="3:5">
      <c r="C40" s="26">
        <f t="shared" si="5"/>
        <v>0</v>
      </c>
      <c r="D40" s="1" t="str">
        <f>Übersicht!B21</f>
        <v>.</v>
      </c>
      <c r="E40" s="28" t="str">
        <f t="shared" si="6"/>
        <v/>
      </c>
    </row>
    <row r="41" spans="3:5">
      <c r="C41" s="26">
        <f t="shared" si="5"/>
        <v>0</v>
      </c>
      <c r="D41" s="1" t="str">
        <f>Übersicht!B22</f>
        <v>.</v>
      </c>
      <c r="E41" s="28" t="str">
        <f t="shared" si="6"/>
        <v/>
      </c>
    </row>
    <row r="42" spans="3:5">
      <c r="C42" s="26">
        <f t="shared" si="5"/>
        <v>0</v>
      </c>
      <c r="D42" s="1" t="str">
        <f>Übersicht!B23</f>
        <v>.</v>
      </c>
      <c r="E42" s="28" t="str">
        <f t="shared" si="6"/>
        <v/>
      </c>
    </row>
    <row r="43" spans="3:5">
      <c r="C43" s="26">
        <f t="shared" si="5"/>
        <v>0</v>
      </c>
      <c r="D43" s="1" t="str">
        <f>Übersicht!B24</f>
        <v>.</v>
      </c>
      <c r="E43" s="28" t="str">
        <f t="shared" si="6"/>
        <v/>
      </c>
    </row>
    <row r="44" spans="3:5">
      <c r="C44" s="26">
        <f t="shared" si="5"/>
        <v>0</v>
      </c>
      <c r="D44" s="1" t="str">
        <f>Übersicht!B25</f>
        <v>.</v>
      </c>
      <c r="E44" s="28" t="str">
        <f t="shared" si="6"/>
        <v/>
      </c>
    </row>
    <row r="45" spans="3:5">
      <c r="C45" s="26">
        <f t="shared" si="5"/>
        <v>0</v>
      </c>
      <c r="D45" s="1" t="str">
        <f>Übersicht!B26</f>
        <v>.</v>
      </c>
      <c r="E45" s="28" t="str">
        <f t="shared" si="6"/>
        <v/>
      </c>
    </row>
    <row r="46" spans="3:5">
      <c r="C46" s="26">
        <f t="shared" si="5"/>
        <v>0</v>
      </c>
      <c r="D46" s="1" t="str">
        <f>Übersicht!B27</f>
        <v>Summe von oben</v>
      </c>
      <c r="E46" s="28" t="str">
        <f t="shared" si="6"/>
        <v/>
      </c>
    </row>
    <row r="47" spans="3:5">
      <c r="C47" s="26">
        <f t="shared" si="5"/>
        <v>0</v>
      </c>
      <c r="D47" s="1" t="str">
        <f>Übersicht!B28</f>
        <v>Summe aus Tagesblatt</v>
      </c>
      <c r="E47" s="28" t="str">
        <f t="shared" si="6"/>
        <v/>
      </c>
    </row>
  </sheetData>
  <autoFilter ref="B2:F19"/>
  <phoneticPr fontId="2" type="noConversion"/>
  <conditionalFormatting sqref="B3:B15">
    <cfRule type="cellIs" dxfId="37" priority="2" stopIfTrue="1" operator="equal">
      <formula>C2</formula>
    </cfRule>
  </conditionalFormatting>
  <conditionalFormatting sqref="C3:C15">
    <cfRule type="cellIs" dxfId="36" priority="3" stopIfTrue="1" operator="equal">
      <formula>B4</formula>
    </cfRule>
  </conditionalFormatting>
  <conditionalFormatting sqref="C23:C47 D3:D15">
    <cfRule type="cellIs" dxfId="35" priority="4" stopIfTrue="1" operator="equal">
      <formula>0</formula>
    </cfRule>
  </conditionalFormatting>
  <conditionalFormatting sqref="D19">
    <cfRule type="cellIs" dxfId="34" priority="5" stopIfTrue="1" operator="greaterThan">
      <formula>0</formula>
    </cfRule>
    <cfRule type="cellIs" dxfId="33" priority="6" stopIfTrue="1" operator="lessThan">
      <formula>0</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dimension ref="B1:E12"/>
  <sheetViews>
    <sheetView showGridLines="0" workbookViewId="0"/>
  </sheetViews>
  <sheetFormatPr baseColWidth="10" defaultColWidth="9.140625" defaultRowHeight="12.75"/>
  <cols>
    <col min="1" max="1" width="1.140625" customWidth="1"/>
    <col min="2" max="2" width="64.42578125" customWidth="1"/>
    <col min="3" max="3" width="1.5703125" customWidth="1"/>
    <col min="4" max="4" width="5.5703125" customWidth="1"/>
    <col min="5" max="5" width="16" customWidth="1"/>
  </cols>
  <sheetData>
    <row r="1" spans="2:5">
      <c r="B1" s="59" t="s">
        <v>28</v>
      </c>
      <c r="C1" s="43"/>
      <c r="D1" s="51"/>
      <c r="E1" s="51"/>
    </row>
    <row r="2" spans="2:5">
      <c r="B2" s="59" t="s">
        <v>36</v>
      </c>
      <c r="C2" s="43"/>
      <c r="D2" s="51"/>
      <c r="E2" s="51"/>
    </row>
    <row r="3" spans="2:5">
      <c r="B3" s="44"/>
      <c r="C3" s="44"/>
      <c r="D3" s="52"/>
      <c r="E3" s="52"/>
    </row>
    <row r="4" spans="2:5" ht="38.25">
      <c r="B4" s="60" t="s">
        <v>30</v>
      </c>
      <c r="C4" s="44"/>
      <c r="D4" s="52"/>
      <c r="E4" s="52"/>
    </row>
    <row r="5" spans="2:5">
      <c r="B5" s="44"/>
      <c r="C5" s="44"/>
      <c r="D5" s="52"/>
      <c r="E5" s="52"/>
    </row>
    <row r="6" spans="2:5">
      <c r="B6" s="59" t="s">
        <v>31</v>
      </c>
      <c r="C6" s="43"/>
      <c r="D6" s="51"/>
      <c r="E6" s="62" t="s">
        <v>32</v>
      </c>
    </row>
    <row r="7" spans="2:5" ht="13.5" thickBot="1">
      <c r="B7" s="44"/>
      <c r="C7" s="44"/>
      <c r="D7" s="52"/>
      <c r="E7" s="52"/>
    </row>
    <row r="8" spans="2:5" ht="51">
      <c r="B8" s="61" t="s">
        <v>33</v>
      </c>
      <c r="C8" s="47"/>
      <c r="D8" s="54"/>
      <c r="E8" s="55">
        <v>2</v>
      </c>
    </row>
    <row r="9" spans="2:5">
      <c r="B9" s="48"/>
      <c r="C9" s="44"/>
      <c r="D9" s="52"/>
      <c r="E9" s="63" t="s">
        <v>34</v>
      </c>
    </row>
    <row r="10" spans="2:5" ht="26.25" thickBot="1">
      <c r="B10" s="49"/>
      <c r="C10" s="50"/>
      <c r="D10" s="57"/>
      <c r="E10" s="64" t="s">
        <v>35</v>
      </c>
    </row>
    <row r="11" spans="2:5">
      <c r="B11" s="44"/>
      <c r="C11" s="44"/>
      <c r="D11" s="52"/>
      <c r="E11" s="52"/>
    </row>
    <row r="12" spans="2:5">
      <c r="B12" s="44"/>
      <c r="C12" s="44"/>
      <c r="D12" s="52"/>
      <c r="E12" s="52"/>
    </row>
  </sheetData>
  <hyperlinks>
    <hyperlink ref="E9" location="'Übersicht'!C25" display="'Übersicht'!C25"/>
    <hyperlink ref="E10" location="'Übersicht'!E25:H25" display="'Übersicht'!E25:H25"/>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Tabelle2" enableFormatConditionsCalculation="0">
    <tabColor indexed="49"/>
  </sheetPr>
  <dimension ref="B2:F47"/>
  <sheetViews>
    <sheetView workbookViewId="0">
      <selection activeCell="F4" sqref="F4"/>
    </sheetView>
  </sheetViews>
  <sheetFormatPr baseColWidth="10" defaultColWidth="11.42578125" defaultRowHeight="12.75"/>
  <cols>
    <col min="1" max="1" width="4" style="1" bestFit="1" customWidth="1"/>
    <col min="2" max="4" width="11.42578125" style="1"/>
    <col min="5" max="5" width="55.5703125" style="1" bestFit="1" customWidth="1"/>
    <col min="6" max="6" width="30.85546875" style="1" customWidth="1"/>
    <col min="7" max="16384" width="11.42578125" style="1"/>
  </cols>
  <sheetData>
    <row r="2" spans="2:6">
      <c r="B2" s="97" t="s">
        <v>2</v>
      </c>
      <c r="C2" s="98" t="s">
        <v>3</v>
      </c>
      <c r="D2" s="98" t="s">
        <v>0</v>
      </c>
      <c r="E2" s="98" t="s">
        <v>4</v>
      </c>
      <c r="F2" s="99" t="s">
        <v>5</v>
      </c>
    </row>
    <row r="3" spans="2:6">
      <c r="B3" s="2">
        <v>0.375</v>
      </c>
      <c r="C3" s="29">
        <v>0.375</v>
      </c>
      <c r="D3" s="22">
        <f t="shared" ref="D3:D15" si="0">C3-B3</f>
        <v>0</v>
      </c>
      <c r="E3" s="6"/>
      <c r="F3" s="36"/>
    </row>
    <row r="4" spans="2:6">
      <c r="B4" s="2">
        <f>C3</f>
        <v>0.375</v>
      </c>
      <c r="C4" s="29">
        <f>B4</f>
        <v>0.375</v>
      </c>
      <c r="D4" s="23">
        <f t="shared" si="0"/>
        <v>0</v>
      </c>
      <c r="E4" s="6"/>
      <c r="F4" s="4"/>
    </row>
    <row r="5" spans="2:6">
      <c r="B5" s="2">
        <f t="shared" ref="B5:B11" si="1">C4</f>
        <v>0.375</v>
      </c>
      <c r="C5" s="29">
        <f t="shared" ref="C5:C14" si="2">B5</f>
        <v>0.375</v>
      </c>
      <c r="D5" s="23">
        <f t="shared" si="0"/>
        <v>0</v>
      </c>
      <c r="E5" s="6"/>
      <c r="F5" s="4"/>
    </row>
    <row r="6" spans="2:6">
      <c r="B6" s="2">
        <f t="shared" si="1"/>
        <v>0.375</v>
      </c>
      <c r="C6" s="29">
        <f t="shared" si="2"/>
        <v>0.375</v>
      </c>
      <c r="D6" s="23">
        <f t="shared" si="0"/>
        <v>0</v>
      </c>
      <c r="E6" s="6"/>
      <c r="F6" s="4"/>
    </row>
    <row r="7" spans="2:6">
      <c r="B7" s="2">
        <f t="shared" si="1"/>
        <v>0.375</v>
      </c>
      <c r="C7" s="29">
        <f t="shared" si="2"/>
        <v>0.375</v>
      </c>
      <c r="D7" s="23">
        <f t="shared" si="0"/>
        <v>0</v>
      </c>
      <c r="E7" s="6"/>
      <c r="F7" s="4"/>
    </row>
    <row r="8" spans="2:6">
      <c r="B8" s="2">
        <f t="shared" si="1"/>
        <v>0.375</v>
      </c>
      <c r="C8" s="29">
        <f t="shared" si="2"/>
        <v>0.375</v>
      </c>
      <c r="D8" s="23">
        <f>C8-B8</f>
        <v>0</v>
      </c>
      <c r="E8" s="6"/>
      <c r="F8" s="4"/>
    </row>
    <row r="9" spans="2:6">
      <c r="B9" s="2">
        <f t="shared" si="1"/>
        <v>0.375</v>
      </c>
      <c r="C9" s="29">
        <f t="shared" si="2"/>
        <v>0.375</v>
      </c>
      <c r="D9" s="23">
        <f>C9-B9</f>
        <v>0</v>
      </c>
      <c r="E9" s="6"/>
      <c r="F9" s="4"/>
    </row>
    <row r="10" spans="2:6">
      <c r="B10" s="2">
        <f t="shared" si="1"/>
        <v>0.375</v>
      </c>
      <c r="C10" s="29">
        <f t="shared" si="2"/>
        <v>0.375</v>
      </c>
      <c r="D10" s="23">
        <f t="shared" si="0"/>
        <v>0</v>
      </c>
      <c r="E10" s="6"/>
      <c r="F10" s="4"/>
    </row>
    <row r="11" spans="2:6">
      <c r="B11" s="2">
        <f t="shared" si="1"/>
        <v>0.375</v>
      </c>
      <c r="C11" s="29">
        <f t="shared" si="2"/>
        <v>0.375</v>
      </c>
      <c r="D11" s="23">
        <f t="shared" si="0"/>
        <v>0</v>
      </c>
      <c r="E11" s="6"/>
      <c r="F11" s="4"/>
    </row>
    <row r="12" spans="2:6">
      <c r="B12" s="2">
        <f>C11</f>
        <v>0.375</v>
      </c>
      <c r="C12" s="29">
        <f t="shared" si="2"/>
        <v>0.375</v>
      </c>
      <c r="D12" s="23">
        <f t="shared" si="0"/>
        <v>0</v>
      </c>
      <c r="E12" s="6"/>
      <c r="F12" s="4"/>
    </row>
    <row r="13" spans="2:6">
      <c r="B13" s="2">
        <f>C12</f>
        <v>0.375</v>
      </c>
      <c r="C13" s="29">
        <f t="shared" si="2"/>
        <v>0.375</v>
      </c>
      <c r="D13" s="23">
        <f t="shared" si="0"/>
        <v>0</v>
      </c>
      <c r="E13" s="6"/>
      <c r="F13" s="4"/>
    </row>
    <row r="14" spans="2:6">
      <c r="B14" s="2">
        <f>C13</f>
        <v>0.375</v>
      </c>
      <c r="C14" s="29">
        <f t="shared" si="2"/>
        <v>0.375</v>
      </c>
      <c r="D14" s="23">
        <f t="shared" si="0"/>
        <v>0</v>
      </c>
      <c r="E14" s="6"/>
      <c r="F14" s="4"/>
    </row>
    <row r="15" spans="2:6">
      <c r="B15" s="15">
        <f>C14</f>
        <v>0.375</v>
      </c>
      <c r="C15" s="27">
        <f>B15</f>
        <v>0.375</v>
      </c>
      <c r="D15" s="24">
        <f t="shared" si="0"/>
        <v>0</v>
      </c>
      <c r="E15" s="7"/>
      <c r="F15" s="4"/>
    </row>
    <row r="16" spans="2:6">
      <c r="B16" s="100"/>
      <c r="C16" s="101" t="s">
        <v>1</v>
      </c>
      <c r="D16" s="102">
        <f>SUM(D3:D15)</f>
        <v>0</v>
      </c>
      <c r="E16" s="101"/>
      <c r="F16" s="99"/>
    </row>
    <row r="17" spans="3:5">
      <c r="C17" s="16" t="s">
        <v>6</v>
      </c>
      <c r="D17" s="17">
        <f>Wochensumme</f>
        <v>8</v>
      </c>
    </row>
    <row r="18" spans="3:5">
      <c r="C18" s="16" t="s">
        <v>8</v>
      </c>
      <c r="D18" s="17">
        <v>16</v>
      </c>
    </row>
    <row r="19" spans="3:5">
      <c r="C19" s="16" t="s">
        <v>9</v>
      </c>
      <c r="D19" s="17">
        <f>D17-D18</f>
        <v>-8</v>
      </c>
    </row>
    <row r="23" spans="3:5">
      <c r="C23" s="26">
        <f>SUMIF(F$3:F$15,D23,D$3:D$15)</f>
        <v>0</v>
      </c>
      <c r="D23" s="1" t="str">
        <f>Übersicht!B4</f>
        <v>einkaufen</v>
      </c>
      <c r="E23" s="28" t="str">
        <f>IF($F$3=D23,$E$3&amp;". ","")&amp;IF($F$4=D23,$E$4&amp;". ","")&amp;IF($F$5=D23,$E$5&amp;". ","")&amp;IF($F$6=D23,$E$6&amp;". ","")
&amp;IF($F$7 =D23,$E$7 &amp;". ","")
&amp;IF($F$8 =D23,$E$8 &amp;". ","")
&amp;IF($F$9 =D23,$E$9 &amp;". ","")
&amp;IF($F$10=D23,$E$10&amp;". ","")
&amp;IF($F$11=D23,$E$11&amp;". ","")
&amp;IF($F$12=D23,$E$12&amp;". ","")
&amp;IF($F$13=D23,$E$13&amp;". ","")
&amp;IF($F$14=D23,$E$14&amp;". ","")
&amp;IF($F$15=D23,$E$15&amp;". ","")
&amp;IF($F$16=D23,$E$16&amp;". ","")
&amp;IF($F$17=D23,$E$17&amp;". ","")
&amp;IF($F$18=D23,$E$18&amp;". ","")
&amp;IF($F$19=D23,$E$19&amp;". ","")
&amp;IF($F$20=D23,$E$20&amp;". ","")
&amp;IF($F$21=D23,$E$21&amp;". ","")
&amp;IF($F$22=D23,$E$22&amp;". ","")</f>
        <v/>
      </c>
    </row>
    <row r="24" spans="3:5">
      <c r="C24" s="26">
        <f t="shared" ref="C24:C47" si="3">SUMIF(F$3:F$15,D24,D$3:D$15)</f>
        <v>0</v>
      </c>
      <c r="D24" s="1" t="str">
        <f>Übersicht!B5</f>
        <v>spielen</v>
      </c>
      <c r="E24" s="28" t="str">
        <f t="shared" ref="E24:E47" si="4">IF($F$3=D24,$E$3&amp;". ","")&amp;IF($F$4=D24,$E$4&amp;". ","")&amp;IF($F$5=D24,$E$5&amp;". ","")&amp;IF($F$6=D24,$E$6&amp;". ","")
&amp;IF($F$7 =D24,$E$7 &amp;". ","")
&amp;IF($F$8 =D24,$E$8 &amp;". ","")
&amp;IF($F$9 =D24,$E$9 &amp;". ","")
&amp;IF($F$10=D24,$E$10&amp;". ","")
&amp;IF($F$11=D24,$E$11&amp;". ","")
&amp;IF($F$12=D24,$E$12&amp;". ","")
&amp;IF($F$13=D24,$E$13&amp;". ","")
&amp;IF($F$14=D24,$E$14&amp;". ","")
&amp;IF($F$15=D24,$E$15&amp;". ","")
&amp;IF($F$16=D24,$E$16&amp;". ","")
&amp;IF($F$17=D24,$E$17&amp;". ","")
&amp;IF($F$18=D24,$E$18&amp;". ","")
&amp;IF($F$19=D24,$E$19&amp;". ","")
&amp;IF($F$20=D24,$E$20&amp;". ","")
&amp;IF($F$21=D24,$E$21&amp;". ","")
&amp;IF($F$22=D24,$E$22&amp;". ","")</f>
        <v/>
      </c>
    </row>
    <row r="25" spans="3:5">
      <c r="C25" s="26">
        <f t="shared" si="3"/>
        <v>0</v>
      </c>
      <c r="D25" s="1" t="str">
        <f>Übersicht!B6</f>
        <v>arbeiten</v>
      </c>
      <c r="E25" s="28" t="str">
        <f t="shared" si="4"/>
        <v/>
      </c>
    </row>
    <row r="26" spans="3:5">
      <c r="C26" s="26">
        <f t="shared" si="3"/>
        <v>0</v>
      </c>
      <c r="D26" s="1" t="str">
        <f>Übersicht!B7</f>
        <v>schlafen</v>
      </c>
      <c r="E26" s="28" t="str">
        <f t="shared" si="4"/>
        <v/>
      </c>
    </row>
    <row r="27" spans="3:5">
      <c r="C27" s="26">
        <f t="shared" si="3"/>
        <v>0</v>
      </c>
      <c r="D27" s="1" t="str">
        <f>Übersicht!B8</f>
        <v>konto5</v>
      </c>
      <c r="E27" s="28" t="str">
        <f t="shared" si="4"/>
        <v/>
      </c>
    </row>
    <row r="28" spans="3:5">
      <c r="C28" s="26">
        <f t="shared" si="3"/>
        <v>0</v>
      </c>
      <c r="D28" s="1" t="str">
        <f>Übersicht!B9</f>
        <v>konto6</v>
      </c>
      <c r="E28" s="28" t="str">
        <f t="shared" si="4"/>
        <v/>
      </c>
    </row>
    <row r="29" spans="3:5">
      <c r="C29" s="26">
        <f t="shared" si="3"/>
        <v>0</v>
      </c>
      <c r="D29" s="1" t="str">
        <f>Übersicht!B10</f>
        <v>konto7</v>
      </c>
      <c r="E29" s="28" t="str">
        <f t="shared" si="4"/>
        <v/>
      </c>
    </row>
    <row r="30" spans="3:5">
      <c r="C30" s="26">
        <f t="shared" si="3"/>
        <v>0</v>
      </c>
      <c r="D30" s="1" t="str">
        <f>Übersicht!B11</f>
        <v>konto8</v>
      </c>
      <c r="E30" s="28" t="str">
        <f t="shared" si="4"/>
        <v/>
      </c>
    </row>
    <row r="31" spans="3:5">
      <c r="C31" s="26">
        <f t="shared" si="3"/>
        <v>0</v>
      </c>
      <c r="D31" s="1" t="str">
        <f>Übersicht!B12</f>
        <v>konto9</v>
      </c>
      <c r="E31" s="28" t="str">
        <f t="shared" si="4"/>
        <v/>
      </c>
    </row>
    <row r="32" spans="3:5">
      <c r="C32" s="26">
        <f t="shared" si="3"/>
        <v>0</v>
      </c>
      <c r="D32" s="1" t="str">
        <f>Übersicht!B13</f>
        <v>konto10</v>
      </c>
      <c r="E32" s="28" t="str">
        <f t="shared" si="4"/>
        <v/>
      </c>
    </row>
    <row r="33" spans="3:5">
      <c r="C33" s="26">
        <f t="shared" si="3"/>
        <v>0</v>
      </c>
      <c r="D33" s="1" t="str">
        <f>Übersicht!B14</f>
        <v>konto11</v>
      </c>
      <c r="E33" s="28" t="str">
        <f t="shared" si="4"/>
        <v/>
      </c>
    </row>
    <row r="34" spans="3:5">
      <c r="C34" s="26">
        <f t="shared" si="3"/>
        <v>0</v>
      </c>
      <c r="D34" s="1" t="str">
        <f>Übersicht!B15</f>
        <v>.</v>
      </c>
      <c r="E34" s="28" t="str">
        <f t="shared" si="4"/>
        <v/>
      </c>
    </row>
    <row r="35" spans="3:5">
      <c r="C35" s="26">
        <f t="shared" si="3"/>
        <v>0</v>
      </c>
      <c r="D35" s="1" t="str">
        <f>Übersicht!B16</f>
        <v>.</v>
      </c>
      <c r="E35" s="28" t="str">
        <f t="shared" si="4"/>
        <v/>
      </c>
    </row>
    <row r="36" spans="3:5">
      <c r="C36" s="26">
        <f t="shared" si="3"/>
        <v>0</v>
      </c>
      <c r="D36" s="1" t="str">
        <f>Übersicht!B17</f>
        <v>.</v>
      </c>
      <c r="E36" s="28" t="str">
        <f t="shared" si="4"/>
        <v/>
      </c>
    </row>
    <row r="37" spans="3:5">
      <c r="C37" s="26">
        <f t="shared" si="3"/>
        <v>0</v>
      </c>
      <c r="D37" s="1" t="str">
        <f>Übersicht!B18</f>
        <v>.</v>
      </c>
      <c r="E37" s="28" t="str">
        <f t="shared" si="4"/>
        <v/>
      </c>
    </row>
    <row r="38" spans="3:5">
      <c r="C38" s="26">
        <f t="shared" si="3"/>
        <v>0</v>
      </c>
      <c r="D38" s="1" t="str">
        <f>Übersicht!B19</f>
        <v>.</v>
      </c>
      <c r="E38" s="28" t="str">
        <f t="shared" si="4"/>
        <v/>
      </c>
    </row>
    <row r="39" spans="3:5">
      <c r="C39" s="26">
        <f t="shared" si="3"/>
        <v>0</v>
      </c>
      <c r="D39" s="1" t="str">
        <f>Übersicht!B20</f>
        <v>.</v>
      </c>
      <c r="E39" s="28" t="str">
        <f t="shared" si="4"/>
        <v/>
      </c>
    </row>
    <row r="40" spans="3:5">
      <c r="C40" s="26">
        <f t="shared" si="3"/>
        <v>0</v>
      </c>
      <c r="D40" s="1" t="str">
        <f>Übersicht!B21</f>
        <v>.</v>
      </c>
      <c r="E40" s="28" t="str">
        <f t="shared" si="4"/>
        <v/>
      </c>
    </row>
    <row r="41" spans="3:5">
      <c r="C41" s="26">
        <f t="shared" si="3"/>
        <v>0</v>
      </c>
      <c r="D41" s="1" t="str">
        <f>Übersicht!B22</f>
        <v>.</v>
      </c>
      <c r="E41" s="28" t="str">
        <f t="shared" si="4"/>
        <v/>
      </c>
    </row>
    <row r="42" spans="3:5">
      <c r="C42" s="26">
        <f t="shared" si="3"/>
        <v>0</v>
      </c>
      <c r="D42" s="1" t="str">
        <f>Übersicht!B23</f>
        <v>.</v>
      </c>
      <c r="E42" s="28" t="str">
        <f t="shared" si="4"/>
        <v/>
      </c>
    </row>
    <row r="43" spans="3:5">
      <c r="C43" s="26">
        <f t="shared" si="3"/>
        <v>0</v>
      </c>
      <c r="D43" s="1" t="str">
        <f>Übersicht!B24</f>
        <v>.</v>
      </c>
      <c r="E43" s="28" t="str">
        <f t="shared" si="4"/>
        <v/>
      </c>
    </row>
    <row r="44" spans="3:5">
      <c r="C44" s="26">
        <f t="shared" si="3"/>
        <v>0</v>
      </c>
      <c r="D44" s="1" t="str">
        <f>Übersicht!B25</f>
        <v>.</v>
      </c>
      <c r="E44" s="28" t="str">
        <f t="shared" si="4"/>
        <v/>
      </c>
    </row>
    <row r="45" spans="3:5">
      <c r="C45" s="26">
        <f t="shared" si="3"/>
        <v>0</v>
      </c>
      <c r="D45" s="1" t="str">
        <f>Übersicht!B26</f>
        <v>.</v>
      </c>
      <c r="E45" s="28" t="str">
        <f t="shared" si="4"/>
        <v/>
      </c>
    </row>
    <row r="46" spans="3:5">
      <c r="C46" s="26">
        <f t="shared" si="3"/>
        <v>0</v>
      </c>
      <c r="D46" s="1" t="str">
        <f>Übersicht!B27</f>
        <v>Summe von oben</v>
      </c>
      <c r="E46" s="28" t="str">
        <f t="shared" si="4"/>
        <v/>
      </c>
    </row>
    <row r="47" spans="3:5">
      <c r="C47" s="26">
        <f t="shared" si="3"/>
        <v>0</v>
      </c>
      <c r="D47" s="1" t="str">
        <f>Übersicht!B28</f>
        <v>Summe aus Tagesblatt</v>
      </c>
      <c r="E47" s="28" t="str">
        <f t="shared" si="4"/>
        <v/>
      </c>
    </row>
  </sheetData>
  <autoFilter ref="B2:F19"/>
  <phoneticPr fontId="2" type="noConversion"/>
  <conditionalFormatting sqref="B3:B15">
    <cfRule type="cellIs" dxfId="32" priority="1" stopIfTrue="1" operator="equal">
      <formula>C2</formula>
    </cfRule>
  </conditionalFormatting>
  <conditionalFormatting sqref="C3:C15">
    <cfRule type="cellIs" dxfId="31" priority="2" stopIfTrue="1" operator="equal">
      <formula>B4</formula>
    </cfRule>
  </conditionalFormatting>
  <conditionalFormatting sqref="D19">
    <cfRule type="cellIs" dxfId="30" priority="3" stopIfTrue="1" operator="greaterThan">
      <formula>0</formula>
    </cfRule>
    <cfRule type="cellIs" dxfId="29" priority="4" stopIfTrue="1" operator="lessThan">
      <formula>0</formula>
    </cfRule>
  </conditionalFormatting>
  <conditionalFormatting sqref="C23:C47 D3:D15">
    <cfRule type="cellIs" dxfId="28" priority="5" stopIfTrue="1" operator="equal">
      <formula>0</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Tabelle3" enableFormatConditionsCalculation="0">
    <tabColor indexed="52"/>
  </sheetPr>
  <dimension ref="B2:F47"/>
  <sheetViews>
    <sheetView workbookViewId="0">
      <selection activeCell="B3" sqref="B3"/>
    </sheetView>
  </sheetViews>
  <sheetFormatPr baseColWidth="10" defaultColWidth="11.42578125" defaultRowHeight="12.75"/>
  <cols>
    <col min="1" max="1" width="4" style="1" bestFit="1" customWidth="1"/>
    <col min="2" max="4" width="11.42578125" style="1"/>
    <col min="5" max="5" width="55.5703125" style="1" bestFit="1" customWidth="1"/>
    <col min="6" max="6" width="30.85546875" style="1" customWidth="1"/>
    <col min="7" max="16384" width="11.42578125" style="1"/>
  </cols>
  <sheetData>
    <row r="2" spans="2:6">
      <c r="B2" s="97" t="s">
        <v>2</v>
      </c>
      <c r="C2" s="98" t="s">
        <v>3</v>
      </c>
      <c r="D2" s="98" t="s">
        <v>0</v>
      </c>
      <c r="E2" s="98" t="s">
        <v>4</v>
      </c>
      <c r="F2" s="99" t="s">
        <v>5</v>
      </c>
    </row>
    <row r="3" spans="2:6">
      <c r="B3" s="30">
        <v>0.375</v>
      </c>
      <c r="C3" s="29">
        <f>B3</f>
        <v>0.375</v>
      </c>
      <c r="D3" s="22">
        <f t="shared" ref="D3:D15" si="0">C3-B3</f>
        <v>0</v>
      </c>
      <c r="E3" s="6"/>
      <c r="F3" s="4"/>
    </row>
    <row r="4" spans="2:6">
      <c r="B4" s="2">
        <f>C3</f>
        <v>0.375</v>
      </c>
      <c r="C4" s="29">
        <f>B4</f>
        <v>0.375</v>
      </c>
      <c r="D4" s="23">
        <f>C4-B4</f>
        <v>0</v>
      </c>
      <c r="E4" s="6"/>
      <c r="F4" s="4"/>
    </row>
    <row r="5" spans="2:6">
      <c r="B5" s="2">
        <f t="shared" ref="B5:B15" si="1">C4</f>
        <v>0.375</v>
      </c>
      <c r="C5" s="29">
        <f t="shared" ref="C5:C15" si="2">B5</f>
        <v>0.375</v>
      </c>
      <c r="D5" s="23">
        <f t="shared" si="0"/>
        <v>0</v>
      </c>
      <c r="E5" s="6"/>
      <c r="F5" s="4"/>
    </row>
    <row r="6" spans="2:6">
      <c r="B6" s="2">
        <f t="shared" si="1"/>
        <v>0.375</v>
      </c>
      <c r="C6" s="29">
        <f t="shared" si="2"/>
        <v>0.375</v>
      </c>
      <c r="D6" s="23">
        <f t="shared" si="0"/>
        <v>0</v>
      </c>
      <c r="E6" s="6"/>
      <c r="F6" s="4"/>
    </row>
    <row r="7" spans="2:6">
      <c r="B7" s="2">
        <f t="shared" si="1"/>
        <v>0.375</v>
      </c>
      <c r="C7" s="29">
        <f t="shared" si="2"/>
        <v>0.375</v>
      </c>
      <c r="D7" s="23">
        <f t="shared" si="0"/>
        <v>0</v>
      </c>
      <c r="E7" s="6"/>
      <c r="F7" s="4"/>
    </row>
    <row r="8" spans="2:6">
      <c r="B8" s="2">
        <f t="shared" si="1"/>
        <v>0.375</v>
      </c>
      <c r="C8" s="29">
        <f t="shared" si="2"/>
        <v>0.375</v>
      </c>
      <c r="D8" s="23">
        <f t="shared" si="0"/>
        <v>0</v>
      </c>
      <c r="E8" s="6"/>
      <c r="F8" s="4"/>
    </row>
    <row r="9" spans="2:6">
      <c r="B9" s="2">
        <f t="shared" si="1"/>
        <v>0.375</v>
      </c>
      <c r="C9" s="29">
        <f t="shared" si="2"/>
        <v>0.375</v>
      </c>
      <c r="D9" s="23">
        <f>C9-B9</f>
        <v>0</v>
      </c>
      <c r="E9" s="6"/>
      <c r="F9" s="4"/>
    </row>
    <row r="10" spans="2:6">
      <c r="B10" s="2">
        <f t="shared" si="1"/>
        <v>0.375</v>
      </c>
      <c r="C10" s="29">
        <f t="shared" si="2"/>
        <v>0.375</v>
      </c>
      <c r="D10" s="23">
        <f t="shared" si="0"/>
        <v>0</v>
      </c>
      <c r="E10" s="6"/>
      <c r="F10" s="4"/>
    </row>
    <row r="11" spans="2:6">
      <c r="B11" s="2">
        <f t="shared" si="1"/>
        <v>0.375</v>
      </c>
      <c r="C11" s="29">
        <f t="shared" si="2"/>
        <v>0.375</v>
      </c>
      <c r="D11" s="23">
        <f t="shared" si="0"/>
        <v>0</v>
      </c>
      <c r="E11" s="6"/>
      <c r="F11" s="4"/>
    </row>
    <row r="12" spans="2:6">
      <c r="B12" s="2">
        <f t="shared" si="1"/>
        <v>0.375</v>
      </c>
      <c r="C12" s="29">
        <f t="shared" si="2"/>
        <v>0.375</v>
      </c>
      <c r="D12" s="23">
        <f t="shared" si="0"/>
        <v>0</v>
      </c>
      <c r="E12" s="6"/>
      <c r="F12" s="4"/>
    </row>
    <row r="13" spans="2:6">
      <c r="B13" s="2">
        <f t="shared" si="1"/>
        <v>0.375</v>
      </c>
      <c r="C13" s="29">
        <f t="shared" si="2"/>
        <v>0.375</v>
      </c>
      <c r="D13" s="23">
        <f t="shared" si="0"/>
        <v>0</v>
      </c>
      <c r="E13" s="6"/>
      <c r="F13" s="4"/>
    </row>
    <row r="14" spans="2:6">
      <c r="B14" s="2">
        <f t="shared" si="1"/>
        <v>0.375</v>
      </c>
      <c r="C14" s="29">
        <f t="shared" si="2"/>
        <v>0.375</v>
      </c>
      <c r="D14" s="23">
        <f t="shared" si="0"/>
        <v>0</v>
      </c>
      <c r="E14" s="6"/>
      <c r="F14" s="4"/>
    </row>
    <row r="15" spans="2:6">
      <c r="B15" s="15">
        <f t="shared" si="1"/>
        <v>0.375</v>
      </c>
      <c r="C15" s="27">
        <f t="shared" si="2"/>
        <v>0.375</v>
      </c>
      <c r="D15" s="24">
        <f t="shared" si="0"/>
        <v>0</v>
      </c>
      <c r="E15" s="7"/>
      <c r="F15" s="4"/>
    </row>
    <row r="16" spans="2:6">
      <c r="B16" s="100"/>
      <c r="C16" s="101" t="s">
        <v>1</v>
      </c>
      <c r="D16" s="102">
        <f>SUM(D3:D15)</f>
        <v>0</v>
      </c>
      <c r="E16" s="101"/>
      <c r="F16" s="99"/>
    </row>
    <row r="17" spans="3:5">
      <c r="C17" s="16" t="s">
        <v>6</v>
      </c>
      <c r="D17" s="17">
        <f>Wochensumme</f>
        <v>8</v>
      </c>
    </row>
    <row r="18" spans="3:5">
      <c r="C18" s="16" t="s">
        <v>8</v>
      </c>
      <c r="D18" s="17">
        <v>24</v>
      </c>
    </row>
    <row r="19" spans="3:5">
      <c r="C19" s="16" t="s">
        <v>9</v>
      </c>
      <c r="D19" s="17">
        <f>D17-D18</f>
        <v>-16</v>
      </c>
    </row>
    <row r="23" spans="3:5">
      <c r="C23" s="26">
        <f>SUMIF(F$3:F$15,D23,D$3:D$15)</f>
        <v>0</v>
      </c>
      <c r="D23" s="1" t="str">
        <f>Übersicht!B4</f>
        <v>einkaufen</v>
      </c>
      <c r="E23" s="1" t="str">
        <f>IF($F$3=D23,$E$3&amp;". ","")&amp;IF($F$4=D23,$E$4&amp;". ","")&amp;IF($F$5=D23,$E$5&amp;". ","")&amp;IF($F$6=D23,$E$6&amp;". ","")
&amp;IF($F$7 =D23,$E$7 &amp;". ","")
&amp;IF($F$8 =D23,$E$8 &amp;". ","")
&amp;IF($F$9 =D23,$E$9 &amp;". ","")
&amp;IF($F$10=D23,$E$10&amp;". ","")
&amp;IF($F$11=D23,$E$11&amp;". ","")
&amp;IF($F$12=D23,$E$12&amp;". ","")
&amp;IF($F$13=D23,$E$13&amp;". ","")
&amp;IF($F$14=D23,$E$14&amp;". ","")
&amp;IF($F$15=D23,$E$15&amp;". ","")
&amp;IF($F$16=D23,$E$16&amp;". ","")
&amp;IF($F$17=D23,$E$17&amp;". ","")
&amp;IF($F$18=D23,$E$18&amp;". ","")
&amp;IF($F$19=D23,$E$19&amp;". ","")
&amp;IF($F$20=D23,$E$20&amp;". ","")
&amp;IF($F$21=D23,$E$21&amp;". ","")
&amp;IF($F$22=D23,$E$22&amp;". ","")</f>
        <v/>
      </c>
    </row>
    <row r="24" spans="3:5">
      <c r="C24" s="26">
        <f t="shared" ref="C24:C47" si="3">SUMIF(F$3:F$15,D24,D$3:D$15)</f>
        <v>0</v>
      </c>
      <c r="D24" s="1" t="str">
        <f>Übersicht!B5</f>
        <v>spielen</v>
      </c>
      <c r="E24" s="1" t="str">
        <f t="shared" ref="E24:E47" si="4">IF($F$3=D24,$E$3&amp;". ","")&amp;IF($F$4=D24,$E$4&amp;". ","")&amp;IF($F$5=D24,$E$5&amp;". ","")&amp;IF($F$6=D24,$E$6&amp;". ","")
&amp;IF($F$7 =D24,$E$7 &amp;". ","")
&amp;IF($F$8 =D24,$E$8 &amp;". ","")
&amp;IF($F$9 =D24,$E$9 &amp;". ","")
&amp;IF($F$10=D24,$E$10&amp;". ","")
&amp;IF($F$11=D24,$E$11&amp;". ","")
&amp;IF($F$12=D24,$E$12&amp;". ","")
&amp;IF($F$13=D24,$E$13&amp;". ","")
&amp;IF($F$14=D24,$E$14&amp;". ","")
&amp;IF($F$15=D24,$E$15&amp;". ","")
&amp;IF($F$16=D24,$E$16&amp;". ","")
&amp;IF($F$17=D24,$E$17&amp;". ","")
&amp;IF($F$18=D24,$E$18&amp;". ","")
&amp;IF($F$19=D24,$E$19&amp;". ","")
&amp;IF($F$20=D24,$E$20&amp;". ","")
&amp;IF($F$21=D24,$E$21&amp;". ","")
&amp;IF($F$22=D24,$E$22&amp;". ","")</f>
        <v/>
      </c>
    </row>
    <row r="25" spans="3:5">
      <c r="C25" s="26">
        <f t="shared" si="3"/>
        <v>0</v>
      </c>
      <c r="D25" s="1" t="str">
        <f>Übersicht!B6</f>
        <v>arbeiten</v>
      </c>
      <c r="E25" s="1" t="str">
        <f t="shared" si="4"/>
        <v/>
      </c>
    </row>
    <row r="26" spans="3:5">
      <c r="C26" s="26">
        <f t="shared" si="3"/>
        <v>0</v>
      </c>
      <c r="D26" s="1" t="str">
        <f>Übersicht!B7</f>
        <v>schlafen</v>
      </c>
      <c r="E26" s="1" t="str">
        <f t="shared" si="4"/>
        <v/>
      </c>
    </row>
    <row r="27" spans="3:5">
      <c r="C27" s="26">
        <f t="shared" si="3"/>
        <v>0</v>
      </c>
      <c r="D27" s="1" t="str">
        <f>Übersicht!B8</f>
        <v>konto5</v>
      </c>
      <c r="E27" s="1" t="str">
        <f t="shared" si="4"/>
        <v/>
      </c>
    </row>
    <row r="28" spans="3:5">
      <c r="C28" s="26">
        <f t="shared" si="3"/>
        <v>0</v>
      </c>
      <c r="D28" s="1" t="str">
        <f>Übersicht!B9</f>
        <v>konto6</v>
      </c>
      <c r="E28" s="1" t="str">
        <f t="shared" si="4"/>
        <v/>
      </c>
    </row>
    <row r="29" spans="3:5">
      <c r="C29" s="26">
        <f t="shared" si="3"/>
        <v>0</v>
      </c>
      <c r="D29" s="1" t="str">
        <f>Übersicht!B10</f>
        <v>konto7</v>
      </c>
      <c r="E29" s="1" t="str">
        <f t="shared" si="4"/>
        <v/>
      </c>
    </row>
    <row r="30" spans="3:5">
      <c r="C30" s="26">
        <f t="shared" si="3"/>
        <v>0</v>
      </c>
      <c r="D30" s="1" t="str">
        <f>Übersicht!B11</f>
        <v>konto8</v>
      </c>
      <c r="E30" s="1" t="str">
        <f>IF($F$3=D30,$E$3&amp;". ","")&amp;IF($F$4=D30,$E$4&amp;". ","")&amp;IF($F$5=D30,$E$5&amp;". ","")&amp;IF($F$6=D30,$E$6&amp;". ","")
&amp;IF($F$7 =D30,$E$7 &amp;". ","")
&amp;IF($F$8 =D30,$E$8 &amp;". ","")
&amp;IF($F$9 =D30,$E$9 &amp;". ","")
&amp;IF($F$10=D30,$E$10&amp;". ","")
&amp;IF($F$11=D30,$E$11&amp;". ","")
&amp;IF($F$12=D30,$E$12&amp;". ","")
&amp;IF($F$13=D30,$E$13&amp;". ","")
&amp;IF($F$14=D30,$E$14&amp;". ","")
&amp;IF($F$15=D30,$E$15&amp;". ","")
&amp;IF($F$16=D30,$E$16&amp;". ","")
&amp;IF($F$17=D30,$E$17&amp;". ","")
&amp;IF($F$18=D30,$E$18&amp;". ","")
&amp;IF($F$19=D30,$E$19&amp;". ","")
&amp;IF($F$20=D30,$E$20&amp;". ","")
&amp;IF($F$21=D30,$E$21&amp;". ","")
&amp;IF($F$22=D30,$E$22&amp;". ","")</f>
        <v/>
      </c>
    </row>
    <row r="31" spans="3:5">
      <c r="C31" s="26">
        <f t="shared" si="3"/>
        <v>0</v>
      </c>
      <c r="D31" s="1" t="str">
        <f>Übersicht!B12</f>
        <v>konto9</v>
      </c>
      <c r="E31" s="1" t="str">
        <f t="shared" si="4"/>
        <v/>
      </c>
    </row>
    <row r="32" spans="3:5">
      <c r="C32" s="26">
        <f t="shared" si="3"/>
        <v>0</v>
      </c>
      <c r="D32" s="1" t="str">
        <f>Übersicht!B13</f>
        <v>konto10</v>
      </c>
      <c r="E32" s="1" t="str">
        <f t="shared" si="4"/>
        <v/>
      </c>
    </row>
    <row r="33" spans="3:5">
      <c r="C33" s="26">
        <f t="shared" si="3"/>
        <v>0</v>
      </c>
      <c r="D33" s="1" t="str">
        <f>Übersicht!B14</f>
        <v>konto11</v>
      </c>
      <c r="E33" s="1" t="str">
        <f t="shared" si="4"/>
        <v/>
      </c>
    </row>
    <row r="34" spans="3:5">
      <c r="C34" s="26">
        <f t="shared" si="3"/>
        <v>0</v>
      </c>
      <c r="D34" s="1" t="str">
        <f>Übersicht!B15</f>
        <v>.</v>
      </c>
      <c r="E34" s="1" t="str">
        <f t="shared" si="4"/>
        <v/>
      </c>
    </row>
    <row r="35" spans="3:5">
      <c r="C35" s="26">
        <f t="shared" si="3"/>
        <v>0</v>
      </c>
      <c r="D35" s="1" t="str">
        <f>Übersicht!B16</f>
        <v>.</v>
      </c>
      <c r="E35" s="1" t="str">
        <f t="shared" si="4"/>
        <v/>
      </c>
    </row>
    <row r="36" spans="3:5">
      <c r="C36" s="26">
        <f t="shared" si="3"/>
        <v>0</v>
      </c>
      <c r="D36" s="1" t="str">
        <f>Übersicht!B17</f>
        <v>.</v>
      </c>
      <c r="E36" s="1" t="str">
        <f t="shared" si="4"/>
        <v/>
      </c>
    </row>
    <row r="37" spans="3:5">
      <c r="C37" s="26">
        <f t="shared" si="3"/>
        <v>0</v>
      </c>
      <c r="D37" s="1" t="str">
        <f>Übersicht!B18</f>
        <v>.</v>
      </c>
      <c r="E37" s="1" t="str">
        <f t="shared" si="4"/>
        <v/>
      </c>
    </row>
    <row r="38" spans="3:5">
      <c r="C38" s="26">
        <f t="shared" si="3"/>
        <v>0</v>
      </c>
      <c r="D38" s="1" t="str">
        <f>Übersicht!B19</f>
        <v>.</v>
      </c>
      <c r="E38" s="1" t="str">
        <f t="shared" si="4"/>
        <v/>
      </c>
    </row>
    <row r="39" spans="3:5">
      <c r="C39" s="26">
        <f t="shared" si="3"/>
        <v>0</v>
      </c>
      <c r="D39" s="1" t="str">
        <f>Übersicht!B20</f>
        <v>.</v>
      </c>
      <c r="E39" s="1" t="str">
        <f t="shared" si="4"/>
        <v/>
      </c>
    </row>
    <row r="40" spans="3:5">
      <c r="C40" s="26">
        <f t="shared" si="3"/>
        <v>0</v>
      </c>
      <c r="D40" s="1" t="str">
        <f>Übersicht!B21</f>
        <v>.</v>
      </c>
      <c r="E40" s="1" t="str">
        <f t="shared" si="4"/>
        <v/>
      </c>
    </row>
    <row r="41" spans="3:5">
      <c r="C41" s="26">
        <f t="shared" si="3"/>
        <v>0</v>
      </c>
      <c r="D41" s="1" t="str">
        <f>Übersicht!B22</f>
        <v>.</v>
      </c>
      <c r="E41" s="1" t="str">
        <f t="shared" si="4"/>
        <v/>
      </c>
    </row>
    <row r="42" spans="3:5">
      <c r="C42" s="26">
        <f t="shared" si="3"/>
        <v>0</v>
      </c>
      <c r="D42" s="1" t="str">
        <f>Übersicht!B23</f>
        <v>.</v>
      </c>
      <c r="E42" s="1" t="str">
        <f t="shared" si="4"/>
        <v/>
      </c>
    </row>
    <row r="43" spans="3:5">
      <c r="C43" s="26">
        <f t="shared" si="3"/>
        <v>0</v>
      </c>
      <c r="D43" s="1" t="str">
        <f>Übersicht!B24</f>
        <v>.</v>
      </c>
      <c r="E43" s="1" t="str">
        <f t="shared" si="4"/>
        <v/>
      </c>
    </row>
    <row r="44" spans="3:5">
      <c r="C44" s="26">
        <f t="shared" si="3"/>
        <v>0</v>
      </c>
      <c r="D44" s="1" t="str">
        <f>Übersicht!B25</f>
        <v>.</v>
      </c>
      <c r="E44" s="1" t="str">
        <f t="shared" si="4"/>
        <v/>
      </c>
    </row>
    <row r="45" spans="3:5">
      <c r="C45" s="26">
        <f t="shared" si="3"/>
        <v>0</v>
      </c>
      <c r="D45" s="1" t="str">
        <f>Übersicht!B26</f>
        <v>.</v>
      </c>
      <c r="E45" s="1" t="str">
        <f t="shared" si="4"/>
        <v/>
      </c>
    </row>
    <row r="46" spans="3:5">
      <c r="C46" s="26">
        <f t="shared" si="3"/>
        <v>0</v>
      </c>
      <c r="D46" s="1" t="str">
        <f>Übersicht!B27</f>
        <v>Summe von oben</v>
      </c>
      <c r="E46" s="1" t="str">
        <f t="shared" si="4"/>
        <v/>
      </c>
    </row>
    <row r="47" spans="3:5">
      <c r="C47" s="26">
        <f t="shared" si="3"/>
        <v>0</v>
      </c>
      <c r="D47" s="1" t="str">
        <f>Übersicht!B28</f>
        <v>Summe aus Tagesblatt</v>
      </c>
      <c r="E47" s="1" t="str">
        <f t="shared" si="4"/>
        <v/>
      </c>
    </row>
  </sheetData>
  <autoFilter ref="B2:F19"/>
  <phoneticPr fontId="2" type="noConversion"/>
  <conditionalFormatting sqref="B3:B15">
    <cfRule type="cellIs" dxfId="27" priority="1" stopIfTrue="1" operator="equal">
      <formula>C2</formula>
    </cfRule>
  </conditionalFormatting>
  <conditionalFormatting sqref="C3:C15">
    <cfRule type="cellIs" dxfId="26" priority="2" stopIfTrue="1" operator="equal">
      <formula>B4</formula>
    </cfRule>
  </conditionalFormatting>
  <conditionalFormatting sqref="D19">
    <cfRule type="cellIs" dxfId="25" priority="3" stopIfTrue="1" operator="greaterThan">
      <formula>0</formula>
    </cfRule>
    <cfRule type="cellIs" dxfId="24" priority="4" stopIfTrue="1" operator="lessThan">
      <formula>0</formula>
    </cfRule>
  </conditionalFormatting>
  <conditionalFormatting sqref="C23:C47 D3:D15">
    <cfRule type="cellIs" dxfId="23" priority="5" stopIfTrue="1" operator="equal">
      <formula>0</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4.xml><?xml version="1.0" encoding="utf-8"?>
<worksheet xmlns="http://schemas.openxmlformats.org/spreadsheetml/2006/main" xmlns:r="http://schemas.openxmlformats.org/officeDocument/2006/relationships">
  <sheetPr codeName="Tabelle4" enableFormatConditionsCalculation="0">
    <tabColor indexed="61"/>
  </sheetPr>
  <dimension ref="B2:G47"/>
  <sheetViews>
    <sheetView workbookViewId="0">
      <selection activeCell="B3" sqref="B3"/>
    </sheetView>
  </sheetViews>
  <sheetFormatPr baseColWidth="10" defaultColWidth="11.42578125" defaultRowHeight="12.75"/>
  <cols>
    <col min="1" max="1" width="4" style="1" bestFit="1" customWidth="1"/>
    <col min="2" max="4" width="11.42578125" style="1"/>
    <col min="5" max="5" width="55.5703125" style="1" bestFit="1" customWidth="1"/>
    <col min="6" max="6" width="30.85546875" style="1" customWidth="1"/>
    <col min="7" max="16384" width="11.42578125" style="1"/>
  </cols>
  <sheetData>
    <row r="2" spans="2:7">
      <c r="B2" s="97" t="s">
        <v>2</v>
      </c>
      <c r="C2" s="98" t="s">
        <v>3</v>
      </c>
      <c r="D2" s="98" t="s">
        <v>0</v>
      </c>
      <c r="E2" s="98" t="s">
        <v>4</v>
      </c>
      <c r="F2" s="99" t="s">
        <v>5</v>
      </c>
    </row>
    <row r="3" spans="2:7">
      <c r="B3" s="2">
        <v>0.375</v>
      </c>
      <c r="C3" s="29">
        <f>B3</f>
        <v>0.375</v>
      </c>
      <c r="D3" s="22">
        <f t="shared" ref="D3:D15" si="0">C3-B3</f>
        <v>0</v>
      </c>
      <c r="E3" s="6"/>
      <c r="F3" s="4"/>
    </row>
    <row r="4" spans="2:7">
      <c r="B4" s="2">
        <f>C3</f>
        <v>0.375</v>
      </c>
      <c r="C4" s="29">
        <f>B4</f>
        <v>0.375</v>
      </c>
      <c r="D4" s="23">
        <f t="shared" si="0"/>
        <v>0</v>
      </c>
      <c r="E4" s="6"/>
      <c r="F4" s="4"/>
    </row>
    <row r="5" spans="2:7">
      <c r="B5" s="2">
        <f t="shared" ref="B5:B10" si="1">C4</f>
        <v>0.375</v>
      </c>
      <c r="C5" s="29">
        <f t="shared" ref="C5:C15" si="2">B5</f>
        <v>0.375</v>
      </c>
      <c r="D5" s="23">
        <f t="shared" si="0"/>
        <v>0</v>
      </c>
      <c r="E5" s="6"/>
      <c r="F5" s="4"/>
    </row>
    <row r="6" spans="2:7">
      <c r="B6" s="2">
        <f t="shared" si="1"/>
        <v>0.375</v>
      </c>
      <c r="C6" s="29">
        <f t="shared" si="2"/>
        <v>0.375</v>
      </c>
      <c r="D6" s="23">
        <f t="shared" si="0"/>
        <v>0</v>
      </c>
      <c r="E6" s="6"/>
      <c r="F6" s="4"/>
    </row>
    <row r="7" spans="2:7">
      <c r="B7" s="2">
        <f t="shared" si="1"/>
        <v>0.375</v>
      </c>
      <c r="C7" s="29">
        <f t="shared" si="2"/>
        <v>0.375</v>
      </c>
      <c r="D7" s="23">
        <f t="shared" si="0"/>
        <v>0</v>
      </c>
      <c r="E7" s="6"/>
      <c r="F7" s="4"/>
    </row>
    <row r="8" spans="2:7">
      <c r="B8" s="2">
        <f t="shared" si="1"/>
        <v>0.375</v>
      </c>
      <c r="C8" s="29">
        <f t="shared" si="2"/>
        <v>0.375</v>
      </c>
      <c r="D8" s="23">
        <f t="shared" si="0"/>
        <v>0</v>
      </c>
      <c r="E8" s="6"/>
      <c r="F8" s="4"/>
      <c r="G8" s="25"/>
    </row>
    <row r="9" spans="2:7">
      <c r="B9" s="2">
        <f t="shared" si="1"/>
        <v>0.375</v>
      </c>
      <c r="C9" s="29">
        <f t="shared" si="2"/>
        <v>0.375</v>
      </c>
      <c r="D9" s="23">
        <f>C9-B9</f>
        <v>0</v>
      </c>
      <c r="E9" s="6"/>
      <c r="F9" s="4"/>
    </row>
    <row r="10" spans="2:7">
      <c r="B10" s="2">
        <f t="shared" si="1"/>
        <v>0.375</v>
      </c>
      <c r="C10" s="29">
        <f t="shared" si="2"/>
        <v>0.375</v>
      </c>
      <c r="D10" s="23">
        <f t="shared" si="0"/>
        <v>0</v>
      </c>
      <c r="E10" s="6"/>
      <c r="F10" s="4"/>
    </row>
    <row r="11" spans="2:7">
      <c r="B11" s="2">
        <f>C10</f>
        <v>0.375</v>
      </c>
      <c r="C11" s="29">
        <f t="shared" si="2"/>
        <v>0.375</v>
      </c>
      <c r="D11" s="23">
        <f t="shared" si="0"/>
        <v>0</v>
      </c>
      <c r="E11" s="6"/>
      <c r="F11" s="4"/>
    </row>
    <row r="12" spans="2:7">
      <c r="B12" s="2">
        <f>C11</f>
        <v>0.375</v>
      </c>
      <c r="C12" s="29">
        <f t="shared" si="2"/>
        <v>0.375</v>
      </c>
      <c r="D12" s="23">
        <f t="shared" si="0"/>
        <v>0</v>
      </c>
      <c r="E12" s="6"/>
      <c r="F12" s="4"/>
    </row>
    <row r="13" spans="2:7">
      <c r="B13" s="2">
        <f>C12</f>
        <v>0.375</v>
      </c>
      <c r="C13" s="29">
        <f t="shared" si="2"/>
        <v>0.375</v>
      </c>
      <c r="D13" s="23">
        <f t="shared" si="0"/>
        <v>0</v>
      </c>
      <c r="E13" s="6"/>
      <c r="F13" s="4"/>
    </row>
    <row r="14" spans="2:7">
      <c r="B14" s="2">
        <f>C13</f>
        <v>0.375</v>
      </c>
      <c r="C14" s="29">
        <f t="shared" si="2"/>
        <v>0.375</v>
      </c>
      <c r="D14" s="23">
        <f t="shared" si="0"/>
        <v>0</v>
      </c>
      <c r="E14" s="6"/>
      <c r="F14" s="4"/>
    </row>
    <row r="15" spans="2:7">
      <c r="B15" s="2">
        <f>C14</f>
        <v>0.375</v>
      </c>
      <c r="C15" s="27">
        <f t="shared" si="2"/>
        <v>0.375</v>
      </c>
      <c r="D15" s="24">
        <f t="shared" si="0"/>
        <v>0</v>
      </c>
      <c r="E15" s="7"/>
      <c r="F15" s="4"/>
    </row>
    <row r="16" spans="2:7">
      <c r="B16" s="97"/>
      <c r="C16" s="101" t="s">
        <v>1</v>
      </c>
      <c r="D16" s="102">
        <f>SUM(D3:D15)</f>
        <v>0</v>
      </c>
      <c r="E16" s="101"/>
      <c r="F16" s="99"/>
    </row>
    <row r="17" spans="3:5">
      <c r="C17" s="16" t="s">
        <v>6</v>
      </c>
      <c r="D17" s="17">
        <f>Wochensumme</f>
        <v>8</v>
      </c>
    </row>
    <row r="18" spans="3:5">
      <c r="C18" s="16" t="s">
        <v>8</v>
      </c>
      <c r="D18" s="17">
        <v>32</v>
      </c>
    </row>
    <row r="19" spans="3:5">
      <c r="C19" s="16" t="s">
        <v>9</v>
      </c>
      <c r="D19" s="17">
        <f>D17-D18</f>
        <v>-24</v>
      </c>
    </row>
    <row r="23" spans="3:5">
      <c r="C23" s="26">
        <f>SUMIF(F$3:F$15,D23,D$3:D$15)</f>
        <v>0</v>
      </c>
      <c r="D23" s="1" t="str">
        <f>Übersicht!B4</f>
        <v>einkaufen</v>
      </c>
      <c r="E23" s="1" t="str">
        <f>IF($F$3=D23,$E$3&amp;". ","")&amp;IF($F$4=D23,$E$4&amp;". ","")&amp;IF($F$5=D23,$E$5&amp;". ","")&amp;IF($F$6=D23,$E$6&amp;". ","")
&amp;IF($F$7 =D23,$E$7 &amp;". ","")
&amp;IF($F$8 =D23,$E$8 &amp;". ","")
&amp;IF($F$9 =D23,$E$9 &amp;". ","")
&amp;IF($F$10=D23,$E$10&amp;". ","")
&amp;IF($F$11=D23,$E$11&amp;". ","")
&amp;IF($F$12=D23,$E$12&amp;". ","")
&amp;IF($F$13=D23,$E$13&amp;". ","")
&amp;IF($F$14=D23,$E$14&amp;". ","")
&amp;IF($F$15=D23,$E$15&amp;". ","")
&amp;IF($F$16=D23,$E$16&amp;". ","")
&amp;IF($F$17=D23,$E$17&amp;". ","")
&amp;IF($F$18=D23,$E$18&amp;". ","")
&amp;IF($F$19=D23,$E$19&amp;". ","")
&amp;IF($F$20=D23,$E$20&amp;". ","")
&amp;IF($F$21=D23,$E$21&amp;". ","")
&amp;IF($F$22=D23,$E$22&amp;". ","")</f>
        <v/>
      </c>
    </row>
    <row r="24" spans="3:5">
      <c r="C24" s="26">
        <f t="shared" ref="C24:C47" si="3">SUMIF(F$3:F$15,D24,D$3:D$15)</f>
        <v>0</v>
      </c>
      <c r="D24" s="1" t="str">
        <f>Übersicht!B5</f>
        <v>spielen</v>
      </c>
      <c r="E24" s="1" t="str">
        <f t="shared" ref="E24:E47" si="4">IF($F$3=D24,$E$3&amp;". ","")&amp;IF($F$4=D24,$E$4&amp;". ","")&amp;IF($F$5=D24,$E$5&amp;". ","")&amp;IF($F$6=D24,$E$6&amp;". ","")
&amp;IF($F$7 =D24,$E$7 &amp;". ","")
&amp;IF($F$8 =D24,$E$8 &amp;". ","")
&amp;IF($F$9 =D24,$E$9 &amp;". ","")
&amp;IF($F$10=D24,$E$10&amp;". ","")
&amp;IF($F$11=D24,$E$11&amp;". ","")
&amp;IF($F$12=D24,$E$12&amp;". ","")
&amp;IF($F$13=D24,$E$13&amp;". ","")
&amp;IF($F$14=D24,$E$14&amp;". ","")
&amp;IF($F$15=D24,$E$15&amp;". ","")
&amp;IF($F$16=D24,$E$16&amp;". ","")
&amp;IF($F$17=D24,$E$17&amp;". ","")
&amp;IF($F$18=D24,$E$18&amp;". ","")
&amp;IF($F$19=D24,$E$19&amp;". ","")
&amp;IF($F$20=D24,$E$20&amp;". ","")
&amp;IF($F$21=D24,$E$21&amp;". ","")
&amp;IF($F$22=D24,$E$22&amp;". ","")</f>
        <v/>
      </c>
    </row>
    <row r="25" spans="3:5">
      <c r="C25" s="26">
        <f t="shared" si="3"/>
        <v>0</v>
      </c>
      <c r="D25" s="1" t="str">
        <f>Übersicht!B6</f>
        <v>arbeiten</v>
      </c>
      <c r="E25" s="1" t="str">
        <f t="shared" si="4"/>
        <v/>
      </c>
    </row>
    <row r="26" spans="3:5">
      <c r="C26" s="26">
        <f t="shared" si="3"/>
        <v>0</v>
      </c>
      <c r="D26" s="1" t="str">
        <f>Übersicht!B7</f>
        <v>schlafen</v>
      </c>
      <c r="E26" s="1" t="str">
        <f t="shared" si="4"/>
        <v/>
      </c>
    </row>
    <row r="27" spans="3:5">
      <c r="C27" s="26">
        <f t="shared" si="3"/>
        <v>0</v>
      </c>
      <c r="D27" s="1" t="str">
        <f>Übersicht!B8</f>
        <v>konto5</v>
      </c>
      <c r="E27" s="1" t="str">
        <f t="shared" si="4"/>
        <v/>
      </c>
    </row>
    <row r="28" spans="3:5">
      <c r="C28" s="26">
        <f t="shared" si="3"/>
        <v>0</v>
      </c>
      <c r="D28" s="1" t="str">
        <f>Übersicht!B9</f>
        <v>konto6</v>
      </c>
      <c r="E28" s="1" t="str">
        <f t="shared" si="4"/>
        <v/>
      </c>
    </row>
    <row r="29" spans="3:5">
      <c r="C29" s="26">
        <f t="shared" si="3"/>
        <v>0</v>
      </c>
      <c r="D29" s="1" t="str">
        <f>Übersicht!B10</f>
        <v>konto7</v>
      </c>
      <c r="E29" s="1" t="str">
        <f t="shared" si="4"/>
        <v/>
      </c>
    </row>
    <row r="30" spans="3:5">
      <c r="C30" s="26">
        <f t="shared" si="3"/>
        <v>0</v>
      </c>
      <c r="D30" s="1" t="str">
        <f>Übersicht!B11</f>
        <v>konto8</v>
      </c>
      <c r="E30" s="1" t="str">
        <f t="shared" si="4"/>
        <v/>
      </c>
    </row>
    <row r="31" spans="3:5">
      <c r="C31" s="26">
        <f t="shared" si="3"/>
        <v>0</v>
      </c>
      <c r="D31" s="1" t="str">
        <f>Übersicht!B12</f>
        <v>konto9</v>
      </c>
      <c r="E31" s="1" t="str">
        <f t="shared" si="4"/>
        <v/>
      </c>
    </row>
    <row r="32" spans="3:5">
      <c r="C32" s="26">
        <f t="shared" si="3"/>
        <v>0</v>
      </c>
      <c r="D32" s="1" t="str">
        <f>Übersicht!B13</f>
        <v>konto10</v>
      </c>
      <c r="E32" s="1" t="str">
        <f t="shared" si="4"/>
        <v/>
      </c>
    </row>
    <row r="33" spans="3:5">
      <c r="C33" s="26">
        <f t="shared" si="3"/>
        <v>0</v>
      </c>
      <c r="D33" s="1" t="str">
        <f>Übersicht!B14</f>
        <v>konto11</v>
      </c>
      <c r="E33" s="1" t="str">
        <f t="shared" si="4"/>
        <v/>
      </c>
    </row>
    <row r="34" spans="3:5">
      <c r="C34" s="26">
        <f t="shared" si="3"/>
        <v>0</v>
      </c>
      <c r="D34" s="1" t="str">
        <f>Übersicht!B15</f>
        <v>.</v>
      </c>
      <c r="E34" s="1" t="str">
        <f t="shared" si="4"/>
        <v/>
      </c>
    </row>
    <row r="35" spans="3:5">
      <c r="C35" s="26">
        <f t="shared" si="3"/>
        <v>0</v>
      </c>
      <c r="D35" s="1" t="str">
        <f>Übersicht!B16</f>
        <v>.</v>
      </c>
      <c r="E35" s="1" t="str">
        <f t="shared" si="4"/>
        <v/>
      </c>
    </row>
    <row r="36" spans="3:5">
      <c r="C36" s="26">
        <f t="shared" si="3"/>
        <v>0</v>
      </c>
      <c r="D36" s="1" t="str">
        <f>Übersicht!B17</f>
        <v>.</v>
      </c>
      <c r="E36" s="1" t="str">
        <f t="shared" si="4"/>
        <v/>
      </c>
    </row>
    <row r="37" spans="3:5">
      <c r="C37" s="26">
        <f t="shared" si="3"/>
        <v>0</v>
      </c>
      <c r="D37" s="1" t="str">
        <f>Übersicht!B18</f>
        <v>.</v>
      </c>
      <c r="E37" s="1" t="str">
        <f t="shared" si="4"/>
        <v/>
      </c>
    </row>
    <row r="38" spans="3:5">
      <c r="C38" s="26">
        <f t="shared" si="3"/>
        <v>0</v>
      </c>
      <c r="D38" s="1" t="str">
        <f>Übersicht!B19</f>
        <v>.</v>
      </c>
      <c r="E38" s="1" t="str">
        <f t="shared" si="4"/>
        <v/>
      </c>
    </row>
    <row r="39" spans="3:5">
      <c r="C39" s="26">
        <f t="shared" si="3"/>
        <v>0</v>
      </c>
      <c r="D39" s="1" t="str">
        <f>Übersicht!B20</f>
        <v>.</v>
      </c>
      <c r="E39" s="1" t="str">
        <f t="shared" si="4"/>
        <v/>
      </c>
    </row>
    <row r="40" spans="3:5">
      <c r="C40" s="26">
        <f t="shared" si="3"/>
        <v>0</v>
      </c>
      <c r="D40" s="1" t="str">
        <f>Übersicht!B21</f>
        <v>.</v>
      </c>
      <c r="E40" s="1" t="str">
        <f t="shared" si="4"/>
        <v/>
      </c>
    </row>
    <row r="41" spans="3:5">
      <c r="C41" s="26">
        <f t="shared" si="3"/>
        <v>0</v>
      </c>
      <c r="D41" s="1" t="str">
        <f>Übersicht!B22</f>
        <v>.</v>
      </c>
      <c r="E41" s="1" t="str">
        <f t="shared" si="4"/>
        <v/>
      </c>
    </row>
    <row r="42" spans="3:5">
      <c r="C42" s="26">
        <f t="shared" si="3"/>
        <v>0</v>
      </c>
      <c r="D42" s="1" t="str">
        <f>Übersicht!B23</f>
        <v>.</v>
      </c>
      <c r="E42" s="1" t="str">
        <f t="shared" si="4"/>
        <v/>
      </c>
    </row>
    <row r="43" spans="3:5">
      <c r="C43" s="26">
        <f t="shared" si="3"/>
        <v>0</v>
      </c>
      <c r="D43" s="1" t="str">
        <f>Übersicht!B24</f>
        <v>.</v>
      </c>
      <c r="E43" s="1" t="str">
        <f t="shared" si="4"/>
        <v/>
      </c>
    </row>
    <row r="44" spans="3:5">
      <c r="C44" s="26">
        <f t="shared" si="3"/>
        <v>0</v>
      </c>
      <c r="D44" s="1" t="str">
        <f>Übersicht!B25</f>
        <v>.</v>
      </c>
      <c r="E44" s="1" t="str">
        <f t="shared" si="4"/>
        <v/>
      </c>
    </row>
    <row r="45" spans="3:5">
      <c r="C45" s="26">
        <f t="shared" si="3"/>
        <v>0</v>
      </c>
      <c r="D45" s="1" t="str">
        <f>Übersicht!B26</f>
        <v>.</v>
      </c>
      <c r="E45" s="1" t="str">
        <f t="shared" si="4"/>
        <v/>
      </c>
    </row>
    <row r="46" spans="3:5">
      <c r="C46" s="26">
        <f t="shared" si="3"/>
        <v>0</v>
      </c>
      <c r="D46" s="1" t="str">
        <f>Übersicht!B27</f>
        <v>Summe von oben</v>
      </c>
      <c r="E46" s="1" t="str">
        <f t="shared" si="4"/>
        <v/>
      </c>
    </row>
    <row r="47" spans="3:5">
      <c r="C47" s="26">
        <f t="shared" si="3"/>
        <v>0</v>
      </c>
      <c r="D47" s="1" t="str">
        <f>Übersicht!B28</f>
        <v>Summe aus Tagesblatt</v>
      </c>
      <c r="E47" s="1" t="str">
        <f t="shared" si="4"/>
        <v/>
      </c>
    </row>
  </sheetData>
  <autoFilter ref="B2:F19"/>
  <phoneticPr fontId="2" type="noConversion"/>
  <conditionalFormatting sqref="B3:B15">
    <cfRule type="cellIs" dxfId="22" priority="1" stopIfTrue="1" operator="equal">
      <formula>C2</formula>
    </cfRule>
  </conditionalFormatting>
  <conditionalFormatting sqref="C3:C15">
    <cfRule type="cellIs" dxfId="21" priority="2" stopIfTrue="1" operator="equal">
      <formula>B4</formula>
    </cfRule>
  </conditionalFormatting>
  <conditionalFormatting sqref="D19">
    <cfRule type="cellIs" dxfId="20" priority="3" stopIfTrue="1" operator="greaterThan">
      <formula>0</formula>
    </cfRule>
    <cfRule type="cellIs" dxfId="19" priority="4" stopIfTrue="1" operator="lessThan">
      <formula>0</formula>
    </cfRule>
  </conditionalFormatting>
  <conditionalFormatting sqref="C23:C47 D3:D15">
    <cfRule type="cellIs" dxfId="18" priority="5" stopIfTrue="1" operator="equal">
      <formula>0</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5.xml><?xml version="1.0" encoding="utf-8"?>
<worksheet xmlns="http://schemas.openxmlformats.org/spreadsheetml/2006/main" xmlns:r="http://schemas.openxmlformats.org/officeDocument/2006/relationships">
  <sheetPr codeName="Tabelle5">
    <tabColor indexed="57"/>
  </sheetPr>
  <dimension ref="B2:F47"/>
  <sheetViews>
    <sheetView workbookViewId="0">
      <selection activeCell="D20" sqref="D20"/>
    </sheetView>
  </sheetViews>
  <sheetFormatPr baseColWidth="10" defaultColWidth="11.42578125" defaultRowHeight="12.75"/>
  <cols>
    <col min="1" max="1" width="4" style="1" bestFit="1" customWidth="1"/>
    <col min="2" max="2" width="11.42578125" style="1"/>
    <col min="3" max="3" width="11.42578125" style="1" customWidth="1"/>
    <col min="4" max="4" width="11.42578125" style="1"/>
    <col min="5" max="5" width="55.5703125" style="1" bestFit="1" customWidth="1"/>
    <col min="6" max="6" width="30.85546875" style="1" customWidth="1"/>
    <col min="7" max="16384" width="11.42578125" style="1"/>
  </cols>
  <sheetData>
    <row r="2" spans="2:6">
      <c r="B2" s="97" t="s">
        <v>2</v>
      </c>
      <c r="C2" s="98" t="s">
        <v>3</v>
      </c>
      <c r="D2" s="98" t="s">
        <v>0</v>
      </c>
      <c r="E2" s="98" t="s">
        <v>4</v>
      </c>
      <c r="F2" s="99" t="s">
        <v>5</v>
      </c>
    </row>
    <row r="3" spans="2:6">
      <c r="B3" s="2">
        <v>0.375</v>
      </c>
      <c r="C3" s="29">
        <f>B3</f>
        <v>0.375</v>
      </c>
      <c r="D3" s="22">
        <f t="shared" ref="D3:D16" si="0">C3-B3</f>
        <v>0</v>
      </c>
      <c r="E3" s="6"/>
      <c r="F3" s="4"/>
    </row>
    <row r="4" spans="2:6">
      <c r="B4" s="2">
        <f t="shared" ref="B4:B16" si="1">C3</f>
        <v>0.375</v>
      </c>
      <c r="C4" s="29">
        <f>B4</f>
        <v>0.375</v>
      </c>
      <c r="D4" s="23">
        <f t="shared" si="0"/>
        <v>0</v>
      </c>
      <c r="E4" s="6"/>
      <c r="F4" s="4"/>
    </row>
    <row r="5" spans="2:6">
      <c r="B5" s="2">
        <f t="shared" si="1"/>
        <v>0.375</v>
      </c>
      <c r="C5" s="29">
        <f t="shared" ref="C5:C13" si="2">B5</f>
        <v>0.375</v>
      </c>
      <c r="D5" s="23">
        <f t="shared" si="0"/>
        <v>0</v>
      </c>
      <c r="E5" s="6"/>
      <c r="F5" s="4"/>
    </row>
    <row r="6" spans="2:6">
      <c r="B6" s="2">
        <f t="shared" si="1"/>
        <v>0.375</v>
      </c>
      <c r="C6" s="29">
        <f t="shared" si="2"/>
        <v>0.375</v>
      </c>
      <c r="D6" s="23">
        <f t="shared" si="0"/>
        <v>0</v>
      </c>
      <c r="E6" s="6"/>
      <c r="F6" s="4"/>
    </row>
    <row r="7" spans="2:6">
      <c r="B7" s="2">
        <f t="shared" si="1"/>
        <v>0.375</v>
      </c>
      <c r="C7" s="29">
        <f t="shared" si="2"/>
        <v>0.375</v>
      </c>
      <c r="D7" s="23">
        <f t="shared" si="0"/>
        <v>0</v>
      </c>
      <c r="E7" s="6"/>
      <c r="F7" s="4"/>
    </row>
    <row r="8" spans="2:6">
      <c r="B8" s="2">
        <f t="shared" si="1"/>
        <v>0.375</v>
      </c>
      <c r="C8" s="29">
        <f t="shared" si="2"/>
        <v>0.375</v>
      </c>
      <c r="D8" s="23">
        <f t="shared" si="0"/>
        <v>0</v>
      </c>
      <c r="E8" s="6"/>
      <c r="F8" s="4"/>
    </row>
    <row r="9" spans="2:6">
      <c r="B9" s="2">
        <f t="shared" si="1"/>
        <v>0.375</v>
      </c>
      <c r="C9" s="29">
        <f t="shared" si="2"/>
        <v>0.375</v>
      </c>
      <c r="D9" s="23">
        <f>C9-B9</f>
        <v>0</v>
      </c>
      <c r="E9" s="6"/>
      <c r="F9" s="4"/>
    </row>
    <row r="10" spans="2:6">
      <c r="B10" s="2">
        <f t="shared" si="1"/>
        <v>0.375</v>
      </c>
      <c r="C10" s="29">
        <f t="shared" si="2"/>
        <v>0.375</v>
      </c>
      <c r="D10" s="23">
        <f t="shared" si="0"/>
        <v>0</v>
      </c>
      <c r="E10" s="6"/>
      <c r="F10" s="4"/>
    </row>
    <row r="11" spans="2:6">
      <c r="B11" s="2">
        <f t="shared" si="1"/>
        <v>0.375</v>
      </c>
      <c r="C11" s="29">
        <f t="shared" si="2"/>
        <v>0.375</v>
      </c>
      <c r="D11" s="23">
        <f t="shared" si="0"/>
        <v>0</v>
      </c>
      <c r="E11" s="6"/>
      <c r="F11" s="4"/>
    </row>
    <row r="12" spans="2:6">
      <c r="B12" s="2">
        <f t="shared" si="1"/>
        <v>0.375</v>
      </c>
      <c r="C12" s="29">
        <f t="shared" si="2"/>
        <v>0.375</v>
      </c>
      <c r="D12" s="23">
        <f t="shared" si="0"/>
        <v>0</v>
      </c>
      <c r="E12" s="6"/>
      <c r="F12" s="4"/>
    </row>
    <row r="13" spans="2:6">
      <c r="B13" s="2">
        <f t="shared" si="1"/>
        <v>0.375</v>
      </c>
      <c r="C13" s="29">
        <f t="shared" si="2"/>
        <v>0.375</v>
      </c>
      <c r="D13" s="23">
        <f t="shared" si="0"/>
        <v>0</v>
      </c>
      <c r="E13" s="6"/>
      <c r="F13" s="4"/>
    </row>
    <row r="14" spans="2:6">
      <c r="B14" s="2">
        <f t="shared" si="1"/>
        <v>0.375</v>
      </c>
      <c r="C14" s="29">
        <f>B14</f>
        <v>0.375</v>
      </c>
      <c r="D14" s="23">
        <f t="shared" si="0"/>
        <v>0</v>
      </c>
      <c r="E14" s="6"/>
      <c r="F14" s="4"/>
    </row>
    <row r="15" spans="2:6">
      <c r="B15" s="2">
        <f t="shared" si="1"/>
        <v>0.375</v>
      </c>
      <c r="C15" s="29">
        <f>B15</f>
        <v>0.375</v>
      </c>
      <c r="D15" s="23">
        <f t="shared" si="0"/>
        <v>0</v>
      </c>
      <c r="E15" s="6"/>
      <c r="F15" s="4"/>
    </row>
    <row r="16" spans="2:6">
      <c r="B16" s="15">
        <f t="shared" si="1"/>
        <v>0.375</v>
      </c>
      <c r="C16" s="27">
        <f>B16</f>
        <v>0.375</v>
      </c>
      <c r="D16" s="24">
        <f t="shared" si="0"/>
        <v>0</v>
      </c>
      <c r="E16" s="7"/>
      <c r="F16" s="4"/>
    </row>
    <row r="17" spans="2:6">
      <c r="B17" s="100"/>
      <c r="C17" s="101" t="s">
        <v>1</v>
      </c>
      <c r="D17" s="102">
        <f>SUM(D3:D16)</f>
        <v>0</v>
      </c>
      <c r="E17" s="101"/>
      <c r="F17" s="99"/>
    </row>
    <row r="18" spans="2:6">
      <c r="C18" s="16" t="s">
        <v>6</v>
      </c>
      <c r="D18" s="17">
        <f>Wochensumme</f>
        <v>8</v>
      </c>
    </row>
    <row r="19" spans="2:6">
      <c r="C19" s="16" t="s">
        <v>8</v>
      </c>
      <c r="D19" s="17">
        <v>40</v>
      </c>
    </row>
    <row r="20" spans="2:6">
      <c r="C20" s="16" t="s">
        <v>9</v>
      </c>
      <c r="D20" s="17">
        <f>D18-D19</f>
        <v>-32</v>
      </c>
    </row>
    <row r="23" spans="2:6">
      <c r="C23" s="26">
        <f t="shared" ref="C23:C47" si="3">SUMIF(F$3:F$15,D23,D$3:D$15)</f>
        <v>0</v>
      </c>
      <c r="D23" s="1" t="str">
        <f>Übersicht!B4</f>
        <v>einkaufen</v>
      </c>
      <c r="E23" s="1" t="str">
        <f>IF($F$3=D23,$E$3&amp;". ","")&amp;IF($F$4=D23,$E$4&amp;". ","")&amp;IF($F$5=D23,$E$5&amp;". ","")&amp;IF($F$6=D23,$E$6&amp;". ","")
&amp;IF($F$7 =D23,$E$7 &amp;". ","")
&amp;IF($F$8 =D23,$E$8 &amp;". ","")
&amp;IF($F$9 =D23,$E$9 &amp;". ","")
&amp;IF($F$10=D23,$E$10&amp;". ","")
&amp;IF($F$11=D23,$E$11&amp;". ","")
&amp;IF($F$12=D23,$E$12&amp;". ","")
&amp;IF($F$13=D23,$E$13&amp;". ","")
&amp;IF($F$14=D23,$E$14&amp;". ","")
&amp;IF($F$15=D23,$E$15&amp;". ","")
&amp;IF($F$16=D23,$E$16&amp;". ","")
&amp;IF($F$17=D23,$E$17&amp;". ","")
&amp;IF($F$18=D23,$E$18&amp;". ","")
&amp;IF($F$19=D23,$E$19&amp;". ","")
&amp;IF($F$20=D23,$E$20&amp;". ","")
&amp;IF($F$21=D23,$E$21&amp;". ","")
&amp;IF($F$22=D23,$E$22&amp;". ","")</f>
        <v/>
      </c>
    </row>
    <row r="24" spans="2:6">
      <c r="C24" s="26">
        <f t="shared" si="3"/>
        <v>0</v>
      </c>
      <c r="D24" s="1" t="str">
        <f>Übersicht!B5</f>
        <v>spielen</v>
      </c>
      <c r="E24" s="1" t="str">
        <f t="shared" ref="E24:E47" si="4">IF($F$3=D24,$E$3&amp;". ","")&amp;IF($F$4=D24,$E$4&amp;". ","")&amp;IF($F$5=D24,$E$5&amp;". ","")&amp;IF($F$6=D24,$E$6&amp;". ","")
&amp;IF($F$7 =D24,$E$7 &amp;". ","")
&amp;IF($F$8 =D24,$E$8 &amp;". ","")
&amp;IF($F$9 =D24,$E$9 &amp;". ","")
&amp;IF($F$10=D24,$E$10&amp;". ","")
&amp;IF($F$11=D24,$E$11&amp;". ","")
&amp;IF($F$12=D24,$E$12&amp;". ","")
&amp;IF($F$13=D24,$E$13&amp;". ","")
&amp;IF($F$14=D24,$E$14&amp;". ","")
&amp;IF($F$15=D24,$E$15&amp;". ","")
&amp;IF($F$16=D24,$E$16&amp;". ","")
&amp;IF($F$17=D24,$E$17&amp;". ","")
&amp;IF($F$18=D24,$E$18&amp;". ","")
&amp;IF($F$19=D24,$E$19&amp;". ","")
&amp;IF($F$20=D24,$E$20&amp;". ","")
&amp;IF($F$21=D24,$E$21&amp;". ","")
&amp;IF($F$22=D24,$E$22&amp;". ","")</f>
        <v/>
      </c>
    </row>
    <row r="25" spans="2:6">
      <c r="C25" s="26">
        <f t="shared" si="3"/>
        <v>0</v>
      </c>
      <c r="D25" s="1" t="str">
        <f>Übersicht!B6</f>
        <v>arbeiten</v>
      </c>
      <c r="E25" s="1" t="str">
        <f t="shared" si="4"/>
        <v/>
      </c>
    </row>
    <row r="26" spans="2:6">
      <c r="C26" s="26">
        <f t="shared" si="3"/>
        <v>0</v>
      </c>
      <c r="D26" s="1" t="str">
        <f>Übersicht!B7</f>
        <v>schlafen</v>
      </c>
      <c r="E26" s="1" t="str">
        <f t="shared" si="4"/>
        <v/>
      </c>
    </row>
    <row r="27" spans="2:6">
      <c r="C27" s="26">
        <f t="shared" si="3"/>
        <v>0</v>
      </c>
      <c r="D27" s="1" t="str">
        <f>Übersicht!B8</f>
        <v>konto5</v>
      </c>
      <c r="E27" s="1" t="str">
        <f t="shared" si="4"/>
        <v/>
      </c>
    </row>
    <row r="28" spans="2:6">
      <c r="C28" s="26">
        <f t="shared" si="3"/>
        <v>0</v>
      </c>
      <c r="D28" s="1" t="str">
        <f>Übersicht!B9</f>
        <v>konto6</v>
      </c>
      <c r="E28" s="1" t="str">
        <f t="shared" si="4"/>
        <v/>
      </c>
    </row>
    <row r="29" spans="2:6">
      <c r="C29" s="26">
        <f t="shared" si="3"/>
        <v>0</v>
      </c>
      <c r="D29" s="1" t="str">
        <f>Übersicht!B10</f>
        <v>konto7</v>
      </c>
      <c r="E29" s="1" t="str">
        <f t="shared" si="4"/>
        <v/>
      </c>
    </row>
    <row r="30" spans="2:6">
      <c r="C30" s="26">
        <f t="shared" si="3"/>
        <v>0</v>
      </c>
      <c r="D30" s="1" t="str">
        <f>Übersicht!B11</f>
        <v>konto8</v>
      </c>
      <c r="E30" s="1" t="str">
        <f t="shared" si="4"/>
        <v/>
      </c>
    </row>
    <row r="31" spans="2:6">
      <c r="C31" s="26">
        <f t="shared" si="3"/>
        <v>0</v>
      </c>
      <c r="D31" s="1" t="str">
        <f>Übersicht!B12</f>
        <v>konto9</v>
      </c>
      <c r="E31" s="1" t="str">
        <f t="shared" si="4"/>
        <v/>
      </c>
    </row>
    <row r="32" spans="2:6">
      <c r="C32" s="26">
        <f t="shared" si="3"/>
        <v>0</v>
      </c>
      <c r="D32" s="1" t="str">
        <f>Übersicht!B13</f>
        <v>konto10</v>
      </c>
      <c r="E32" s="1" t="str">
        <f t="shared" si="4"/>
        <v/>
      </c>
    </row>
    <row r="33" spans="3:5">
      <c r="C33" s="26">
        <f t="shared" si="3"/>
        <v>0</v>
      </c>
      <c r="D33" s="1" t="str">
        <f>Übersicht!B14</f>
        <v>konto11</v>
      </c>
      <c r="E33" s="1" t="str">
        <f t="shared" si="4"/>
        <v/>
      </c>
    </row>
    <row r="34" spans="3:5">
      <c r="C34" s="26">
        <f t="shared" si="3"/>
        <v>0</v>
      </c>
      <c r="D34" s="1" t="str">
        <f>Übersicht!B15</f>
        <v>.</v>
      </c>
      <c r="E34" s="1" t="str">
        <f t="shared" si="4"/>
        <v/>
      </c>
    </row>
    <row r="35" spans="3:5">
      <c r="C35" s="26">
        <f t="shared" si="3"/>
        <v>0</v>
      </c>
      <c r="D35" s="1" t="str">
        <f>Übersicht!B16</f>
        <v>.</v>
      </c>
      <c r="E35" s="1" t="str">
        <f t="shared" si="4"/>
        <v/>
      </c>
    </row>
    <row r="36" spans="3:5">
      <c r="C36" s="26">
        <f t="shared" si="3"/>
        <v>0</v>
      </c>
      <c r="D36" s="1" t="str">
        <f>Übersicht!B17</f>
        <v>.</v>
      </c>
      <c r="E36" s="1" t="str">
        <f t="shared" si="4"/>
        <v/>
      </c>
    </row>
    <row r="37" spans="3:5">
      <c r="C37" s="26">
        <f t="shared" si="3"/>
        <v>0</v>
      </c>
      <c r="D37" s="1" t="str">
        <f>Übersicht!B18</f>
        <v>.</v>
      </c>
      <c r="E37" s="1" t="str">
        <f t="shared" si="4"/>
        <v/>
      </c>
    </row>
    <row r="38" spans="3:5">
      <c r="C38" s="26">
        <f t="shared" si="3"/>
        <v>0</v>
      </c>
      <c r="D38" s="1" t="str">
        <f>Übersicht!B19</f>
        <v>.</v>
      </c>
      <c r="E38" s="1" t="str">
        <f t="shared" si="4"/>
        <v/>
      </c>
    </row>
    <row r="39" spans="3:5">
      <c r="C39" s="26">
        <f t="shared" si="3"/>
        <v>0</v>
      </c>
      <c r="D39" s="1" t="str">
        <f>Übersicht!B20</f>
        <v>.</v>
      </c>
      <c r="E39" s="1" t="str">
        <f t="shared" si="4"/>
        <v/>
      </c>
    </row>
    <row r="40" spans="3:5">
      <c r="C40" s="26">
        <f t="shared" si="3"/>
        <v>0</v>
      </c>
      <c r="D40" s="1" t="str">
        <f>Übersicht!B21</f>
        <v>.</v>
      </c>
      <c r="E40" s="1" t="str">
        <f t="shared" si="4"/>
        <v/>
      </c>
    </row>
    <row r="41" spans="3:5">
      <c r="C41" s="26">
        <f t="shared" si="3"/>
        <v>0</v>
      </c>
      <c r="D41" s="1" t="str">
        <f>Übersicht!B22</f>
        <v>.</v>
      </c>
      <c r="E41" s="1" t="str">
        <f t="shared" si="4"/>
        <v/>
      </c>
    </row>
    <row r="42" spans="3:5">
      <c r="C42" s="26">
        <f t="shared" si="3"/>
        <v>0</v>
      </c>
      <c r="D42" s="1" t="str">
        <f>Übersicht!B23</f>
        <v>.</v>
      </c>
      <c r="E42" s="1" t="str">
        <f t="shared" si="4"/>
        <v/>
      </c>
    </row>
    <row r="43" spans="3:5">
      <c r="C43" s="26">
        <f t="shared" si="3"/>
        <v>0</v>
      </c>
      <c r="D43" s="1" t="str">
        <f>Übersicht!B24</f>
        <v>.</v>
      </c>
      <c r="E43" s="1" t="str">
        <f t="shared" si="4"/>
        <v/>
      </c>
    </row>
    <row r="44" spans="3:5">
      <c r="C44" s="26">
        <f t="shared" si="3"/>
        <v>0</v>
      </c>
      <c r="D44" s="1" t="str">
        <f>Übersicht!B25</f>
        <v>.</v>
      </c>
      <c r="E44" s="1" t="str">
        <f t="shared" si="4"/>
        <v/>
      </c>
    </row>
    <row r="45" spans="3:5">
      <c r="C45" s="26">
        <f t="shared" si="3"/>
        <v>0</v>
      </c>
      <c r="D45" s="1" t="str">
        <f>Übersicht!B26</f>
        <v>.</v>
      </c>
      <c r="E45" s="1" t="str">
        <f t="shared" si="4"/>
        <v/>
      </c>
    </row>
    <row r="46" spans="3:5">
      <c r="C46" s="26">
        <f t="shared" si="3"/>
        <v>0</v>
      </c>
      <c r="D46" s="1" t="str">
        <f>Übersicht!B27</f>
        <v>Summe von oben</v>
      </c>
      <c r="E46" s="1" t="str">
        <f t="shared" si="4"/>
        <v/>
      </c>
    </row>
    <row r="47" spans="3:5">
      <c r="C47" s="26">
        <f t="shared" si="3"/>
        <v>0</v>
      </c>
      <c r="D47" s="1" t="str">
        <f>Übersicht!B28</f>
        <v>Summe aus Tagesblatt</v>
      </c>
      <c r="E47" s="1" t="str">
        <f t="shared" si="4"/>
        <v/>
      </c>
    </row>
  </sheetData>
  <autoFilter ref="B2:F20"/>
  <phoneticPr fontId="2" type="noConversion"/>
  <conditionalFormatting sqref="D20">
    <cfRule type="cellIs" dxfId="17" priority="1" stopIfTrue="1" operator="greaterThan">
      <formula>0</formula>
    </cfRule>
    <cfRule type="cellIs" dxfId="16" priority="2" stopIfTrue="1" operator="lessThan">
      <formula>0</formula>
    </cfRule>
  </conditionalFormatting>
  <conditionalFormatting sqref="D3:D16 C23:C47">
    <cfRule type="cellIs" dxfId="15" priority="3" stopIfTrue="1" operator="equal">
      <formula>0</formula>
    </cfRule>
  </conditionalFormatting>
  <conditionalFormatting sqref="B3:B16">
    <cfRule type="cellIs" dxfId="14" priority="4" stopIfTrue="1" operator="equal">
      <formula>C2</formula>
    </cfRule>
  </conditionalFormatting>
  <conditionalFormatting sqref="C3:C16">
    <cfRule type="cellIs" dxfId="13" priority="5" stopIfTrue="1" operator="equal">
      <formula>B4</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6.xml><?xml version="1.0" encoding="utf-8"?>
<worksheet xmlns="http://schemas.openxmlformats.org/spreadsheetml/2006/main" xmlns:r="http://schemas.openxmlformats.org/officeDocument/2006/relationships">
  <sheetPr codeName="Tabelle8" enableFormatConditionsCalculation="0">
    <tabColor indexed="22"/>
  </sheetPr>
  <dimension ref="B1:N31"/>
  <sheetViews>
    <sheetView tabSelected="1" workbookViewId="0">
      <selection activeCell="C31" sqref="C31"/>
    </sheetView>
  </sheetViews>
  <sheetFormatPr baseColWidth="10" defaultColWidth="11.42578125" defaultRowHeight="12.75"/>
  <cols>
    <col min="1" max="1" width="1.28515625" style="1" customWidth="1"/>
    <col min="2" max="2" width="23.140625" style="1" bestFit="1" customWidth="1"/>
    <col min="3" max="7" width="11.7109375" style="1" customWidth="1"/>
    <col min="8" max="8" width="15" style="1" bestFit="1" customWidth="1"/>
    <col min="9" max="10" width="6.7109375" style="1" customWidth="1"/>
    <col min="11" max="11" width="1.28515625" style="1" customWidth="1"/>
    <col min="12" max="12" width="12.140625" style="1" bestFit="1" customWidth="1"/>
    <col min="13" max="13" width="71.85546875" style="39" customWidth="1"/>
    <col min="14" max="14" width="7" style="1" customWidth="1"/>
    <col min="15" max="16384" width="11.42578125" style="1"/>
  </cols>
  <sheetData>
    <row r="1" spans="2:14" ht="30.75" customHeight="1">
      <c r="B1" s="31" t="s">
        <v>20</v>
      </c>
      <c r="C1" s="106" t="s">
        <v>38</v>
      </c>
      <c r="H1" s="31" t="s">
        <v>39</v>
      </c>
    </row>
    <row r="2" spans="2:14" ht="20.100000000000001" customHeight="1">
      <c r="B2" s="66"/>
      <c r="C2" s="67" t="s">
        <v>10</v>
      </c>
      <c r="D2" s="67" t="s">
        <v>11</v>
      </c>
      <c r="E2" s="67" t="s">
        <v>12</v>
      </c>
      <c r="F2" s="67" t="s">
        <v>13</v>
      </c>
      <c r="G2" s="67" t="s">
        <v>14</v>
      </c>
      <c r="H2" s="66" t="s">
        <v>7</v>
      </c>
      <c r="I2" s="66" t="s">
        <v>17</v>
      </c>
      <c r="J2" s="66" t="s">
        <v>26</v>
      </c>
      <c r="L2" s="103"/>
      <c r="M2" s="104"/>
    </row>
    <row r="3" spans="2:14">
      <c r="B3" s="68" t="s">
        <v>27</v>
      </c>
      <c r="C3" s="75"/>
      <c r="D3" s="75"/>
      <c r="E3" s="75"/>
      <c r="F3" s="75"/>
      <c r="G3" s="75"/>
      <c r="H3" s="75"/>
      <c r="I3" s="75"/>
      <c r="J3" s="76"/>
      <c r="L3" s="65" t="s">
        <v>18</v>
      </c>
      <c r="M3" s="96" t="s">
        <v>25</v>
      </c>
    </row>
    <row r="4" spans="2:14" ht="12.75" customHeight="1">
      <c r="B4" s="69" t="s">
        <v>44</v>
      </c>
      <c r="C4" s="95">
        <f>SUMIF(Montag!$F$3:$F$15, $B4,Montag!$D$3:$D$15)</f>
        <v>0</v>
      </c>
      <c r="D4" s="95">
        <f>SUMIF(Dienstag!$F$3:$F$15, $B4,Dienstag!$D$3:$D$15)</f>
        <v>0</v>
      </c>
      <c r="E4" s="95">
        <f>SUMIF(Mittwoch!$F$3:$F$15, $B4,Mittwoch!$D$3:$D$15)</f>
        <v>0</v>
      </c>
      <c r="F4" s="95">
        <f>SUMIF(Donnerstag!$F$3:$F$15, $B4,Donnerstag!$D$3:$D$15)</f>
        <v>0</v>
      </c>
      <c r="G4" s="95">
        <f>SUMIF(Freitag!$F$3:$F$16, $B4,Freitag!$D$3:$D$16)</f>
        <v>0</v>
      </c>
      <c r="H4" s="95">
        <f t="shared" ref="H4:H12" si="0">SUM(C4:G4)</f>
        <v>0</v>
      </c>
      <c r="I4" s="33"/>
      <c r="J4" s="33"/>
      <c r="L4" s="95" t="str">
        <f>B4</f>
        <v>einkaufen</v>
      </c>
      <c r="M4" s="40" t="str">
        <f>IF(C4&gt;0,"[Mo] "&amp;Montag!E23,"")&amp;IF(D4&gt;0," [Di] "&amp;Dienstag!E23,"")&amp;IF(E4&gt;0," [Mi] "&amp;Mittwoch!E23,"")&amp;IF(F4&gt;0," [Do] "&amp;Donnerstag!E23,"")&amp;IF(G4&gt;0," [Fr] "&amp;Freitag!E23,"")</f>
        <v/>
      </c>
      <c r="N4" s="38" t="s">
        <v>19</v>
      </c>
    </row>
    <row r="5" spans="2:14" ht="12.75" customHeight="1">
      <c r="B5" s="69" t="s">
        <v>51</v>
      </c>
      <c r="C5" s="95">
        <f>SUMIF(Montag!$F$3:$F$15, $B5,Montag!$D$3:$D$15)</f>
        <v>0.20833333333333337</v>
      </c>
      <c r="D5" s="95">
        <f>SUMIF(Dienstag!$F$3:$F$15, $B5,Dienstag!$D$3:$D$15)</f>
        <v>0</v>
      </c>
      <c r="E5" s="95">
        <f>SUMIF(Mittwoch!$F$3:$F$15, $B5,Mittwoch!$D$3:$D$15)</f>
        <v>0</v>
      </c>
      <c r="F5" s="95">
        <f>SUMIF(Donnerstag!$F$3:$F$15, $B5,Donnerstag!$D$3:$D$15)</f>
        <v>0</v>
      </c>
      <c r="G5" s="95">
        <f>SUMIF(Freitag!$F$3:$F$16, $B5,Freitag!$D$3:$D$16)</f>
        <v>0</v>
      </c>
      <c r="H5" s="95">
        <f t="shared" si="0"/>
        <v>0.20833333333333337</v>
      </c>
      <c r="I5" s="33"/>
      <c r="J5" s="33"/>
      <c r="L5" s="95" t="str">
        <f t="shared" ref="L5:L12" si="1">B5</f>
        <v>spielen</v>
      </c>
      <c r="M5" s="40" t="str">
        <f>IF(C5&gt;0,"[Mo] "&amp;Montag!E24,"")&amp;IF(D5&gt;0," [Di] "&amp;Dienstag!E24,"")&amp;IF(E5&gt;0," [Mi] "&amp;Mittwoch!E24,"")&amp;IF(F5&gt;0," [Do] "&amp;Donnerstag!E24,"")&amp;IF(G5&gt;0," [Fr] "&amp;Freitag!E24,"")</f>
        <v xml:space="preserve">[Mo] Wer wird schon fürs Spielen bezahlt?. </v>
      </c>
      <c r="N5" s="38" t="s">
        <v>19</v>
      </c>
    </row>
    <row r="6" spans="2:14" ht="12.75" customHeight="1">
      <c r="B6" s="69" t="s">
        <v>45</v>
      </c>
      <c r="C6" s="95">
        <f>SUMIF(Montag!$F$3:$F$15, $B6,Montag!$D$3:$D$15)</f>
        <v>0.125</v>
      </c>
      <c r="D6" s="95">
        <f>SUMIF(Dienstag!$F$3:$F$15, $B6,Dienstag!$D$3:$D$15)</f>
        <v>0</v>
      </c>
      <c r="E6" s="95">
        <f>SUMIF(Mittwoch!$F$3:$F$15, $B6,Mittwoch!$D$3:$D$15)</f>
        <v>0</v>
      </c>
      <c r="F6" s="95">
        <f>SUMIF(Donnerstag!$F$3:$F$15, $B6,Donnerstag!$D$3:$D$15)</f>
        <v>0</v>
      </c>
      <c r="G6" s="95">
        <f>SUMIF(Freitag!$F$3:$F$16, $B6,Freitag!$D$3:$D$16)</f>
        <v>0</v>
      </c>
      <c r="H6" s="95">
        <f t="shared" si="0"/>
        <v>0.125</v>
      </c>
      <c r="I6" s="33"/>
      <c r="J6" s="33"/>
      <c r="L6" s="95" t="str">
        <f t="shared" si="1"/>
        <v>arbeiten</v>
      </c>
      <c r="M6" s="40" t="str">
        <f>IF(C6&gt;0,"[Mo] "&amp;Montag!E25,"")&amp;IF(D6&gt;0," [Di] "&amp;Dienstag!E25,"")&amp;IF(E6&gt;0," [Mi] "&amp;Mittwoch!E25,"")&amp;IF(F6&gt;0," [Do] "&amp;Donnerstag!E25,"")&amp;IF(G6&gt;0," [Fr] "&amp;Freitag!E25,"")</f>
        <v xml:space="preserve">[Mo] Richtig was geschafft. </v>
      </c>
      <c r="N6" s="38" t="s">
        <v>19</v>
      </c>
    </row>
    <row r="7" spans="2:14" ht="12.75" customHeight="1">
      <c r="B7" s="69" t="s">
        <v>46</v>
      </c>
      <c r="C7" s="95">
        <f>SUMIF(Montag!$F$3:$F$15, $B7,Montag!$D$3:$D$15)</f>
        <v>0</v>
      </c>
      <c r="D7" s="95">
        <f>SUMIF(Dienstag!$F$3:$F$15, $B7,Dienstag!$D$3:$D$15)</f>
        <v>0</v>
      </c>
      <c r="E7" s="95">
        <f>SUMIF(Mittwoch!$F$3:$F$15, $B7,Mittwoch!$D$3:$D$15)</f>
        <v>0</v>
      </c>
      <c r="F7" s="95">
        <f>SUMIF(Donnerstag!$F$3:$F$15, $B7,Donnerstag!$D$3:$D$15)</f>
        <v>0</v>
      </c>
      <c r="G7" s="95">
        <f>SUMIF(Freitag!$F$3:$F$16, $B7,Freitag!$D$3:$D$16)</f>
        <v>0</v>
      </c>
      <c r="H7" s="95">
        <f t="shared" si="0"/>
        <v>0</v>
      </c>
      <c r="I7" s="33"/>
      <c r="J7" s="33"/>
      <c r="L7" s="95" t="str">
        <f t="shared" si="1"/>
        <v>schlafen</v>
      </c>
      <c r="M7" s="40" t="str">
        <f>IF(C7&gt;0,"[Mo] "&amp;Montag!E26,"")&amp;IF(D7&gt;0," [Di] "&amp;Dienstag!E26,"")&amp;IF(E7&gt;0," [Mi] "&amp;Mittwoch!E26,"")&amp;IF(F7&gt;0," [Do] "&amp;Donnerstag!E26,"")&amp;IF(G7&gt;0," [Fr] "&amp;Freitag!E26,"")</f>
        <v/>
      </c>
      <c r="N7" s="38" t="s">
        <v>19</v>
      </c>
    </row>
    <row r="8" spans="2:14" ht="12.75" customHeight="1">
      <c r="B8" s="69" t="s">
        <v>40</v>
      </c>
      <c r="C8" s="19"/>
      <c r="D8" s="19"/>
      <c r="E8" s="19"/>
      <c r="F8" s="19"/>
      <c r="G8" s="19"/>
      <c r="H8" s="95"/>
      <c r="I8" s="21"/>
      <c r="J8" s="21"/>
      <c r="L8" s="95" t="str">
        <f t="shared" si="1"/>
        <v>konto5</v>
      </c>
      <c r="M8" s="40" t="str">
        <f>IF(C8&gt;0,"[Mo] "&amp;Montag!E27,"")&amp;IF(D8&gt;0," [Di] "&amp;Dienstag!E27,"")&amp;IF(E8&gt;0," [Mi] "&amp;Mittwoch!E27,"")&amp;IF(F8&gt;0," [Do] "&amp;Donnerstag!E27,"")&amp;IF(G8&gt;0," [Fr] "&amp;Freitag!E27,"")</f>
        <v/>
      </c>
      <c r="N8" s="38" t="s">
        <v>19</v>
      </c>
    </row>
    <row r="9" spans="2:14" ht="12.75" customHeight="1">
      <c r="B9" s="69" t="s">
        <v>41</v>
      </c>
      <c r="C9" s="19">
        <f>SUMIF(Montag!$F$3:$F$15, $B9,Montag!$D$3:$D$15)</f>
        <v>0</v>
      </c>
      <c r="D9" s="19">
        <f>SUMIF(Dienstag!$F$3:$F$15, $B9,Dienstag!$D$3:$D$15)</f>
        <v>0</v>
      </c>
      <c r="E9" s="19">
        <f>SUMIF(Mittwoch!$F$3:$F$15, $B9,Mittwoch!$D$3:$D$15)</f>
        <v>0</v>
      </c>
      <c r="F9" s="19">
        <f>SUMIF(Donnerstag!$F$3:$F$15, $B9,Donnerstag!$D$3:$D$15)</f>
        <v>0</v>
      </c>
      <c r="G9" s="19">
        <f>SUMIF(Freitag!$F$3:$F$16, $B9,Freitag!$D$3:$D$16)</f>
        <v>0</v>
      </c>
      <c r="H9" s="95">
        <f t="shared" si="0"/>
        <v>0</v>
      </c>
      <c r="I9" s="21"/>
      <c r="J9" s="21"/>
      <c r="L9" s="95" t="str">
        <f t="shared" si="1"/>
        <v>konto6</v>
      </c>
      <c r="M9" s="40" t="str">
        <f>IF(C9&gt;0,"[Mo] "&amp;Montag!E28,"")&amp;IF(D9&gt;0," [Di] "&amp;Dienstag!E28,"")&amp;IF(E9&gt;0," [Mi] "&amp;Mittwoch!E28,"")&amp;IF(F9&gt;0," [Do] "&amp;Donnerstag!E28,"")&amp;IF(G9&gt;0," [Fr] "&amp;Freitag!E28,"")</f>
        <v/>
      </c>
      <c r="N9" s="38" t="s">
        <v>19</v>
      </c>
    </row>
    <row r="10" spans="2:14" ht="12.75" customHeight="1">
      <c r="B10" s="69" t="s">
        <v>42</v>
      </c>
      <c r="C10" s="19">
        <f>SUMIF(Montag!$F$3:$F$15, $B10,Montag!$D$3:$D$15)</f>
        <v>0</v>
      </c>
      <c r="D10" s="19">
        <f>SUMIF(Dienstag!$F$3:$F$15, $B10,Dienstag!$D$3:$D$15)</f>
        <v>0</v>
      </c>
      <c r="E10" s="19">
        <f>SUMIF(Mittwoch!$F$3:$F$15, $B10,Mittwoch!$D$3:$D$15)</f>
        <v>0</v>
      </c>
      <c r="F10" s="19">
        <f>SUMIF(Donnerstag!$F$3:$F$15, $B10,Donnerstag!$D$3:$D$15)</f>
        <v>0</v>
      </c>
      <c r="G10" s="19">
        <f>SUMIF(Freitag!$F$3:$F$16, $B10,Freitag!$D$3:$D$16)</f>
        <v>0</v>
      </c>
      <c r="H10" s="95">
        <f t="shared" si="0"/>
        <v>0</v>
      </c>
      <c r="I10" s="21"/>
      <c r="J10" s="21"/>
      <c r="L10" s="95" t="str">
        <f t="shared" si="1"/>
        <v>konto7</v>
      </c>
      <c r="M10" s="40" t="str">
        <f>IF(C10&gt;0,"[Mo] "&amp;Montag!E29,"")&amp;IF(D10&gt;0," [Di] "&amp;Dienstag!E29,"")&amp;IF(E10&gt;0," [Mi] "&amp;Mittwoch!E29,"")&amp;IF(F10&gt;0," [Do] "&amp;Donnerstag!E29,"")&amp;IF(G10&gt;0," [Fr] "&amp;Freitag!E29,"")</f>
        <v/>
      </c>
      <c r="N10" s="38" t="s">
        <v>19</v>
      </c>
    </row>
    <row r="11" spans="2:14" ht="12.75" customHeight="1">
      <c r="B11" s="69" t="s">
        <v>43</v>
      </c>
      <c r="C11" s="19">
        <f>SUMIF(Montag!$F$3:$F$15, $B11,Montag!$D$3:$D$15)</f>
        <v>0</v>
      </c>
      <c r="D11" s="19">
        <f>SUMIF(Dienstag!$F$3:$F$15, $B11,Dienstag!$D$3:$D$15)</f>
        <v>0</v>
      </c>
      <c r="E11" s="19">
        <f>SUMIF(Mittwoch!$F$3:$F$15, $B11,Mittwoch!$D$3:$D$15)</f>
        <v>0</v>
      </c>
      <c r="F11" s="19">
        <f>SUMIF(Donnerstag!$F$3:$F$15, $B11,Donnerstag!$D$3:$D$15)</f>
        <v>0</v>
      </c>
      <c r="G11" s="19">
        <f>SUMIF(Freitag!$F$3:$F$16, $B11,Freitag!$D$3:$D$16)</f>
        <v>0</v>
      </c>
      <c r="H11" s="95">
        <f t="shared" si="0"/>
        <v>0</v>
      </c>
      <c r="I11" s="21"/>
      <c r="J11" s="21"/>
      <c r="L11" s="95" t="str">
        <f t="shared" si="1"/>
        <v>konto8</v>
      </c>
      <c r="M11" s="40" t="str">
        <f>IF(C11&gt;0,"[Mo] "&amp;Montag!E30,"")&amp;IF(D11&gt;0," [Di] "&amp;Dienstag!E30,"")&amp;IF(E11&gt;0," [Mi] "&amp;Mittwoch!E30,"")&amp;IF(F11&gt;0," [Do] "&amp;Donnerstag!E30,"")&amp;IF(G11&gt;0," [Fr] "&amp;Freitag!E30,"")</f>
        <v/>
      </c>
      <c r="N11" s="38" t="s">
        <v>19</v>
      </c>
    </row>
    <row r="12" spans="2:14" ht="12.75" customHeight="1">
      <c r="B12" s="69" t="s">
        <v>47</v>
      </c>
      <c r="C12" s="19">
        <f>SUMIF(Montag!$F$3:$F$15, $B12,Montag!$D$3:$D$15)</f>
        <v>0</v>
      </c>
      <c r="D12" s="19">
        <f>SUMIF(Dienstag!$F$3:$F$15, $B12,Dienstag!$D$3:$D$15)</f>
        <v>0</v>
      </c>
      <c r="E12" s="19">
        <f>SUMIF(Mittwoch!$F$3:$F$15, $B12,Mittwoch!$D$3:$D$15)</f>
        <v>0</v>
      </c>
      <c r="F12" s="19">
        <f>SUMIF(Donnerstag!$F$3:$F$15, $B12,Donnerstag!$D$3:$D$15)</f>
        <v>0</v>
      </c>
      <c r="G12" s="19">
        <f>SUMIF(Freitag!$F$3:$F$16, $B12,Freitag!$D$3:$D$16)</f>
        <v>0</v>
      </c>
      <c r="H12" s="95">
        <f t="shared" si="0"/>
        <v>0</v>
      </c>
      <c r="I12" s="21"/>
      <c r="J12" s="21"/>
      <c r="L12" s="95" t="str">
        <f t="shared" si="1"/>
        <v>konto9</v>
      </c>
      <c r="M12" s="40" t="str">
        <f>IF(C12&gt;0,"[Mo] "&amp;Montag!E31,"")&amp;IF(D12&gt;0," [Di] "&amp;Dienstag!E31,"")&amp;IF(E12&gt;0," [Mi] "&amp;Mittwoch!E31,"")&amp;IF(F12&gt;0," [Do] "&amp;Donnerstag!E31,"")&amp;IF(G12&gt;0," [Fr] "&amp;Freitag!E31,"")</f>
        <v/>
      </c>
    </row>
    <row r="13" spans="2:14" ht="12.75" customHeight="1">
      <c r="B13" s="69" t="s">
        <v>48</v>
      </c>
      <c r="C13" s="19">
        <f>SUMIF(Montag!$F$3:$F$15, $B13,Montag!$D$3:$D$15)</f>
        <v>0</v>
      </c>
      <c r="D13" s="19">
        <f>SUMIF(Dienstag!$F$3:$F$15, $B13,Dienstag!$D$3:$D$15)</f>
        <v>0</v>
      </c>
      <c r="E13" s="19">
        <f>SUMIF(Mittwoch!$F$3:$F$15, $B13,Mittwoch!$D$3:$D$15)</f>
        <v>0</v>
      </c>
      <c r="F13" s="19">
        <f>SUMIF(Donnerstag!$F$3:$F$15, $B13,Donnerstag!$D$3:$D$15)</f>
        <v>0</v>
      </c>
      <c r="G13" s="19">
        <f>SUMIF(Freitag!$F$3:$F$16, $B13,Freitag!$D$3:$D$16)</f>
        <v>0</v>
      </c>
      <c r="H13" s="95">
        <f t="shared" ref="H13:H19" si="2">SUM(C13:G13)</f>
        <v>0</v>
      </c>
      <c r="I13" s="21"/>
      <c r="J13" s="21"/>
      <c r="L13" s="95" t="str">
        <f t="shared" ref="L13:L22" si="3">B13</f>
        <v>konto10</v>
      </c>
      <c r="M13" s="40" t="str">
        <f>IF(C13&gt;0,"[Mo] "&amp;Montag!E32,"")&amp;IF(D13&gt;0," [Di] "&amp;Dienstag!E32,"")&amp;IF(E13&gt;0," [Mi] "&amp;Mittwoch!E32,"")&amp;IF(F13&gt;0," [Do] "&amp;Donnerstag!E32,"")&amp;IF(G13&gt;0," [Fr] "&amp;Freitag!E32,"")</f>
        <v/>
      </c>
    </row>
    <row r="14" spans="2:14" ht="12.75" customHeight="1">
      <c r="B14" s="69" t="s">
        <v>49</v>
      </c>
      <c r="C14" s="19">
        <f>SUMIF(Montag!$F$3:$F$15, $B14,Montag!$D$3:$D$15)</f>
        <v>0</v>
      </c>
      <c r="D14" s="19">
        <f>SUMIF(Dienstag!$F$3:$F$15, $B14,Dienstag!$D$3:$D$15)</f>
        <v>0</v>
      </c>
      <c r="E14" s="19">
        <f>SUMIF(Mittwoch!$F$3:$F$15, $B14,Mittwoch!$D$3:$D$15)</f>
        <v>0</v>
      </c>
      <c r="F14" s="19">
        <f>SUMIF(Donnerstag!$F$3:$F$15, $B14,Donnerstag!$D$3:$D$15)</f>
        <v>0</v>
      </c>
      <c r="G14" s="19">
        <f>SUMIF(Freitag!$F$3:$F$16, $B14,Freitag!$D$3:$D$16)</f>
        <v>0</v>
      </c>
      <c r="H14" s="95">
        <f t="shared" si="2"/>
        <v>0</v>
      </c>
      <c r="I14" s="21"/>
      <c r="J14" s="21"/>
      <c r="L14" s="95" t="str">
        <f t="shared" si="3"/>
        <v>konto11</v>
      </c>
      <c r="M14" s="40" t="str">
        <f>IF(C14&gt;0,"[Mo] "&amp;Montag!E33,"")&amp;IF(D14&gt;0," [Di] "&amp;Dienstag!E33,"")&amp;IF(E14&gt;0," [Mi] "&amp;Mittwoch!E33,"")&amp;IF(F14&gt;0," [Do] "&amp;Donnerstag!E33,"")&amp;IF(G14&gt;0," [Fr] "&amp;Freitag!E33,"")</f>
        <v/>
      </c>
    </row>
    <row r="15" spans="2:14" ht="12.75" customHeight="1">
      <c r="B15" s="69" t="s">
        <v>37</v>
      </c>
      <c r="C15" s="19">
        <f>SUMIF(Montag!$F$3:$F$15, $B15,Montag!$D$3:$D$15)</f>
        <v>0</v>
      </c>
      <c r="D15" s="19">
        <f>SUMIF(Dienstag!$F$3:$F$15, $B15,Dienstag!$D$3:$D$15)</f>
        <v>0</v>
      </c>
      <c r="E15" s="19">
        <f>SUMIF(Mittwoch!$F$3:$F$15, $B15,Mittwoch!$D$3:$D$15)</f>
        <v>0</v>
      </c>
      <c r="F15" s="19">
        <f>SUMIF(Donnerstag!$F$3:$F$15, $B15,Donnerstag!$D$3:$D$15)</f>
        <v>0</v>
      </c>
      <c r="G15" s="19">
        <f>SUMIF(Freitag!$F$3:$F$16, $B15,Freitag!$D$3:$D$16)</f>
        <v>0</v>
      </c>
      <c r="H15" s="95">
        <f t="shared" si="2"/>
        <v>0</v>
      </c>
      <c r="I15" s="21"/>
      <c r="J15" s="21"/>
      <c r="L15" s="95" t="str">
        <f t="shared" si="3"/>
        <v>.</v>
      </c>
      <c r="M15" s="40" t="str">
        <f>IF(C15&gt;0,"[Mo] "&amp;Montag!E34,"")&amp;IF(D15&gt;0," [Di] "&amp;Dienstag!E34,"")&amp;IF(E15&gt;0," [Mi] "&amp;Mittwoch!E34,"")&amp;IF(F15&gt;0," [Do] "&amp;Donnerstag!E34,"")&amp;IF(G15&gt;0," [Fr] "&amp;Freitag!E34,"")</f>
        <v/>
      </c>
    </row>
    <row r="16" spans="2:14" ht="12.75" customHeight="1">
      <c r="B16" s="69" t="s">
        <v>37</v>
      </c>
      <c r="C16" s="19">
        <f>SUMIF(Montag!$F$3:$F$15, $B16,Montag!$D$3:$D$15)</f>
        <v>0</v>
      </c>
      <c r="D16" s="19">
        <f>SUMIF(Dienstag!$F$3:$F$15, $B16,Dienstag!$D$3:$D$15)</f>
        <v>0</v>
      </c>
      <c r="E16" s="19">
        <f>SUMIF(Mittwoch!$F$3:$F$15, $B16,Mittwoch!$D$3:$D$15)</f>
        <v>0</v>
      </c>
      <c r="F16" s="19">
        <f>SUMIF(Donnerstag!$F$3:$F$15, $B16,Donnerstag!$D$3:$D$15)</f>
        <v>0</v>
      </c>
      <c r="G16" s="19">
        <f>SUMIF(Freitag!$F$3:$F$16, $B16,Freitag!$D$3:$D$16)</f>
        <v>0</v>
      </c>
      <c r="H16" s="95">
        <f t="shared" si="2"/>
        <v>0</v>
      </c>
      <c r="I16" s="21"/>
      <c r="J16" s="21"/>
      <c r="L16" s="95" t="str">
        <f t="shared" si="3"/>
        <v>.</v>
      </c>
      <c r="M16" s="40" t="str">
        <f>IF(C16&gt;0,"[Mo] "&amp;Montag!E35,"")&amp;IF(D16&gt;0," [Di] "&amp;Dienstag!E35,"")&amp;IF(E16&gt;0," [Mi] "&amp;Mittwoch!E35,"")&amp;IF(F16&gt;0," [Do] "&amp;Donnerstag!E35,"")&amp;IF(G16&gt;0," [Fr] "&amp;Freitag!E35,"")</f>
        <v/>
      </c>
    </row>
    <row r="17" spans="2:14" ht="12.75" customHeight="1">
      <c r="B17" s="69" t="s">
        <v>37</v>
      </c>
      <c r="C17" s="19">
        <f>SUMIF(Montag!$F$3:$F$15, $B17,Montag!$D$3:$D$15)</f>
        <v>0</v>
      </c>
      <c r="D17" s="19">
        <f>SUMIF(Dienstag!$F$3:$F$15, $B17,Dienstag!$D$3:$D$15)</f>
        <v>0</v>
      </c>
      <c r="E17" s="19">
        <f>SUMIF(Mittwoch!$F$3:$F$15, $B17,Mittwoch!$D$3:$D$15)</f>
        <v>0</v>
      </c>
      <c r="F17" s="19">
        <f>SUMIF(Donnerstag!$F$3:$F$15, $B17,Donnerstag!$D$3:$D$15)</f>
        <v>0</v>
      </c>
      <c r="G17" s="19">
        <f>SUMIF(Freitag!$F$3:$F$16, $B17,Freitag!$D$3:$D$16)</f>
        <v>0</v>
      </c>
      <c r="H17" s="95">
        <f t="shared" si="2"/>
        <v>0</v>
      </c>
      <c r="I17" s="21"/>
      <c r="J17" s="21"/>
      <c r="L17" s="95" t="str">
        <f t="shared" si="3"/>
        <v>.</v>
      </c>
      <c r="M17" s="40" t="str">
        <f>IF(C17&gt;0,"[Mo] "&amp;Montag!E36,"")&amp;IF(D17&gt;0," [Di] "&amp;Dienstag!E36,"")&amp;IF(E17&gt;0," [Mi] "&amp;Mittwoch!E36,"")&amp;IF(F17&gt;0," [Do] "&amp;Donnerstag!E36,"")&amp;IF(G17&gt;0," [Fr] "&amp;Freitag!E36,"")</f>
        <v/>
      </c>
      <c r="N17" s="38" t="s">
        <v>19</v>
      </c>
    </row>
    <row r="18" spans="2:14" ht="12.75" customHeight="1">
      <c r="B18" s="69" t="s">
        <v>37</v>
      </c>
      <c r="C18" s="19">
        <f>SUMIF(Montag!$F$3:$F$15, $B18,Montag!$D$3:$D$15)</f>
        <v>0</v>
      </c>
      <c r="D18" s="19">
        <f>SUMIF(Dienstag!$F$3:$F$15, $B18,Dienstag!$D$3:$D$15)</f>
        <v>0</v>
      </c>
      <c r="E18" s="19">
        <f>SUMIF(Mittwoch!$F$3:$F$15, $B18,Mittwoch!$D$3:$D$15)</f>
        <v>0</v>
      </c>
      <c r="F18" s="19">
        <f>SUMIF(Donnerstag!$F$3:$F$15, $B18,Donnerstag!$D$3:$D$15)</f>
        <v>0</v>
      </c>
      <c r="G18" s="19">
        <f>SUMIF(Freitag!$F$3:$F$16, $B18,Freitag!$D$3:$D$16)</f>
        <v>0</v>
      </c>
      <c r="H18" s="95">
        <f t="shared" si="2"/>
        <v>0</v>
      </c>
      <c r="I18" s="21"/>
      <c r="J18" s="21"/>
      <c r="L18" s="95" t="str">
        <f t="shared" si="3"/>
        <v>.</v>
      </c>
      <c r="M18" s="40" t="str">
        <f>IF(C18&gt;0,"[Mo] "&amp;Montag!E37,"")&amp;IF(D18&gt;0," [Di] "&amp;Dienstag!E37,"")&amp;IF(E18&gt;0," [Mi] "&amp;Mittwoch!E37,"")&amp;IF(F18&gt;0," [Do] "&amp;Donnerstag!E37,"")&amp;IF(G18&gt;0," [Fr] "&amp;Freitag!E37,"")</f>
        <v/>
      </c>
      <c r="N18" s="38" t="s">
        <v>19</v>
      </c>
    </row>
    <row r="19" spans="2:14" ht="12.75" customHeight="1">
      <c r="B19" s="69" t="s">
        <v>37</v>
      </c>
      <c r="C19" s="19">
        <f>SUMIF(Montag!$F$3:$F$15, $B19,Montag!$D$3:$D$15)</f>
        <v>0</v>
      </c>
      <c r="D19" s="19">
        <f>SUMIF(Dienstag!$F$3:$F$15, $B19,Dienstag!$D$3:$D$15)</f>
        <v>0</v>
      </c>
      <c r="E19" s="19">
        <f>SUMIF(Mittwoch!$F$3:$F$15, $B19,Mittwoch!$D$3:$D$15)</f>
        <v>0</v>
      </c>
      <c r="F19" s="19">
        <f>SUMIF(Donnerstag!$F$3:$F$15, $B19,Donnerstag!$D$3:$D$15)</f>
        <v>0</v>
      </c>
      <c r="G19" s="19">
        <f>SUMIF(Freitag!$F$3:$F$16, $B19,Freitag!$D$3:$D$16)</f>
        <v>0</v>
      </c>
      <c r="H19" s="95">
        <f t="shared" si="2"/>
        <v>0</v>
      </c>
      <c r="I19" s="21"/>
      <c r="J19" s="21"/>
      <c r="L19" s="95" t="str">
        <f t="shared" si="3"/>
        <v>.</v>
      </c>
      <c r="M19" s="40" t="str">
        <f>IF(C19&gt;0,"[Mo] "&amp;Montag!E38,"")&amp;IF(D19&gt;0," [Di] "&amp;Dienstag!E38,"")&amp;IF(E19&gt;0," [Mi] "&amp;Mittwoch!E38,"")&amp;IF(F19&gt;0," [Do] "&amp;Donnerstag!E38,"")&amp;IF(G19&gt;0," [Fr] "&amp;Freitag!E38,"")</f>
        <v/>
      </c>
      <c r="N19" s="38" t="s">
        <v>19</v>
      </c>
    </row>
    <row r="20" spans="2:14" ht="12.75" customHeight="1">
      <c r="B20" s="69" t="s">
        <v>37</v>
      </c>
      <c r="C20" s="19">
        <f>SUMIF(Montag!$F$3:$F$15, $B20,Montag!$D$3:$D$15)</f>
        <v>0</v>
      </c>
      <c r="D20" s="19">
        <f>SUMIF(Dienstag!$F$3:$F$15, $B20,Dienstag!$D$3:$D$15)</f>
        <v>0</v>
      </c>
      <c r="E20" s="19">
        <f>SUMIF(Mittwoch!$F$3:$F$15, $B20,Mittwoch!$D$3:$D$15)</f>
        <v>0</v>
      </c>
      <c r="F20" s="19">
        <f>SUMIF(Donnerstag!$F$3:$F$15, $B20,Donnerstag!$D$3:$D$15)</f>
        <v>0</v>
      </c>
      <c r="G20" s="19">
        <f>SUMIF(Freitag!$F$3:$F$16, $B20,Freitag!$D$3:$D$16)</f>
        <v>0</v>
      </c>
      <c r="H20" s="95">
        <f t="shared" ref="H20:H26" si="4">SUM(C20:G20)</f>
        <v>0</v>
      </c>
      <c r="I20" s="21"/>
      <c r="J20" s="21"/>
      <c r="L20" s="95" t="str">
        <f t="shared" si="3"/>
        <v>.</v>
      </c>
      <c r="M20" s="40" t="str">
        <f>IF(C20&gt;0,"[Mo] "&amp;Montag!E39,"")&amp;IF(D20&gt;0," [Di] "&amp;Dienstag!E39,"")&amp;IF(E20&gt;0," [Mi] "&amp;Mittwoch!E39,"")&amp;IF(F20&gt;0," [Do] "&amp;Donnerstag!E39,"")&amp;IF(G20&gt;0," [Fr] "&amp;Freitag!E39,"")</f>
        <v/>
      </c>
      <c r="N20" s="38" t="s">
        <v>19</v>
      </c>
    </row>
    <row r="21" spans="2:14" ht="12.75" customHeight="1">
      <c r="B21" s="105" t="s">
        <v>37</v>
      </c>
      <c r="C21" s="19">
        <f>SUMIF(Montag!$F$3:$F$15, $B21,Montag!$D$3:$D$15)</f>
        <v>0</v>
      </c>
      <c r="D21" s="19">
        <f>SUMIF(Dienstag!$F$3:$F$15, $B21,Dienstag!$D$3:$D$15)</f>
        <v>0</v>
      </c>
      <c r="E21" s="19">
        <f>SUMIF(Mittwoch!$F$3:$F$15, $B21,Mittwoch!$D$3:$D$15)</f>
        <v>0</v>
      </c>
      <c r="F21" s="19">
        <f>SUMIF(Donnerstag!$F$3:$F$15, $B21,Donnerstag!$D$3:$D$15)</f>
        <v>0</v>
      </c>
      <c r="G21" s="19">
        <f>SUMIF(Freitag!$F$3:$F$16, $B21,Freitag!$D$3:$D$16)</f>
        <v>0</v>
      </c>
      <c r="H21" s="95">
        <f t="shared" si="4"/>
        <v>0</v>
      </c>
      <c r="I21" s="21"/>
      <c r="J21" s="21"/>
      <c r="L21" s="95" t="str">
        <f t="shared" si="3"/>
        <v>.</v>
      </c>
      <c r="M21" s="40" t="str">
        <f>IF(C21&gt;0,"[Mo] "&amp;Montag!E40,"")&amp;IF(D21&gt;0," [Di] "&amp;Dienstag!E40,"")&amp;IF(E21&gt;0," [Mi] "&amp;Mittwoch!E40,"")&amp;IF(F21&gt;0," [Do] "&amp;Donnerstag!E40,"")&amp;IF(G21&gt;0," [Fr] "&amp;Freitag!E40,"")</f>
        <v/>
      </c>
    </row>
    <row r="22" spans="2:14" ht="12.75" customHeight="1">
      <c r="B22" s="69" t="s">
        <v>37</v>
      </c>
      <c r="C22" s="19">
        <f>SUMIF(Montag!$F$3:$F$15, $B22,Montag!$D$3:$D$15)</f>
        <v>0</v>
      </c>
      <c r="D22" s="19">
        <f>SUMIF(Dienstag!$F$3:$F$15, $B22,Dienstag!$D$3:$D$15)</f>
        <v>0</v>
      </c>
      <c r="E22" s="19">
        <f>SUMIF(Mittwoch!$F$3:$F$15, $B22,Mittwoch!$D$3:$D$15)</f>
        <v>0</v>
      </c>
      <c r="F22" s="19">
        <f>SUMIF(Donnerstag!$F$3:$F$15, $B22,Donnerstag!$D$3:$D$15)</f>
        <v>0</v>
      </c>
      <c r="G22" s="19">
        <f>SUMIF(Freitag!$F$3:$F$16, $B22,Freitag!$D$3:$D$16)</f>
        <v>0</v>
      </c>
      <c r="H22" s="95">
        <f t="shared" si="4"/>
        <v>0</v>
      </c>
      <c r="I22" s="21"/>
      <c r="J22" s="21"/>
      <c r="L22" s="95" t="str">
        <f t="shared" si="3"/>
        <v>.</v>
      </c>
      <c r="M22" s="40" t="str">
        <f>IF(C22&gt;0,"[Mo] "&amp;Montag!E41,"")&amp;IF(D22&gt;0," [Di] "&amp;Dienstag!E41,"")&amp;IF(E22&gt;0," [Mi] "&amp;Mittwoch!E41,"")&amp;IF(F22&gt;0," [Do] "&amp;Donnerstag!E41,"")&amp;IF(G22&gt;0," [Fr] "&amp;Freitag!E41,"")</f>
        <v/>
      </c>
      <c r="N22" s="38" t="s">
        <v>19</v>
      </c>
    </row>
    <row r="23" spans="2:14" ht="12.75" customHeight="1">
      <c r="B23" s="69" t="s">
        <v>37</v>
      </c>
      <c r="C23" s="19">
        <f>SUMIF(Montag!$F$3:$F$15, $B23,Montag!$D$3:$D$15)</f>
        <v>0</v>
      </c>
      <c r="D23" s="19">
        <f>SUMIF(Dienstag!$F$3:$F$15, $B23,Dienstag!$D$3:$D$15)</f>
        <v>0</v>
      </c>
      <c r="E23" s="19">
        <f>SUMIF(Mittwoch!$F$3:$F$15, $B23,Mittwoch!$D$3:$D$15)</f>
        <v>0</v>
      </c>
      <c r="F23" s="19">
        <f>SUMIF(Donnerstag!$F$3:$F$15, $B23,Donnerstag!$D$3:$D$15)</f>
        <v>0</v>
      </c>
      <c r="G23" s="19">
        <f>SUMIF(Freitag!$F$3:$F$16, $B23,Freitag!$D$3:$D$16)</f>
        <v>0</v>
      </c>
      <c r="H23" s="95">
        <f t="shared" si="4"/>
        <v>0</v>
      </c>
      <c r="I23" s="21"/>
      <c r="J23" s="21"/>
      <c r="L23" s="95" t="str">
        <f>B23</f>
        <v>.</v>
      </c>
      <c r="M23" s="40" t="str">
        <f>IF(C23&gt;0,"[Mo] "&amp;Montag!E42,"")&amp;IF(D23&gt;0," [Di] "&amp;Dienstag!E42,"")&amp;IF(E23&gt;0," [Mi] "&amp;Mittwoch!E42,"")&amp;IF(F23&gt;0," [Do] "&amp;Donnerstag!E42,"")&amp;IF(G23&gt;0," [Fr] "&amp;Freitag!E42,"")</f>
        <v/>
      </c>
      <c r="N23" s="38" t="s">
        <v>19</v>
      </c>
    </row>
    <row r="24" spans="2:14" ht="12.75" customHeight="1">
      <c r="B24" s="69" t="s">
        <v>37</v>
      </c>
      <c r="C24" s="19">
        <f>SUMIF(Montag!$F$3:$F$15, $B24,Montag!$D$3:$D$15)</f>
        <v>0</v>
      </c>
      <c r="D24" s="19">
        <f>SUMIF(Dienstag!$F$3:$F$15, $B24,Dienstag!$D$3:$D$15)</f>
        <v>0</v>
      </c>
      <c r="E24" s="19">
        <f>SUMIF(Mittwoch!$F$3:$F$15, $B24,Mittwoch!$D$3:$D$15)</f>
        <v>0</v>
      </c>
      <c r="F24" s="19">
        <f>SUMIF(Donnerstag!$F$3:$F$15, $B24,Donnerstag!$D$3:$D$15)</f>
        <v>0</v>
      </c>
      <c r="G24" s="19">
        <f>SUMIF(Freitag!$F$3:$F$16, $B24,Freitag!$D$3:$D$16)</f>
        <v>0</v>
      </c>
      <c r="H24" s="95">
        <f t="shared" si="4"/>
        <v>0</v>
      </c>
      <c r="I24" s="21"/>
      <c r="J24" s="21"/>
      <c r="L24" s="95" t="str">
        <f>B24</f>
        <v>.</v>
      </c>
      <c r="M24" s="40" t="str">
        <f>IF(C24&gt;0,"[Mo] "&amp;Montag!E43,"")&amp;IF(D24&gt;0," [Di] "&amp;Dienstag!E43,"")&amp;IF(E24&gt;0," [Mi] "&amp;Mittwoch!E43,"")&amp;IF(F24&gt;0," [Do] "&amp;Donnerstag!E43,"")&amp;IF(G24&gt;0," [Fr] "&amp;Freitag!E43,"")</f>
        <v/>
      </c>
      <c r="N24" s="38" t="s">
        <v>19</v>
      </c>
    </row>
    <row r="25" spans="2:14" ht="12.75" customHeight="1">
      <c r="B25" s="69" t="s">
        <v>37</v>
      </c>
      <c r="C25" s="19">
        <f>SUMIF(Montag!$F$3:$F$15, $B25,Montag!$D$3:$D$15)</f>
        <v>0</v>
      </c>
      <c r="D25" s="19">
        <f>SUMIF(Dienstag!$F$3:$F$15, $B25,Dienstag!$D$3:$D$15)</f>
        <v>0</v>
      </c>
      <c r="E25" s="19">
        <f>SUMIF(Mittwoch!$F$3:$F$15, $B25,Mittwoch!$D$3:$D$15)</f>
        <v>0</v>
      </c>
      <c r="F25" s="19">
        <f>SUMIF(Donnerstag!$F$3:$F$15, $B25,Donnerstag!$D$3:$D$15)</f>
        <v>0</v>
      </c>
      <c r="G25" s="19">
        <f>SUMIF(Freitag!$F$3:$F$16, $B25,Freitag!$D$3:$D$16)</f>
        <v>0</v>
      </c>
      <c r="H25" s="95">
        <f t="shared" ref="H25" si="5">SUM(C25:G25)</f>
        <v>0</v>
      </c>
      <c r="I25" s="21"/>
      <c r="J25" s="21"/>
      <c r="L25" s="95" t="str">
        <f>B25</f>
        <v>.</v>
      </c>
      <c r="M25" s="40" t="str">
        <f>IF(C25&gt;0,"[Mo] "&amp;Montag!E44,"")&amp;IF(D25&gt;0," [Di] "&amp;Dienstag!E44,"")&amp;IF(E25&gt;0," [Mi] "&amp;Mittwoch!E44,"")&amp;IF(F25&gt;0," [Do] "&amp;Donnerstag!E44,"")&amp;IF(G25&gt;0," [Fr] "&amp;Freitag!E44,"")</f>
        <v/>
      </c>
      <c r="N25" s="38" t="s">
        <v>19</v>
      </c>
    </row>
    <row r="26" spans="2:14">
      <c r="B26" s="69" t="s">
        <v>37</v>
      </c>
      <c r="C26" s="19">
        <f>SUMIF(Montag!$F$3:$F$15, $B26,Montag!$D$3:$D$15)</f>
        <v>0</v>
      </c>
      <c r="D26" s="19">
        <f>SUMIF(Dienstag!$F$3:$F$15, $B26,Dienstag!$D$3:$D$15)</f>
        <v>0</v>
      </c>
      <c r="E26" s="19">
        <f>SUMIF(Mittwoch!$F$3:$F$15, $B26,Mittwoch!$D$3:$D$15)</f>
        <v>0</v>
      </c>
      <c r="F26" s="19">
        <f>SUMIF(Donnerstag!$F$3:$F$15, $B26,Donnerstag!$D$3:$D$15)</f>
        <v>0</v>
      </c>
      <c r="G26" s="19">
        <f>SUMIF(Freitag!$F$3:$F$16, $B26,Freitag!$D$3:$D$16)</f>
        <v>0</v>
      </c>
      <c r="H26" s="20">
        <f t="shared" si="4"/>
        <v>0</v>
      </c>
      <c r="I26" s="21"/>
      <c r="J26" s="21"/>
      <c r="L26" s="95" t="str">
        <f>B26</f>
        <v>.</v>
      </c>
      <c r="M26" s="40" t="str">
        <f>IF(C26&gt;0,"[Mo] "&amp;Montag!E45,"")&amp;IF(D26&gt;0," [Di] "&amp;Dienstag!E45,"")&amp;IF(E26&gt;0," [Mi] "&amp;Mittwoch!E45,"")&amp;IF(F26&gt;0," [Do] "&amp;Donnerstag!E45,"")&amp;IF(G26&gt;0," [Fr] "&amp;Freitag!E45,"")</f>
        <v/>
      </c>
    </row>
    <row r="27" spans="2:14">
      <c r="B27" s="70" t="s">
        <v>15</v>
      </c>
      <c r="C27" s="71">
        <f>SUM(C4:C26)</f>
        <v>0.33333333333333337</v>
      </c>
      <c r="D27" s="71">
        <f>SUM(D4:D26)</f>
        <v>0</v>
      </c>
      <c r="E27" s="71">
        <f>SUM(E4:E26)</f>
        <v>0</v>
      </c>
      <c r="F27" s="71">
        <f>SUM(F4:F26)</f>
        <v>0</v>
      </c>
      <c r="G27" s="71">
        <f>SUM(G4:G26)</f>
        <v>0</v>
      </c>
      <c r="H27" s="72">
        <f>SUM(H4:H26)*24</f>
        <v>8</v>
      </c>
      <c r="I27" s="73"/>
      <c r="J27" s="74"/>
      <c r="L27" s="73"/>
      <c r="M27" s="74"/>
    </row>
    <row r="28" spans="2:14">
      <c r="B28" s="90" t="s">
        <v>16</v>
      </c>
      <c r="C28" s="91">
        <f>Montag!$D$16</f>
        <v>0.33333333333333337</v>
      </c>
      <c r="D28" s="91">
        <f>Dienstag!$D$16</f>
        <v>0</v>
      </c>
      <c r="E28" s="91">
        <f>Mittwoch!$D$16</f>
        <v>0</v>
      </c>
      <c r="F28" s="91">
        <f>Donnerstag!$D$16</f>
        <v>0</v>
      </c>
      <c r="G28" s="91">
        <f>Freitag!$D$17</f>
        <v>0</v>
      </c>
      <c r="H28" s="92">
        <f>Wochensumme-Überstunden_vorher</f>
        <v>8</v>
      </c>
      <c r="I28" s="93"/>
      <c r="J28" s="94"/>
      <c r="L28" s="93"/>
      <c r="M28" s="94"/>
    </row>
    <row r="29" spans="2:14">
      <c r="B29" s="77"/>
      <c r="C29" s="78"/>
      <c r="D29" s="79"/>
      <c r="E29" s="79"/>
      <c r="F29" s="87"/>
      <c r="G29" s="88" t="s">
        <v>24</v>
      </c>
      <c r="H29" s="89">
        <f>H27-H28</f>
        <v>0</v>
      </c>
      <c r="I29" s="85"/>
      <c r="J29" s="86"/>
      <c r="L29" s="85"/>
      <c r="M29" s="86"/>
    </row>
    <row r="30" spans="2:14">
      <c r="B30" s="77"/>
      <c r="C30" s="71"/>
      <c r="D30" s="79"/>
      <c r="E30" s="79"/>
      <c r="F30" s="35"/>
      <c r="G30" s="32" t="s">
        <v>23</v>
      </c>
      <c r="H30" s="33">
        <v>40</v>
      </c>
      <c r="I30" s="77"/>
      <c r="J30" s="74"/>
      <c r="L30" s="77"/>
      <c r="M30" s="74"/>
    </row>
    <row r="31" spans="2:14">
      <c r="B31" s="34" t="s">
        <v>21</v>
      </c>
      <c r="C31" s="33">
        <v>0</v>
      </c>
      <c r="D31" s="80"/>
      <c r="E31" s="80"/>
      <c r="F31" s="81"/>
      <c r="G31" s="82" t="s">
        <v>22</v>
      </c>
      <c r="H31" s="72">
        <f>Wochensumme-Sollstunden</f>
        <v>-32</v>
      </c>
      <c r="I31" s="83"/>
      <c r="J31" s="84"/>
      <c r="L31" s="83"/>
      <c r="M31" s="84"/>
    </row>
  </sheetData>
  <autoFilter ref="L3:L12"/>
  <phoneticPr fontId="2" type="noConversion"/>
  <conditionalFormatting sqref="C28:G28">
    <cfRule type="cellIs" dxfId="12" priority="18" stopIfTrue="1" operator="notEqual">
      <formula>C$27</formula>
    </cfRule>
  </conditionalFormatting>
  <conditionalFormatting sqref="H29">
    <cfRule type="cellIs" dxfId="11" priority="19" stopIfTrue="1" operator="notEqual">
      <formula>0</formula>
    </cfRule>
  </conditionalFormatting>
  <conditionalFormatting sqref="C11:J11 L4:L25 C4:H24 C26:H26 H8:H25">
    <cfRule type="cellIs" dxfId="10" priority="20" stopIfTrue="1" operator="equal">
      <formula>0</formula>
    </cfRule>
  </conditionalFormatting>
  <conditionalFormatting sqref="L26">
    <cfRule type="cellIs" dxfId="9" priority="9" stopIfTrue="1" operator="equal">
      <formula>0</formula>
    </cfRule>
  </conditionalFormatting>
  <conditionalFormatting sqref="C25:G25 I25:J25">
    <cfRule type="cellIs" dxfId="8" priority="6" stopIfTrue="1" operator="greaterThan">
      <formula>0</formula>
    </cfRule>
    <cfRule type="cellIs" dxfId="7" priority="7" stopIfTrue="1" operator="equal">
      <formula>0</formula>
    </cfRule>
  </conditionalFormatting>
  <conditionalFormatting sqref="H25">
    <cfRule type="cellIs" dxfId="6" priority="5" stopIfTrue="1" operator="equal">
      <formula>0</formula>
    </cfRule>
  </conditionalFormatting>
  <conditionalFormatting sqref="C11:J11 L4:L25 C26:H26 C4:H10 C12:H24 H8:H25">
    <cfRule type="cellIs" dxfId="5" priority="4" stopIfTrue="1" operator="equal">
      <formula>0</formula>
    </cfRule>
  </conditionalFormatting>
  <conditionalFormatting sqref="L26">
    <cfRule type="cellIs" dxfId="4" priority="3" stopIfTrue="1" operator="equal">
      <formula>0</formula>
    </cfRule>
  </conditionalFormatting>
  <conditionalFormatting sqref="C25:G25 I25:J25">
    <cfRule type="cellIs" dxfId="3" priority="2" stopIfTrue="1" operator="equal">
      <formula>0</formula>
    </cfRule>
  </conditionalFormatting>
  <conditionalFormatting sqref="H25">
    <cfRule type="cellIs" dxfId="2" priority="1" stopIfTrue="1" operator="equal">
      <formula>0</formula>
    </cfRule>
  </conditionalFormatting>
  <hyperlinks>
    <hyperlink ref="C1" r:id="rId1" display="Creative Commons Attribution-Noncommercial-ShareAlike license"/>
  </hyperlinks>
  <pageMargins left="0.78740157499999996" right="0.78740157499999996" top="0.984251969" bottom="0.984251969" header="0.4921259845" footer="0.4921259845"/>
  <pageSetup paperSize="9" orientation="portrait" verticalDpi="0"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sheetPr codeName="Tabelle6"/>
  <dimension ref="B2:F17"/>
  <sheetViews>
    <sheetView workbookViewId="0">
      <selection activeCell="D17" sqref="D17"/>
    </sheetView>
  </sheetViews>
  <sheetFormatPr baseColWidth="10" defaultColWidth="11.42578125" defaultRowHeight="12.75"/>
  <cols>
    <col min="1" max="1" width="4" style="1" bestFit="1" customWidth="1"/>
    <col min="2" max="4" width="11.42578125" style="1"/>
    <col min="5" max="5" width="55.5703125" style="1" bestFit="1" customWidth="1"/>
    <col min="6" max="6" width="30.85546875" style="1" customWidth="1"/>
    <col min="7" max="16384" width="11.42578125" style="1"/>
  </cols>
  <sheetData>
    <row r="2" spans="2:6">
      <c r="B2" s="9" t="s">
        <v>2</v>
      </c>
      <c r="C2" s="10" t="s">
        <v>3</v>
      </c>
      <c r="D2" s="10" t="s">
        <v>0</v>
      </c>
      <c r="E2" s="10" t="s">
        <v>4</v>
      </c>
      <c r="F2" s="11" t="s">
        <v>5</v>
      </c>
    </row>
    <row r="3" spans="2:6">
      <c r="B3" s="2"/>
      <c r="C3" s="3"/>
      <c r="D3" s="3">
        <f t="shared" ref="D3:D15" si="0">C3-B3</f>
        <v>0</v>
      </c>
      <c r="E3" s="6"/>
      <c r="F3" s="4"/>
    </row>
    <row r="4" spans="2:6">
      <c r="B4" s="2"/>
      <c r="C4" s="3"/>
      <c r="D4" s="3">
        <f t="shared" si="0"/>
        <v>0</v>
      </c>
      <c r="E4" s="6"/>
      <c r="F4" s="4"/>
    </row>
    <row r="5" spans="2:6">
      <c r="B5" s="2"/>
      <c r="C5" s="3"/>
      <c r="D5" s="3">
        <f t="shared" si="0"/>
        <v>0</v>
      </c>
      <c r="E5" s="6"/>
      <c r="F5" s="4"/>
    </row>
    <row r="6" spans="2:6">
      <c r="B6" s="2"/>
      <c r="C6" s="3"/>
      <c r="D6" s="3">
        <f t="shared" si="0"/>
        <v>0</v>
      </c>
      <c r="E6" s="6"/>
      <c r="F6" s="4"/>
    </row>
    <row r="7" spans="2:6">
      <c r="B7" s="2"/>
      <c r="C7" s="3"/>
      <c r="D7" s="3">
        <f t="shared" si="0"/>
        <v>0</v>
      </c>
      <c r="E7" s="6"/>
      <c r="F7" s="4"/>
    </row>
    <row r="8" spans="2:6">
      <c r="B8" s="2"/>
      <c r="C8" s="3"/>
      <c r="D8" s="3">
        <f t="shared" si="0"/>
        <v>0</v>
      </c>
      <c r="E8" s="6"/>
      <c r="F8" s="4"/>
    </row>
    <row r="9" spans="2:6">
      <c r="B9" s="2"/>
      <c r="C9" s="3"/>
      <c r="D9" s="3">
        <f t="shared" si="0"/>
        <v>0</v>
      </c>
      <c r="E9" s="6"/>
      <c r="F9" s="4"/>
    </row>
    <row r="10" spans="2:6">
      <c r="B10" s="2"/>
      <c r="C10" s="3"/>
      <c r="D10" s="3">
        <f t="shared" si="0"/>
        <v>0</v>
      </c>
      <c r="E10" s="6"/>
      <c r="F10" s="4"/>
    </row>
    <row r="11" spans="2:6">
      <c r="B11" s="2"/>
      <c r="C11" s="3"/>
      <c r="D11" s="3">
        <f t="shared" si="0"/>
        <v>0</v>
      </c>
      <c r="E11" s="6"/>
      <c r="F11" s="4"/>
    </row>
    <row r="12" spans="2:6">
      <c r="B12" s="2"/>
      <c r="C12" s="3"/>
      <c r="D12" s="3">
        <f t="shared" si="0"/>
        <v>0</v>
      </c>
      <c r="E12" s="6"/>
      <c r="F12" s="4"/>
    </row>
    <row r="13" spans="2:6">
      <c r="B13" s="5"/>
      <c r="C13" s="6"/>
      <c r="D13" s="3">
        <f t="shared" si="0"/>
        <v>0</v>
      </c>
      <c r="E13" s="6"/>
      <c r="F13" s="4"/>
    </row>
    <row r="14" spans="2:6">
      <c r="B14" s="5"/>
      <c r="C14" s="6"/>
      <c r="D14" s="3">
        <f t="shared" si="0"/>
        <v>0</v>
      </c>
      <c r="E14" s="6"/>
      <c r="F14" s="4"/>
    </row>
    <row r="15" spans="2:6">
      <c r="B15" s="15"/>
      <c r="C15" s="8"/>
      <c r="D15" s="8">
        <f t="shared" si="0"/>
        <v>0</v>
      </c>
      <c r="E15" s="7"/>
      <c r="F15" s="4"/>
    </row>
    <row r="16" spans="2:6">
      <c r="B16" s="12"/>
      <c r="C16" s="13" t="s">
        <v>1</v>
      </c>
      <c r="D16" s="14">
        <f>SUM(D3:D15)</f>
        <v>0</v>
      </c>
      <c r="E16" s="13"/>
      <c r="F16" s="11"/>
    </row>
    <row r="17" spans="3:4">
      <c r="C17" s="16" t="s">
        <v>6</v>
      </c>
      <c r="D17" s="17">
        <f>Wochensumme</f>
        <v>8</v>
      </c>
    </row>
  </sheetData>
  <autoFilter ref="B2:F16"/>
  <phoneticPr fontId="2" type="noConversion"/>
  <conditionalFormatting sqref="B3:B15">
    <cfRule type="cellIs" dxfId="1" priority="1" stopIfTrue="1" operator="equal">
      <formula>C2</formula>
    </cfRule>
  </conditionalFormatting>
  <conditionalFormatting sqref="C3:C15">
    <cfRule type="cellIs" dxfId="0" priority="2" stopIfTrue="1" operator="equal">
      <formula>B4</formula>
    </cfRule>
  </conditionalFormatting>
  <pageMargins left="0.78740157499999996" right="0.78740157499999996" top="0.984251969" bottom="0.984251969" header="0.4921259845" footer="0.4921259845"/>
  <pageSetup paperSize="9" orientation="portrait" verticalDpi="0" r:id="rId1"/>
  <headerFooter alignWithMargins="0"/>
</worksheet>
</file>

<file path=xl/worksheets/sheet8.xml><?xml version="1.0" encoding="utf-8"?>
<worksheet xmlns="http://schemas.openxmlformats.org/spreadsheetml/2006/main" xmlns:r="http://schemas.openxmlformats.org/officeDocument/2006/relationships">
  <sheetPr codeName="Tabelle7"/>
  <dimension ref="A1:B2"/>
  <sheetViews>
    <sheetView workbookViewId="0">
      <selection activeCell="A3" sqref="A3"/>
    </sheetView>
  </sheetViews>
  <sheetFormatPr baseColWidth="10" defaultColWidth="11.42578125" defaultRowHeight="12.75"/>
  <sheetData>
    <row r="1" spans="1:2">
      <c r="A1" t="s">
        <v>7</v>
      </c>
    </row>
    <row r="2" spans="1:2">
      <c r="A2" s="18">
        <f>Montag!D16*24+Dienstag!D16*24+Mittwoch!D16*24+Donnerstag!D16*24+Freitag!D17*24+Überstunden_vorher</f>
        <v>8</v>
      </c>
      <c r="B2" t="s">
        <v>0</v>
      </c>
    </row>
  </sheetData>
  <phoneticPr fontId="2" type="noConversion"/>
  <pageMargins left="0.78740157499999996" right="0.78740157499999996" top="0.984251969" bottom="0.984251969" header="0.4921259845" footer="0.4921259845"/>
  <headerFooter alignWithMargins="0"/>
</worksheet>
</file>

<file path=xl/worksheets/sheet9.xml><?xml version="1.0" encoding="utf-8"?>
<worksheet xmlns="http://schemas.openxmlformats.org/spreadsheetml/2006/main" xmlns:r="http://schemas.openxmlformats.org/officeDocument/2006/relationships">
  <dimension ref="B1:E12"/>
  <sheetViews>
    <sheetView showGridLines="0" workbookViewId="0"/>
  </sheetViews>
  <sheetFormatPr baseColWidth="10" defaultColWidth="9.140625" defaultRowHeight="12.75"/>
  <cols>
    <col min="1" max="1" width="1.140625" customWidth="1"/>
    <col min="2" max="2" width="64.42578125" customWidth="1"/>
    <col min="3" max="3" width="1.5703125" customWidth="1"/>
    <col min="4" max="4" width="5.5703125" customWidth="1"/>
    <col min="5" max="5" width="16" customWidth="1"/>
  </cols>
  <sheetData>
    <row r="1" spans="2:5">
      <c r="B1" s="42" t="s">
        <v>28</v>
      </c>
      <c r="C1" s="43"/>
      <c r="D1" s="51"/>
      <c r="E1" s="51"/>
    </row>
    <row r="2" spans="2:5">
      <c r="B2" s="42" t="s">
        <v>29</v>
      </c>
      <c r="C2" s="43"/>
      <c r="D2" s="51"/>
      <c r="E2" s="51"/>
    </row>
    <row r="3" spans="2:5">
      <c r="B3" s="44"/>
      <c r="C3" s="44"/>
      <c r="D3" s="52"/>
      <c r="E3" s="52"/>
    </row>
    <row r="4" spans="2:5" ht="38.25">
      <c r="B4" s="45" t="s">
        <v>30</v>
      </c>
      <c r="C4" s="44"/>
      <c r="D4" s="52"/>
      <c r="E4" s="52"/>
    </row>
    <row r="5" spans="2:5">
      <c r="B5" s="44"/>
      <c r="C5" s="44"/>
      <c r="D5" s="52"/>
      <c r="E5" s="52"/>
    </row>
    <row r="6" spans="2:5">
      <c r="B6" s="42" t="s">
        <v>31</v>
      </c>
      <c r="C6" s="43"/>
      <c r="D6" s="51"/>
      <c r="E6" s="53" t="s">
        <v>32</v>
      </c>
    </row>
    <row r="7" spans="2:5" ht="13.5" thickBot="1">
      <c r="B7" s="44"/>
      <c r="C7" s="44"/>
      <c r="D7" s="52"/>
      <c r="E7" s="52"/>
    </row>
    <row r="8" spans="2:5" ht="51">
      <c r="B8" s="46" t="s">
        <v>33</v>
      </c>
      <c r="C8" s="47"/>
      <c r="D8" s="54"/>
      <c r="E8" s="55">
        <v>2</v>
      </c>
    </row>
    <row r="9" spans="2:5">
      <c r="B9" s="48"/>
      <c r="C9" s="44"/>
      <c r="D9" s="52"/>
      <c r="E9" s="56" t="s">
        <v>34</v>
      </c>
    </row>
    <row r="10" spans="2:5" ht="26.25" thickBot="1">
      <c r="B10" s="49"/>
      <c r="C10" s="50"/>
      <c r="D10" s="57"/>
      <c r="E10" s="58" t="s">
        <v>35</v>
      </c>
    </row>
    <row r="11" spans="2:5">
      <c r="B11" s="44"/>
      <c r="C11" s="44"/>
      <c r="D11" s="52"/>
      <c r="E11" s="52"/>
    </row>
    <row r="12" spans="2:5">
      <c r="B12" s="44"/>
      <c r="C12" s="44"/>
      <c r="D12" s="52"/>
      <c r="E12" s="52"/>
    </row>
  </sheetData>
  <hyperlinks>
    <hyperlink ref="E9" location="'Übersicht'!C25" display="'Übersicht'!C25"/>
    <hyperlink ref="E10" location="'Übersicht'!E25:H25" display="'Übersicht'!E25:H2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Montag</vt:lpstr>
      <vt:lpstr>Dienstag</vt:lpstr>
      <vt:lpstr>Mittwoch</vt:lpstr>
      <vt:lpstr>Donnerstag</vt:lpstr>
      <vt:lpstr>Freitag</vt:lpstr>
      <vt:lpstr>Übersicht</vt:lpstr>
      <vt:lpstr>Vorlage</vt:lpstr>
      <vt:lpstr>Formeln</vt:lpstr>
      <vt:lpstr>Compatibility Report</vt:lpstr>
      <vt:lpstr>Compatibility Report (1)</vt:lpstr>
      <vt:lpstr>Aufgabennamen</vt:lpstr>
      <vt:lpstr>Sollstunden</vt:lpstr>
      <vt:lpstr>Überstunden_vorher</vt:lpstr>
      <vt:lpstr>Wochensumme</vt:lpstr>
    </vt:vector>
  </TitlesOfParts>
  <Company>sd&amp;m AG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Guido Poschta</dc:creator>
  <cp:lastModifiedBy>Guido Schuh</cp:lastModifiedBy>
  <dcterms:created xsi:type="dcterms:W3CDTF">2007-04-18T12:22:01Z</dcterms:created>
  <dcterms:modified xsi:type="dcterms:W3CDTF">2013-02-14T09:13:39Z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67&quot;/&gt;&lt;CXlWorkbook id=&quot;1&quot;&gt;&lt;m_cxllink/&gt;&lt;/CXlWorkbook&gt;&lt;/root&gt;">
    <vt:bool>false</vt:bool>
  </property>
</Properties>
</file>