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s/Github/mitigation-planner/src/"/>
    </mc:Choice>
  </mc:AlternateContent>
  <xr:revisionPtr revIDLastSave="0" documentId="13_ncr:1_{AEE23CFD-0DFC-A546-8B5C-7C33F251E441}" xr6:coauthVersionLast="47" xr6:coauthVersionMax="47" xr10:uidLastSave="{00000000-0000-0000-0000-000000000000}"/>
  <bookViews>
    <workbookView xWindow="5960" yWindow="940" windowWidth="27640" windowHeight="16940" activeTab="1" xr2:uid="{00000000-000D-0000-FFFF-FFFF00000000}"/>
  </bookViews>
  <sheets>
    <sheet name="info" sheetId="3" r:id="rId1"/>
    <sheet name="skills" sheetId="2" r:id="rId2"/>
    <sheet name="timelin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4" i="1" l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" i="3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</calcChain>
</file>

<file path=xl/sharedStrings.xml><?xml version="1.0" encoding="utf-8"?>
<sst xmlns="http://schemas.openxmlformats.org/spreadsheetml/2006/main" count="311" uniqueCount="131">
  <si>
    <t>name</t>
  </si>
  <si>
    <t>abbreviation</t>
  </si>
  <si>
    <t>boss</t>
  </si>
  <si>
    <t>length</t>
  </si>
  <si>
    <t>level</t>
  </si>
  <si>
    <t>id</t>
  </si>
  <si>
    <t>damageType</t>
  </si>
  <si>
    <t>target</t>
  </si>
  <si>
    <t>tankbuster</t>
  </si>
  <si>
    <t>interruptable</t>
  </si>
  <si>
    <t>avoidable</t>
  </si>
  <si>
    <t>notes</t>
  </si>
  <si>
    <t>start (mm:ss)</t>
  </si>
  <si>
    <t>startTime</t>
  </si>
  <si>
    <t>endTime</t>
  </si>
  <si>
    <t>end (mm:ss)</t>
  </si>
  <si>
    <t>MAGIC</t>
  </si>
  <si>
    <t>PHYS</t>
  </si>
  <si>
    <t>NONE</t>
  </si>
  <si>
    <t>PARTY</t>
  </si>
  <si>
    <t>ARENA</t>
  </si>
  <si>
    <t>length (mm:ss)</t>
  </si>
  <si>
    <t>Heavy-hitting raidwide</t>
  </si>
  <si>
    <t>DIRECTIONAL</t>
  </si>
  <si>
    <t>ENRAGE</t>
  </si>
  <si>
    <t>dark_4</t>
  </si>
  <si>
    <t>Hemitheos's Dark IV</t>
  </si>
  <si>
    <t>chelic_synergy</t>
  </si>
  <si>
    <t>Chelic Synergy</t>
  </si>
  <si>
    <t>Shared cleave tankbuster</t>
  </si>
  <si>
    <t>aetheric_polyominoid</t>
  </si>
  <si>
    <t>Aetheric Polyominoid</t>
  </si>
  <si>
    <t>Aetherial nexuses spawn</t>
  </si>
  <si>
    <t>Exocleaver</t>
  </si>
  <si>
    <t>Protean cleaves</t>
  </si>
  <si>
    <t>exocleaver_1</t>
  </si>
  <si>
    <t>exocleaver_2</t>
  </si>
  <si>
    <t>Cleaves in gaps between first cleaves</t>
  </si>
  <si>
    <t>pathogenic_cells</t>
  </si>
  <si>
    <t>Pathogenic Cells</t>
  </si>
  <si>
    <t>Limit cut</t>
  </si>
  <si>
    <t>aetherial_exchange</t>
  </si>
  <si>
    <t>Aetherial Exchange</t>
  </si>
  <si>
    <t>Next mechanic will have swaps</t>
  </si>
  <si>
    <t>exchange_of_agonies</t>
  </si>
  <si>
    <t>Exchange of Agonies</t>
  </si>
  <si>
    <t>Stack/donut/AoE &amp; swap indicators appear</t>
  </si>
  <si>
    <t>choros_ixou_1</t>
  </si>
  <si>
    <t>Choros Ixou</t>
  </si>
  <si>
    <t>N/S or E/W cleaves</t>
  </si>
  <si>
    <t>choros_ixou_2</t>
  </si>
  <si>
    <t>Untelegraphed cleaves opposite of previous cleaves</t>
  </si>
  <si>
    <t>darkburst</t>
  </si>
  <si>
    <t>Darkbust</t>
  </si>
  <si>
    <t>Individual AoE</t>
  </si>
  <si>
    <t>dark_perimeter</t>
  </si>
  <si>
    <t>Dark Perimeter</t>
  </si>
  <si>
    <t>Donut AoE</t>
  </si>
  <si>
    <t>synergy</t>
  </si>
  <si>
    <t>Synergy</t>
  </si>
  <si>
    <t>PHYS + MAGIC</t>
  </si>
  <si>
    <t>MT + OT</t>
  </si>
  <si>
    <t>Individual busters, swap required</t>
  </si>
  <si>
    <t>AGGRO_1_2</t>
  </si>
  <si>
    <t>transmission</t>
  </si>
  <si>
    <t>Transmission</t>
  </si>
  <si>
    <t>Snakes/claws put on party members</t>
  </si>
  <si>
    <t>chelic_claw_reek_havoc</t>
  </si>
  <si>
    <t>Chelic Claw/Reek Havoc</t>
  </si>
  <si>
    <t>Snakes/claws go off</t>
  </si>
  <si>
    <t>polyominoid_sigma</t>
  </si>
  <si>
    <t>Polyominoid Sigma</t>
  </si>
  <si>
    <t>dark_dome_cast</t>
  </si>
  <si>
    <t>Dark Dome (cast)</t>
  </si>
  <si>
    <t>Snapshot for AoEs on all party members at cast end</t>
  </si>
  <si>
    <t>dark_dome_resolves</t>
  </si>
  <si>
    <t>Dark Dome (resolution)</t>
  </si>
  <si>
    <t>AoEs go off</t>
  </si>
  <si>
    <t>Large AoEs on all party members</t>
  </si>
  <si>
    <t>Cachexia</t>
  </si>
  <si>
    <t>Purple &amp; green (weak to snake/weak to claw) debuffs go out</t>
  </si>
  <si>
    <t>Aetheronecrosis</t>
  </si>
  <si>
    <t>aetheronecrosis_1</t>
  </si>
  <si>
    <t>8s debuff AoEs go off</t>
  </si>
  <si>
    <t>aetheronecrosis_2</t>
  </si>
  <si>
    <t>aetheronecrosis_3</t>
  </si>
  <si>
    <t>aetheronecrosis_4</t>
  </si>
  <si>
    <t>12s debuff AoEs go off</t>
  </si>
  <si>
    <t>16s debuff AoEs go off</t>
  </si>
  <si>
    <t>20s debuff AoEs go off</t>
  </si>
  <si>
    <t>glossal_chelic_predation</t>
  </si>
  <si>
    <t>Glossal/Chelic Predation</t>
  </si>
  <si>
    <t>PROXIMITY_CLOSE2</t>
  </si>
  <si>
    <t>Closest player on each side hit with claw (left side) or snake (right side)</t>
  </si>
  <si>
    <t>dual_predation</t>
  </si>
  <si>
    <t>Dual Predation</t>
  </si>
  <si>
    <t>Glossal/chelic predation hits begin</t>
  </si>
  <si>
    <t>ptera_ixou</t>
  </si>
  <si>
    <t>Ptera Ixou</t>
  </si>
  <si>
    <t>Claw hits entire left/west side of arena, snake hits entire right/east side</t>
  </si>
  <si>
    <t>dark_sphere</t>
  </si>
  <si>
    <t>Dark Sphere</t>
  </si>
  <si>
    <t>Dark Ashes (cast)</t>
  </si>
  <si>
    <t>Large AoEs appear on all party members</t>
  </si>
  <si>
    <t>dark_ashes_cast</t>
  </si>
  <si>
    <t>dark_ashes_resolves</t>
  </si>
  <si>
    <t>Dark Ashes (resolution)</t>
  </si>
  <si>
    <t>cachexia_1</t>
  </si>
  <si>
    <t>cachexia_2</t>
  </si>
  <si>
    <t>Purple &amp; green (weak to snake/weak to claw) and Aetheronecrosis debuffs go out</t>
  </si>
  <si>
    <t>polyominous_dark_4</t>
  </si>
  <si>
    <t>Polyominous Dark IV</t>
  </si>
  <si>
    <t>Unsafe tiles explode</t>
  </si>
  <si>
    <t>either_synergy</t>
  </si>
  <si>
    <t>Chelic Synergy/Synergy</t>
  </si>
  <si>
    <t>Either Chelic Synergy (shared buster) or Synergy (individual busters)</t>
  </si>
  <si>
    <t>dark_4_enrage</t>
  </si>
  <si>
    <t>unholy_darkness_cast</t>
  </si>
  <si>
    <t>Unholy Darkness (cast)</t>
  </si>
  <si>
    <t>Stack markers appear</t>
  </si>
  <si>
    <t>Stack resolves</t>
  </si>
  <si>
    <t>unholy_darkness_resolves</t>
  </si>
  <si>
    <t>Unholy Darkness (resolution)</t>
  </si>
  <si>
    <t>dark_sphere_cast</t>
  </si>
  <si>
    <t>dark_sphere_resolves</t>
  </si>
  <si>
    <t>Abyssos: The Sixth Circle (Savage)</t>
  </si>
  <si>
    <t>P6S</t>
  </si>
  <si>
    <t>Hegemone</t>
  </si>
  <si>
    <t>p6s</t>
  </si>
  <si>
    <t>Dark Sphere (resolution)</t>
  </si>
  <si>
    <t>Dark Sphere (cast)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</si>
</sst>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FFFFF"/>
      <name val="Calibri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E2D2D"/>
        <bgColor rgb="FF2E2D2D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1" fontId="0" fillId="0" borderId="0" xfId="0" applyNumberFormat="1"/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G3" sqref="G3"/>
    </sheetView>
  </sheetViews>
  <sheetFormatPr baseColWidth="10" defaultRowHeight="16" x14ac:dyDescent="0.2"/>
  <cols>
    <col min="1" max="1" width="21.6640625" customWidth="1"/>
    <col min="2" max="2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21</v>
      </c>
      <c r="E1" t="s">
        <v>3</v>
      </c>
      <c r="F1" t="s">
        <v>4</v>
      </c>
      <c r="G1" t="s">
        <v>5</v>
      </c>
    </row>
    <row r="2" spans="1:7" x14ac:dyDescent="0.2">
      <c r="A2" t="s">
        <v>125</v>
      </c>
      <c r="B2" t="s">
        <v>126</v>
      </c>
      <c r="C2" t="s">
        <v>127</v>
      </c>
      <c r="D2" s="1">
        <v>0.44375000000000003</v>
      </c>
      <c r="E2" s="2">
        <f>HOUR(D2)*60+MINUTE(D2)</f>
        <v>639</v>
      </c>
      <c r="F2">
        <v>90</v>
      </c>
      <c r="G2" t="s">
        <v>128</v>
      </c>
    </row>
    <row r="3" spans="1:7" x14ac:dyDescent="0.2">
      <c r="E3" s="2"/>
    </row>
    <row r="4" spans="1:7" x14ac:dyDescent="0.2">
      <c r="E4" s="2"/>
    </row>
    <row r="5" spans="1:7" x14ac:dyDescent="0.2">
      <c r="E5" s="2"/>
    </row>
    <row r="6" spans="1:7" x14ac:dyDescent="0.2">
      <c r="E6" s="2"/>
    </row>
    <row r="7" spans="1:7" x14ac:dyDescent="0.2">
      <c r="E7" s="2"/>
    </row>
    <row r="8" spans="1:7" x14ac:dyDescent="0.2">
      <c r="E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tabSelected="1" topLeftCell="A2" workbookViewId="0">
      <selection activeCell="D21" sqref="D21"/>
    </sheetView>
  </sheetViews>
  <sheetFormatPr baseColWidth="10" defaultRowHeight="16" x14ac:dyDescent="0.2"/>
  <cols>
    <col min="2" max="2" width="22.6640625" customWidth="1"/>
    <col min="3" max="3" width="16.1640625" customWidth="1"/>
    <col min="4" max="4" width="18.5" customWidth="1"/>
    <col min="5" max="5" width="14.5" customWidth="1"/>
    <col min="7" max="7" width="14.5" customWidth="1"/>
    <col min="8" max="8" width="65.83203125" customWidth="1"/>
  </cols>
  <sheetData>
    <row r="1" spans="1:8" x14ac:dyDescent="0.2">
      <c r="A1" t="s">
        <v>5</v>
      </c>
      <c r="B1" t="s">
        <v>0</v>
      </c>
      <c r="C1" t="s">
        <v>6</v>
      </c>
      <c r="D1" t="s">
        <v>7</v>
      </c>
      <c r="E1" t="s">
        <v>10</v>
      </c>
      <c r="F1" t="s">
        <v>8</v>
      </c>
      <c r="G1" t="s">
        <v>9</v>
      </c>
      <c r="H1" t="s">
        <v>11</v>
      </c>
    </row>
    <row r="2" spans="1:8" x14ac:dyDescent="0.2">
      <c r="A2" t="s">
        <v>25</v>
      </c>
      <c r="B2" t="s">
        <v>26</v>
      </c>
      <c r="C2" t="s">
        <v>16</v>
      </c>
      <c r="D2" t="s">
        <v>19</v>
      </c>
      <c r="E2" t="b">
        <v>0</v>
      </c>
      <c r="H2" t="s">
        <v>22</v>
      </c>
    </row>
    <row r="3" spans="1:8" x14ac:dyDescent="0.2">
      <c r="A3" t="s">
        <v>27</v>
      </c>
      <c r="B3" t="s">
        <v>28</v>
      </c>
      <c r="C3" t="s">
        <v>17</v>
      </c>
      <c r="D3" t="s">
        <v>61</v>
      </c>
      <c r="E3" t="b">
        <v>0</v>
      </c>
      <c r="F3" t="b">
        <v>1</v>
      </c>
      <c r="H3" t="s">
        <v>29</v>
      </c>
    </row>
    <row r="4" spans="1:8" x14ac:dyDescent="0.2">
      <c r="A4" t="s">
        <v>30</v>
      </c>
      <c r="B4" t="s">
        <v>31</v>
      </c>
      <c r="C4" t="s">
        <v>18</v>
      </c>
      <c r="D4" t="s">
        <v>20</v>
      </c>
      <c r="E4" t="b">
        <v>0</v>
      </c>
      <c r="H4" t="s">
        <v>32</v>
      </c>
    </row>
    <row r="5" spans="1:8" x14ac:dyDescent="0.2">
      <c r="A5" t="s">
        <v>117</v>
      </c>
      <c r="B5" t="s">
        <v>118</v>
      </c>
      <c r="C5" t="s">
        <v>18</v>
      </c>
      <c r="D5" t="s">
        <v>19</v>
      </c>
      <c r="E5" t="b">
        <v>0</v>
      </c>
      <c r="H5" t="s">
        <v>119</v>
      </c>
    </row>
    <row r="6" spans="1:8" x14ac:dyDescent="0.2">
      <c r="A6" t="s">
        <v>121</v>
      </c>
      <c r="B6" t="s">
        <v>122</v>
      </c>
      <c r="C6" t="s">
        <v>16</v>
      </c>
      <c r="D6" t="s">
        <v>19</v>
      </c>
      <c r="E6" t="b">
        <v>0</v>
      </c>
      <c r="H6" t="s">
        <v>120</v>
      </c>
    </row>
    <row r="7" spans="1:8" x14ac:dyDescent="0.2">
      <c r="A7" t="s">
        <v>35</v>
      </c>
      <c r="B7" t="s">
        <v>33</v>
      </c>
      <c r="C7" t="s">
        <v>16</v>
      </c>
      <c r="D7" t="s">
        <v>23</v>
      </c>
      <c r="E7" t="b">
        <v>1</v>
      </c>
      <c r="H7" t="s">
        <v>34</v>
      </c>
    </row>
    <row r="8" spans="1:8" x14ac:dyDescent="0.2">
      <c r="A8" t="s">
        <v>36</v>
      </c>
      <c r="B8" t="s">
        <v>33</v>
      </c>
      <c r="C8" t="s">
        <v>16</v>
      </c>
      <c r="D8" t="s">
        <v>23</v>
      </c>
      <c r="E8" t="b">
        <v>1</v>
      </c>
      <c r="H8" t="s">
        <v>37</v>
      </c>
    </row>
    <row r="9" spans="1:8" x14ac:dyDescent="0.2">
      <c r="A9" t="s">
        <v>38</v>
      </c>
      <c r="B9" t="s">
        <v>39</v>
      </c>
      <c r="C9" t="s">
        <v>16</v>
      </c>
      <c r="D9" t="s">
        <v>19</v>
      </c>
      <c r="E9" t="b">
        <v>0</v>
      </c>
      <c r="H9" t="s">
        <v>40</v>
      </c>
    </row>
    <row r="10" spans="1:8" x14ac:dyDescent="0.2">
      <c r="A10" t="s">
        <v>41</v>
      </c>
      <c r="B10" t="s">
        <v>42</v>
      </c>
      <c r="C10" t="s">
        <v>18</v>
      </c>
      <c r="D10" t="s">
        <v>19</v>
      </c>
      <c r="E10" t="b">
        <v>0</v>
      </c>
      <c r="H10" t="s">
        <v>43</v>
      </c>
    </row>
    <row r="11" spans="1:8" x14ac:dyDescent="0.2">
      <c r="A11" t="s">
        <v>44</v>
      </c>
      <c r="B11" t="s">
        <v>45</v>
      </c>
      <c r="C11" t="s">
        <v>18</v>
      </c>
      <c r="D11" t="s">
        <v>19</v>
      </c>
      <c r="E11" t="b">
        <v>0</v>
      </c>
      <c r="H11" t="s">
        <v>46</v>
      </c>
    </row>
    <row r="12" spans="1:8" x14ac:dyDescent="0.2">
      <c r="A12" t="s">
        <v>47</v>
      </c>
      <c r="B12" t="s">
        <v>48</v>
      </c>
      <c r="C12" t="s">
        <v>16</v>
      </c>
      <c r="D12" t="s">
        <v>23</v>
      </c>
      <c r="E12" t="b">
        <v>1</v>
      </c>
      <c r="H12" t="s">
        <v>49</v>
      </c>
    </row>
    <row r="13" spans="1:8" x14ac:dyDescent="0.2">
      <c r="A13" t="s">
        <v>50</v>
      </c>
      <c r="B13" t="s">
        <v>48</v>
      </c>
      <c r="C13" t="s">
        <v>16</v>
      </c>
      <c r="D13" t="s">
        <v>23</v>
      </c>
      <c r="E13" t="b">
        <v>1</v>
      </c>
      <c r="H13" t="s">
        <v>51</v>
      </c>
    </row>
    <row r="14" spans="1:8" x14ac:dyDescent="0.2">
      <c r="A14" t="s">
        <v>52</v>
      </c>
      <c r="B14" t="s">
        <v>53</v>
      </c>
      <c r="C14" t="s">
        <v>16</v>
      </c>
      <c r="D14" t="s">
        <v>19</v>
      </c>
      <c r="E14" t="b">
        <v>0</v>
      </c>
      <c r="H14" t="s">
        <v>54</v>
      </c>
    </row>
    <row r="15" spans="1:8" x14ac:dyDescent="0.2">
      <c r="A15" t="s">
        <v>55</v>
      </c>
      <c r="B15" t="s">
        <v>56</v>
      </c>
      <c r="C15" t="s">
        <v>16</v>
      </c>
      <c r="D15" t="s">
        <v>19</v>
      </c>
      <c r="E15" t="b">
        <v>1</v>
      </c>
      <c r="H15" t="s">
        <v>57</v>
      </c>
    </row>
    <row r="16" spans="1:8" x14ac:dyDescent="0.2">
      <c r="A16" t="s">
        <v>58</v>
      </c>
      <c r="B16" t="s">
        <v>59</v>
      </c>
      <c r="C16" t="s">
        <v>60</v>
      </c>
      <c r="D16" t="s">
        <v>63</v>
      </c>
      <c r="E16" t="b">
        <v>0</v>
      </c>
      <c r="F16" t="b">
        <v>1</v>
      </c>
      <c r="H16" t="s">
        <v>62</v>
      </c>
    </row>
    <row r="17" spans="1:8" x14ac:dyDescent="0.2">
      <c r="A17" t="s">
        <v>64</v>
      </c>
      <c r="B17" t="s">
        <v>65</v>
      </c>
      <c r="C17" t="s">
        <v>18</v>
      </c>
      <c r="D17" t="s">
        <v>19</v>
      </c>
      <c r="E17" t="b">
        <v>0</v>
      </c>
      <c r="H17" t="s">
        <v>66</v>
      </c>
    </row>
    <row r="18" spans="1:8" x14ac:dyDescent="0.2">
      <c r="A18" t="s">
        <v>67</v>
      </c>
      <c r="B18" t="s">
        <v>68</v>
      </c>
      <c r="C18" t="s">
        <v>16</v>
      </c>
      <c r="D18" t="s">
        <v>23</v>
      </c>
      <c r="E18" t="b">
        <v>1</v>
      </c>
      <c r="H18" t="s">
        <v>69</v>
      </c>
    </row>
    <row r="19" spans="1:8" x14ac:dyDescent="0.2">
      <c r="A19" t="s">
        <v>70</v>
      </c>
      <c r="B19" t="s">
        <v>71</v>
      </c>
      <c r="C19" t="s">
        <v>18</v>
      </c>
      <c r="D19" t="s">
        <v>20</v>
      </c>
      <c r="E19" t="b">
        <v>0</v>
      </c>
      <c r="H19" t="s">
        <v>32</v>
      </c>
    </row>
    <row r="20" spans="1:8" x14ac:dyDescent="0.2">
      <c r="A20" t="s">
        <v>72</v>
      </c>
      <c r="B20" t="s">
        <v>73</v>
      </c>
      <c r="C20" t="s">
        <v>18</v>
      </c>
      <c r="D20" t="s">
        <v>19</v>
      </c>
      <c r="E20" t="b">
        <v>0</v>
      </c>
      <c r="H20" t="s">
        <v>74</v>
      </c>
    </row>
    <row r="21" spans="1:8" x14ac:dyDescent="0.2">
      <c r="A21" t="s">
        <v>75</v>
      </c>
      <c r="B21" t="s">
        <v>76</v>
      </c>
      <c r="C21" t="s">
        <v>16</v>
      </c>
      <c r="D21" t="s">
        <v>20</v>
      </c>
      <c r="E21" t="b">
        <v>1</v>
      </c>
      <c r="H21" t="s">
        <v>77</v>
      </c>
    </row>
    <row r="22" spans="1:8" x14ac:dyDescent="0.2">
      <c r="A22" t="s">
        <v>105</v>
      </c>
      <c r="B22" t="s">
        <v>106</v>
      </c>
      <c r="C22" t="s">
        <v>16</v>
      </c>
      <c r="D22" t="s">
        <v>19</v>
      </c>
      <c r="E22" t="b">
        <v>0</v>
      </c>
      <c r="H22" t="s">
        <v>77</v>
      </c>
    </row>
    <row r="23" spans="1:8" x14ac:dyDescent="0.2">
      <c r="A23" t="s">
        <v>104</v>
      </c>
      <c r="B23" t="s">
        <v>102</v>
      </c>
      <c r="C23" t="s">
        <v>18</v>
      </c>
      <c r="D23" t="s">
        <v>19</v>
      </c>
      <c r="E23" t="b">
        <v>0</v>
      </c>
      <c r="H23" t="s">
        <v>103</v>
      </c>
    </row>
    <row r="24" spans="1:8" x14ac:dyDescent="0.2">
      <c r="A24" t="s">
        <v>124</v>
      </c>
      <c r="B24" t="s">
        <v>129</v>
      </c>
      <c r="C24" t="s">
        <v>16</v>
      </c>
      <c r="D24" t="s">
        <v>19</v>
      </c>
      <c r="E24" t="b">
        <v>0</v>
      </c>
      <c r="H24" t="s">
        <v>77</v>
      </c>
    </row>
    <row r="25" spans="1:8" x14ac:dyDescent="0.2">
      <c r="A25" t="s">
        <v>123</v>
      </c>
      <c r="B25" t="s">
        <v>130</v>
      </c>
      <c r="C25" t="s">
        <v>18</v>
      </c>
      <c r="D25" t="s">
        <v>19</v>
      </c>
      <c r="E25" t="b">
        <v>0</v>
      </c>
      <c r="H25" t="s">
        <v>103</v>
      </c>
    </row>
    <row r="26" spans="1:8" x14ac:dyDescent="0.2">
      <c r="A26" t="s">
        <v>107</v>
      </c>
      <c r="B26" t="s">
        <v>79</v>
      </c>
      <c r="C26" t="s">
        <v>18</v>
      </c>
      <c r="D26" t="s">
        <v>19</v>
      </c>
      <c r="E26" t="b">
        <v>0</v>
      </c>
      <c r="H26" t="s">
        <v>109</v>
      </c>
    </row>
    <row r="27" spans="1:8" x14ac:dyDescent="0.2">
      <c r="A27" t="s">
        <v>108</v>
      </c>
      <c r="B27" t="s">
        <v>79</v>
      </c>
      <c r="C27" t="s">
        <v>18</v>
      </c>
      <c r="D27" t="s">
        <v>19</v>
      </c>
      <c r="E27" t="b">
        <v>0</v>
      </c>
      <c r="H27" t="s">
        <v>80</v>
      </c>
    </row>
    <row r="28" spans="1:8" x14ac:dyDescent="0.2">
      <c r="A28" t="s">
        <v>82</v>
      </c>
      <c r="B28" t="s">
        <v>81</v>
      </c>
      <c r="C28" t="s">
        <v>16</v>
      </c>
      <c r="D28" t="s">
        <v>19</v>
      </c>
      <c r="E28" t="b">
        <v>0</v>
      </c>
      <c r="H28" t="s">
        <v>83</v>
      </c>
    </row>
    <row r="29" spans="1:8" x14ac:dyDescent="0.2">
      <c r="A29" t="s">
        <v>84</v>
      </c>
      <c r="B29" t="s">
        <v>81</v>
      </c>
      <c r="C29" t="s">
        <v>16</v>
      </c>
      <c r="D29" t="s">
        <v>19</v>
      </c>
      <c r="E29" t="b">
        <v>0</v>
      </c>
      <c r="H29" t="s">
        <v>87</v>
      </c>
    </row>
    <row r="30" spans="1:8" x14ac:dyDescent="0.2">
      <c r="A30" t="s">
        <v>85</v>
      </c>
      <c r="B30" t="s">
        <v>81</v>
      </c>
      <c r="C30" t="s">
        <v>16</v>
      </c>
      <c r="D30" t="s">
        <v>19</v>
      </c>
      <c r="E30" t="b">
        <v>0</v>
      </c>
      <c r="H30" t="s">
        <v>88</v>
      </c>
    </row>
    <row r="31" spans="1:8" x14ac:dyDescent="0.2">
      <c r="A31" t="s">
        <v>86</v>
      </c>
      <c r="B31" t="s">
        <v>81</v>
      </c>
      <c r="C31" t="s">
        <v>16</v>
      </c>
      <c r="D31" t="s">
        <v>19</v>
      </c>
      <c r="E31" t="b">
        <v>0</v>
      </c>
      <c r="H31" t="s">
        <v>89</v>
      </c>
    </row>
    <row r="32" spans="1:8" x14ac:dyDescent="0.2">
      <c r="A32" t="s">
        <v>90</v>
      </c>
      <c r="B32" t="s">
        <v>91</v>
      </c>
      <c r="C32" t="s">
        <v>17</v>
      </c>
      <c r="D32" t="s">
        <v>92</v>
      </c>
      <c r="E32" t="b">
        <v>0</v>
      </c>
      <c r="H32" t="s">
        <v>93</v>
      </c>
    </row>
    <row r="33" spans="1:8" x14ac:dyDescent="0.2">
      <c r="A33" t="s">
        <v>94</v>
      </c>
      <c r="B33" t="s">
        <v>95</v>
      </c>
      <c r="C33" t="s">
        <v>18</v>
      </c>
      <c r="D33" t="s">
        <v>19</v>
      </c>
      <c r="E33" t="b">
        <v>0</v>
      </c>
      <c r="H33" t="s">
        <v>96</v>
      </c>
    </row>
    <row r="34" spans="1:8" x14ac:dyDescent="0.2">
      <c r="A34" t="s">
        <v>97</v>
      </c>
      <c r="B34" t="s">
        <v>98</v>
      </c>
      <c r="C34" t="s">
        <v>17</v>
      </c>
      <c r="D34" t="s">
        <v>23</v>
      </c>
      <c r="E34" t="b">
        <v>0</v>
      </c>
      <c r="H34" t="s">
        <v>99</v>
      </c>
    </row>
    <row r="35" spans="1:8" x14ac:dyDescent="0.2">
      <c r="A35" t="s">
        <v>100</v>
      </c>
      <c r="B35" t="s">
        <v>101</v>
      </c>
      <c r="C35" t="s">
        <v>16</v>
      </c>
      <c r="D35" t="s">
        <v>19</v>
      </c>
      <c r="E35" t="b">
        <v>0</v>
      </c>
      <c r="H35" t="s">
        <v>78</v>
      </c>
    </row>
    <row r="36" spans="1:8" x14ac:dyDescent="0.2">
      <c r="A36" t="s">
        <v>110</v>
      </c>
      <c r="B36" t="s">
        <v>111</v>
      </c>
      <c r="C36" t="s">
        <v>16</v>
      </c>
      <c r="D36" t="s">
        <v>20</v>
      </c>
      <c r="E36" t="b">
        <v>1</v>
      </c>
      <c r="H36" t="s">
        <v>112</v>
      </c>
    </row>
    <row r="37" spans="1:8" x14ac:dyDescent="0.2">
      <c r="A37" t="s">
        <v>113</v>
      </c>
      <c r="B37" t="s">
        <v>114</v>
      </c>
      <c r="C37" t="s">
        <v>60</v>
      </c>
      <c r="D37" t="s">
        <v>61</v>
      </c>
      <c r="E37" t="b">
        <v>0</v>
      </c>
      <c r="F37" t="b">
        <v>1</v>
      </c>
      <c r="H37" t="s">
        <v>115</v>
      </c>
    </row>
    <row r="38" spans="1:8" x14ac:dyDescent="0.2">
      <c r="A38" t="s">
        <v>116</v>
      </c>
      <c r="B38" t="s">
        <v>26</v>
      </c>
      <c r="C38" t="s">
        <v>24</v>
      </c>
      <c r="D38" t="s">
        <v>19</v>
      </c>
      <c r="E38" t="b">
        <v>0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0"/>
  <sheetViews>
    <sheetView topLeftCell="A54" zoomScale="92" workbookViewId="0">
      <selection activeCell="B104" sqref="B104"/>
    </sheetView>
  </sheetViews>
  <sheetFormatPr baseColWidth="10" defaultRowHeight="16" x14ac:dyDescent="0.2"/>
  <cols>
    <col min="1" max="1" width="13.5" customWidth="1"/>
    <col min="2" max="2" width="13.6640625" customWidth="1"/>
    <col min="5" max="5" width="36" customWidth="1"/>
    <col min="6" max="6" width="31.33203125" customWidth="1"/>
  </cols>
  <sheetData>
    <row r="1" spans="1:6" ht="17" thickBot="1" x14ac:dyDescent="0.25">
      <c r="A1" t="s">
        <v>12</v>
      </c>
      <c r="B1" t="s">
        <v>15</v>
      </c>
      <c r="C1" t="s">
        <v>13</v>
      </c>
      <c r="D1" t="s">
        <v>14</v>
      </c>
      <c r="E1" t="s">
        <v>5</v>
      </c>
    </row>
    <row r="2" spans="1:6" ht="20" thickBot="1" x14ac:dyDescent="0.25">
      <c r="A2" s="1">
        <v>5.5555555555555497E-3</v>
      </c>
      <c r="B2" s="1">
        <v>9.02777777777777E-3</v>
      </c>
      <c r="C2" s="2">
        <f t="shared" ref="C2:D55" si="0">HOUR(A2)*60+MINUTE(A2)</f>
        <v>8</v>
      </c>
      <c r="D2" s="2">
        <f t="shared" si="0"/>
        <v>13</v>
      </c>
      <c r="E2" t="s">
        <v>25</v>
      </c>
      <c r="F2" s="3" t="str">
        <f ca="1">IFERROR(__xludf.DUMMYFUNCTION("""COMPUTED_VALUE"""),"Hemitheos's Dark IV")</f>
        <v>Hemitheos's Dark IV</v>
      </c>
    </row>
    <row r="3" spans="1:6" ht="20" thickBot="1" x14ac:dyDescent="0.25">
      <c r="A3" s="1">
        <v>1.38888888888888E-2</v>
      </c>
      <c r="B3" s="1">
        <v>1.8749999999999999E-2</v>
      </c>
      <c r="C3" s="2">
        <f t="shared" si="0"/>
        <v>20</v>
      </c>
      <c r="D3" s="2">
        <f t="shared" si="0"/>
        <v>27</v>
      </c>
      <c r="E3" t="s">
        <v>27</v>
      </c>
      <c r="F3" s="3" t="str">
        <f ca="1">IFERROR(__xludf.DUMMYFUNCTION("""COMPUTED_VALUE"""),"Chelic Synergy")</f>
        <v>Chelic Synergy</v>
      </c>
    </row>
    <row r="4" spans="1:6" ht="20" thickBot="1" x14ac:dyDescent="0.25">
      <c r="A4" s="1">
        <v>2.5694444444444402E-2</v>
      </c>
      <c r="B4" s="1">
        <v>2.8472222222222201E-2</v>
      </c>
      <c r="C4" s="2">
        <f t="shared" si="0"/>
        <v>37</v>
      </c>
      <c r="D4" s="2">
        <f t="shared" si="0"/>
        <v>41</v>
      </c>
      <c r="E4" t="s">
        <v>30</v>
      </c>
      <c r="F4" s="3" t="str">
        <f ca="1">IFERROR(__xludf.DUMMYFUNCTION("""COMPUTED_VALUE"""),"Aetheric Polyominoid")</f>
        <v>Aetheric Polyominoid</v>
      </c>
    </row>
    <row r="5" spans="1:6" ht="20" thickBot="1" x14ac:dyDescent="0.25">
      <c r="A5" s="1">
        <v>3.0555555555555499E-2</v>
      </c>
      <c r="B5" s="1">
        <v>3.3333333333333298E-2</v>
      </c>
      <c r="C5" s="2">
        <f t="shared" si="0"/>
        <v>44</v>
      </c>
      <c r="D5" s="2">
        <f t="shared" si="0"/>
        <v>48</v>
      </c>
      <c r="E5" t="s">
        <v>117</v>
      </c>
      <c r="F5" s="3" t="str">
        <f ca="1">IFERROR(__xludf.DUMMYFUNCTION("""COMPUTED_VALUE"""),"Unholy Darkness (Indicator)")</f>
        <v>Unholy Darkness (Indicator)</v>
      </c>
    </row>
    <row r="6" spans="1:6" ht="20" thickBot="1" x14ac:dyDescent="0.25">
      <c r="A6" s="1">
        <v>3.4722222222222203E-2</v>
      </c>
      <c r="B6" s="1">
        <v>3.7499999999999999E-2</v>
      </c>
      <c r="C6" s="2">
        <f t="shared" si="0"/>
        <v>50</v>
      </c>
      <c r="D6" s="2">
        <f t="shared" si="0"/>
        <v>54</v>
      </c>
      <c r="E6" t="s">
        <v>35</v>
      </c>
      <c r="F6" s="3" t="str">
        <f ca="1">IFERROR(__xludf.DUMMYFUNCTION("""COMPUTED_VALUE"""),"Exocleaver (1)")</f>
        <v>Exocleaver (1)</v>
      </c>
    </row>
    <row r="7" spans="1:6" ht="20" thickBot="1" x14ac:dyDescent="0.25">
      <c r="A7" s="1">
        <v>3.6805555555555557E-2</v>
      </c>
      <c r="B7" s="1">
        <v>3.7499999999999999E-2</v>
      </c>
      <c r="C7" s="2">
        <f t="shared" si="0"/>
        <v>53</v>
      </c>
      <c r="D7" s="2">
        <f t="shared" si="0"/>
        <v>54</v>
      </c>
      <c r="E7" t="s">
        <v>110</v>
      </c>
      <c r="F7" s="3" t="str">
        <f ca="1">IFERROR(__xludf.DUMMYFUNCTION("""COMPUTED_VALUE"""),"Polyominous Dark IV")</f>
        <v>Polyominous Dark IV</v>
      </c>
    </row>
    <row r="8" spans="1:6" ht="20" thickBot="1" x14ac:dyDescent="0.25">
      <c r="A8" s="1">
        <v>3.8194444444444441E-2</v>
      </c>
      <c r="B8" s="1">
        <v>3.8888888888888799E-2</v>
      </c>
      <c r="C8" s="2">
        <f t="shared" si="0"/>
        <v>55</v>
      </c>
      <c r="D8" s="2">
        <f t="shared" si="0"/>
        <v>56</v>
      </c>
      <c r="E8" t="s">
        <v>121</v>
      </c>
      <c r="F8" s="3" t="str">
        <f ca="1">IFERROR(__xludf.DUMMYFUNCTION("""COMPUTED_VALUE"""),"Unholy Darkness (Action)")</f>
        <v>Unholy Darkness (Action)</v>
      </c>
    </row>
    <row r="9" spans="1:6" ht="20" thickBot="1" x14ac:dyDescent="0.25">
      <c r="A9" s="1">
        <v>3.888888888888889E-2</v>
      </c>
      <c r="B9" s="1">
        <v>3.9583333333333297E-2</v>
      </c>
      <c r="C9" s="2">
        <f t="shared" si="0"/>
        <v>56</v>
      </c>
      <c r="D9" s="2">
        <f t="shared" si="0"/>
        <v>57</v>
      </c>
      <c r="E9" t="s">
        <v>36</v>
      </c>
      <c r="F9" s="3" t="str">
        <f ca="1">IFERROR(__xludf.DUMMYFUNCTION("""COMPUTED_VALUE"""),"Exocleaver (2)")</f>
        <v>Exocleaver (2)</v>
      </c>
    </row>
    <row r="10" spans="1:6" ht="20" thickBot="1" x14ac:dyDescent="0.25">
      <c r="A10" s="1">
        <v>4.3749999999999997E-2</v>
      </c>
      <c r="B10" s="1">
        <v>4.9305555555555498E-2</v>
      </c>
      <c r="C10" s="2">
        <f t="shared" si="0"/>
        <v>63</v>
      </c>
      <c r="D10" s="2">
        <f t="shared" si="0"/>
        <v>71</v>
      </c>
      <c r="E10" t="s">
        <v>38</v>
      </c>
      <c r="F10" s="3" t="str">
        <f ca="1">IFERROR(__xludf.DUMMYFUNCTION("""COMPUTED_VALUE"""),"Pathogenic Cells (1)")</f>
        <v>Pathogenic Cells (1)</v>
      </c>
    </row>
    <row r="11" spans="1:6" ht="20" thickBot="1" x14ac:dyDescent="0.25">
      <c r="A11" s="1">
        <v>4.9999999999999996E-2</v>
      </c>
      <c r="B11" s="1">
        <v>5.0694444444444403E-2</v>
      </c>
      <c r="C11" s="2">
        <f t="shared" si="0"/>
        <v>72</v>
      </c>
      <c r="D11" s="2">
        <f t="shared" si="0"/>
        <v>73</v>
      </c>
      <c r="E11" t="s">
        <v>38</v>
      </c>
      <c r="F11" s="3" t="str">
        <f ca="1">IFERROR(__xludf.DUMMYFUNCTION("""COMPUTED_VALUE"""),"Pathogenic Cells (2)")</f>
        <v>Pathogenic Cells (2)</v>
      </c>
    </row>
    <row r="12" spans="1:6" ht="20" thickBot="1" x14ac:dyDescent="0.25">
      <c r="A12" s="1">
        <v>5.1388888888888894E-2</v>
      </c>
      <c r="B12" s="1">
        <v>5.2083333333333301E-2</v>
      </c>
      <c r="C12" s="2">
        <f t="shared" si="0"/>
        <v>74</v>
      </c>
      <c r="D12" s="2">
        <f t="shared" si="0"/>
        <v>75</v>
      </c>
      <c r="E12" t="s">
        <v>38</v>
      </c>
      <c r="F12" s="3" t="str">
        <f ca="1">IFERROR(__xludf.DUMMYFUNCTION("""COMPUTED_VALUE"""),"Pathogenic Cells (3)")</f>
        <v>Pathogenic Cells (3)</v>
      </c>
    </row>
    <row r="13" spans="1:6" ht="20" thickBot="1" x14ac:dyDescent="0.25">
      <c r="A13" s="1">
        <v>5.2777777777777778E-2</v>
      </c>
      <c r="B13" s="1">
        <v>5.3472222222222199E-2</v>
      </c>
      <c r="C13" s="2">
        <f t="shared" si="0"/>
        <v>76</v>
      </c>
      <c r="D13" s="2">
        <f t="shared" si="0"/>
        <v>77</v>
      </c>
      <c r="E13" t="s">
        <v>38</v>
      </c>
      <c r="F13" s="3" t="str">
        <f ca="1">IFERROR(__xludf.DUMMYFUNCTION("""COMPUTED_VALUE"""),"Pathogenic Cells (4)")</f>
        <v>Pathogenic Cells (4)</v>
      </c>
    </row>
    <row r="14" spans="1:6" ht="20" thickBot="1" x14ac:dyDescent="0.25">
      <c r="A14" s="1">
        <v>5.4166666666666669E-2</v>
      </c>
      <c r="B14" s="1">
        <v>5.4861111111111097E-2</v>
      </c>
      <c r="C14" s="2">
        <f t="shared" si="0"/>
        <v>78</v>
      </c>
      <c r="D14" s="2">
        <f t="shared" si="0"/>
        <v>79</v>
      </c>
      <c r="E14" t="s">
        <v>38</v>
      </c>
      <c r="F14" s="3" t="str">
        <f ca="1">IFERROR(__xludf.DUMMYFUNCTION("""COMPUTED_VALUE"""),"Pathogenic Cells (5)")</f>
        <v>Pathogenic Cells (5)</v>
      </c>
    </row>
    <row r="15" spans="1:6" ht="20" thickBot="1" x14ac:dyDescent="0.25">
      <c r="A15" s="1">
        <v>5.5555555555555552E-2</v>
      </c>
      <c r="B15" s="1">
        <v>5.6250000000000001E-2</v>
      </c>
      <c r="C15" s="2">
        <f t="shared" si="0"/>
        <v>80</v>
      </c>
      <c r="D15" s="2">
        <f t="shared" si="0"/>
        <v>81</v>
      </c>
      <c r="E15" t="s">
        <v>38</v>
      </c>
      <c r="F15" s="3" t="str">
        <f ca="1">IFERROR(__xludf.DUMMYFUNCTION("""COMPUTED_VALUE"""),"Pathogenic Cells (6)")</f>
        <v>Pathogenic Cells (6)</v>
      </c>
    </row>
    <row r="16" spans="1:6" ht="20" thickBot="1" x14ac:dyDescent="0.25">
      <c r="A16" s="1">
        <v>5.6944444444444443E-2</v>
      </c>
      <c r="B16" s="1">
        <v>5.7638888888888802E-2</v>
      </c>
      <c r="C16" s="2">
        <f t="shared" si="0"/>
        <v>82</v>
      </c>
      <c r="D16" s="2">
        <f t="shared" si="0"/>
        <v>83</v>
      </c>
      <c r="E16" t="s">
        <v>38</v>
      </c>
      <c r="F16" s="3" t="str">
        <f ca="1">IFERROR(__xludf.DUMMYFUNCTION("""COMPUTED_VALUE"""),"Pathogenic Cells (7)")</f>
        <v>Pathogenic Cells (7)</v>
      </c>
    </row>
    <row r="17" spans="1:6" ht="20" thickBot="1" x14ac:dyDescent="0.25">
      <c r="A17" s="1">
        <v>5.8333333333333327E-2</v>
      </c>
      <c r="B17" s="1">
        <v>5.90277777777777E-2</v>
      </c>
      <c r="C17" s="2">
        <f t="shared" si="0"/>
        <v>84</v>
      </c>
      <c r="D17" s="2">
        <f t="shared" si="0"/>
        <v>85</v>
      </c>
      <c r="E17" t="s">
        <v>38</v>
      </c>
      <c r="F17" s="3" t="str">
        <f ca="1">IFERROR(__xludf.DUMMYFUNCTION("""COMPUTED_VALUE"""),"Pathogenic Cells (8)")</f>
        <v>Pathogenic Cells (8)</v>
      </c>
    </row>
    <row r="18" spans="1:6" ht="20" thickBot="1" x14ac:dyDescent="0.25">
      <c r="A18" s="1">
        <v>6.4583333333333298E-2</v>
      </c>
      <c r="B18" s="1">
        <v>6.6666666666666596E-2</v>
      </c>
      <c r="C18" s="2">
        <f t="shared" si="0"/>
        <v>93</v>
      </c>
      <c r="D18" s="2">
        <f t="shared" si="0"/>
        <v>96</v>
      </c>
      <c r="E18" t="s">
        <v>41</v>
      </c>
      <c r="F18" s="3" t="str">
        <f ca="1">IFERROR(__xludf.DUMMYFUNCTION("""COMPUTED_VALUE"""),"Aetherical Exchange")</f>
        <v>Aetherical Exchange</v>
      </c>
    </row>
    <row r="19" spans="1:6" ht="20" thickBot="1" x14ac:dyDescent="0.25">
      <c r="A19" s="1">
        <v>6.8055555555555494E-2</v>
      </c>
      <c r="B19" s="1">
        <v>7.0833333333333304E-2</v>
      </c>
      <c r="C19" s="2">
        <f t="shared" si="0"/>
        <v>98</v>
      </c>
      <c r="D19" s="2">
        <f t="shared" si="0"/>
        <v>102</v>
      </c>
      <c r="E19" t="s">
        <v>44</v>
      </c>
      <c r="F19" s="3" t="str">
        <f ca="1">IFERROR(__xludf.DUMMYFUNCTION("""COMPUTED_VALUE"""),"Exchange of Agonies")</f>
        <v>Exchange of Agonies</v>
      </c>
    </row>
    <row r="20" spans="1:6" ht="20" thickBot="1" x14ac:dyDescent="0.25">
      <c r="A20" s="1">
        <v>7.2916666666666602E-2</v>
      </c>
      <c r="B20" s="1">
        <v>7.6388888888888895E-2</v>
      </c>
      <c r="C20" s="2">
        <f t="shared" si="0"/>
        <v>105</v>
      </c>
      <c r="D20" s="2">
        <f t="shared" si="0"/>
        <v>110</v>
      </c>
      <c r="E20" t="s">
        <v>47</v>
      </c>
      <c r="F20" s="3" t="str">
        <f ca="1">IFERROR(__xludf.DUMMYFUNCTION("""COMPUTED_VALUE"""),"Choros Ixou (1)")</f>
        <v>Choros Ixou (1)</v>
      </c>
    </row>
    <row r="21" spans="1:6" ht="20" thickBot="1" x14ac:dyDescent="0.25">
      <c r="A21" s="1">
        <v>7.5694444444444439E-2</v>
      </c>
      <c r="B21" s="1">
        <v>7.6388888888888895E-2</v>
      </c>
      <c r="C21" s="2">
        <f t="shared" si="0"/>
        <v>109</v>
      </c>
      <c r="D21" s="2">
        <f t="shared" si="0"/>
        <v>110</v>
      </c>
      <c r="E21" t="s">
        <v>52</v>
      </c>
      <c r="F21" s="3" t="str">
        <f ca="1">IFERROR(__xludf.DUMMYFUNCTION("""COMPUTED_VALUE"""),"Darkburst")</f>
        <v>Darkburst</v>
      </c>
    </row>
    <row r="22" spans="1:6" ht="20" thickBot="1" x14ac:dyDescent="0.25">
      <c r="A22" s="1">
        <v>7.5694444444444439E-2</v>
      </c>
      <c r="B22" s="1">
        <v>7.6388888888888895E-2</v>
      </c>
      <c r="C22" s="2">
        <f t="shared" si="0"/>
        <v>109</v>
      </c>
      <c r="D22" s="2">
        <f t="shared" si="0"/>
        <v>110</v>
      </c>
      <c r="E22" t="s">
        <v>55</v>
      </c>
      <c r="F22" s="3" t="str">
        <f ca="1">IFERROR(__xludf.DUMMYFUNCTION("""COMPUTED_VALUE"""),"Dark Perimeter")</f>
        <v>Dark Perimeter</v>
      </c>
    </row>
    <row r="23" spans="1:6" ht="20" thickBot="1" x14ac:dyDescent="0.25">
      <c r="A23" s="1">
        <v>7.5694444444444439E-2</v>
      </c>
      <c r="B23" s="1">
        <v>7.6388888888888895E-2</v>
      </c>
      <c r="C23" s="2">
        <f t="shared" si="0"/>
        <v>109</v>
      </c>
      <c r="D23" s="2">
        <f t="shared" si="0"/>
        <v>110</v>
      </c>
      <c r="E23" t="s">
        <v>121</v>
      </c>
      <c r="F23" s="3" t="str">
        <f ca="1">IFERROR(__xludf.DUMMYFUNCTION("""COMPUTED_VALUE"""),"Unholy Darkness")</f>
        <v>Unholy Darkness</v>
      </c>
    </row>
    <row r="24" spans="1:6" ht="20" thickBot="1" x14ac:dyDescent="0.25">
      <c r="A24" s="1">
        <v>7.5694444444444439E-2</v>
      </c>
      <c r="B24" s="1">
        <v>7.8472222222222193E-2</v>
      </c>
      <c r="C24" s="2">
        <f t="shared" si="0"/>
        <v>109</v>
      </c>
      <c r="D24" s="2">
        <f t="shared" si="0"/>
        <v>113</v>
      </c>
      <c r="E24" t="s">
        <v>50</v>
      </c>
      <c r="F24" s="3" t="str">
        <f ca="1">IFERROR(__xludf.DUMMYFUNCTION("""COMPUTED_VALUE"""),"Choros Ixou (2)")</f>
        <v>Choros Ixou (2)</v>
      </c>
    </row>
    <row r="25" spans="1:6" ht="20" thickBot="1" x14ac:dyDescent="0.25">
      <c r="A25" s="1">
        <v>8.3333333333333301E-2</v>
      </c>
      <c r="B25" s="1">
        <v>8.8194444444444395E-2</v>
      </c>
      <c r="C25" s="2">
        <f t="shared" si="0"/>
        <v>120</v>
      </c>
      <c r="D25" s="2">
        <f t="shared" si="0"/>
        <v>127</v>
      </c>
      <c r="E25" t="s">
        <v>58</v>
      </c>
      <c r="F25" s="3" t="str">
        <f ca="1">IFERROR(__xludf.DUMMYFUNCTION("""COMPUTED_VALUE"""),"Synergy")</f>
        <v>Synergy</v>
      </c>
    </row>
    <row r="26" spans="1:6" ht="20" thickBot="1" x14ac:dyDescent="0.25">
      <c r="A26" s="1">
        <v>9.375E-2</v>
      </c>
      <c r="B26" s="1">
        <v>9.7222222222222196E-2</v>
      </c>
      <c r="C26" s="2">
        <f t="shared" si="0"/>
        <v>135</v>
      </c>
      <c r="D26" s="2">
        <f t="shared" si="0"/>
        <v>140</v>
      </c>
      <c r="E26" t="s">
        <v>25</v>
      </c>
      <c r="F26" s="3" t="str">
        <f ca="1">IFERROR(__xludf.DUMMYFUNCTION("""COMPUTED_VALUE"""),"Hemitheos's Dark IV")</f>
        <v>Hemitheos's Dark IV</v>
      </c>
    </row>
    <row r="27" spans="1:6" ht="20" thickBot="1" x14ac:dyDescent="0.25">
      <c r="A27" s="1">
        <v>0.101388888888888</v>
      </c>
      <c r="B27" s="1">
        <v>0.104861111111111</v>
      </c>
      <c r="C27" s="2">
        <f t="shared" si="0"/>
        <v>146</v>
      </c>
      <c r="D27" s="2">
        <f t="shared" si="0"/>
        <v>151</v>
      </c>
      <c r="E27" t="s">
        <v>64</v>
      </c>
      <c r="F27" s="3" t="str">
        <f ca="1">IFERROR(__xludf.DUMMYFUNCTION("""COMPUTED_VALUE"""),"Transmission")</f>
        <v>Transmission</v>
      </c>
    </row>
    <row r="28" spans="1:6" ht="20" thickBot="1" x14ac:dyDescent="0.25">
      <c r="A28" s="1">
        <v>0.11111111111111099</v>
      </c>
      <c r="B28" s="1">
        <v>0.114583333333333</v>
      </c>
      <c r="C28" s="2">
        <f t="shared" si="0"/>
        <v>160</v>
      </c>
      <c r="D28" s="2">
        <f t="shared" si="0"/>
        <v>165</v>
      </c>
      <c r="E28" t="s">
        <v>47</v>
      </c>
      <c r="F28" s="3" t="str">
        <f ca="1">IFERROR(__xludf.DUMMYFUNCTION("""COMPUTED_VALUE"""),"Choros Ixou (1)")</f>
        <v>Choros Ixou (1)</v>
      </c>
    </row>
    <row r="29" spans="1:6" ht="20" thickBot="1" x14ac:dyDescent="0.25">
      <c r="A29" s="1">
        <v>0.11458333333333333</v>
      </c>
      <c r="B29" s="1">
        <v>0.11527777777777699</v>
      </c>
      <c r="C29" s="2">
        <f t="shared" si="0"/>
        <v>165</v>
      </c>
      <c r="D29" s="2">
        <f t="shared" si="0"/>
        <v>166</v>
      </c>
      <c r="E29" t="s">
        <v>67</v>
      </c>
      <c r="F29" s="3" t="str">
        <f ca="1">IFERROR(__xludf.DUMMYFUNCTION("""COMPUTED_VALUE"""),"Chelic Claw/Reek Havoc")</f>
        <v>Chelic Claw/Reek Havoc</v>
      </c>
    </row>
    <row r="30" spans="1:6" ht="20" thickBot="1" x14ac:dyDescent="0.25">
      <c r="A30" s="1">
        <v>0.11527777777777777</v>
      </c>
      <c r="B30" s="1">
        <v>0.115972222222222</v>
      </c>
      <c r="C30" s="2">
        <f t="shared" si="0"/>
        <v>166</v>
      </c>
      <c r="D30" s="2">
        <f t="shared" si="0"/>
        <v>167</v>
      </c>
      <c r="E30" t="s">
        <v>50</v>
      </c>
      <c r="F30" s="3" t="str">
        <f ca="1">IFERROR(__xludf.DUMMYFUNCTION("""COMPUTED_VALUE"""),"Choros Ixou (2)")</f>
        <v>Choros Ixou (2)</v>
      </c>
    </row>
    <row r="31" spans="1:6" ht="20" thickBot="1" x14ac:dyDescent="0.25">
      <c r="A31" s="1">
        <v>0.120833333333333</v>
      </c>
      <c r="B31" s="1">
        <v>0.12291666666666599</v>
      </c>
      <c r="C31" s="2">
        <f t="shared" si="0"/>
        <v>174</v>
      </c>
      <c r="D31" s="2">
        <f t="shared" si="0"/>
        <v>177</v>
      </c>
      <c r="E31" t="s">
        <v>41</v>
      </c>
      <c r="F31" s="3" t="str">
        <f ca="1">IFERROR(__xludf.DUMMYFUNCTION("""COMPUTED_VALUE"""),"Aetherial Exhange")</f>
        <v>Aetherial Exhange</v>
      </c>
    </row>
    <row r="32" spans="1:6" ht="20" thickBot="1" x14ac:dyDescent="0.25">
      <c r="A32" s="1">
        <v>0.125</v>
      </c>
      <c r="B32" s="1">
        <v>0.12777777777777699</v>
      </c>
      <c r="C32" s="2">
        <f t="shared" si="0"/>
        <v>180</v>
      </c>
      <c r="D32" s="2">
        <f t="shared" si="0"/>
        <v>184</v>
      </c>
      <c r="E32" t="s">
        <v>70</v>
      </c>
      <c r="F32" s="3" t="str">
        <f ca="1">IFERROR(__xludf.DUMMYFUNCTION("""COMPUTED_VALUE"""),"Polyominoid Sigma")</f>
        <v>Polyominoid Sigma</v>
      </c>
    </row>
    <row r="33" spans="1:6" ht="20" thickBot="1" x14ac:dyDescent="0.25">
      <c r="A33" s="1">
        <v>0.13055555555555501</v>
      </c>
      <c r="B33" s="1">
        <v>0.134027777777777</v>
      </c>
      <c r="C33" s="2">
        <f t="shared" si="0"/>
        <v>188</v>
      </c>
      <c r="D33" s="2">
        <f t="shared" si="0"/>
        <v>193</v>
      </c>
      <c r="E33" t="s">
        <v>72</v>
      </c>
      <c r="F33" s="3" t="str">
        <f ca="1">IFERROR(__xludf.DUMMYFUNCTION("""COMPUTED_VALUE"""),"Dark Dome (Indicator)")</f>
        <v>Dark Dome (Indicator)</v>
      </c>
    </row>
    <row r="34" spans="1:6" ht="20" thickBot="1" x14ac:dyDescent="0.25">
      <c r="A34" s="1">
        <v>0.13680555555555554</v>
      </c>
      <c r="B34" s="1">
        <v>0.13750000000000001</v>
      </c>
      <c r="C34" s="2">
        <f t="shared" si="0"/>
        <v>197</v>
      </c>
      <c r="D34" s="2">
        <f t="shared" si="0"/>
        <v>198</v>
      </c>
      <c r="E34" t="s">
        <v>110</v>
      </c>
      <c r="F34" s="3" t="str">
        <f ca="1">IFERROR(__xludf.DUMMYFUNCTION("""COMPUTED_VALUE"""),"Polyominous Dark IV")</f>
        <v>Polyominous Dark IV</v>
      </c>
    </row>
    <row r="35" spans="1:6" ht="20" thickBot="1" x14ac:dyDescent="0.25">
      <c r="A35" s="1">
        <v>0.13680555555555554</v>
      </c>
      <c r="B35" s="1">
        <v>0.13750000000000001</v>
      </c>
      <c r="C35" s="2">
        <f t="shared" si="0"/>
        <v>197</v>
      </c>
      <c r="D35" s="2">
        <f t="shared" si="0"/>
        <v>198</v>
      </c>
      <c r="E35" t="s">
        <v>75</v>
      </c>
      <c r="F35" s="3" t="str">
        <f ca="1">IFERROR(__xludf.DUMMYFUNCTION("""COMPUTED_VALUE"""),"Dark Dome (Action)")</f>
        <v>Dark Dome (Action)</v>
      </c>
    </row>
    <row r="36" spans="1:6" ht="20" thickBot="1" x14ac:dyDescent="0.25">
      <c r="A36" s="1">
        <v>0.14236111111111099</v>
      </c>
      <c r="B36" s="1">
        <v>0.14444444444444399</v>
      </c>
      <c r="C36" s="2">
        <f t="shared" si="0"/>
        <v>205</v>
      </c>
      <c r="D36" s="2">
        <f t="shared" si="0"/>
        <v>208</v>
      </c>
      <c r="E36" t="s">
        <v>41</v>
      </c>
      <c r="F36" s="3" t="str">
        <f ca="1">IFERROR(__xludf.DUMMYFUNCTION("""COMPUTED_VALUE"""),"Aetherial Exchange")</f>
        <v>Aetherial Exchange</v>
      </c>
    </row>
    <row r="37" spans="1:6" ht="20" thickBot="1" x14ac:dyDescent="0.25">
      <c r="A37" s="1">
        <v>0.14583333333333301</v>
      </c>
      <c r="B37" s="1">
        <v>0.148611111111111</v>
      </c>
      <c r="C37" s="2">
        <f t="shared" si="0"/>
        <v>210</v>
      </c>
      <c r="D37" s="2">
        <f t="shared" si="0"/>
        <v>214</v>
      </c>
      <c r="E37" t="s">
        <v>44</v>
      </c>
      <c r="F37" s="3" t="str">
        <f ca="1">IFERROR(__xludf.DUMMYFUNCTION("""COMPUTED_VALUE"""),"Exchange of Agonies")</f>
        <v>Exchange of Agonies</v>
      </c>
    </row>
    <row r="38" spans="1:6" ht="20" thickBot="1" x14ac:dyDescent="0.25">
      <c r="A38" s="1">
        <v>0.15138888888888799</v>
      </c>
      <c r="B38" s="1">
        <v>0.15416666666666601</v>
      </c>
      <c r="C38" s="2">
        <f t="shared" si="0"/>
        <v>218</v>
      </c>
      <c r="D38" s="2">
        <f t="shared" si="0"/>
        <v>222</v>
      </c>
      <c r="E38" t="s">
        <v>35</v>
      </c>
      <c r="F38" s="3" t="str">
        <f ca="1">IFERROR(__xludf.DUMMYFUNCTION("""COMPUTED_VALUE"""),"Exocleaver (1)")</f>
        <v>Exocleaver (1)</v>
      </c>
    </row>
    <row r="39" spans="1:6" ht="20" thickBot="1" x14ac:dyDescent="0.25">
      <c r="A39" s="1">
        <v>0.15347222222222223</v>
      </c>
      <c r="B39" s="1">
        <v>0.15416666666666601</v>
      </c>
      <c r="C39" s="2">
        <f t="shared" si="0"/>
        <v>221</v>
      </c>
      <c r="D39" s="2">
        <f t="shared" si="0"/>
        <v>222</v>
      </c>
      <c r="E39" t="s">
        <v>121</v>
      </c>
      <c r="F39" s="3" t="str">
        <f ca="1">IFERROR(__xludf.DUMMYFUNCTION("""COMPUTED_VALUE"""),"Unholy Darkness")</f>
        <v>Unholy Darkness</v>
      </c>
    </row>
    <row r="40" spans="1:6" ht="20" thickBot="1" x14ac:dyDescent="0.25">
      <c r="A40" s="1">
        <v>0.15347222222222223</v>
      </c>
      <c r="B40" s="1">
        <v>0.15416666666666601</v>
      </c>
      <c r="C40" s="2">
        <f t="shared" si="0"/>
        <v>221</v>
      </c>
      <c r="D40" s="2">
        <f t="shared" si="0"/>
        <v>222</v>
      </c>
      <c r="E40" t="s">
        <v>52</v>
      </c>
      <c r="F40" s="3" t="str">
        <f ca="1">IFERROR(__xludf.DUMMYFUNCTION("""COMPUTED_VALUE"""),"Darkburst")</f>
        <v>Darkburst</v>
      </c>
    </row>
    <row r="41" spans="1:6" ht="20" thickBot="1" x14ac:dyDescent="0.25">
      <c r="A41" s="1">
        <v>0.15555555555555556</v>
      </c>
      <c r="B41" s="1">
        <v>0.15625</v>
      </c>
      <c r="C41" s="2">
        <f t="shared" si="0"/>
        <v>224</v>
      </c>
      <c r="D41" s="2">
        <f t="shared" si="0"/>
        <v>225</v>
      </c>
      <c r="E41" t="s">
        <v>36</v>
      </c>
      <c r="F41" s="3" t="str">
        <f ca="1">IFERROR(__xludf.DUMMYFUNCTION("""COMPUTED_VALUE"""),"Exocleaver (2)")</f>
        <v>Exocleaver (2)</v>
      </c>
    </row>
    <row r="42" spans="1:6" ht="20" thickBot="1" x14ac:dyDescent="0.25">
      <c r="A42" s="1">
        <v>0.16041666666666601</v>
      </c>
      <c r="B42" s="1">
        <v>0.164583333333333</v>
      </c>
      <c r="C42" s="2">
        <f t="shared" si="0"/>
        <v>231</v>
      </c>
      <c r="D42" s="2">
        <f t="shared" si="0"/>
        <v>237</v>
      </c>
      <c r="E42" t="s">
        <v>58</v>
      </c>
      <c r="F42" s="3" t="str">
        <f ca="1">IFERROR(__xludf.DUMMYFUNCTION("""COMPUTED_VALUE"""),"Synergy")</f>
        <v>Synergy</v>
      </c>
    </row>
    <row r="43" spans="1:6" ht="20" thickBot="1" x14ac:dyDescent="0.25">
      <c r="A43" s="1">
        <v>0.17013888888888801</v>
      </c>
      <c r="B43" s="1">
        <v>0.17361111111111099</v>
      </c>
      <c r="C43" s="2">
        <f t="shared" si="0"/>
        <v>245</v>
      </c>
      <c r="D43" s="2">
        <f t="shared" si="0"/>
        <v>250</v>
      </c>
      <c r="E43" t="s">
        <v>25</v>
      </c>
      <c r="F43" s="3" t="str">
        <f ca="1">IFERROR(__xludf.DUMMYFUNCTION("""COMPUTED_VALUE"""),"Hemitheos's Dark IV")</f>
        <v>Hemitheos's Dark IV</v>
      </c>
    </row>
    <row r="44" spans="1:6" ht="20" thickBot="1" x14ac:dyDescent="0.25">
      <c r="A44" s="1">
        <v>0.178472222222222</v>
      </c>
      <c r="B44" s="1">
        <v>0.180555555555555</v>
      </c>
      <c r="C44" s="2">
        <f t="shared" si="0"/>
        <v>257</v>
      </c>
      <c r="D44" s="2">
        <f t="shared" si="0"/>
        <v>260</v>
      </c>
      <c r="E44" t="s">
        <v>41</v>
      </c>
      <c r="F44" s="3" t="str">
        <f ca="1">IFERROR(__xludf.DUMMYFUNCTION("""COMPUTED_VALUE"""),"Aetherial Exchange")</f>
        <v>Aetherial Exchange</v>
      </c>
    </row>
    <row r="45" spans="1:6" ht="20" thickBot="1" x14ac:dyDescent="0.25">
      <c r="A45" s="1">
        <v>0.18194444444444399</v>
      </c>
      <c r="B45" s="1">
        <v>0.18472222222222201</v>
      </c>
      <c r="C45" s="2">
        <f t="shared" si="0"/>
        <v>262</v>
      </c>
      <c r="D45" s="2">
        <f t="shared" si="0"/>
        <v>266</v>
      </c>
      <c r="E45" t="s">
        <v>70</v>
      </c>
      <c r="F45" s="3" t="str">
        <f ca="1">IFERROR(__xludf.DUMMYFUNCTION("""COMPUTED_VALUE"""),"Polyominoid Sigma")</f>
        <v>Polyominoid Sigma</v>
      </c>
    </row>
    <row r="46" spans="1:6" ht="20" thickBot="1" x14ac:dyDescent="0.25">
      <c r="A46" s="1">
        <v>0.186805555555555</v>
      </c>
      <c r="B46" s="1">
        <v>0.19027777777777699</v>
      </c>
      <c r="C46" s="2">
        <f t="shared" si="0"/>
        <v>269</v>
      </c>
      <c r="D46" s="2">
        <f t="shared" si="0"/>
        <v>274</v>
      </c>
      <c r="E46" t="s">
        <v>117</v>
      </c>
      <c r="F46" s="3" t="str">
        <f ca="1">IFERROR(__xludf.DUMMYFUNCTION("""COMPUTED_VALUE"""),"Unholy Darkness (Indicator)")</f>
        <v>Unholy Darkness (Indicator)</v>
      </c>
    </row>
    <row r="47" spans="1:6" ht="20" thickBot="1" x14ac:dyDescent="0.25">
      <c r="A47" s="1">
        <v>0.19375000000000001</v>
      </c>
      <c r="B47" s="1">
        <v>0.194444444444444</v>
      </c>
      <c r="C47" s="2">
        <f t="shared" si="0"/>
        <v>279</v>
      </c>
      <c r="D47" s="2">
        <f t="shared" si="0"/>
        <v>280</v>
      </c>
      <c r="E47" t="s">
        <v>110</v>
      </c>
      <c r="F47" s="3" t="str">
        <f ca="1">IFERROR(__xludf.DUMMYFUNCTION("""COMPUTED_VALUE"""),"Polyominous Dark IV")</f>
        <v>Polyominous Dark IV</v>
      </c>
    </row>
    <row r="48" spans="1:6" ht="20" thickBot="1" x14ac:dyDescent="0.25">
      <c r="A48" s="1">
        <v>0.19375000000000001</v>
      </c>
      <c r="B48" s="1">
        <v>0.194444444444444</v>
      </c>
      <c r="C48" s="2">
        <f t="shared" si="0"/>
        <v>279</v>
      </c>
      <c r="D48" s="2">
        <f t="shared" si="0"/>
        <v>280</v>
      </c>
      <c r="E48" t="s">
        <v>121</v>
      </c>
      <c r="F48" s="3" t="str">
        <f ca="1">IFERROR(__xludf.DUMMYFUNCTION("""COMPUTED_VALUE"""),"Unholy Darkness (Action)")</f>
        <v>Unholy Darkness (Action)</v>
      </c>
    </row>
    <row r="49" spans="1:6" ht="20" thickBot="1" x14ac:dyDescent="0.25">
      <c r="A49" s="1">
        <v>0.2</v>
      </c>
      <c r="B49" s="1">
        <v>0.202777777777777</v>
      </c>
      <c r="C49" s="2">
        <f t="shared" si="0"/>
        <v>288</v>
      </c>
      <c r="D49" s="2">
        <f t="shared" si="0"/>
        <v>292</v>
      </c>
      <c r="E49" t="s">
        <v>104</v>
      </c>
      <c r="F49" s="3" t="str">
        <f ca="1">IFERROR(__xludf.DUMMYFUNCTION("""COMPUTED_VALUE"""),"Dark Ashes (Indicator)")</f>
        <v>Dark Ashes (Indicator)</v>
      </c>
    </row>
    <row r="50" spans="1:6" ht="20" thickBot="1" x14ac:dyDescent="0.25">
      <c r="A50" s="1">
        <v>0.20486111111111099</v>
      </c>
      <c r="B50" s="1">
        <v>0.20833333333333301</v>
      </c>
      <c r="C50" s="2">
        <f t="shared" si="0"/>
        <v>295</v>
      </c>
      <c r="D50" s="2">
        <f t="shared" si="0"/>
        <v>300</v>
      </c>
      <c r="E50" t="s">
        <v>47</v>
      </c>
      <c r="F50" s="3" t="str">
        <f ca="1">IFERROR(__xludf.DUMMYFUNCTION("""COMPUTED_VALUE"""),"Choros Ixou (1)")</f>
        <v>Choros Ixou (1)</v>
      </c>
    </row>
    <row r="51" spans="1:6" ht="20" thickBot="1" x14ac:dyDescent="0.25">
      <c r="A51" s="1">
        <v>0.2076388888888889</v>
      </c>
      <c r="B51" s="1">
        <v>0.20833333333333301</v>
      </c>
      <c r="C51" s="2">
        <f t="shared" si="0"/>
        <v>299</v>
      </c>
      <c r="D51" s="2">
        <f t="shared" si="0"/>
        <v>300</v>
      </c>
      <c r="E51" t="s">
        <v>105</v>
      </c>
      <c r="F51" s="3" t="str">
        <f ca="1">IFERROR(__xludf.DUMMYFUNCTION("""COMPUTED_VALUE"""),"Dark Ashes (Action)")</f>
        <v>Dark Ashes (Action)</v>
      </c>
    </row>
    <row r="52" spans="1:6" ht="20" thickBot="1" x14ac:dyDescent="0.25">
      <c r="A52" s="1">
        <v>0.20972222222222223</v>
      </c>
      <c r="B52" s="1">
        <v>0.210416666666666</v>
      </c>
      <c r="C52" s="2">
        <f t="shared" si="0"/>
        <v>302</v>
      </c>
      <c r="D52" s="2">
        <f t="shared" si="0"/>
        <v>303</v>
      </c>
      <c r="E52" t="s">
        <v>50</v>
      </c>
      <c r="F52" s="3" t="str">
        <f ca="1">IFERROR(__xludf.DUMMYFUNCTION("""COMPUTED_VALUE"""),"Choros Ixou (2)")</f>
        <v>Choros Ixou (2)</v>
      </c>
    </row>
    <row r="53" spans="1:6" ht="20" thickBot="1" x14ac:dyDescent="0.25">
      <c r="A53" s="1">
        <v>0.21666666666666601</v>
      </c>
      <c r="B53" s="1">
        <v>0.21875</v>
      </c>
      <c r="C53" s="2">
        <f t="shared" si="0"/>
        <v>312</v>
      </c>
      <c r="D53" s="2">
        <f t="shared" si="0"/>
        <v>315</v>
      </c>
      <c r="E53" t="s">
        <v>107</v>
      </c>
      <c r="F53" s="3" t="str">
        <f ca="1">IFERROR(__xludf.DUMMYFUNCTION("""COMPUTED_VALUE"""),"Cachexia")</f>
        <v>Cachexia</v>
      </c>
    </row>
    <row r="54" spans="1:6" ht="20" thickBot="1" x14ac:dyDescent="0.25">
      <c r="A54" s="1">
        <v>0.22430555555555556</v>
      </c>
      <c r="B54" s="1">
        <v>0.22500000000000001</v>
      </c>
      <c r="C54" s="2">
        <f t="shared" si="0"/>
        <v>323</v>
      </c>
      <c r="D54" s="2">
        <f t="shared" si="0"/>
        <v>324</v>
      </c>
      <c r="E54" t="s">
        <v>82</v>
      </c>
      <c r="F54" s="3" t="str">
        <f ca="1">IFERROR(__xludf.DUMMYFUNCTION("""COMPUTED_VALUE"""),"Aetheronecrosis (1/2)")</f>
        <v>Aetheronecrosis (1/2)</v>
      </c>
    </row>
    <row r="55" spans="1:6" ht="20" thickBot="1" x14ac:dyDescent="0.25">
      <c r="A55" s="1">
        <v>0.22708333333333333</v>
      </c>
      <c r="B55" s="1">
        <v>0.227777777777777</v>
      </c>
      <c r="C55" s="2">
        <f t="shared" si="0"/>
        <v>327</v>
      </c>
      <c r="D55" s="2">
        <f t="shared" si="0"/>
        <v>328</v>
      </c>
      <c r="E55" t="s">
        <v>84</v>
      </c>
      <c r="F55" s="3" t="str">
        <f ca="1">IFERROR(__xludf.DUMMYFUNCTION("""COMPUTED_VALUE"""),"Aetheronecrosis (3/4)")</f>
        <v>Aetheronecrosis (3/4)</v>
      </c>
    </row>
    <row r="56" spans="1:6" ht="20" thickBot="1" x14ac:dyDescent="0.25">
      <c r="A56" s="1">
        <v>0.2298611111111111</v>
      </c>
      <c r="B56" s="1">
        <v>0.23055555555555499</v>
      </c>
      <c r="C56" s="2">
        <f t="shared" ref="C56:D66" si="1">HOUR(A56)*60+MINUTE(A56)</f>
        <v>331</v>
      </c>
      <c r="D56" s="2">
        <f t="shared" si="1"/>
        <v>332</v>
      </c>
      <c r="E56" t="s">
        <v>85</v>
      </c>
      <c r="F56" s="3" t="str">
        <f ca="1">IFERROR(__xludf.DUMMYFUNCTION("""COMPUTED_VALUE"""),"Aetheronecrosis (5/6)")</f>
        <v>Aetheronecrosis (5/6)</v>
      </c>
    </row>
    <row r="57" spans="1:6" ht="20" thickBot="1" x14ac:dyDescent="0.25">
      <c r="A57" s="1">
        <v>0.226388888888888</v>
      </c>
      <c r="B57" s="1">
        <v>0.23055555555555499</v>
      </c>
      <c r="C57" s="2">
        <f t="shared" si="1"/>
        <v>326</v>
      </c>
      <c r="D57" s="2">
        <f t="shared" si="1"/>
        <v>332</v>
      </c>
      <c r="E57" t="s">
        <v>94</v>
      </c>
      <c r="F57" s="3" t="str">
        <f ca="1">IFERROR(__xludf.DUMMYFUNCTION("""COMPUTED_VALUE"""),"Dual Predation")</f>
        <v>Dual Predation</v>
      </c>
    </row>
    <row r="58" spans="1:6" ht="20" thickBot="1" x14ac:dyDescent="0.25">
      <c r="A58" s="1">
        <v>0.23055555555555554</v>
      </c>
      <c r="B58" s="1">
        <v>0.23125000000000001</v>
      </c>
      <c r="C58" s="2">
        <f t="shared" si="1"/>
        <v>332</v>
      </c>
      <c r="D58" s="2">
        <f t="shared" si="1"/>
        <v>333</v>
      </c>
      <c r="E58" t="s">
        <v>90</v>
      </c>
      <c r="F58" s="3" t="str">
        <f ca="1">IFERROR(__xludf.DUMMYFUNCTION("""COMPUTED_VALUE"""),"Glossal/Chelic Predation (1)")</f>
        <v>Glossal/Chelic Predation (1)</v>
      </c>
    </row>
    <row r="59" spans="1:6" ht="20" thickBot="1" x14ac:dyDescent="0.25">
      <c r="A59" s="1">
        <v>0.23263888888888887</v>
      </c>
      <c r="B59" s="1">
        <v>0.233333333333333</v>
      </c>
      <c r="C59" s="2">
        <f t="shared" si="1"/>
        <v>335</v>
      </c>
      <c r="D59" s="2">
        <f t="shared" si="1"/>
        <v>336</v>
      </c>
      <c r="E59" t="s">
        <v>86</v>
      </c>
      <c r="F59" s="3" t="str">
        <f ca="1">IFERROR(__xludf.DUMMYFUNCTION("""COMPUTED_VALUE"""),"Aetheronecrosis (7/8)")</f>
        <v>Aetheronecrosis (7/8)</v>
      </c>
    </row>
    <row r="60" spans="1:6" ht="20" thickBot="1" x14ac:dyDescent="0.25">
      <c r="A60" s="1">
        <v>0.23333333333333331</v>
      </c>
      <c r="B60" s="1">
        <v>0.234027777777777</v>
      </c>
      <c r="C60" s="2">
        <f t="shared" si="1"/>
        <v>336</v>
      </c>
      <c r="D60" s="2">
        <f t="shared" si="1"/>
        <v>337</v>
      </c>
      <c r="E60" t="s">
        <v>90</v>
      </c>
      <c r="F60" s="3" t="str">
        <f ca="1">IFERROR(__xludf.DUMMYFUNCTION("""COMPUTED_VALUE"""),"Glossal/Chelic Predation (2)")</f>
        <v>Glossal/Chelic Predation (2)</v>
      </c>
    </row>
    <row r="61" spans="1:6" ht="20" thickBot="1" x14ac:dyDescent="0.25">
      <c r="A61" s="1">
        <v>0.23611111111111113</v>
      </c>
      <c r="B61" s="1">
        <v>0.23680555555555499</v>
      </c>
      <c r="C61" s="2">
        <f t="shared" si="1"/>
        <v>340</v>
      </c>
      <c r="D61" s="2">
        <f t="shared" si="1"/>
        <v>341</v>
      </c>
      <c r="E61" t="s">
        <v>90</v>
      </c>
      <c r="F61" s="3" t="str">
        <f ca="1">IFERROR(__xludf.DUMMYFUNCTION("""COMPUTED_VALUE"""),"Glossal/Chelic Predation (3)")</f>
        <v>Glossal/Chelic Predation (3)</v>
      </c>
    </row>
    <row r="62" spans="1:6" ht="20" thickBot="1" x14ac:dyDescent="0.25">
      <c r="A62" s="1">
        <v>0.2388888888888889</v>
      </c>
      <c r="B62" s="1">
        <v>0.23958333333333301</v>
      </c>
      <c r="C62" s="2">
        <f t="shared" si="1"/>
        <v>344</v>
      </c>
      <c r="D62" s="2">
        <f t="shared" si="1"/>
        <v>345</v>
      </c>
      <c r="E62" t="s">
        <v>90</v>
      </c>
      <c r="F62" s="3" t="str">
        <f ca="1">IFERROR(__xludf.DUMMYFUNCTION("""COMPUTED_VALUE"""),"Glossal/Chelic Predation (4)")</f>
        <v>Glossal/Chelic Predation (4)</v>
      </c>
    </row>
    <row r="63" spans="1:6" ht="20" thickBot="1" x14ac:dyDescent="0.25">
      <c r="A63" s="1">
        <v>0.242361111111111</v>
      </c>
      <c r="B63" s="1">
        <v>0.24652777777777701</v>
      </c>
      <c r="C63" s="2">
        <f t="shared" si="1"/>
        <v>349</v>
      </c>
      <c r="D63" s="2">
        <f t="shared" si="1"/>
        <v>355</v>
      </c>
      <c r="E63" t="s">
        <v>97</v>
      </c>
      <c r="F63" s="3" t="str">
        <f ca="1">IFERROR(__xludf.DUMMYFUNCTION("""COMPUTED_VALUE"""),"Ptera Ixou")</f>
        <v>Ptera Ixou</v>
      </c>
    </row>
    <row r="64" spans="1:6" ht="20" thickBot="1" x14ac:dyDescent="0.25">
      <c r="A64" s="1">
        <v>0.25208333333333299</v>
      </c>
      <c r="B64" s="1">
        <v>0.25694444444444398</v>
      </c>
      <c r="C64" s="2">
        <f t="shared" si="1"/>
        <v>363</v>
      </c>
      <c r="D64" s="2">
        <f t="shared" si="1"/>
        <v>370</v>
      </c>
      <c r="E64" t="s">
        <v>27</v>
      </c>
      <c r="F64" s="3" t="str">
        <f ca="1">IFERROR(__xludf.DUMMYFUNCTION("""COMPUTED_VALUE"""),"Chelic Synergy")</f>
        <v>Chelic Synergy</v>
      </c>
    </row>
    <row r="65" spans="1:6" ht="20" thickBot="1" x14ac:dyDescent="0.25">
      <c r="A65" s="1">
        <v>0.26180555555555501</v>
      </c>
      <c r="B65" s="1">
        <v>0.265277777777777</v>
      </c>
      <c r="C65" s="2">
        <f t="shared" si="1"/>
        <v>377</v>
      </c>
      <c r="D65" s="2">
        <f t="shared" si="1"/>
        <v>382</v>
      </c>
      <c r="E65" t="s">
        <v>25</v>
      </c>
      <c r="F65" s="3" t="str">
        <f ca="1">IFERROR(__xludf.DUMMYFUNCTION("""COMPUTED_VALUE"""),"Hemitheos's Dark IV")</f>
        <v>Hemitheos's Dark IV</v>
      </c>
    </row>
    <row r="66" spans="1:6" ht="20" thickBot="1" x14ac:dyDescent="0.25">
      <c r="A66" s="1">
        <v>0.27013888888888798</v>
      </c>
      <c r="B66" s="1">
        <v>0.27291666666666597</v>
      </c>
      <c r="C66" s="2">
        <f t="shared" si="1"/>
        <v>389</v>
      </c>
      <c r="D66" s="2">
        <f t="shared" si="1"/>
        <v>393</v>
      </c>
      <c r="E66" t="s">
        <v>30</v>
      </c>
      <c r="F66" s="3" t="str">
        <f ca="1">IFERROR(__xludf.DUMMYFUNCTION("""COMPUTED_VALUE"""),"Aetheric Polyominoid")</f>
        <v>Aetheric Polyominoid</v>
      </c>
    </row>
    <row r="67" spans="1:6" ht="20" thickBot="1" x14ac:dyDescent="0.25">
      <c r="A67" s="1">
        <v>0.27430555555555503</v>
      </c>
      <c r="B67" s="1">
        <v>0.27708333333333302</v>
      </c>
      <c r="C67" s="2">
        <f t="shared" ref="C67:C130" si="2">HOUR(A67)*60+MINUTE(A67)</f>
        <v>395</v>
      </c>
      <c r="D67" s="2">
        <f t="shared" ref="D67:D130" si="3">HOUR(B67)*60+MINUTE(B67)</f>
        <v>399</v>
      </c>
      <c r="E67" t="s">
        <v>123</v>
      </c>
      <c r="F67" s="3" t="str">
        <f ca="1">IFERROR(__xludf.DUMMYFUNCTION("""COMPUTED_VALUE"""),"Dark Sphere (Indicator)")</f>
        <v>Dark Sphere (Indicator)</v>
      </c>
    </row>
    <row r="68" spans="1:6" ht="20" thickBot="1" x14ac:dyDescent="0.25">
      <c r="A68" s="1">
        <v>0.27847222222222201</v>
      </c>
      <c r="B68" s="1">
        <v>0.28125</v>
      </c>
      <c r="C68" s="2">
        <f t="shared" si="2"/>
        <v>401</v>
      </c>
      <c r="D68" s="2">
        <f t="shared" si="3"/>
        <v>405</v>
      </c>
      <c r="E68" t="s">
        <v>72</v>
      </c>
      <c r="F68" s="3" t="str">
        <f ca="1">IFERROR(__xludf.DUMMYFUNCTION("""COMPUTED_VALUE"""),"Dark Dome (Indicator)")</f>
        <v>Dark Dome (Indicator)</v>
      </c>
    </row>
    <row r="69" spans="1:6" ht="20" thickBot="1" x14ac:dyDescent="0.25">
      <c r="A69" s="1">
        <v>0.28125</v>
      </c>
      <c r="B69" s="1">
        <v>0.281944444444444</v>
      </c>
      <c r="C69" s="2">
        <f t="shared" si="2"/>
        <v>405</v>
      </c>
      <c r="D69" s="2">
        <f t="shared" si="3"/>
        <v>406</v>
      </c>
      <c r="E69" t="s">
        <v>124</v>
      </c>
      <c r="F69" s="3" t="str">
        <f ca="1">IFERROR(__xludf.DUMMYFUNCTION("""COMPUTED_VALUE"""),"Dark Sphere (Action)")</f>
        <v>Dark Sphere (Action)</v>
      </c>
    </row>
    <row r="70" spans="1:6" ht="20" thickBot="1" x14ac:dyDescent="0.25">
      <c r="A70" s="1">
        <v>0.28125</v>
      </c>
      <c r="B70" s="1">
        <v>0.281944444444444</v>
      </c>
      <c r="C70" s="2">
        <f t="shared" si="2"/>
        <v>405</v>
      </c>
      <c r="D70" s="2">
        <f t="shared" si="3"/>
        <v>406</v>
      </c>
      <c r="E70" t="s">
        <v>110</v>
      </c>
      <c r="F70" s="3" t="str">
        <f ca="1">IFERROR(__xludf.DUMMYFUNCTION("""COMPUTED_VALUE"""),"Polyominous Dark IV")</f>
        <v>Polyominous Dark IV</v>
      </c>
    </row>
    <row r="71" spans="1:6" ht="20" thickBot="1" x14ac:dyDescent="0.25">
      <c r="A71" s="1">
        <v>0.28402777777777777</v>
      </c>
      <c r="B71" s="1">
        <v>0.28472222222222199</v>
      </c>
      <c r="C71" s="2">
        <f t="shared" si="2"/>
        <v>409</v>
      </c>
      <c r="D71" s="2">
        <f t="shared" si="3"/>
        <v>410</v>
      </c>
      <c r="E71" t="s">
        <v>75</v>
      </c>
      <c r="F71" s="3" t="str">
        <f ca="1">IFERROR(__xludf.DUMMYFUNCTION("""COMPUTED_VALUE"""),"Dark Dome (Action)")</f>
        <v>Dark Dome (Action)</v>
      </c>
    </row>
    <row r="72" spans="1:6" ht="20" thickBot="1" x14ac:dyDescent="0.25">
      <c r="A72" s="1">
        <v>0.29027777777777702</v>
      </c>
      <c r="B72" s="1">
        <v>0.29236111111111102</v>
      </c>
      <c r="C72" s="2">
        <f t="shared" si="2"/>
        <v>418</v>
      </c>
      <c r="D72" s="2">
        <f t="shared" si="3"/>
        <v>421</v>
      </c>
      <c r="E72" t="s">
        <v>41</v>
      </c>
      <c r="F72" s="3" t="str">
        <f ca="1">IFERROR(__xludf.DUMMYFUNCTION("""COMPUTED_VALUE"""),"Aetherial Exchange")</f>
        <v>Aetherial Exchange</v>
      </c>
    </row>
    <row r="73" spans="1:6" ht="20" thickBot="1" x14ac:dyDescent="0.25">
      <c r="A73" s="1">
        <v>0.29375000000000001</v>
      </c>
      <c r="B73" s="1">
        <v>0.296527777777777</v>
      </c>
      <c r="C73" s="2">
        <f t="shared" si="2"/>
        <v>423</v>
      </c>
      <c r="D73" s="2">
        <f t="shared" si="3"/>
        <v>427</v>
      </c>
      <c r="E73" t="s">
        <v>44</v>
      </c>
      <c r="F73" s="3" t="str">
        <f ca="1">IFERROR(__xludf.DUMMYFUNCTION("""COMPUTED_VALUE"""),"Exchange of Agonies")</f>
        <v>Exchange of Agonies</v>
      </c>
    </row>
    <row r="74" spans="1:6" ht="20" thickBot="1" x14ac:dyDescent="0.25">
      <c r="A74" s="1">
        <v>0.29861111111111099</v>
      </c>
      <c r="B74" s="1">
        <v>0.30208333333333298</v>
      </c>
      <c r="C74" s="2">
        <f t="shared" si="2"/>
        <v>430</v>
      </c>
      <c r="D74" s="2">
        <f t="shared" si="3"/>
        <v>435</v>
      </c>
      <c r="E74" t="s">
        <v>47</v>
      </c>
      <c r="F74" s="3" t="str">
        <f ca="1">IFERROR(__xludf.DUMMYFUNCTION("""COMPUTED_VALUE"""),"Choros Ixou (1)")</f>
        <v>Choros Ixou (1)</v>
      </c>
    </row>
    <row r="75" spans="1:6" ht="20" thickBot="1" x14ac:dyDescent="0.25">
      <c r="A75" s="1">
        <v>0.30138888888888887</v>
      </c>
      <c r="B75" s="1">
        <v>0.30208333333333331</v>
      </c>
      <c r="C75" s="2">
        <f t="shared" si="2"/>
        <v>434</v>
      </c>
      <c r="D75" s="2">
        <f t="shared" si="3"/>
        <v>435</v>
      </c>
      <c r="E75" t="s">
        <v>52</v>
      </c>
      <c r="F75" s="3" t="str">
        <f ca="1">IFERROR(__xludf.DUMMYFUNCTION("""COMPUTED_VALUE"""),"Darkburst")</f>
        <v>Darkburst</v>
      </c>
    </row>
    <row r="76" spans="1:6" ht="20" thickBot="1" x14ac:dyDescent="0.25">
      <c r="A76" s="1">
        <v>0.30138888888888887</v>
      </c>
      <c r="B76" s="1">
        <v>0.30208333333333331</v>
      </c>
      <c r="C76" s="2">
        <f t="shared" si="2"/>
        <v>434</v>
      </c>
      <c r="D76" s="2">
        <f t="shared" si="3"/>
        <v>435</v>
      </c>
      <c r="E76" t="s">
        <v>55</v>
      </c>
      <c r="F76" s="3" t="str">
        <f ca="1">IFERROR(__xludf.DUMMYFUNCTION("""COMPUTED_VALUE"""),"Dark Perimeter")</f>
        <v>Dark Perimeter</v>
      </c>
    </row>
    <row r="77" spans="1:6" ht="20" thickBot="1" x14ac:dyDescent="0.25">
      <c r="A77" s="1">
        <v>0.30138888888888887</v>
      </c>
      <c r="B77" s="1">
        <v>0.30208333333333331</v>
      </c>
      <c r="C77" s="2">
        <f t="shared" si="2"/>
        <v>434</v>
      </c>
      <c r="D77" s="2">
        <f t="shared" si="3"/>
        <v>435</v>
      </c>
      <c r="E77" t="s">
        <v>121</v>
      </c>
      <c r="F77" s="3" t="str">
        <f ca="1">IFERROR(__xludf.DUMMYFUNCTION("""COMPUTED_VALUE"""),"Unholy Darkness")</f>
        <v>Unholy Darkness</v>
      </c>
    </row>
    <row r="78" spans="1:6" ht="20" thickBot="1" x14ac:dyDescent="0.25">
      <c r="A78" s="1">
        <v>0.3034722222222222</v>
      </c>
      <c r="B78" s="1">
        <v>0.30416666666666664</v>
      </c>
      <c r="C78" s="2">
        <f t="shared" si="2"/>
        <v>437</v>
      </c>
      <c r="D78" s="2">
        <f t="shared" si="3"/>
        <v>438</v>
      </c>
      <c r="E78" t="s">
        <v>50</v>
      </c>
      <c r="F78" s="3" t="str">
        <f ca="1">IFERROR(__xludf.DUMMYFUNCTION("""COMPUTED_VALUE"""),"Choros Ixou (2)")</f>
        <v>Choros Ixou (2)</v>
      </c>
    </row>
    <row r="79" spans="1:6" ht="20" thickBot="1" x14ac:dyDescent="0.25">
      <c r="A79" s="1">
        <v>0.30833333333333302</v>
      </c>
      <c r="B79" s="1">
        <v>0.31041666666666667</v>
      </c>
      <c r="C79" s="2">
        <f t="shared" si="2"/>
        <v>444</v>
      </c>
      <c r="D79" s="2">
        <f t="shared" si="3"/>
        <v>447</v>
      </c>
      <c r="E79" t="s">
        <v>41</v>
      </c>
      <c r="F79" s="3" t="str">
        <f ca="1">IFERROR(__xludf.DUMMYFUNCTION("""COMPUTED_VALUE"""),"Aetherial Exchange")</f>
        <v>Aetherial Exchange</v>
      </c>
    </row>
    <row r="80" spans="1:6" ht="20" thickBot="1" x14ac:dyDescent="0.25">
      <c r="A80" s="1">
        <v>0.3125</v>
      </c>
      <c r="B80" s="1">
        <v>0.31527777777777777</v>
      </c>
      <c r="C80" s="2">
        <f t="shared" si="2"/>
        <v>450</v>
      </c>
      <c r="D80" s="2">
        <f t="shared" si="3"/>
        <v>454</v>
      </c>
      <c r="E80" t="s">
        <v>70</v>
      </c>
      <c r="F80" s="3" t="str">
        <f ca="1">IFERROR(__xludf.DUMMYFUNCTION("""COMPUTED_VALUE"""),"Polyominoid Sigma")</f>
        <v>Polyominoid Sigma</v>
      </c>
    </row>
    <row r="81" spans="1:6" ht="20" thickBot="1" x14ac:dyDescent="0.25">
      <c r="A81" s="1">
        <v>0.32013888888888892</v>
      </c>
      <c r="B81" s="1">
        <v>0.32361111111111113</v>
      </c>
      <c r="C81" s="2">
        <f t="shared" si="2"/>
        <v>461</v>
      </c>
      <c r="D81" s="2">
        <f t="shared" si="3"/>
        <v>466</v>
      </c>
      <c r="E81" t="s">
        <v>47</v>
      </c>
      <c r="F81" s="3" t="str">
        <f ca="1">IFERROR(__xludf.DUMMYFUNCTION("""COMPUTED_VALUE"""),"Choros Ixou (1)")</f>
        <v>Choros Ixou (1)</v>
      </c>
    </row>
    <row r="82" spans="1:6" ht="20" thickBot="1" x14ac:dyDescent="0.25">
      <c r="A82" s="1">
        <v>0.32361111111111113</v>
      </c>
      <c r="B82" s="1">
        <v>0.32430555555555557</v>
      </c>
      <c r="C82" s="2">
        <f t="shared" si="2"/>
        <v>466</v>
      </c>
      <c r="D82" s="2">
        <f t="shared" si="3"/>
        <v>467</v>
      </c>
      <c r="E82" t="s">
        <v>110</v>
      </c>
      <c r="F82" s="3" t="str">
        <f ca="1">IFERROR(__xludf.DUMMYFUNCTION("""COMPUTED_VALUE"""),"Polyominous Dark IV")</f>
        <v>Polyominous Dark IV</v>
      </c>
    </row>
    <row r="83" spans="1:6" ht="20" thickBot="1" x14ac:dyDescent="0.25">
      <c r="A83" s="1">
        <v>0.32569444444444445</v>
      </c>
      <c r="B83" s="1">
        <v>0.3263888888888889</v>
      </c>
      <c r="C83" s="2">
        <f t="shared" si="2"/>
        <v>469</v>
      </c>
      <c r="D83" s="2">
        <f t="shared" si="3"/>
        <v>470</v>
      </c>
      <c r="E83" t="s">
        <v>50</v>
      </c>
      <c r="F83" s="3" t="str">
        <f ca="1">IFERROR(__xludf.DUMMYFUNCTION("""COMPUTED_VALUE"""),"Choros Ixou (2)")</f>
        <v>Choros Ixou (2)</v>
      </c>
    </row>
    <row r="84" spans="1:6" ht="20" thickBot="1" x14ac:dyDescent="0.25">
      <c r="A84" s="1">
        <v>0.33055555555555555</v>
      </c>
      <c r="B84" s="1">
        <v>0.3354166666666667</v>
      </c>
      <c r="C84" s="2">
        <f t="shared" si="2"/>
        <v>476</v>
      </c>
      <c r="D84" s="2">
        <f t="shared" si="3"/>
        <v>483</v>
      </c>
      <c r="E84" t="s">
        <v>113</v>
      </c>
      <c r="F84" s="3" t="str">
        <f ca="1">IFERROR(__xludf.DUMMYFUNCTION("""COMPUTED_VALUE"""),"Chelic Synergy/Synergy")</f>
        <v>Chelic Synergy/Synergy</v>
      </c>
    </row>
    <row r="85" spans="1:6" ht="20" thickBot="1" x14ac:dyDescent="0.25">
      <c r="A85" s="1">
        <v>0.34027777777777773</v>
      </c>
      <c r="B85" s="1">
        <v>0.34375</v>
      </c>
      <c r="C85" s="2">
        <f t="shared" si="2"/>
        <v>490</v>
      </c>
      <c r="D85" s="2">
        <f t="shared" si="3"/>
        <v>495</v>
      </c>
      <c r="E85" t="s">
        <v>25</v>
      </c>
      <c r="F85" s="3" t="str">
        <f ca="1">IFERROR(__xludf.DUMMYFUNCTION("""COMPUTED_VALUE"""),"Hemitheos's Dark IV")</f>
        <v>Hemitheos's Dark IV</v>
      </c>
    </row>
    <row r="86" spans="1:6" ht="20" thickBot="1" x14ac:dyDescent="0.25">
      <c r="A86" s="1">
        <v>0.35000000000000003</v>
      </c>
      <c r="B86" s="1">
        <v>0.3520833333333333</v>
      </c>
      <c r="C86" s="2">
        <f t="shared" si="2"/>
        <v>504</v>
      </c>
      <c r="D86" s="2">
        <f t="shared" si="3"/>
        <v>507</v>
      </c>
      <c r="E86" t="s">
        <v>108</v>
      </c>
      <c r="F86" s="3" t="str">
        <f ca="1">IFERROR(__xludf.DUMMYFUNCTION("""COMPUTED_VALUE"""),"Cachexia")</f>
        <v>Cachexia</v>
      </c>
    </row>
    <row r="87" spans="1:6" ht="20" thickBot="1" x14ac:dyDescent="0.25">
      <c r="A87" s="1">
        <v>0.35416666666666669</v>
      </c>
      <c r="B87" s="1">
        <v>0.3576388888888889</v>
      </c>
      <c r="C87" s="2">
        <f t="shared" si="2"/>
        <v>510</v>
      </c>
      <c r="D87" s="2">
        <f t="shared" si="3"/>
        <v>515</v>
      </c>
      <c r="E87" t="s">
        <v>64</v>
      </c>
      <c r="F87" s="3" t="str">
        <f ca="1">IFERROR(__xludf.DUMMYFUNCTION("""COMPUTED_VALUE"""),"Transmission")</f>
        <v>Transmission</v>
      </c>
    </row>
    <row r="88" spans="1:6" ht="20" thickBot="1" x14ac:dyDescent="0.25">
      <c r="A88" s="1">
        <v>0.3611111111111111</v>
      </c>
      <c r="B88" s="1">
        <v>0.36319444444444443</v>
      </c>
      <c r="C88" s="2">
        <f t="shared" si="2"/>
        <v>520</v>
      </c>
      <c r="D88" s="2">
        <f t="shared" si="3"/>
        <v>523</v>
      </c>
      <c r="E88" t="s">
        <v>41</v>
      </c>
      <c r="F88" s="3" t="str">
        <f ca="1">IFERROR(__xludf.DUMMYFUNCTION("""COMPUTED_VALUE"""),"Aetherial Exchange")</f>
        <v>Aetherial Exchange</v>
      </c>
    </row>
    <row r="89" spans="1:6" ht="20" thickBot="1" x14ac:dyDescent="0.25">
      <c r="A89" s="1">
        <v>0.36458333333333331</v>
      </c>
      <c r="B89" s="1">
        <v>0.36736111111111108</v>
      </c>
      <c r="C89" s="2">
        <f t="shared" si="2"/>
        <v>525</v>
      </c>
      <c r="D89" s="2">
        <f t="shared" si="3"/>
        <v>529</v>
      </c>
      <c r="E89" t="s">
        <v>70</v>
      </c>
      <c r="F89" s="3" t="str">
        <f ca="1">IFERROR(__xludf.DUMMYFUNCTION("""COMPUTED_VALUE"""),"Polyominoid Sigma")</f>
        <v>Polyominoid Sigma</v>
      </c>
    </row>
    <row r="90" spans="1:6" ht="20" thickBot="1" x14ac:dyDescent="0.25">
      <c r="A90" s="1">
        <v>0.37291666666666662</v>
      </c>
      <c r="B90" s="1">
        <v>0.37708333333333338</v>
      </c>
      <c r="C90" s="2">
        <f t="shared" si="2"/>
        <v>537</v>
      </c>
      <c r="D90" s="2">
        <f t="shared" si="3"/>
        <v>543</v>
      </c>
      <c r="E90" t="s">
        <v>97</v>
      </c>
      <c r="F90" s="3" t="str">
        <f ca="1">IFERROR(__xludf.DUMMYFUNCTION("""COMPUTED_VALUE"""),"Ptera Ixou")</f>
        <v>Ptera Ixou</v>
      </c>
    </row>
    <row r="91" spans="1:6" ht="20" thickBot="1" x14ac:dyDescent="0.25">
      <c r="A91" s="1">
        <v>0.37638888888888888</v>
      </c>
      <c r="B91" s="1">
        <v>0.37708333333333338</v>
      </c>
      <c r="C91" s="2">
        <f t="shared" si="2"/>
        <v>542</v>
      </c>
      <c r="D91" s="2">
        <f t="shared" si="3"/>
        <v>543</v>
      </c>
      <c r="E91" t="s">
        <v>124</v>
      </c>
      <c r="F91" s="3" t="str">
        <f ca="1">IFERROR(__xludf.DUMMYFUNCTION("""COMPUTED_VALUE"""),"Dark Sphere")</f>
        <v>Dark Sphere</v>
      </c>
    </row>
    <row r="92" spans="1:6" ht="20" thickBot="1" x14ac:dyDescent="0.25">
      <c r="A92" s="1">
        <v>0.37638888888888888</v>
      </c>
      <c r="B92" s="1">
        <v>0.37708333333333338</v>
      </c>
      <c r="C92" s="2">
        <f t="shared" si="2"/>
        <v>542</v>
      </c>
      <c r="D92" s="2">
        <f t="shared" si="3"/>
        <v>543</v>
      </c>
      <c r="E92" t="s">
        <v>121</v>
      </c>
      <c r="F92" s="3" t="str">
        <f ca="1">IFERROR(__xludf.DUMMYFUNCTION("""COMPUTED_VALUE"""),"Unholy Darkness (Action)")</f>
        <v>Unholy Darkness (Action)</v>
      </c>
    </row>
    <row r="93" spans="1:6" ht="20" thickBot="1" x14ac:dyDescent="0.25">
      <c r="A93" s="1">
        <v>0.37708333333333338</v>
      </c>
      <c r="B93" s="1">
        <v>0.37777777777777777</v>
      </c>
      <c r="C93" s="2">
        <f t="shared" si="2"/>
        <v>543</v>
      </c>
      <c r="D93" s="2">
        <f t="shared" si="3"/>
        <v>544</v>
      </c>
      <c r="E93" t="s">
        <v>67</v>
      </c>
      <c r="F93" s="3" t="str">
        <f ca="1">IFERROR(__xludf.DUMMYFUNCTION("""COMPUTED_VALUE"""),"Chelic Claw/Reek Havoc")</f>
        <v>Chelic Claw/Reek Havoc</v>
      </c>
    </row>
    <row r="94" spans="1:6" ht="20" thickBot="1" x14ac:dyDescent="0.25">
      <c r="A94" s="1">
        <v>0.3833333333333333</v>
      </c>
      <c r="B94" s="1">
        <v>0.38611111111111113</v>
      </c>
      <c r="C94" s="2">
        <f t="shared" si="2"/>
        <v>552</v>
      </c>
      <c r="D94" s="2">
        <f t="shared" si="3"/>
        <v>556</v>
      </c>
      <c r="E94" t="s">
        <v>30</v>
      </c>
      <c r="F94" s="3" t="str">
        <f ca="1">IFERROR(__xludf.DUMMYFUNCTION("""COMPUTED_VALUE"""),"Aetheric Polyominoid")</f>
        <v>Aetheric Polyominoid</v>
      </c>
    </row>
    <row r="95" spans="1:6" ht="20" thickBot="1" x14ac:dyDescent="0.25">
      <c r="A95" s="1">
        <v>0.38958333333333334</v>
      </c>
      <c r="B95" s="1">
        <v>0.3923611111111111</v>
      </c>
      <c r="C95" s="2">
        <f t="shared" si="2"/>
        <v>561</v>
      </c>
      <c r="D95" s="2">
        <f t="shared" si="3"/>
        <v>565</v>
      </c>
      <c r="E95" t="s">
        <v>72</v>
      </c>
      <c r="F95" s="3" t="str">
        <f ca="1">IFERROR(__xludf.DUMMYFUNCTION("""COMPUTED_VALUE"""),"Dark Dome (Indicator)")</f>
        <v>Dark Dome (Indicator)</v>
      </c>
    </row>
    <row r="96" spans="1:6" ht="20" thickBot="1" x14ac:dyDescent="0.25">
      <c r="A96" s="1">
        <v>0.39444444444444443</v>
      </c>
      <c r="B96" s="1">
        <v>0.39513888888888887</v>
      </c>
      <c r="C96" s="2">
        <f t="shared" si="2"/>
        <v>568</v>
      </c>
      <c r="D96" s="2">
        <f t="shared" si="3"/>
        <v>569</v>
      </c>
      <c r="E96" t="s">
        <v>110</v>
      </c>
      <c r="F96" s="3" t="str">
        <f ca="1">IFERROR(__xludf.DUMMYFUNCTION("""COMPUTED_VALUE"""),"Polyominous Dark IV")</f>
        <v>Polyominous Dark IV</v>
      </c>
    </row>
    <row r="97" spans="1:6" ht="20" thickBot="1" x14ac:dyDescent="0.25">
      <c r="A97" s="1">
        <v>0.39444444444444443</v>
      </c>
      <c r="B97" s="1">
        <v>0.39513888888888887</v>
      </c>
      <c r="C97" s="2">
        <f t="shared" si="2"/>
        <v>568</v>
      </c>
      <c r="D97" s="2">
        <f t="shared" si="3"/>
        <v>569</v>
      </c>
      <c r="E97" t="s">
        <v>75</v>
      </c>
      <c r="F97" s="3" t="str">
        <f ca="1">IFERROR(__xludf.DUMMYFUNCTION("""COMPUTED_VALUE"""),"Dark Dome (Action)")</f>
        <v>Dark Dome (Action)</v>
      </c>
    </row>
    <row r="98" spans="1:6" ht="20" thickBot="1" x14ac:dyDescent="0.25">
      <c r="A98" s="1">
        <v>0.40069444444444446</v>
      </c>
      <c r="B98" s="1">
        <v>0.40347222222222223</v>
      </c>
      <c r="C98" s="2">
        <f t="shared" si="2"/>
        <v>577</v>
      </c>
      <c r="D98" s="2">
        <f t="shared" si="3"/>
        <v>581</v>
      </c>
      <c r="E98" t="s">
        <v>30</v>
      </c>
      <c r="F98" s="3" t="str">
        <f ca="1">IFERROR(__xludf.DUMMYFUNCTION("""COMPUTED_VALUE"""),"Aetheric Polyominoid")</f>
        <v>Aetheric Polyominoid</v>
      </c>
    </row>
    <row r="99" spans="1:6" ht="20" thickBot="1" x14ac:dyDescent="0.25">
      <c r="A99" s="1">
        <v>0.4069444444444445</v>
      </c>
      <c r="B99" s="1">
        <v>0.41041666666666665</v>
      </c>
      <c r="C99" s="2">
        <f t="shared" si="2"/>
        <v>586</v>
      </c>
      <c r="D99" s="2">
        <f t="shared" si="3"/>
        <v>591</v>
      </c>
      <c r="E99" t="s">
        <v>47</v>
      </c>
      <c r="F99" s="3" t="str">
        <f ca="1">IFERROR(__xludf.DUMMYFUNCTION("""COMPUTED_VALUE"""),"Choros Ixou (1)")</f>
        <v>Choros Ixou (1)</v>
      </c>
    </row>
    <row r="100" spans="1:6" ht="20" thickBot="1" x14ac:dyDescent="0.25">
      <c r="A100" s="1">
        <v>0.40972222222222227</v>
      </c>
      <c r="B100" s="1">
        <v>0.41041666666666665</v>
      </c>
      <c r="C100" s="2">
        <f t="shared" si="2"/>
        <v>590</v>
      </c>
      <c r="D100" s="2">
        <f t="shared" si="3"/>
        <v>591</v>
      </c>
      <c r="E100" t="s">
        <v>110</v>
      </c>
      <c r="F100" s="3" t="str">
        <f ca="1">IFERROR(__xludf.DUMMYFUNCTION("""COMPUTED_VALUE"""),"Polyominous Dark IV")</f>
        <v>Polyominous Dark IV</v>
      </c>
    </row>
    <row r="101" spans="1:6" ht="20" thickBot="1" x14ac:dyDescent="0.25">
      <c r="A101" s="1">
        <v>0.41180555555555554</v>
      </c>
      <c r="B101" s="1">
        <v>0.41250000000000003</v>
      </c>
      <c r="C101" s="2">
        <f t="shared" si="2"/>
        <v>593</v>
      </c>
      <c r="D101" s="2">
        <f t="shared" si="3"/>
        <v>594</v>
      </c>
      <c r="E101" t="s">
        <v>50</v>
      </c>
      <c r="F101" s="3" t="str">
        <f ca="1">IFERROR(__xludf.DUMMYFUNCTION("""COMPUTED_VALUE"""),"Choros Ixou (2)")</f>
        <v>Choros Ixou (2)</v>
      </c>
    </row>
    <row r="102" spans="1:6" ht="20" thickBot="1" x14ac:dyDescent="0.25">
      <c r="A102" s="1">
        <v>0.41666666666666669</v>
      </c>
      <c r="B102" s="1">
        <v>0.42152777777777778</v>
      </c>
      <c r="C102" s="2">
        <f t="shared" si="2"/>
        <v>600</v>
      </c>
      <c r="D102" s="2">
        <f t="shared" si="3"/>
        <v>607</v>
      </c>
      <c r="E102" t="s">
        <v>113</v>
      </c>
      <c r="F102" s="3" t="str">
        <f ca="1">IFERROR(__xludf.DUMMYFUNCTION("""COMPUTED_VALUE"""),"Chelic Synergy/Synergy")</f>
        <v>Chelic Synergy/Synergy</v>
      </c>
    </row>
    <row r="103" spans="1:6" ht="20" thickBot="1" x14ac:dyDescent="0.25">
      <c r="A103" s="1">
        <v>0.42638888888888887</v>
      </c>
      <c r="B103" s="1">
        <v>0.42986111111111108</v>
      </c>
      <c r="C103" s="2">
        <f t="shared" si="2"/>
        <v>614</v>
      </c>
      <c r="D103" s="2">
        <f t="shared" si="3"/>
        <v>619</v>
      </c>
      <c r="E103" t="s">
        <v>25</v>
      </c>
      <c r="F103" s="3" t="str">
        <f ca="1">IFERROR(__xludf.DUMMYFUNCTION("""COMPUTED_VALUE"""),"Hemitheos's Dark IV")</f>
        <v>Hemitheos's Dark IV</v>
      </c>
    </row>
    <row r="104" spans="1:6" ht="20" thickBot="1" x14ac:dyDescent="0.25">
      <c r="A104" s="1">
        <v>0.4368055555555555</v>
      </c>
      <c r="B104" s="1">
        <v>0.44375000000000003</v>
      </c>
      <c r="C104" s="2">
        <f t="shared" si="2"/>
        <v>629</v>
      </c>
      <c r="D104" s="2">
        <f t="shared" si="3"/>
        <v>639</v>
      </c>
      <c r="E104" t="s">
        <v>116</v>
      </c>
      <c r="F104" s="3" t="str">
        <f ca="1">IFERROR(__xludf.DUMMYFUNCTION("""COMPUTED_VALUE"""),"Hemitheos's Dark IV")</f>
        <v>Hemitheos's Dark IV</v>
      </c>
    </row>
    <row r="105" spans="1:6" x14ac:dyDescent="0.2">
      <c r="C105" s="2">
        <f t="shared" si="2"/>
        <v>0</v>
      </c>
      <c r="D105" s="2">
        <f t="shared" si="3"/>
        <v>0</v>
      </c>
    </row>
    <row r="106" spans="1:6" x14ac:dyDescent="0.2">
      <c r="C106" s="2">
        <f t="shared" si="2"/>
        <v>0</v>
      </c>
      <c r="D106" s="2">
        <f t="shared" si="3"/>
        <v>0</v>
      </c>
    </row>
    <row r="107" spans="1:6" x14ac:dyDescent="0.2">
      <c r="C107" s="2">
        <f t="shared" si="2"/>
        <v>0</v>
      </c>
      <c r="D107" s="2">
        <f t="shared" si="3"/>
        <v>0</v>
      </c>
    </row>
    <row r="108" spans="1:6" x14ac:dyDescent="0.2">
      <c r="C108" s="2">
        <f t="shared" si="2"/>
        <v>0</v>
      </c>
      <c r="D108" s="2">
        <f t="shared" si="3"/>
        <v>0</v>
      </c>
    </row>
    <row r="109" spans="1:6" x14ac:dyDescent="0.2">
      <c r="C109" s="2">
        <f t="shared" si="2"/>
        <v>0</v>
      </c>
      <c r="D109" s="2">
        <f t="shared" si="3"/>
        <v>0</v>
      </c>
    </row>
    <row r="110" spans="1:6" x14ac:dyDescent="0.2">
      <c r="C110" s="2">
        <f t="shared" si="2"/>
        <v>0</v>
      </c>
      <c r="D110" s="2">
        <f t="shared" si="3"/>
        <v>0</v>
      </c>
    </row>
    <row r="111" spans="1:6" x14ac:dyDescent="0.2">
      <c r="C111" s="2">
        <f t="shared" si="2"/>
        <v>0</v>
      </c>
      <c r="D111" s="2">
        <f t="shared" si="3"/>
        <v>0</v>
      </c>
    </row>
    <row r="112" spans="1:6" x14ac:dyDescent="0.2">
      <c r="C112" s="2">
        <f t="shared" si="2"/>
        <v>0</v>
      </c>
      <c r="D112" s="2">
        <f t="shared" si="3"/>
        <v>0</v>
      </c>
    </row>
    <row r="113" spans="3:4" x14ac:dyDescent="0.2">
      <c r="C113" s="2">
        <f t="shared" si="2"/>
        <v>0</v>
      </c>
      <c r="D113" s="2">
        <f t="shared" si="3"/>
        <v>0</v>
      </c>
    </row>
    <row r="114" spans="3:4" x14ac:dyDescent="0.2">
      <c r="C114" s="2">
        <f t="shared" si="2"/>
        <v>0</v>
      </c>
      <c r="D114" s="2">
        <f t="shared" si="3"/>
        <v>0</v>
      </c>
    </row>
    <row r="115" spans="3:4" x14ac:dyDescent="0.2">
      <c r="C115" s="2">
        <f t="shared" si="2"/>
        <v>0</v>
      </c>
      <c r="D115" s="2">
        <f t="shared" si="3"/>
        <v>0</v>
      </c>
    </row>
    <row r="116" spans="3:4" x14ac:dyDescent="0.2">
      <c r="C116" s="2">
        <f t="shared" si="2"/>
        <v>0</v>
      </c>
      <c r="D116" s="2">
        <f t="shared" si="3"/>
        <v>0</v>
      </c>
    </row>
    <row r="117" spans="3:4" x14ac:dyDescent="0.2">
      <c r="C117" s="2">
        <f t="shared" si="2"/>
        <v>0</v>
      </c>
      <c r="D117" s="2">
        <f t="shared" si="3"/>
        <v>0</v>
      </c>
    </row>
    <row r="118" spans="3:4" x14ac:dyDescent="0.2">
      <c r="C118" s="2">
        <f t="shared" si="2"/>
        <v>0</v>
      </c>
      <c r="D118" s="2">
        <f t="shared" si="3"/>
        <v>0</v>
      </c>
    </row>
    <row r="119" spans="3:4" x14ac:dyDescent="0.2">
      <c r="C119" s="2">
        <f t="shared" si="2"/>
        <v>0</v>
      </c>
      <c r="D119" s="2">
        <f t="shared" si="3"/>
        <v>0</v>
      </c>
    </row>
    <row r="120" spans="3:4" x14ac:dyDescent="0.2">
      <c r="C120" s="2">
        <f t="shared" si="2"/>
        <v>0</v>
      </c>
      <c r="D120" s="2">
        <f t="shared" si="3"/>
        <v>0</v>
      </c>
    </row>
    <row r="121" spans="3:4" x14ac:dyDescent="0.2">
      <c r="C121" s="2">
        <f t="shared" si="2"/>
        <v>0</v>
      </c>
      <c r="D121" s="2">
        <f t="shared" si="3"/>
        <v>0</v>
      </c>
    </row>
    <row r="122" spans="3:4" x14ac:dyDescent="0.2">
      <c r="C122" s="2">
        <f t="shared" si="2"/>
        <v>0</v>
      </c>
      <c r="D122" s="2">
        <f t="shared" si="3"/>
        <v>0</v>
      </c>
    </row>
    <row r="123" spans="3:4" x14ac:dyDescent="0.2">
      <c r="C123" s="2">
        <f t="shared" si="2"/>
        <v>0</v>
      </c>
      <c r="D123" s="2">
        <f t="shared" si="3"/>
        <v>0</v>
      </c>
    </row>
    <row r="124" spans="3:4" x14ac:dyDescent="0.2">
      <c r="C124" s="2">
        <f t="shared" si="2"/>
        <v>0</v>
      </c>
      <c r="D124" s="2">
        <f t="shared" si="3"/>
        <v>0</v>
      </c>
    </row>
    <row r="125" spans="3:4" x14ac:dyDescent="0.2">
      <c r="C125" s="2">
        <f t="shared" si="2"/>
        <v>0</v>
      </c>
      <c r="D125" s="2">
        <f t="shared" si="3"/>
        <v>0</v>
      </c>
    </row>
    <row r="126" spans="3:4" x14ac:dyDescent="0.2">
      <c r="C126" s="2">
        <f t="shared" si="2"/>
        <v>0</v>
      </c>
      <c r="D126" s="2">
        <f t="shared" si="3"/>
        <v>0</v>
      </c>
    </row>
    <row r="127" spans="3:4" x14ac:dyDescent="0.2">
      <c r="C127" s="2">
        <f t="shared" si="2"/>
        <v>0</v>
      </c>
      <c r="D127" s="2">
        <f t="shared" si="3"/>
        <v>0</v>
      </c>
    </row>
    <row r="128" spans="3:4" x14ac:dyDescent="0.2">
      <c r="C128" s="2">
        <f t="shared" si="2"/>
        <v>0</v>
      </c>
      <c r="D128" s="2">
        <f t="shared" si="3"/>
        <v>0</v>
      </c>
    </row>
    <row r="129" spans="3:4" x14ac:dyDescent="0.2">
      <c r="C129" s="2">
        <f t="shared" si="2"/>
        <v>0</v>
      </c>
      <c r="D129" s="2">
        <f t="shared" si="3"/>
        <v>0</v>
      </c>
    </row>
    <row r="130" spans="3:4" x14ac:dyDescent="0.2">
      <c r="C130" s="2">
        <f t="shared" si="2"/>
        <v>0</v>
      </c>
      <c r="D130" s="2">
        <f t="shared" si="3"/>
        <v>0</v>
      </c>
    </row>
    <row r="131" spans="3:4" x14ac:dyDescent="0.2">
      <c r="C131" s="2">
        <f t="shared" ref="C131:C194" si="4">HOUR(A131)*60+MINUTE(A131)</f>
        <v>0</v>
      </c>
      <c r="D131" s="2">
        <f t="shared" ref="D131:D194" si="5">HOUR(B131)*60+MINUTE(B131)</f>
        <v>0</v>
      </c>
    </row>
    <row r="132" spans="3:4" x14ac:dyDescent="0.2">
      <c r="C132" s="2">
        <f t="shared" si="4"/>
        <v>0</v>
      </c>
      <c r="D132" s="2">
        <f t="shared" si="5"/>
        <v>0</v>
      </c>
    </row>
    <row r="133" spans="3:4" x14ac:dyDescent="0.2">
      <c r="C133" s="2">
        <f t="shared" si="4"/>
        <v>0</v>
      </c>
      <c r="D133" s="2">
        <f t="shared" si="5"/>
        <v>0</v>
      </c>
    </row>
    <row r="134" spans="3:4" x14ac:dyDescent="0.2">
      <c r="C134" s="2">
        <f t="shared" si="4"/>
        <v>0</v>
      </c>
      <c r="D134" s="2">
        <f t="shared" si="5"/>
        <v>0</v>
      </c>
    </row>
    <row r="135" spans="3:4" x14ac:dyDescent="0.2">
      <c r="C135" s="2">
        <f t="shared" si="4"/>
        <v>0</v>
      </c>
      <c r="D135" s="2">
        <f t="shared" si="5"/>
        <v>0</v>
      </c>
    </row>
    <row r="136" spans="3:4" x14ac:dyDescent="0.2">
      <c r="C136" s="2">
        <f t="shared" si="4"/>
        <v>0</v>
      </c>
      <c r="D136" s="2">
        <f t="shared" si="5"/>
        <v>0</v>
      </c>
    </row>
    <row r="137" spans="3:4" x14ac:dyDescent="0.2">
      <c r="C137" s="2">
        <f t="shared" si="4"/>
        <v>0</v>
      </c>
      <c r="D137" s="2">
        <f t="shared" si="5"/>
        <v>0</v>
      </c>
    </row>
    <row r="138" spans="3:4" x14ac:dyDescent="0.2">
      <c r="C138" s="2">
        <f t="shared" si="4"/>
        <v>0</v>
      </c>
      <c r="D138" s="2">
        <f t="shared" si="5"/>
        <v>0</v>
      </c>
    </row>
    <row r="139" spans="3:4" x14ac:dyDescent="0.2">
      <c r="C139" s="2">
        <f t="shared" si="4"/>
        <v>0</v>
      </c>
      <c r="D139" s="2">
        <f t="shared" si="5"/>
        <v>0</v>
      </c>
    </row>
    <row r="140" spans="3:4" x14ac:dyDescent="0.2">
      <c r="C140" s="2">
        <f t="shared" si="4"/>
        <v>0</v>
      </c>
      <c r="D140" s="2">
        <f t="shared" si="5"/>
        <v>0</v>
      </c>
    </row>
    <row r="141" spans="3:4" x14ac:dyDescent="0.2">
      <c r="C141" s="2">
        <f t="shared" si="4"/>
        <v>0</v>
      </c>
      <c r="D141" s="2">
        <f t="shared" si="5"/>
        <v>0</v>
      </c>
    </row>
    <row r="142" spans="3:4" x14ac:dyDescent="0.2">
      <c r="C142" s="2">
        <f t="shared" si="4"/>
        <v>0</v>
      </c>
      <c r="D142" s="2">
        <f t="shared" si="5"/>
        <v>0</v>
      </c>
    </row>
    <row r="143" spans="3:4" x14ac:dyDescent="0.2">
      <c r="C143" s="2">
        <f t="shared" si="4"/>
        <v>0</v>
      </c>
      <c r="D143" s="2">
        <f t="shared" si="5"/>
        <v>0</v>
      </c>
    </row>
    <row r="144" spans="3:4" x14ac:dyDescent="0.2">
      <c r="C144" s="2">
        <f t="shared" si="4"/>
        <v>0</v>
      </c>
      <c r="D144" s="2">
        <f t="shared" si="5"/>
        <v>0</v>
      </c>
    </row>
    <row r="145" spans="3:4" x14ac:dyDescent="0.2">
      <c r="C145" s="2">
        <f t="shared" si="4"/>
        <v>0</v>
      </c>
      <c r="D145" s="2">
        <f t="shared" si="5"/>
        <v>0</v>
      </c>
    </row>
    <row r="146" spans="3:4" x14ac:dyDescent="0.2">
      <c r="C146" s="2">
        <f t="shared" si="4"/>
        <v>0</v>
      </c>
      <c r="D146" s="2">
        <f t="shared" si="5"/>
        <v>0</v>
      </c>
    </row>
    <row r="147" spans="3:4" x14ac:dyDescent="0.2">
      <c r="C147" s="2">
        <f t="shared" si="4"/>
        <v>0</v>
      </c>
      <c r="D147" s="2">
        <f t="shared" si="5"/>
        <v>0</v>
      </c>
    </row>
    <row r="148" spans="3:4" x14ac:dyDescent="0.2">
      <c r="C148" s="2">
        <f t="shared" si="4"/>
        <v>0</v>
      </c>
      <c r="D148" s="2">
        <f t="shared" si="5"/>
        <v>0</v>
      </c>
    </row>
    <row r="149" spans="3:4" x14ac:dyDescent="0.2">
      <c r="C149" s="2">
        <f t="shared" si="4"/>
        <v>0</v>
      </c>
      <c r="D149" s="2">
        <f t="shared" si="5"/>
        <v>0</v>
      </c>
    </row>
    <row r="150" spans="3:4" x14ac:dyDescent="0.2">
      <c r="C150" s="2">
        <f t="shared" si="4"/>
        <v>0</v>
      </c>
      <c r="D150" s="2">
        <f t="shared" si="5"/>
        <v>0</v>
      </c>
    </row>
    <row r="151" spans="3:4" x14ac:dyDescent="0.2">
      <c r="C151" s="2">
        <f t="shared" si="4"/>
        <v>0</v>
      </c>
      <c r="D151" s="2">
        <f t="shared" si="5"/>
        <v>0</v>
      </c>
    </row>
    <row r="152" spans="3:4" x14ac:dyDescent="0.2">
      <c r="C152" s="2">
        <f t="shared" si="4"/>
        <v>0</v>
      </c>
      <c r="D152" s="2">
        <f t="shared" si="5"/>
        <v>0</v>
      </c>
    </row>
    <row r="153" spans="3:4" x14ac:dyDescent="0.2">
      <c r="C153" s="2">
        <f t="shared" si="4"/>
        <v>0</v>
      </c>
      <c r="D153" s="2">
        <f t="shared" si="5"/>
        <v>0</v>
      </c>
    </row>
    <row r="154" spans="3:4" x14ac:dyDescent="0.2">
      <c r="C154" s="2">
        <f t="shared" si="4"/>
        <v>0</v>
      </c>
      <c r="D154" s="2">
        <f t="shared" si="5"/>
        <v>0</v>
      </c>
    </row>
    <row r="155" spans="3:4" x14ac:dyDescent="0.2">
      <c r="C155" s="2">
        <f t="shared" si="4"/>
        <v>0</v>
      </c>
      <c r="D155" s="2">
        <f t="shared" si="5"/>
        <v>0</v>
      </c>
    </row>
    <row r="156" spans="3:4" x14ac:dyDescent="0.2">
      <c r="C156" s="2">
        <f t="shared" si="4"/>
        <v>0</v>
      </c>
      <c r="D156" s="2">
        <f t="shared" si="5"/>
        <v>0</v>
      </c>
    </row>
    <row r="157" spans="3:4" x14ac:dyDescent="0.2">
      <c r="C157" s="2">
        <f t="shared" si="4"/>
        <v>0</v>
      </c>
      <c r="D157" s="2">
        <f t="shared" si="5"/>
        <v>0</v>
      </c>
    </row>
    <row r="158" spans="3:4" x14ac:dyDescent="0.2">
      <c r="C158" s="2">
        <f t="shared" si="4"/>
        <v>0</v>
      </c>
      <c r="D158" s="2">
        <f t="shared" si="5"/>
        <v>0</v>
      </c>
    </row>
    <row r="159" spans="3:4" x14ac:dyDescent="0.2">
      <c r="C159" s="2">
        <f t="shared" si="4"/>
        <v>0</v>
      </c>
      <c r="D159" s="2">
        <f t="shared" si="5"/>
        <v>0</v>
      </c>
    </row>
    <row r="160" spans="3:4" x14ac:dyDescent="0.2">
      <c r="C160" s="2">
        <f t="shared" si="4"/>
        <v>0</v>
      </c>
      <c r="D160" s="2">
        <f t="shared" si="5"/>
        <v>0</v>
      </c>
    </row>
    <row r="161" spans="3:4" x14ac:dyDescent="0.2">
      <c r="C161" s="2">
        <f t="shared" si="4"/>
        <v>0</v>
      </c>
      <c r="D161" s="2">
        <f t="shared" si="5"/>
        <v>0</v>
      </c>
    </row>
    <row r="162" spans="3:4" x14ac:dyDescent="0.2">
      <c r="C162" s="2">
        <f t="shared" si="4"/>
        <v>0</v>
      </c>
      <c r="D162" s="2">
        <f t="shared" si="5"/>
        <v>0</v>
      </c>
    </row>
    <row r="163" spans="3:4" x14ac:dyDescent="0.2">
      <c r="C163" s="2">
        <f t="shared" si="4"/>
        <v>0</v>
      </c>
      <c r="D163" s="2">
        <f t="shared" si="5"/>
        <v>0</v>
      </c>
    </row>
    <row r="164" spans="3:4" x14ac:dyDescent="0.2">
      <c r="C164" s="2">
        <f t="shared" si="4"/>
        <v>0</v>
      </c>
      <c r="D164" s="2">
        <f t="shared" si="5"/>
        <v>0</v>
      </c>
    </row>
    <row r="165" spans="3:4" x14ac:dyDescent="0.2">
      <c r="C165" s="2">
        <f t="shared" si="4"/>
        <v>0</v>
      </c>
      <c r="D165" s="2">
        <f t="shared" si="5"/>
        <v>0</v>
      </c>
    </row>
    <row r="166" spans="3:4" x14ac:dyDescent="0.2">
      <c r="C166" s="2">
        <f t="shared" si="4"/>
        <v>0</v>
      </c>
      <c r="D166" s="2">
        <f t="shared" si="5"/>
        <v>0</v>
      </c>
    </row>
    <row r="167" spans="3:4" x14ac:dyDescent="0.2">
      <c r="C167" s="2">
        <f t="shared" si="4"/>
        <v>0</v>
      </c>
      <c r="D167" s="2">
        <f t="shared" si="5"/>
        <v>0</v>
      </c>
    </row>
    <row r="168" spans="3:4" x14ac:dyDescent="0.2">
      <c r="C168" s="2">
        <f t="shared" si="4"/>
        <v>0</v>
      </c>
      <c r="D168" s="2">
        <f t="shared" si="5"/>
        <v>0</v>
      </c>
    </row>
    <row r="169" spans="3:4" x14ac:dyDescent="0.2">
      <c r="C169" s="2">
        <f t="shared" si="4"/>
        <v>0</v>
      </c>
      <c r="D169" s="2">
        <f t="shared" si="5"/>
        <v>0</v>
      </c>
    </row>
    <row r="170" spans="3:4" x14ac:dyDescent="0.2">
      <c r="C170" s="2">
        <f t="shared" si="4"/>
        <v>0</v>
      </c>
      <c r="D170" s="2">
        <f t="shared" si="5"/>
        <v>0</v>
      </c>
    </row>
    <row r="171" spans="3:4" x14ac:dyDescent="0.2">
      <c r="C171" s="2">
        <f t="shared" si="4"/>
        <v>0</v>
      </c>
      <c r="D171" s="2">
        <f t="shared" si="5"/>
        <v>0</v>
      </c>
    </row>
    <row r="172" spans="3:4" x14ac:dyDescent="0.2">
      <c r="C172" s="2">
        <f t="shared" si="4"/>
        <v>0</v>
      </c>
      <c r="D172" s="2">
        <f t="shared" si="5"/>
        <v>0</v>
      </c>
    </row>
    <row r="173" spans="3:4" x14ac:dyDescent="0.2">
      <c r="C173" s="2">
        <f t="shared" si="4"/>
        <v>0</v>
      </c>
      <c r="D173" s="2">
        <f t="shared" si="5"/>
        <v>0</v>
      </c>
    </row>
    <row r="174" spans="3:4" x14ac:dyDescent="0.2">
      <c r="C174" s="2">
        <f t="shared" si="4"/>
        <v>0</v>
      </c>
      <c r="D174" s="2">
        <f t="shared" si="5"/>
        <v>0</v>
      </c>
    </row>
    <row r="175" spans="3:4" x14ac:dyDescent="0.2">
      <c r="C175" s="2">
        <f t="shared" si="4"/>
        <v>0</v>
      </c>
      <c r="D175" s="2">
        <f t="shared" si="5"/>
        <v>0</v>
      </c>
    </row>
    <row r="176" spans="3:4" x14ac:dyDescent="0.2">
      <c r="C176" s="2">
        <f t="shared" si="4"/>
        <v>0</v>
      </c>
      <c r="D176" s="2">
        <f t="shared" si="5"/>
        <v>0</v>
      </c>
    </row>
    <row r="177" spans="3:4" x14ac:dyDescent="0.2">
      <c r="C177" s="2">
        <f t="shared" si="4"/>
        <v>0</v>
      </c>
      <c r="D177" s="2">
        <f t="shared" si="5"/>
        <v>0</v>
      </c>
    </row>
    <row r="178" spans="3:4" x14ac:dyDescent="0.2">
      <c r="C178" s="2">
        <f t="shared" si="4"/>
        <v>0</v>
      </c>
      <c r="D178" s="2">
        <f t="shared" si="5"/>
        <v>0</v>
      </c>
    </row>
    <row r="179" spans="3:4" x14ac:dyDescent="0.2">
      <c r="C179" s="2">
        <f t="shared" si="4"/>
        <v>0</v>
      </c>
      <c r="D179" s="2">
        <f t="shared" si="5"/>
        <v>0</v>
      </c>
    </row>
    <row r="180" spans="3:4" x14ac:dyDescent="0.2">
      <c r="C180" s="2">
        <f t="shared" si="4"/>
        <v>0</v>
      </c>
      <c r="D180" s="2">
        <f t="shared" si="5"/>
        <v>0</v>
      </c>
    </row>
    <row r="181" spans="3:4" x14ac:dyDescent="0.2">
      <c r="C181" s="2">
        <f t="shared" si="4"/>
        <v>0</v>
      </c>
      <c r="D181" s="2">
        <f t="shared" si="5"/>
        <v>0</v>
      </c>
    </row>
    <row r="182" spans="3:4" x14ac:dyDescent="0.2">
      <c r="C182" s="2">
        <f t="shared" si="4"/>
        <v>0</v>
      </c>
      <c r="D182" s="2">
        <f t="shared" si="5"/>
        <v>0</v>
      </c>
    </row>
    <row r="183" spans="3:4" x14ac:dyDescent="0.2">
      <c r="C183" s="2">
        <f t="shared" si="4"/>
        <v>0</v>
      </c>
      <c r="D183" s="2">
        <f t="shared" si="5"/>
        <v>0</v>
      </c>
    </row>
    <row r="184" spans="3:4" x14ac:dyDescent="0.2">
      <c r="C184" s="2">
        <f t="shared" si="4"/>
        <v>0</v>
      </c>
      <c r="D184" s="2">
        <f t="shared" si="5"/>
        <v>0</v>
      </c>
    </row>
    <row r="185" spans="3:4" x14ac:dyDescent="0.2">
      <c r="C185" s="2">
        <f t="shared" si="4"/>
        <v>0</v>
      </c>
      <c r="D185" s="2">
        <f t="shared" si="5"/>
        <v>0</v>
      </c>
    </row>
    <row r="186" spans="3:4" x14ac:dyDescent="0.2">
      <c r="C186" s="2">
        <f t="shared" si="4"/>
        <v>0</v>
      </c>
      <c r="D186" s="2">
        <f t="shared" si="5"/>
        <v>0</v>
      </c>
    </row>
    <row r="187" spans="3:4" x14ac:dyDescent="0.2">
      <c r="C187" s="2">
        <f t="shared" si="4"/>
        <v>0</v>
      </c>
      <c r="D187" s="2">
        <f t="shared" si="5"/>
        <v>0</v>
      </c>
    </row>
    <row r="188" spans="3:4" x14ac:dyDescent="0.2">
      <c r="C188" s="2">
        <f t="shared" si="4"/>
        <v>0</v>
      </c>
      <c r="D188" s="2">
        <f t="shared" si="5"/>
        <v>0</v>
      </c>
    </row>
    <row r="189" spans="3:4" x14ac:dyDescent="0.2">
      <c r="C189" s="2">
        <f t="shared" si="4"/>
        <v>0</v>
      </c>
      <c r="D189" s="2">
        <f t="shared" si="5"/>
        <v>0</v>
      </c>
    </row>
    <row r="190" spans="3:4" x14ac:dyDescent="0.2">
      <c r="C190" s="2">
        <f t="shared" si="4"/>
        <v>0</v>
      </c>
      <c r="D190" s="2">
        <f t="shared" si="5"/>
        <v>0</v>
      </c>
    </row>
    <row r="191" spans="3:4" x14ac:dyDescent="0.2">
      <c r="C191" s="2">
        <f t="shared" si="4"/>
        <v>0</v>
      </c>
      <c r="D191" s="2">
        <f t="shared" si="5"/>
        <v>0</v>
      </c>
    </row>
    <row r="192" spans="3:4" x14ac:dyDescent="0.2">
      <c r="C192" s="2">
        <f t="shared" si="4"/>
        <v>0</v>
      </c>
      <c r="D192" s="2">
        <f t="shared" si="5"/>
        <v>0</v>
      </c>
    </row>
    <row r="193" spans="3:4" x14ac:dyDescent="0.2">
      <c r="C193" s="2">
        <f t="shared" si="4"/>
        <v>0</v>
      </c>
      <c r="D193" s="2">
        <f t="shared" si="5"/>
        <v>0</v>
      </c>
    </row>
    <row r="194" spans="3:4" x14ac:dyDescent="0.2">
      <c r="C194" s="2">
        <f t="shared" si="4"/>
        <v>0</v>
      </c>
      <c r="D194" s="2">
        <f t="shared" si="5"/>
        <v>0</v>
      </c>
    </row>
    <row r="195" spans="3:4" x14ac:dyDescent="0.2">
      <c r="C195" s="2">
        <f t="shared" ref="C195:C258" si="6">HOUR(A195)*60+MINUTE(A195)</f>
        <v>0</v>
      </c>
      <c r="D195" s="2">
        <f t="shared" ref="D195:D258" si="7">HOUR(B195)*60+MINUTE(B195)</f>
        <v>0</v>
      </c>
    </row>
    <row r="196" spans="3:4" x14ac:dyDescent="0.2">
      <c r="C196" s="2">
        <f t="shared" si="6"/>
        <v>0</v>
      </c>
      <c r="D196" s="2">
        <f t="shared" si="7"/>
        <v>0</v>
      </c>
    </row>
    <row r="197" spans="3:4" x14ac:dyDescent="0.2">
      <c r="C197" s="2">
        <f t="shared" si="6"/>
        <v>0</v>
      </c>
      <c r="D197" s="2">
        <f t="shared" si="7"/>
        <v>0</v>
      </c>
    </row>
    <row r="198" spans="3:4" x14ac:dyDescent="0.2">
      <c r="C198" s="2">
        <f t="shared" si="6"/>
        <v>0</v>
      </c>
      <c r="D198" s="2">
        <f t="shared" si="7"/>
        <v>0</v>
      </c>
    </row>
    <row r="199" spans="3:4" x14ac:dyDescent="0.2">
      <c r="C199" s="2">
        <f t="shared" si="6"/>
        <v>0</v>
      </c>
      <c r="D199" s="2">
        <f t="shared" si="7"/>
        <v>0</v>
      </c>
    </row>
    <row r="200" spans="3:4" x14ac:dyDescent="0.2">
      <c r="C200" s="2">
        <f t="shared" si="6"/>
        <v>0</v>
      </c>
      <c r="D200" s="2">
        <f t="shared" si="7"/>
        <v>0</v>
      </c>
    </row>
    <row r="201" spans="3:4" x14ac:dyDescent="0.2">
      <c r="C201" s="2">
        <f t="shared" si="6"/>
        <v>0</v>
      </c>
      <c r="D201" s="2">
        <f t="shared" si="7"/>
        <v>0</v>
      </c>
    </row>
    <row r="202" spans="3:4" x14ac:dyDescent="0.2">
      <c r="C202" s="2">
        <f t="shared" si="6"/>
        <v>0</v>
      </c>
      <c r="D202" s="2">
        <f t="shared" si="7"/>
        <v>0</v>
      </c>
    </row>
    <row r="203" spans="3:4" x14ac:dyDescent="0.2">
      <c r="C203" s="2">
        <f t="shared" si="6"/>
        <v>0</v>
      </c>
      <c r="D203" s="2">
        <f t="shared" si="7"/>
        <v>0</v>
      </c>
    </row>
    <row r="204" spans="3:4" x14ac:dyDescent="0.2">
      <c r="C204" s="2">
        <f t="shared" si="6"/>
        <v>0</v>
      </c>
      <c r="D204" s="2">
        <f t="shared" si="7"/>
        <v>0</v>
      </c>
    </row>
    <row r="205" spans="3:4" x14ac:dyDescent="0.2">
      <c r="C205" s="2">
        <f t="shared" si="6"/>
        <v>0</v>
      </c>
      <c r="D205" s="2">
        <f t="shared" si="7"/>
        <v>0</v>
      </c>
    </row>
    <row r="206" spans="3:4" x14ac:dyDescent="0.2">
      <c r="C206" s="2">
        <f t="shared" si="6"/>
        <v>0</v>
      </c>
      <c r="D206" s="2">
        <f t="shared" si="7"/>
        <v>0</v>
      </c>
    </row>
    <row r="207" spans="3:4" x14ac:dyDescent="0.2">
      <c r="C207" s="2">
        <f t="shared" si="6"/>
        <v>0</v>
      </c>
      <c r="D207" s="2">
        <f t="shared" si="7"/>
        <v>0</v>
      </c>
    </row>
    <row r="208" spans="3:4" x14ac:dyDescent="0.2">
      <c r="C208" s="2">
        <f t="shared" si="6"/>
        <v>0</v>
      </c>
      <c r="D208" s="2">
        <f t="shared" si="7"/>
        <v>0</v>
      </c>
    </row>
    <row r="209" spans="3:4" x14ac:dyDescent="0.2">
      <c r="C209" s="2">
        <f t="shared" si="6"/>
        <v>0</v>
      </c>
      <c r="D209" s="2">
        <f t="shared" si="7"/>
        <v>0</v>
      </c>
    </row>
    <row r="210" spans="3:4" x14ac:dyDescent="0.2">
      <c r="C210" s="2">
        <f t="shared" si="6"/>
        <v>0</v>
      </c>
      <c r="D210" s="2">
        <f t="shared" si="7"/>
        <v>0</v>
      </c>
    </row>
    <row r="211" spans="3:4" x14ac:dyDescent="0.2">
      <c r="C211" s="2">
        <f t="shared" si="6"/>
        <v>0</v>
      </c>
      <c r="D211" s="2">
        <f t="shared" si="7"/>
        <v>0</v>
      </c>
    </row>
    <row r="212" spans="3:4" x14ac:dyDescent="0.2">
      <c r="C212" s="2">
        <f t="shared" si="6"/>
        <v>0</v>
      </c>
      <c r="D212" s="2">
        <f t="shared" si="7"/>
        <v>0</v>
      </c>
    </row>
    <row r="213" spans="3:4" x14ac:dyDescent="0.2">
      <c r="C213" s="2">
        <f t="shared" si="6"/>
        <v>0</v>
      </c>
      <c r="D213" s="2">
        <f t="shared" si="7"/>
        <v>0</v>
      </c>
    </row>
    <row r="214" spans="3:4" x14ac:dyDescent="0.2">
      <c r="C214" s="2">
        <f t="shared" si="6"/>
        <v>0</v>
      </c>
      <c r="D214" s="2">
        <f t="shared" si="7"/>
        <v>0</v>
      </c>
    </row>
    <row r="215" spans="3:4" x14ac:dyDescent="0.2">
      <c r="C215" s="2">
        <f t="shared" si="6"/>
        <v>0</v>
      </c>
      <c r="D215" s="2">
        <f t="shared" si="7"/>
        <v>0</v>
      </c>
    </row>
    <row r="216" spans="3:4" x14ac:dyDescent="0.2">
      <c r="C216" s="2">
        <f t="shared" si="6"/>
        <v>0</v>
      </c>
      <c r="D216" s="2">
        <f t="shared" si="7"/>
        <v>0</v>
      </c>
    </row>
    <row r="217" spans="3:4" x14ac:dyDescent="0.2">
      <c r="C217" s="2">
        <f t="shared" si="6"/>
        <v>0</v>
      </c>
      <c r="D217" s="2">
        <f t="shared" si="7"/>
        <v>0</v>
      </c>
    </row>
    <row r="218" spans="3:4" x14ac:dyDescent="0.2">
      <c r="C218" s="2">
        <f t="shared" si="6"/>
        <v>0</v>
      </c>
      <c r="D218" s="2">
        <f t="shared" si="7"/>
        <v>0</v>
      </c>
    </row>
    <row r="219" spans="3:4" x14ac:dyDescent="0.2">
      <c r="C219" s="2">
        <f t="shared" si="6"/>
        <v>0</v>
      </c>
      <c r="D219" s="2">
        <f t="shared" si="7"/>
        <v>0</v>
      </c>
    </row>
    <row r="220" spans="3:4" x14ac:dyDescent="0.2">
      <c r="C220" s="2">
        <f t="shared" si="6"/>
        <v>0</v>
      </c>
      <c r="D220" s="2">
        <f t="shared" si="7"/>
        <v>0</v>
      </c>
    </row>
    <row r="221" spans="3:4" x14ac:dyDescent="0.2">
      <c r="C221" s="2">
        <f t="shared" si="6"/>
        <v>0</v>
      </c>
      <c r="D221" s="2">
        <f t="shared" si="7"/>
        <v>0</v>
      </c>
    </row>
    <row r="222" spans="3:4" x14ac:dyDescent="0.2">
      <c r="C222" s="2">
        <f t="shared" si="6"/>
        <v>0</v>
      </c>
      <c r="D222" s="2">
        <f t="shared" si="7"/>
        <v>0</v>
      </c>
    </row>
    <row r="223" spans="3:4" x14ac:dyDescent="0.2">
      <c r="C223" s="2">
        <f t="shared" si="6"/>
        <v>0</v>
      </c>
      <c r="D223" s="2">
        <f t="shared" si="7"/>
        <v>0</v>
      </c>
    </row>
    <row r="224" spans="3:4" x14ac:dyDescent="0.2">
      <c r="C224" s="2">
        <f t="shared" si="6"/>
        <v>0</v>
      </c>
      <c r="D224" s="2">
        <f t="shared" si="7"/>
        <v>0</v>
      </c>
    </row>
    <row r="225" spans="3:4" x14ac:dyDescent="0.2">
      <c r="C225" s="2">
        <f t="shared" si="6"/>
        <v>0</v>
      </c>
      <c r="D225" s="2">
        <f t="shared" si="7"/>
        <v>0</v>
      </c>
    </row>
    <row r="226" spans="3:4" x14ac:dyDescent="0.2">
      <c r="C226" s="2">
        <f t="shared" si="6"/>
        <v>0</v>
      </c>
      <c r="D226" s="2">
        <f t="shared" si="7"/>
        <v>0</v>
      </c>
    </row>
    <row r="227" spans="3:4" x14ac:dyDescent="0.2">
      <c r="C227" s="2">
        <f t="shared" si="6"/>
        <v>0</v>
      </c>
      <c r="D227" s="2">
        <f t="shared" si="7"/>
        <v>0</v>
      </c>
    </row>
    <row r="228" spans="3:4" x14ac:dyDescent="0.2">
      <c r="C228" s="2">
        <f t="shared" si="6"/>
        <v>0</v>
      </c>
      <c r="D228" s="2">
        <f t="shared" si="7"/>
        <v>0</v>
      </c>
    </row>
    <row r="229" spans="3:4" x14ac:dyDescent="0.2">
      <c r="C229" s="2">
        <f t="shared" si="6"/>
        <v>0</v>
      </c>
      <c r="D229" s="2">
        <f t="shared" si="7"/>
        <v>0</v>
      </c>
    </row>
    <row r="230" spans="3:4" x14ac:dyDescent="0.2">
      <c r="C230" s="2">
        <f t="shared" si="6"/>
        <v>0</v>
      </c>
      <c r="D230" s="2">
        <f t="shared" si="7"/>
        <v>0</v>
      </c>
    </row>
    <row r="231" spans="3:4" x14ac:dyDescent="0.2">
      <c r="C231" s="2">
        <f t="shared" si="6"/>
        <v>0</v>
      </c>
      <c r="D231" s="2">
        <f t="shared" si="7"/>
        <v>0</v>
      </c>
    </row>
    <row r="232" spans="3:4" x14ac:dyDescent="0.2">
      <c r="C232" s="2">
        <f t="shared" si="6"/>
        <v>0</v>
      </c>
      <c r="D232" s="2">
        <f t="shared" si="7"/>
        <v>0</v>
      </c>
    </row>
    <row r="233" spans="3:4" x14ac:dyDescent="0.2">
      <c r="C233" s="2">
        <f t="shared" si="6"/>
        <v>0</v>
      </c>
      <c r="D233" s="2">
        <f t="shared" si="7"/>
        <v>0</v>
      </c>
    </row>
    <row r="234" spans="3:4" x14ac:dyDescent="0.2">
      <c r="C234" s="2">
        <f t="shared" si="6"/>
        <v>0</v>
      </c>
      <c r="D234" s="2">
        <f t="shared" si="7"/>
        <v>0</v>
      </c>
    </row>
    <row r="235" spans="3:4" x14ac:dyDescent="0.2">
      <c r="C235" s="2">
        <f t="shared" si="6"/>
        <v>0</v>
      </c>
      <c r="D235" s="2">
        <f t="shared" si="7"/>
        <v>0</v>
      </c>
    </row>
    <row r="236" spans="3:4" x14ac:dyDescent="0.2">
      <c r="C236" s="2">
        <f t="shared" si="6"/>
        <v>0</v>
      </c>
      <c r="D236" s="2">
        <f t="shared" si="7"/>
        <v>0</v>
      </c>
    </row>
    <row r="237" spans="3:4" x14ac:dyDescent="0.2">
      <c r="C237" s="2">
        <f t="shared" si="6"/>
        <v>0</v>
      </c>
      <c r="D237" s="2">
        <f t="shared" si="7"/>
        <v>0</v>
      </c>
    </row>
    <row r="238" spans="3:4" x14ac:dyDescent="0.2">
      <c r="C238" s="2">
        <f t="shared" si="6"/>
        <v>0</v>
      </c>
      <c r="D238" s="2">
        <f t="shared" si="7"/>
        <v>0</v>
      </c>
    </row>
    <row r="239" spans="3:4" x14ac:dyDescent="0.2">
      <c r="C239" s="2">
        <f t="shared" si="6"/>
        <v>0</v>
      </c>
      <c r="D239" s="2">
        <f t="shared" si="7"/>
        <v>0</v>
      </c>
    </row>
    <row r="240" spans="3:4" x14ac:dyDescent="0.2">
      <c r="C240" s="2">
        <f t="shared" si="6"/>
        <v>0</v>
      </c>
      <c r="D240" s="2">
        <f t="shared" si="7"/>
        <v>0</v>
      </c>
    </row>
    <row r="241" spans="3:4" x14ac:dyDescent="0.2">
      <c r="C241" s="2">
        <f t="shared" si="6"/>
        <v>0</v>
      </c>
      <c r="D241" s="2">
        <f t="shared" si="7"/>
        <v>0</v>
      </c>
    </row>
    <row r="242" spans="3:4" x14ac:dyDescent="0.2">
      <c r="C242" s="2">
        <f t="shared" si="6"/>
        <v>0</v>
      </c>
      <c r="D242" s="2">
        <f t="shared" si="7"/>
        <v>0</v>
      </c>
    </row>
    <row r="243" spans="3:4" x14ac:dyDescent="0.2">
      <c r="C243" s="2">
        <f t="shared" si="6"/>
        <v>0</v>
      </c>
      <c r="D243" s="2">
        <f t="shared" si="7"/>
        <v>0</v>
      </c>
    </row>
    <row r="244" spans="3:4" x14ac:dyDescent="0.2">
      <c r="C244" s="2">
        <f t="shared" si="6"/>
        <v>0</v>
      </c>
      <c r="D244" s="2">
        <f t="shared" si="7"/>
        <v>0</v>
      </c>
    </row>
    <row r="245" spans="3:4" x14ac:dyDescent="0.2">
      <c r="C245" s="2">
        <f t="shared" si="6"/>
        <v>0</v>
      </c>
      <c r="D245" s="2">
        <f t="shared" si="7"/>
        <v>0</v>
      </c>
    </row>
    <row r="246" spans="3:4" x14ac:dyDescent="0.2">
      <c r="C246" s="2">
        <f t="shared" si="6"/>
        <v>0</v>
      </c>
      <c r="D246" s="2">
        <f t="shared" si="7"/>
        <v>0</v>
      </c>
    </row>
    <row r="247" spans="3:4" x14ac:dyDescent="0.2">
      <c r="C247" s="2">
        <f t="shared" si="6"/>
        <v>0</v>
      </c>
      <c r="D247" s="2">
        <f t="shared" si="7"/>
        <v>0</v>
      </c>
    </row>
    <row r="248" spans="3:4" x14ac:dyDescent="0.2">
      <c r="C248" s="2">
        <f t="shared" si="6"/>
        <v>0</v>
      </c>
      <c r="D248" s="2">
        <f t="shared" si="7"/>
        <v>0</v>
      </c>
    </row>
    <row r="249" spans="3:4" x14ac:dyDescent="0.2">
      <c r="C249" s="2">
        <f t="shared" si="6"/>
        <v>0</v>
      </c>
      <c r="D249" s="2">
        <f t="shared" si="7"/>
        <v>0</v>
      </c>
    </row>
    <row r="250" spans="3:4" x14ac:dyDescent="0.2">
      <c r="C250" s="2">
        <f t="shared" si="6"/>
        <v>0</v>
      </c>
      <c r="D250" s="2">
        <f t="shared" si="7"/>
        <v>0</v>
      </c>
    </row>
    <row r="251" spans="3:4" x14ac:dyDescent="0.2">
      <c r="C251" s="2">
        <f t="shared" si="6"/>
        <v>0</v>
      </c>
      <c r="D251" s="2">
        <f t="shared" si="7"/>
        <v>0</v>
      </c>
    </row>
    <row r="252" spans="3:4" x14ac:dyDescent="0.2">
      <c r="C252" s="2">
        <f t="shared" si="6"/>
        <v>0</v>
      </c>
      <c r="D252" s="2">
        <f t="shared" si="7"/>
        <v>0</v>
      </c>
    </row>
    <row r="253" spans="3:4" x14ac:dyDescent="0.2">
      <c r="C253" s="2">
        <f t="shared" si="6"/>
        <v>0</v>
      </c>
      <c r="D253" s="2">
        <f t="shared" si="7"/>
        <v>0</v>
      </c>
    </row>
    <row r="254" spans="3:4" x14ac:dyDescent="0.2">
      <c r="C254" s="2">
        <f t="shared" si="6"/>
        <v>0</v>
      </c>
      <c r="D254" s="2">
        <f t="shared" si="7"/>
        <v>0</v>
      </c>
    </row>
    <row r="255" spans="3:4" x14ac:dyDescent="0.2">
      <c r="C255" s="2">
        <f t="shared" si="6"/>
        <v>0</v>
      </c>
      <c r="D255" s="2">
        <f t="shared" si="7"/>
        <v>0</v>
      </c>
    </row>
    <row r="256" spans="3:4" x14ac:dyDescent="0.2">
      <c r="C256" s="2">
        <f t="shared" si="6"/>
        <v>0</v>
      </c>
      <c r="D256" s="2">
        <f t="shared" si="7"/>
        <v>0</v>
      </c>
    </row>
    <row r="257" spans="3:4" x14ac:dyDescent="0.2">
      <c r="C257" s="2">
        <f t="shared" si="6"/>
        <v>0</v>
      </c>
      <c r="D257" s="2">
        <f t="shared" si="7"/>
        <v>0</v>
      </c>
    </row>
    <row r="258" spans="3:4" x14ac:dyDescent="0.2">
      <c r="C258" s="2">
        <f t="shared" si="6"/>
        <v>0</v>
      </c>
      <c r="D258" s="2">
        <f t="shared" si="7"/>
        <v>0</v>
      </c>
    </row>
    <row r="259" spans="3:4" x14ac:dyDescent="0.2">
      <c r="C259" s="2">
        <f t="shared" ref="C259:C322" si="8">HOUR(A259)*60+MINUTE(A259)</f>
        <v>0</v>
      </c>
      <c r="D259" s="2">
        <f t="shared" ref="D259:D322" si="9">HOUR(B259)*60+MINUTE(B259)</f>
        <v>0</v>
      </c>
    </row>
    <row r="260" spans="3:4" x14ac:dyDescent="0.2">
      <c r="C260" s="2">
        <f t="shared" si="8"/>
        <v>0</v>
      </c>
      <c r="D260" s="2">
        <f t="shared" si="9"/>
        <v>0</v>
      </c>
    </row>
    <row r="261" spans="3:4" x14ac:dyDescent="0.2">
      <c r="C261" s="2">
        <f t="shared" si="8"/>
        <v>0</v>
      </c>
      <c r="D261" s="2">
        <f t="shared" si="9"/>
        <v>0</v>
      </c>
    </row>
    <row r="262" spans="3:4" x14ac:dyDescent="0.2">
      <c r="C262" s="2">
        <f t="shared" si="8"/>
        <v>0</v>
      </c>
      <c r="D262" s="2">
        <f t="shared" si="9"/>
        <v>0</v>
      </c>
    </row>
    <row r="263" spans="3:4" x14ac:dyDescent="0.2">
      <c r="C263" s="2">
        <f t="shared" si="8"/>
        <v>0</v>
      </c>
      <c r="D263" s="2">
        <f t="shared" si="9"/>
        <v>0</v>
      </c>
    </row>
    <row r="264" spans="3:4" x14ac:dyDescent="0.2">
      <c r="C264" s="2">
        <f t="shared" si="8"/>
        <v>0</v>
      </c>
      <c r="D264" s="2">
        <f t="shared" si="9"/>
        <v>0</v>
      </c>
    </row>
    <row r="265" spans="3:4" x14ac:dyDescent="0.2">
      <c r="C265" s="2">
        <f t="shared" si="8"/>
        <v>0</v>
      </c>
      <c r="D265" s="2">
        <f t="shared" si="9"/>
        <v>0</v>
      </c>
    </row>
    <row r="266" spans="3:4" x14ac:dyDescent="0.2">
      <c r="C266" s="2">
        <f t="shared" si="8"/>
        <v>0</v>
      </c>
      <c r="D266" s="2">
        <f t="shared" si="9"/>
        <v>0</v>
      </c>
    </row>
    <row r="267" spans="3:4" x14ac:dyDescent="0.2">
      <c r="C267" s="2">
        <f t="shared" si="8"/>
        <v>0</v>
      </c>
      <c r="D267" s="2">
        <f t="shared" si="9"/>
        <v>0</v>
      </c>
    </row>
    <row r="268" spans="3:4" x14ac:dyDescent="0.2">
      <c r="C268" s="2">
        <f t="shared" si="8"/>
        <v>0</v>
      </c>
      <c r="D268" s="2">
        <f t="shared" si="9"/>
        <v>0</v>
      </c>
    </row>
    <row r="269" spans="3:4" x14ac:dyDescent="0.2">
      <c r="C269" s="2">
        <f t="shared" si="8"/>
        <v>0</v>
      </c>
      <c r="D269" s="2">
        <f t="shared" si="9"/>
        <v>0</v>
      </c>
    </row>
    <row r="270" spans="3:4" x14ac:dyDescent="0.2">
      <c r="C270" s="2">
        <f t="shared" si="8"/>
        <v>0</v>
      </c>
      <c r="D270" s="2">
        <f t="shared" si="9"/>
        <v>0</v>
      </c>
    </row>
    <row r="271" spans="3:4" x14ac:dyDescent="0.2">
      <c r="C271" s="2">
        <f t="shared" si="8"/>
        <v>0</v>
      </c>
      <c r="D271" s="2">
        <f t="shared" si="9"/>
        <v>0</v>
      </c>
    </row>
    <row r="272" spans="3:4" x14ac:dyDescent="0.2">
      <c r="C272" s="2">
        <f t="shared" si="8"/>
        <v>0</v>
      </c>
      <c r="D272" s="2">
        <f t="shared" si="9"/>
        <v>0</v>
      </c>
    </row>
    <row r="273" spans="3:4" x14ac:dyDescent="0.2">
      <c r="C273" s="2">
        <f t="shared" si="8"/>
        <v>0</v>
      </c>
      <c r="D273" s="2">
        <f t="shared" si="9"/>
        <v>0</v>
      </c>
    </row>
    <row r="274" spans="3:4" x14ac:dyDescent="0.2">
      <c r="C274" s="2">
        <f t="shared" si="8"/>
        <v>0</v>
      </c>
      <c r="D274" s="2">
        <f t="shared" si="9"/>
        <v>0</v>
      </c>
    </row>
    <row r="275" spans="3:4" x14ac:dyDescent="0.2">
      <c r="C275" s="2">
        <f t="shared" si="8"/>
        <v>0</v>
      </c>
      <c r="D275" s="2">
        <f t="shared" si="9"/>
        <v>0</v>
      </c>
    </row>
    <row r="276" spans="3:4" x14ac:dyDescent="0.2">
      <c r="C276" s="2">
        <f t="shared" si="8"/>
        <v>0</v>
      </c>
      <c r="D276" s="2">
        <f t="shared" si="9"/>
        <v>0</v>
      </c>
    </row>
    <row r="277" spans="3:4" x14ac:dyDescent="0.2">
      <c r="C277" s="2">
        <f t="shared" si="8"/>
        <v>0</v>
      </c>
      <c r="D277" s="2">
        <f t="shared" si="9"/>
        <v>0</v>
      </c>
    </row>
    <row r="278" spans="3:4" x14ac:dyDescent="0.2">
      <c r="C278" s="2">
        <f t="shared" si="8"/>
        <v>0</v>
      </c>
      <c r="D278" s="2">
        <f t="shared" si="9"/>
        <v>0</v>
      </c>
    </row>
    <row r="279" spans="3:4" x14ac:dyDescent="0.2">
      <c r="C279" s="2">
        <f t="shared" si="8"/>
        <v>0</v>
      </c>
      <c r="D279" s="2">
        <f t="shared" si="9"/>
        <v>0</v>
      </c>
    </row>
    <row r="280" spans="3:4" x14ac:dyDescent="0.2">
      <c r="C280" s="2">
        <f t="shared" si="8"/>
        <v>0</v>
      </c>
      <c r="D280" s="2">
        <f t="shared" si="9"/>
        <v>0</v>
      </c>
    </row>
    <row r="281" spans="3:4" x14ac:dyDescent="0.2">
      <c r="C281" s="2">
        <f t="shared" si="8"/>
        <v>0</v>
      </c>
      <c r="D281" s="2">
        <f t="shared" si="9"/>
        <v>0</v>
      </c>
    </row>
    <row r="282" spans="3:4" x14ac:dyDescent="0.2">
      <c r="C282" s="2">
        <f t="shared" si="8"/>
        <v>0</v>
      </c>
      <c r="D282" s="2">
        <f t="shared" si="9"/>
        <v>0</v>
      </c>
    </row>
    <row r="283" spans="3:4" x14ac:dyDescent="0.2">
      <c r="C283" s="2">
        <f t="shared" si="8"/>
        <v>0</v>
      </c>
      <c r="D283" s="2">
        <f t="shared" si="9"/>
        <v>0</v>
      </c>
    </row>
    <row r="284" spans="3:4" x14ac:dyDescent="0.2">
      <c r="C284" s="2">
        <f t="shared" si="8"/>
        <v>0</v>
      </c>
      <c r="D284" s="2">
        <f t="shared" si="9"/>
        <v>0</v>
      </c>
    </row>
    <row r="285" spans="3:4" x14ac:dyDescent="0.2">
      <c r="C285" s="2">
        <f t="shared" si="8"/>
        <v>0</v>
      </c>
      <c r="D285" s="2">
        <f t="shared" si="9"/>
        <v>0</v>
      </c>
    </row>
    <row r="286" spans="3:4" x14ac:dyDescent="0.2">
      <c r="C286" s="2">
        <f t="shared" si="8"/>
        <v>0</v>
      </c>
      <c r="D286" s="2">
        <f t="shared" si="9"/>
        <v>0</v>
      </c>
    </row>
    <row r="287" spans="3:4" x14ac:dyDescent="0.2">
      <c r="C287" s="2">
        <f t="shared" si="8"/>
        <v>0</v>
      </c>
      <c r="D287" s="2">
        <f t="shared" si="9"/>
        <v>0</v>
      </c>
    </row>
    <row r="288" spans="3:4" x14ac:dyDescent="0.2">
      <c r="C288" s="2">
        <f t="shared" si="8"/>
        <v>0</v>
      </c>
      <c r="D288" s="2">
        <f t="shared" si="9"/>
        <v>0</v>
      </c>
    </row>
    <row r="289" spans="3:4" x14ac:dyDescent="0.2">
      <c r="C289" s="2">
        <f t="shared" si="8"/>
        <v>0</v>
      </c>
      <c r="D289" s="2">
        <f t="shared" si="9"/>
        <v>0</v>
      </c>
    </row>
    <row r="290" spans="3:4" x14ac:dyDescent="0.2">
      <c r="C290" s="2">
        <f t="shared" si="8"/>
        <v>0</v>
      </c>
      <c r="D290" s="2">
        <f t="shared" si="9"/>
        <v>0</v>
      </c>
    </row>
    <row r="291" spans="3:4" x14ac:dyDescent="0.2">
      <c r="C291" s="2">
        <f t="shared" si="8"/>
        <v>0</v>
      </c>
      <c r="D291" s="2">
        <f t="shared" si="9"/>
        <v>0</v>
      </c>
    </row>
    <row r="292" spans="3:4" x14ac:dyDescent="0.2">
      <c r="C292" s="2">
        <f t="shared" si="8"/>
        <v>0</v>
      </c>
      <c r="D292" s="2">
        <f t="shared" si="9"/>
        <v>0</v>
      </c>
    </row>
    <row r="293" spans="3:4" x14ac:dyDescent="0.2">
      <c r="C293" s="2">
        <f t="shared" si="8"/>
        <v>0</v>
      </c>
      <c r="D293" s="2">
        <f t="shared" si="9"/>
        <v>0</v>
      </c>
    </row>
    <row r="294" spans="3:4" x14ac:dyDescent="0.2">
      <c r="C294" s="2">
        <f t="shared" si="8"/>
        <v>0</v>
      </c>
      <c r="D294" s="2">
        <f t="shared" si="9"/>
        <v>0</v>
      </c>
    </row>
    <row r="295" spans="3:4" x14ac:dyDescent="0.2">
      <c r="C295" s="2">
        <f t="shared" si="8"/>
        <v>0</v>
      </c>
      <c r="D295" s="2">
        <f t="shared" si="9"/>
        <v>0</v>
      </c>
    </row>
    <row r="296" spans="3:4" x14ac:dyDescent="0.2">
      <c r="C296" s="2">
        <f t="shared" si="8"/>
        <v>0</v>
      </c>
      <c r="D296" s="2">
        <f t="shared" si="9"/>
        <v>0</v>
      </c>
    </row>
    <row r="297" spans="3:4" x14ac:dyDescent="0.2">
      <c r="C297" s="2">
        <f t="shared" si="8"/>
        <v>0</v>
      </c>
      <c r="D297" s="2">
        <f t="shared" si="9"/>
        <v>0</v>
      </c>
    </row>
    <row r="298" spans="3:4" x14ac:dyDescent="0.2">
      <c r="C298" s="2">
        <f t="shared" si="8"/>
        <v>0</v>
      </c>
      <c r="D298" s="2">
        <f t="shared" si="9"/>
        <v>0</v>
      </c>
    </row>
    <row r="299" spans="3:4" x14ac:dyDescent="0.2">
      <c r="C299" s="2">
        <f t="shared" si="8"/>
        <v>0</v>
      </c>
      <c r="D299" s="2">
        <f t="shared" si="9"/>
        <v>0</v>
      </c>
    </row>
    <row r="300" spans="3:4" x14ac:dyDescent="0.2">
      <c r="C300" s="2">
        <f t="shared" si="8"/>
        <v>0</v>
      </c>
      <c r="D300" s="2">
        <f t="shared" si="9"/>
        <v>0</v>
      </c>
    </row>
    <row r="301" spans="3:4" x14ac:dyDescent="0.2">
      <c r="C301" s="2">
        <f t="shared" si="8"/>
        <v>0</v>
      </c>
      <c r="D301" s="2">
        <f t="shared" si="9"/>
        <v>0</v>
      </c>
    </row>
    <row r="302" spans="3:4" x14ac:dyDescent="0.2">
      <c r="C302" s="2">
        <f t="shared" si="8"/>
        <v>0</v>
      </c>
      <c r="D302" s="2">
        <f t="shared" si="9"/>
        <v>0</v>
      </c>
    </row>
    <row r="303" spans="3:4" x14ac:dyDescent="0.2">
      <c r="C303" s="2">
        <f t="shared" si="8"/>
        <v>0</v>
      </c>
      <c r="D303" s="2">
        <f t="shared" si="9"/>
        <v>0</v>
      </c>
    </row>
    <row r="304" spans="3:4" x14ac:dyDescent="0.2">
      <c r="C304" s="2">
        <f t="shared" si="8"/>
        <v>0</v>
      </c>
      <c r="D304" s="2">
        <f t="shared" si="9"/>
        <v>0</v>
      </c>
    </row>
    <row r="305" spans="3:4" x14ac:dyDescent="0.2">
      <c r="C305" s="2">
        <f t="shared" si="8"/>
        <v>0</v>
      </c>
      <c r="D305" s="2">
        <f t="shared" si="9"/>
        <v>0</v>
      </c>
    </row>
    <row r="306" spans="3:4" x14ac:dyDescent="0.2">
      <c r="C306" s="2">
        <f t="shared" si="8"/>
        <v>0</v>
      </c>
      <c r="D306" s="2">
        <f t="shared" si="9"/>
        <v>0</v>
      </c>
    </row>
    <row r="307" spans="3:4" x14ac:dyDescent="0.2">
      <c r="C307" s="2">
        <f t="shared" si="8"/>
        <v>0</v>
      </c>
      <c r="D307" s="2">
        <f t="shared" si="9"/>
        <v>0</v>
      </c>
    </row>
    <row r="308" spans="3:4" x14ac:dyDescent="0.2">
      <c r="C308" s="2">
        <f t="shared" si="8"/>
        <v>0</v>
      </c>
      <c r="D308" s="2">
        <f t="shared" si="9"/>
        <v>0</v>
      </c>
    </row>
    <row r="309" spans="3:4" x14ac:dyDescent="0.2">
      <c r="C309" s="2">
        <f t="shared" si="8"/>
        <v>0</v>
      </c>
      <c r="D309" s="2">
        <f t="shared" si="9"/>
        <v>0</v>
      </c>
    </row>
    <row r="310" spans="3:4" x14ac:dyDescent="0.2">
      <c r="C310" s="2">
        <f t="shared" si="8"/>
        <v>0</v>
      </c>
      <c r="D310" s="2">
        <f t="shared" si="9"/>
        <v>0</v>
      </c>
    </row>
    <row r="311" spans="3:4" x14ac:dyDescent="0.2">
      <c r="C311" s="2">
        <f t="shared" si="8"/>
        <v>0</v>
      </c>
      <c r="D311" s="2">
        <f t="shared" si="9"/>
        <v>0</v>
      </c>
    </row>
    <row r="312" spans="3:4" x14ac:dyDescent="0.2">
      <c r="C312" s="2">
        <f t="shared" si="8"/>
        <v>0</v>
      </c>
      <c r="D312" s="2">
        <f t="shared" si="9"/>
        <v>0</v>
      </c>
    </row>
    <row r="313" spans="3:4" x14ac:dyDescent="0.2">
      <c r="C313" s="2">
        <f t="shared" si="8"/>
        <v>0</v>
      </c>
      <c r="D313" s="2">
        <f t="shared" si="9"/>
        <v>0</v>
      </c>
    </row>
    <row r="314" spans="3:4" x14ac:dyDescent="0.2">
      <c r="C314" s="2">
        <f t="shared" si="8"/>
        <v>0</v>
      </c>
      <c r="D314" s="2">
        <f t="shared" si="9"/>
        <v>0</v>
      </c>
    </row>
    <row r="315" spans="3:4" x14ac:dyDescent="0.2">
      <c r="C315" s="2">
        <f t="shared" si="8"/>
        <v>0</v>
      </c>
      <c r="D315" s="2">
        <f t="shared" si="9"/>
        <v>0</v>
      </c>
    </row>
    <row r="316" spans="3:4" x14ac:dyDescent="0.2">
      <c r="C316" s="2">
        <f t="shared" si="8"/>
        <v>0</v>
      </c>
      <c r="D316" s="2">
        <f t="shared" si="9"/>
        <v>0</v>
      </c>
    </row>
    <row r="317" spans="3:4" x14ac:dyDescent="0.2">
      <c r="C317" s="2">
        <f t="shared" si="8"/>
        <v>0</v>
      </c>
      <c r="D317" s="2">
        <f t="shared" si="9"/>
        <v>0</v>
      </c>
    </row>
    <row r="318" spans="3:4" x14ac:dyDescent="0.2">
      <c r="C318" s="2">
        <f t="shared" si="8"/>
        <v>0</v>
      </c>
      <c r="D318" s="2">
        <f t="shared" si="9"/>
        <v>0</v>
      </c>
    </row>
    <row r="319" spans="3:4" x14ac:dyDescent="0.2">
      <c r="C319" s="2">
        <f t="shared" si="8"/>
        <v>0</v>
      </c>
      <c r="D319" s="2">
        <f t="shared" si="9"/>
        <v>0</v>
      </c>
    </row>
    <row r="320" spans="3:4" x14ac:dyDescent="0.2">
      <c r="C320" s="2">
        <f t="shared" si="8"/>
        <v>0</v>
      </c>
      <c r="D320" s="2">
        <f t="shared" si="9"/>
        <v>0</v>
      </c>
    </row>
    <row r="321" spans="3:4" x14ac:dyDescent="0.2">
      <c r="C321" s="2">
        <f t="shared" si="8"/>
        <v>0</v>
      </c>
      <c r="D321" s="2">
        <f t="shared" si="9"/>
        <v>0</v>
      </c>
    </row>
    <row r="322" spans="3:4" x14ac:dyDescent="0.2">
      <c r="C322" s="2">
        <f t="shared" si="8"/>
        <v>0</v>
      </c>
      <c r="D322" s="2">
        <f t="shared" si="9"/>
        <v>0</v>
      </c>
    </row>
    <row r="323" spans="3:4" x14ac:dyDescent="0.2">
      <c r="C323" s="2">
        <f t="shared" ref="C323:C362" si="10">HOUR(A323)*60+MINUTE(A323)</f>
        <v>0</v>
      </c>
      <c r="D323" s="2">
        <f t="shared" ref="D323:D362" si="11">HOUR(B323)*60+MINUTE(B323)</f>
        <v>0</v>
      </c>
    </row>
    <row r="324" spans="3:4" x14ac:dyDescent="0.2">
      <c r="C324" s="2">
        <f t="shared" si="10"/>
        <v>0</v>
      </c>
      <c r="D324" s="2">
        <f t="shared" si="11"/>
        <v>0</v>
      </c>
    </row>
    <row r="325" spans="3:4" x14ac:dyDescent="0.2">
      <c r="C325" s="2">
        <f t="shared" si="10"/>
        <v>0</v>
      </c>
      <c r="D325" s="2">
        <f t="shared" si="11"/>
        <v>0</v>
      </c>
    </row>
    <row r="326" spans="3:4" x14ac:dyDescent="0.2">
      <c r="C326" s="2">
        <f t="shared" si="10"/>
        <v>0</v>
      </c>
      <c r="D326" s="2">
        <f t="shared" si="11"/>
        <v>0</v>
      </c>
    </row>
    <row r="327" spans="3:4" x14ac:dyDescent="0.2">
      <c r="C327" s="2">
        <f t="shared" si="10"/>
        <v>0</v>
      </c>
      <c r="D327" s="2">
        <f t="shared" si="11"/>
        <v>0</v>
      </c>
    </row>
    <row r="328" spans="3:4" x14ac:dyDescent="0.2">
      <c r="C328" s="2">
        <f t="shared" si="10"/>
        <v>0</v>
      </c>
      <c r="D328" s="2">
        <f t="shared" si="11"/>
        <v>0</v>
      </c>
    </row>
    <row r="329" spans="3:4" x14ac:dyDescent="0.2">
      <c r="C329" s="2">
        <f t="shared" si="10"/>
        <v>0</v>
      </c>
      <c r="D329" s="2">
        <f t="shared" si="11"/>
        <v>0</v>
      </c>
    </row>
    <row r="330" spans="3:4" x14ac:dyDescent="0.2">
      <c r="C330" s="2">
        <f t="shared" si="10"/>
        <v>0</v>
      </c>
      <c r="D330" s="2">
        <f t="shared" si="11"/>
        <v>0</v>
      </c>
    </row>
    <row r="331" spans="3:4" x14ac:dyDescent="0.2">
      <c r="C331" s="2">
        <f t="shared" si="10"/>
        <v>0</v>
      </c>
      <c r="D331" s="2">
        <f t="shared" si="11"/>
        <v>0</v>
      </c>
    </row>
    <row r="332" spans="3:4" x14ac:dyDescent="0.2">
      <c r="C332" s="2">
        <f t="shared" si="10"/>
        <v>0</v>
      </c>
      <c r="D332" s="2">
        <f t="shared" si="11"/>
        <v>0</v>
      </c>
    </row>
    <row r="333" spans="3:4" x14ac:dyDescent="0.2">
      <c r="C333" s="2">
        <f t="shared" si="10"/>
        <v>0</v>
      </c>
      <c r="D333" s="2">
        <f t="shared" si="11"/>
        <v>0</v>
      </c>
    </row>
    <row r="334" spans="3:4" x14ac:dyDescent="0.2">
      <c r="C334" s="2">
        <f t="shared" si="10"/>
        <v>0</v>
      </c>
      <c r="D334" s="2">
        <f t="shared" si="11"/>
        <v>0</v>
      </c>
    </row>
    <row r="335" spans="3:4" x14ac:dyDescent="0.2">
      <c r="C335" s="2">
        <f t="shared" si="10"/>
        <v>0</v>
      </c>
      <c r="D335" s="2">
        <f t="shared" si="11"/>
        <v>0</v>
      </c>
    </row>
    <row r="336" spans="3:4" x14ac:dyDescent="0.2">
      <c r="C336" s="2">
        <f t="shared" si="10"/>
        <v>0</v>
      </c>
      <c r="D336" s="2">
        <f t="shared" si="11"/>
        <v>0</v>
      </c>
    </row>
    <row r="337" spans="3:4" x14ac:dyDescent="0.2">
      <c r="C337" s="2">
        <f t="shared" si="10"/>
        <v>0</v>
      </c>
      <c r="D337" s="2">
        <f t="shared" si="11"/>
        <v>0</v>
      </c>
    </row>
    <row r="338" spans="3:4" x14ac:dyDescent="0.2">
      <c r="C338" s="2">
        <f t="shared" si="10"/>
        <v>0</v>
      </c>
      <c r="D338" s="2">
        <f t="shared" si="11"/>
        <v>0</v>
      </c>
    </row>
    <row r="339" spans="3:4" x14ac:dyDescent="0.2">
      <c r="C339" s="2">
        <f t="shared" si="10"/>
        <v>0</v>
      </c>
      <c r="D339" s="2">
        <f t="shared" si="11"/>
        <v>0</v>
      </c>
    </row>
    <row r="340" spans="3:4" x14ac:dyDescent="0.2">
      <c r="C340" s="2">
        <f t="shared" si="10"/>
        <v>0</v>
      </c>
      <c r="D340" s="2">
        <f t="shared" si="11"/>
        <v>0</v>
      </c>
    </row>
    <row r="341" spans="3:4" x14ac:dyDescent="0.2">
      <c r="C341" s="2">
        <f t="shared" si="10"/>
        <v>0</v>
      </c>
      <c r="D341" s="2">
        <f t="shared" si="11"/>
        <v>0</v>
      </c>
    </row>
    <row r="342" spans="3:4" x14ac:dyDescent="0.2">
      <c r="C342" s="2">
        <f t="shared" si="10"/>
        <v>0</v>
      </c>
      <c r="D342" s="2">
        <f t="shared" si="11"/>
        <v>0</v>
      </c>
    </row>
    <row r="343" spans="3:4" x14ac:dyDescent="0.2">
      <c r="C343" s="2">
        <f t="shared" si="10"/>
        <v>0</v>
      </c>
      <c r="D343" s="2">
        <f t="shared" si="11"/>
        <v>0</v>
      </c>
    </row>
    <row r="344" spans="3:4" x14ac:dyDescent="0.2">
      <c r="C344" s="2">
        <f t="shared" si="10"/>
        <v>0</v>
      </c>
      <c r="D344" s="2">
        <f t="shared" si="11"/>
        <v>0</v>
      </c>
    </row>
    <row r="345" spans="3:4" x14ac:dyDescent="0.2">
      <c r="C345" s="2">
        <f t="shared" si="10"/>
        <v>0</v>
      </c>
      <c r="D345" s="2">
        <f t="shared" si="11"/>
        <v>0</v>
      </c>
    </row>
    <row r="346" spans="3:4" x14ac:dyDescent="0.2">
      <c r="C346" s="2">
        <f t="shared" si="10"/>
        <v>0</v>
      </c>
      <c r="D346" s="2">
        <f t="shared" si="11"/>
        <v>0</v>
      </c>
    </row>
    <row r="347" spans="3:4" x14ac:dyDescent="0.2">
      <c r="C347" s="2">
        <f t="shared" si="10"/>
        <v>0</v>
      </c>
      <c r="D347" s="2">
        <f t="shared" si="11"/>
        <v>0</v>
      </c>
    </row>
    <row r="348" spans="3:4" x14ac:dyDescent="0.2">
      <c r="C348" s="2">
        <f t="shared" si="10"/>
        <v>0</v>
      </c>
      <c r="D348" s="2">
        <f t="shared" si="11"/>
        <v>0</v>
      </c>
    </row>
    <row r="349" spans="3:4" x14ac:dyDescent="0.2">
      <c r="C349" s="2">
        <f t="shared" si="10"/>
        <v>0</v>
      </c>
      <c r="D349" s="2">
        <f t="shared" si="11"/>
        <v>0</v>
      </c>
    </row>
    <row r="350" spans="3:4" x14ac:dyDescent="0.2">
      <c r="C350" s="2">
        <f t="shared" si="10"/>
        <v>0</v>
      </c>
      <c r="D350" s="2">
        <f t="shared" si="11"/>
        <v>0</v>
      </c>
    </row>
    <row r="351" spans="3:4" x14ac:dyDescent="0.2">
      <c r="C351" s="2">
        <f t="shared" si="10"/>
        <v>0</v>
      </c>
      <c r="D351" s="2">
        <f t="shared" si="11"/>
        <v>0</v>
      </c>
    </row>
    <row r="352" spans="3:4" x14ac:dyDescent="0.2">
      <c r="C352" s="2">
        <f t="shared" si="10"/>
        <v>0</v>
      </c>
      <c r="D352" s="2">
        <f t="shared" si="11"/>
        <v>0</v>
      </c>
    </row>
    <row r="353" spans="3:4" x14ac:dyDescent="0.2">
      <c r="C353" s="2">
        <f t="shared" si="10"/>
        <v>0</v>
      </c>
      <c r="D353" s="2">
        <f t="shared" si="11"/>
        <v>0</v>
      </c>
    </row>
    <row r="354" spans="3:4" x14ac:dyDescent="0.2">
      <c r="C354" s="2">
        <f t="shared" si="10"/>
        <v>0</v>
      </c>
      <c r="D354" s="2">
        <f t="shared" si="11"/>
        <v>0</v>
      </c>
    </row>
    <row r="355" spans="3:4" x14ac:dyDescent="0.2">
      <c r="C355" s="2">
        <f t="shared" si="10"/>
        <v>0</v>
      </c>
      <c r="D355" s="2">
        <f t="shared" si="11"/>
        <v>0</v>
      </c>
    </row>
    <row r="356" spans="3:4" x14ac:dyDescent="0.2">
      <c r="C356" s="2">
        <f t="shared" si="10"/>
        <v>0</v>
      </c>
      <c r="D356" s="2">
        <f t="shared" si="11"/>
        <v>0</v>
      </c>
    </row>
    <row r="357" spans="3:4" x14ac:dyDescent="0.2">
      <c r="C357" s="2">
        <f t="shared" si="10"/>
        <v>0</v>
      </c>
      <c r="D357" s="2">
        <f t="shared" si="11"/>
        <v>0</v>
      </c>
    </row>
    <row r="358" spans="3:4" x14ac:dyDescent="0.2">
      <c r="C358" s="2">
        <f t="shared" si="10"/>
        <v>0</v>
      </c>
      <c r="D358" s="2">
        <f t="shared" si="11"/>
        <v>0</v>
      </c>
    </row>
    <row r="359" spans="3:4" x14ac:dyDescent="0.2">
      <c r="C359" s="2">
        <f t="shared" si="10"/>
        <v>0</v>
      </c>
      <c r="D359" s="2">
        <f t="shared" si="11"/>
        <v>0</v>
      </c>
    </row>
    <row r="360" spans="3:4" x14ac:dyDescent="0.2">
      <c r="C360" s="2">
        <f t="shared" si="10"/>
        <v>0</v>
      </c>
      <c r="D360" s="2">
        <f t="shared" si="11"/>
        <v>0</v>
      </c>
    </row>
    <row r="361" spans="3:4" x14ac:dyDescent="0.2">
      <c r="C361" s="2">
        <f t="shared" si="10"/>
        <v>0</v>
      </c>
      <c r="D361" s="2">
        <f t="shared" si="11"/>
        <v>0</v>
      </c>
    </row>
    <row r="362" spans="3:4" x14ac:dyDescent="0.2">
      <c r="C362" s="2">
        <f t="shared" si="10"/>
        <v>0</v>
      </c>
      <c r="D362" s="2">
        <f t="shared" si="11"/>
        <v>0</v>
      </c>
    </row>
    <row r="363" spans="3:4" x14ac:dyDescent="0.2">
      <c r="C363" s="2"/>
      <c r="D363" s="2"/>
    </row>
    <row r="364" spans="3:4" x14ac:dyDescent="0.2">
      <c r="C364" s="2"/>
      <c r="D364" s="2"/>
    </row>
    <row r="365" spans="3:4" x14ac:dyDescent="0.2">
      <c r="C365" s="2"/>
      <c r="D365" s="2"/>
    </row>
    <row r="366" spans="3:4" x14ac:dyDescent="0.2">
      <c r="C366" s="2"/>
      <c r="D366" s="2"/>
    </row>
    <row r="367" spans="3:4" x14ac:dyDescent="0.2">
      <c r="C367" s="2"/>
      <c r="D367" s="2"/>
    </row>
    <row r="368" spans="3:4" x14ac:dyDescent="0.2">
      <c r="C368" s="2"/>
      <c r="D368" s="2"/>
    </row>
    <row r="369" spans="3:4" x14ac:dyDescent="0.2">
      <c r="C369" s="2"/>
      <c r="D369" s="2"/>
    </row>
    <row r="370" spans="3:4" x14ac:dyDescent="0.2">
      <c r="C370" s="2"/>
      <c r="D370" s="2"/>
    </row>
    <row r="371" spans="3:4" x14ac:dyDescent="0.2">
      <c r="C371" s="2"/>
      <c r="D371" s="2"/>
    </row>
    <row r="372" spans="3:4" x14ac:dyDescent="0.2">
      <c r="C372" s="2"/>
      <c r="D372" s="2"/>
    </row>
    <row r="373" spans="3:4" x14ac:dyDescent="0.2">
      <c r="C373" s="2"/>
      <c r="D373" s="2"/>
    </row>
    <row r="374" spans="3:4" x14ac:dyDescent="0.2">
      <c r="C374" s="2"/>
      <c r="D374" s="2"/>
    </row>
    <row r="375" spans="3:4" x14ac:dyDescent="0.2">
      <c r="C375" s="2"/>
      <c r="D375" s="2"/>
    </row>
    <row r="376" spans="3:4" x14ac:dyDescent="0.2">
      <c r="C376" s="2"/>
      <c r="D376" s="2"/>
    </row>
    <row r="377" spans="3:4" x14ac:dyDescent="0.2">
      <c r="C377" s="2"/>
      <c r="D377" s="2"/>
    </row>
    <row r="378" spans="3:4" x14ac:dyDescent="0.2">
      <c r="C378" s="2"/>
      <c r="D378" s="2"/>
    </row>
    <row r="379" spans="3:4" x14ac:dyDescent="0.2">
      <c r="C379" s="2"/>
      <c r="D379" s="2"/>
    </row>
    <row r="380" spans="3:4" x14ac:dyDescent="0.2">
      <c r="C380" s="2"/>
      <c r="D380" s="2"/>
    </row>
    <row r="381" spans="3:4" x14ac:dyDescent="0.2">
      <c r="C381" s="2"/>
      <c r="D381" s="2"/>
    </row>
    <row r="382" spans="3:4" x14ac:dyDescent="0.2">
      <c r="C382" s="2"/>
      <c r="D382" s="2"/>
    </row>
    <row r="383" spans="3:4" x14ac:dyDescent="0.2">
      <c r="C383" s="2"/>
      <c r="D383" s="2"/>
    </row>
    <row r="384" spans="3:4" x14ac:dyDescent="0.2">
      <c r="C384" s="2"/>
      <c r="D384" s="2"/>
    </row>
    <row r="385" spans="3:4" x14ac:dyDescent="0.2">
      <c r="C385" s="2"/>
      <c r="D385" s="2"/>
    </row>
    <row r="386" spans="3:4" x14ac:dyDescent="0.2">
      <c r="C386" s="2"/>
      <c r="D386" s="2"/>
    </row>
    <row r="387" spans="3:4" x14ac:dyDescent="0.2">
      <c r="C387" s="2"/>
      <c r="D387" s="2"/>
    </row>
    <row r="388" spans="3:4" x14ac:dyDescent="0.2">
      <c r="C388" s="2"/>
      <c r="D388" s="2"/>
    </row>
    <row r="389" spans="3:4" x14ac:dyDescent="0.2">
      <c r="C389" s="2"/>
      <c r="D389" s="2"/>
    </row>
    <row r="390" spans="3:4" x14ac:dyDescent="0.2">
      <c r="C390" s="2"/>
      <c r="D390" s="2"/>
    </row>
    <row r="391" spans="3:4" x14ac:dyDescent="0.2">
      <c r="C391" s="2"/>
      <c r="D391" s="2"/>
    </row>
    <row r="392" spans="3:4" x14ac:dyDescent="0.2">
      <c r="C392" s="2"/>
      <c r="D392" s="2"/>
    </row>
    <row r="393" spans="3:4" x14ac:dyDescent="0.2">
      <c r="C393" s="2"/>
      <c r="D393" s="2"/>
    </row>
    <row r="394" spans="3:4" x14ac:dyDescent="0.2">
      <c r="C394" s="2"/>
      <c r="D394" s="2"/>
    </row>
    <row r="395" spans="3:4" x14ac:dyDescent="0.2">
      <c r="C395" s="2"/>
      <c r="D395" s="2"/>
    </row>
    <row r="396" spans="3:4" x14ac:dyDescent="0.2">
      <c r="C396" s="2"/>
      <c r="D396" s="2"/>
    </row>
    <row r="397" spans="3:4" x14ac:dyDescent="0.2">
      <c r="C397" s="2"/>
      <c r="D397" s="2"/>
    </row>
    <row r="398" spans="3:4" x14ac:dyDescent="0.2">
      <c r="C398" s="2"/>
      <c r="D398" s="2"/>
    </row>
    <row r="399" spans="3:4" x14ac:dyDescent="0.2">
      <c r="C399" s="2"/>
      <c r="D399" s="2"/>
    </row>
    <row r="400" spans="3:4" x14ac:dyDescent="0.2">
      <c r="C400" s="2"/>
      <c r="D400" s="2"/>
    </row>
    <row r="401" spans="3:4" x14ac:dyDescent="0.2">
      <c r="C401" s="2"/>
      <c r="D401" s="2"/>
    </row>
    <row r="402" spans="3:4" x14ac:dyDescent="0.2">
      <c r="C402" s="2"/>
      <c r="D402" s="2"/>
    </row>
    <row r="403" spans="3:4" x14ac:dyDescent="0.2">
      <c r="C403" s="2"/>
      <c r="D403" s="2"/>
    </row>
    <row r="404" spans="3:4" x14ac:dyDescent="0.2">
      <c r="C404" s="2"/>
      <c r="D404" s="2"/>
    </row>
    <row r="405" spans="3:4" x14ac:dyDescent="0.2">
      <c r="C405" s="2"/>
      <c r="D405" s="2"/>
    </row>
    <row r="406" spans="3:4" x14ac:dyDescent="0.2">
      <c r="C406" s="2"/>
      <c r="D406" s="2"/>
    </row>
    <row r="407" spans="3:4" x14ac:dyDescent="0.2">
      <c r="C407" s="2"/>
      <c r="D407" s="2"/>
    </row>
    <row r="408" spans="3:4" x14ac:dyDescent="0.2">
      <c r="C408" s="2"/>
      <c r="D408" s="2"/>
    </row>
    <row r="409" spans="3:4" x14ac:dyDescent="0.2">
      <c r="C409" s="2"/>
      <c r="D409" s="2"/>
    </row>
    <row r="410" spans="3:4" x14ac:dyDescent="0.2">
      <c r="C410" s="2"/>
      <c r="D410" s="2"/>
    </row>
    <row r="411" spans="3:4" x14ac:dyDescent="0.2">
      <c r="C411" s="2"/>
      <c r="D411" s="2"/>
    </row>
    <row r="412" spans="3:4" x14ac:dyDescent="0.2">
      <c r="C412" s="2"/>
      <c r="D412" s="2"/>
    </row>
    <row r="413" spans="3:4" x14ac:dyDescent="0.2">
      <c r="C413" s="2"/>
      <c r="D413" s="2"/>
    </row>
    <row r="414" spans="3:4" x14ac:dyDescent="0.2">
      <c r="C414" s="2"/>
      <c r="D414" s="2"/>
    </row>
    <row r="415" spans="3:4" x14ac:dyDescent="0.2">
      <c r="C415" s="2"/>
      <c r="D415" s="2"/>
    </row>
    <row r="416" spans="3:4" x14ac:dyDescent="0.2">
      <c r="C416" s="2"/>
      <c r="D416" s="2"/>
    </row>
    <row r="417" spans="3:4" x14ac:dyDescent="0.2">
      <c r="C417" s="2"/>
      <c r="D417" s="2"/>
    </row>
    <row r="418" spans="3:4" x14ac:dyDescent="0.2">
      <c r="C418" s="2"/>
      <c r="D418" s="2"/>
    </row>
    <row r="419" spans="3:4" x14ac:dyDescent="0.2">
      <c r="C419" s="2"/>
      <c r="D419" s="2"/>
    </row>
    <row r="420" spans="3:4" x14ac:dyDescent="0.2">
      <c r="C420" s="2"/>
      <c r="D420" s="2"/>
    </row>
    <row r="421" spans="3:4" x14ac:dyDescent="0.2">
      <c r="C421" s="2"/>
      <c r="D421" s="2"/>
    </row>
    <row r="422" spans="3:4" x14ac:dyDescent="0.2">
      <c r="C422" s="2"/>
      <c r="D422" s="2"/>
    </row>
    <row r="423" spans="3:4" x14ac:dyDescent="0.2">
      <c r="C423" s="2"/>
      <c r="D423" s="2"/>
    </row>
    <row r="424" spans="3:4" x14ac:dyDescent="0.2">
      <c r="C424" s="2"/>
      <c r="D424" s="2"/>
    </row>
    <row r="425" spans="3:4" x14ac:dyDescent="0.2">
      <c r="C425" s="2"/>
      <c r="D425" s="2"/>
    </row>
    <row r="426" spans="3:4" x14ac:dyDescent="0.2">
      <c r="C426" s="2"/>
      <c r="D426" s="2"/>
    </row>
    <row r="427" spans="3:4" x14ac:dyDescent="0.2">
      <c r="C427" s="2"/>
      <c r="D427" s="2"/>
    </row>
    <row r="428" spans="3:4" x14ac:dyDescent="0.2">
      <c r="C428" s="2"/>
      <c r="D428" s="2"/>
    </row>
    <row r="429" spans="3:4" x14ac:dyDescent="0.2">
      <c r="C429" s="2"/>
      <c r="D429" s="2"/>
    </row>
    <row r="430" spans="3:4" x14ac:dyDescent="0.2">
      <c r="C430" s="2"/>
      <c r="D430" s="2"/>
    </row>
    <row r="431" spans="3:4" x14ac:dyDescent="0.2">
      <c r="C431" s="2"/>
      <c r="D431" s="2"/>
    </row>
    <row r="432" spans="3:4" x14ac:dyDescent="0.2">
      <c r="C432" s="2"/>
      <c r="D432" s="2"/>
    </row>
    <row r="433" spans="3:4" x14ac:dyDescent="0.2">
      <c r="C433" s="2"/>
      <c r="D433" s="2"/>
    </row>
    <row r="434" spans="3:4" x14ac:dyDescent="0.2">
      <c r="C434" s="2"/>
      <c r="D434" s="2"/>
    </row>
    <row r="435" spans="3:4" x14ac:dyDescent="0.2">
      <c r="C435" s="2"/>
      <c r="D435" s="2"/>
    </row>
    <row r="436" spans="3:4" x14ac:dyDescent="0.2">
      <c r="C436" s="2"/>
      <c r="D436" s="2"/>
    </row>
    <row r="437" spans="3:4" x14ac:dyDescent="0.2">
      <c r="C437" s="2"/>
      <c r="D437" s="2"/>
    </row>
    <row r="438" spans="3:4" x14ac:dyDescent="0.2">
      <c r="C438" s="2"/>
      <c r="D438" s="2"/>
    </row>
    <row r="439" spans="3:4" x14ac:dyDescent="0.2">
      <c r="C439" s="2"/>
      <c r="D439" s="2"/>
    </row>
    <row r="440" spans="3:4" x14ac:dyDescent="0.2">
      <c r="C440" s="2"/>
      <c r="D440" s="2"/>
    </row>
    <row r="441" spans="3:4" x14ac:dyDescent="0.2">
      <c r="C441" s="2"/>
      <c r="D441" s="2"/>
    </row>
    <row r="442" spans="3:4" x14ac:dyDescent="0.2">
      <c r="C442" s="2"/>
      <c r="D442" s="2"/>
    </row>
    <row r="443" spans="3:4" x14ac:dyDescent="0.2">
      <c r="C443" s="2"/>
      <c r="D443" s="2"/>
    </row>
    <row r="444" spans="3:4" x14ac:dyDescent="0.2">
      <c r="C444" s="2"/>
      <c r="D444" s="2"/>
    </row>
    <row r="445" spans="3:4" x14ac:dyDescent="0.2">
      <c r="C445" s="2"/>
      <c r="D445" s="2"/>
    </row>
    <row r="446" spans="3:4" x14ac:dyDescent="0.2">
      <c r="C446" s="2"/>
      <c r="D446" s="2"/>
    </row>
    <row r="447" spans="3:4" x14ac:dyDescent="0.2">
      <c r="C447" s="2"/>
      <c r="D447" s="2"/>
    </row>
    <row r="448" spans="3:4" x14ac:dyDescent="0.2">
      <c r="C448" s="2"/>
      <c r="D448" s="2"/>
    </row>
    <row r="449" spans="3:4" x14ac:dyDescent="0.2">
      <c r="C449" s="2"/>
      <c r="D449" s="2"/>
    </row>
    <row r="450" spans="3:4" x14ac:dyDescent="0.2">
      <c r="C450" s="2"/>
      <c r="D450" s="2"/>
    </row>
    <row r="451" spans="3:4" x14ac:dyDescent="0.2">
      <c r="C451" s="2"/>
      <c r="D451" s="2"/>
    </row>
    <row r="452" spans="3:4" x14ac:dyDescent="0.2">
      <c r="C452" s="2"/>
      <c r="D452" s="2"/>
    </row>
    <row r="453" spans="3:4" x14ac:dyDescent="0.2">
      <c r="C453" s="2"/>
      <c r="D453" s="2"/>
    </row>
    <row r="454" spans="3:4" x14ac:dyDescent="0.2">
      <c r="C454" s="2"/>
      <c r="D454" s="2"/>
    </row>
    <row r="455" spans="3:4" x14ac:dyDescent="0.2">
      <c r="C455" s="2"/>
      <c r="D455" s="2"/>
    </row>
    <row r="456" spans="3:4" x14ac:dyDescent="0.2">
      <c r="C456" s="2"/>
      <c r="D456" s="2"/>
    </row>
    <row r="457" spans="3:4" x14ac:dyDescent="0.2">
      <c r="C457" s="2"/>
      <c r="D457" s="2"/>
    </row>
    <row r="458" spans="3:4" x14ac:dyDescent="0.2">
      <c r="C458" s="2"/>
      <c r="D458" s="2"/>
    </row>
    <row r="459" spans="3:4" x14ac:dyDescent="0.2">
      <c r="C459" s="2"/>
      <c r="D459" s="2"/>
    </row>
    <row r="460" spans="3:4" x14ac:dyDescent="0.2">
      <c r="C460" s="2"/>
      <c r="D460" s="2"/>
    </row>
    <row r="461" spans="3:4" x14ac:dyDescent="0.2">
      <c r="C461" s="2"/>
      <c r="D461" s="2"/>
    </row>
    <row r="462" spans="3:4" x14ac:dyDescent="0.2">
      <c r="C462" s="2"/>
      <c r="D462" s="2"/>
    </row>
    <row r="463" spans="3:4" x14ac:dyDescent="0.2">
      <c r="C463" s="2"/>
      <c r="D463" s="2"/>
    </row>
    <row r="464" spans="3:4" x14ac:dyDescent="0.2">
      <c r="C464" s="2"/>
      <c r="D464" s="2"/>
    </row>
    <row r="465" spans="3:4" x14ac:dyDescent="0.2">
      <c r="C465" s="2"/>
      <c r="D465" s="2"/>
    </row>
    <row r="466" spans="3:4" x14ac:dyDescent="0.2">
      <c r="C466" s="2"/>
      <c r="D466" s="2"/>
    </row>
    <row r="467" spans="3:4" x14ac:dyDescent="0.2">
      <c r="C467" s="2"/>
      <c r="D467" s="2"/>
    </row>
    <row r="468" spans="3:4" x14ac:dyDescent="0.2">
      <c r="C468" s="2"/>
      <c r="D468" s="2"/>
    </row>
    <row r="469" spans="3:4" x14ac:dyDescent="0.2">
      <c r="C469" s="2"/>
      <c r="D469" s="2"/>
    </row>
    <row r="470" spans="3:4" x14ac:dyDescent="0.2">
      <c r="C470" s="2"/>
      <c r="D470" s="2"/>
    </row>
    <row r="471" spans="3:4" x14ac:dyDescent="0.2">
      <c r="C471" s="2"/>
      <c r="D471" s="2"/>
    </row>
    <row r="472" spans="3:4" x14ac:dyDescent="0.2">
      <c r="C472" s="2"/>
      <c r="D472" s="2"/>
    </row>
    <row r="473" spans="3:4" x14ac:dyDescent="0.2">
      <c r="C473" s="2"/>
      <c r="D473" s="2"/>
    </row>
    <row r="474" spans="3:4" x14ac:dyDescent="0.2">
      <c r="C474" s="2"/>
      <c r="D474" s="2"/>
    </row>
    <row r="475" spans="3:4" x14ac:dyDescent="0.2">
      <c r="C475" s="2"/>
      <c r="D475" s="2"/>
    </row>
    <row r="476" spans="3:4" x14ac:dyDescent="0.2">
      <c r="C476" s="2"/>
      <c r="D476" s="2"/>
    </row>
    <row r="477" spans="3:4" x14ac:dyDescent="0.2">
      <c r="C477" s="2"/>
      <c r="D477" s="2"/>
    </row>
    <row r="478" spans="3:4" x14ac:dyDescent="0.2">
      <c r="C478" s="2"/>
      <c r="D478" s="2"/>
    </row>
    <row r="479" spans="3:4" x14ac:dyDescent="0.2">
      <c r="C479" s="2"/>
      <c r="D479" s="2"/>
    </row>
    <row r="480" spans="3:4" x14ac:dyDescent="0.2">
      <c r="C480" s="2"/>
      <c r="D480" s="2"/>
    </row>
    <row r="481" spans="3:4" x14ac:dyDescent="0.2">
      <c r="C481" s="2"/>
      <c r="D481" s="2"/>
    </row>
    <row r="482" spans="3:4" x14ac:dyDescent="0.2">
      <c r="C482" s="2"/>
      <c r="D482" s="2"/>
    </row>
    <row r="483" spans="3:4" x14ac:dyDescent="0.2">
      <c r="C483" s="2"/>
      <c r="D483" s="2"/>
    </row>
    <row r="484" spans="3:4" x14ac:dyDescent="0.2">
      <c r="C484" s="2"/>
      <c r="D484" s="2"/>
    </row>
    <row r="485" spans="3:4" x14ac:dyDescent="0.2">
      <c r="C485" s="2"/>
      <c r="D485" s="2"/>
    </row>
    <row r="486" spans="3:4" x14ac:dyDescent="0.2">
      <c r="C486" s="2"/>
      <c r="D486" s="2"/>
    </row>
    <row r="487" spans="3:4" x14ac:dyDescent="0.2">
      <c r="C487" s="2"/>
      <c r="D487" s="2"/>
    </row>
    <row r="488" spans="3:4" x14ac:dyDescent="0.2">
      <c r="C488" s="2"/>
      <c r="D488" s="2"/>
    </row>
    <row r="489" spans="3:4" x14ac:dyDescent="0.2">
      <c r="C489" s="2"/>
      <c r="D489" s="2"/>
    </row>
    <row r="490" spans="3:4" x14ac:dyDescent="0.2">
      <c r="C490" s="2"/>
      <c r="D490" s="2"/>
    </row>
    <row r="491" spans="3:4" x14ac:dyDescent="0.2">
      <c r="C491" s="2"/>
      <c r="D491" s="2"/>
    </row>
    <row r="492" spans="3:4" x14ac:dyDescent="0.2">
      <c r="C492" s="2"/>
      <c r="D492" s="2"/>
    </row>
    <row r="493" spans="3:4" x14ac:dyDescent="0.2">
      <c r="C493" s="2"/>
      <c r="D493" s="2"/>
    </row>
    <row r="494" spans="3:4" x14ac:dyDescent="0.2">
      <c r="C494" s="2"/>
      <c r="D494" s="2"/>
    </row>
    <row r="495" spans="3:4" x14ac:dyDescent="0.2">
      <c r="C495" s="2"/>
      <c r="D495" s="2"/>
    </row>
    <row r="496" spans="3:4" x14ac:dyDescent="0.2">
      <c r="C496" s="2"/>
      <c r="D496" s="2"/>
    </row>
    <row r="497" spans="3:4" x14ac:dyDescent="0.2">
      <c r="C497" s="2"/>
      <c r="D497" s="2"/>
    </row>
    <row r="498" spans="3:4" x14ac:dyDescent="0.2">
      <c r="C498" s="2"/>
      <c r="D498" s="2"/>
    </row>
    <row r="499" spans="3:4" x14ac:dyDescent="0.2">
      <c r="C499" s="2"/>
      <c r="D499" s="2"/>
    </row>
    <row r="500" spans="3:4" x14ac:dyDescent="0.2">
      <c r="C500" s="2"/>
      <c r="D500" s="2"/>
    </row>
    <row r="501" spans="3:4" x14ac:dyDescent="0.2">
      <c r="C501" s="2"/>
      <c r="D501" s="2"/>
    </row>
    <row r="502" spans="3:4" x14ac:dyDescent="0.2">
      <c r="C502" s="2"/>
      <c r="D502" s="2"/>
    </row>
    <row r="503" spans="3:4" x14ac:dyDescent="0.2">
      <c r="C503" s="2"/>
      <c r="D503" s="2"/>
    </row>
    <row r="504" spans="3:4" x14ac:dyDescent="0.2">
      <c r="C504" s="2"/>
      <c r="D504" s="2"/>
    </row>
    <row r="505" spans="3:4" x14ac:dyDescent="0.2">
      <c r="C505" s="2"/>
      <c r="D505" s="2"/>
    </row>
    <row r="506" spans="3:4" x14ac:dyDescent="0.2">
      <c r="C506" s="2"/>
      <c r="D506" s="2"/>
    </row>
    <row r="507" spans="3:4" x14ac:dyDescent="0.2">
      <c r="C507" s="2"/>
      <c r="D507" s="2"/>
    </row>
    <row r="508" spans="3:4" x14ac:dyDescent="0.2">
      <c r="C508" s="2"/>
      <c r="D508" s="2"/>
    </row>
    <row r="509" spans="3:4" x14ac:dyDescent="0.2">
      <c r="C509" s="2"/>
      <c r="D509" s="2"/>
    </row>
    <row r="510" spans="3:4" x14ac:dyDescent="0.2">
      <c r="C510" s="2"/>
      <c r="D510" s="2"/>
    </row>
    <row r="511" spans="3:4" x14ac:dyDescent="0.2">
      <c r="C511" s="2"/>
      <c r="D511" s="2"/>
    </row>
    <row r="512" spans="3:4" x14ac:dyDescent="0.2">
      <c r="C512" s="2"/>
      <c r="D512" s="2"/>
    </row>
    <row r="513" spans="3:4" x14ac:dyDescent="0.2">
      <c r="C513" s="2"/>
      <c r="D513" s="2"/>
    </row>
    <row r="514" spans="3:4" x14ac:dyDescent="0.2">
      <c r="C514" s="2"/>
      <c r="D514" s="2"/>
    </row>
    <row r="515" spans="3:4" x14ac:dyDescent="0.2">
      <c r="C515" s="2"/>
      <c r="D515" s="2"/>
    </row>
    <row r="516" spans="3:4" x14ac:dyDescent="0.2">
      <c r="C516" s="2"/>
      <c r="D516" s="2"/>
    </row>
    <row r="517" spans="3:4" x14ac:dyDescent="0.2">
      <c r="C517" s="2"/>
      <c r="D517" s="2"/>
    </row>
    <row r="518" spans="3:4" x14ac:dyDescent="0.2">
      <c r="C518" s="2"/>
      <c r="D518" s="2"/>
    </row>
    <row r="519" spans="3:4" x14ac:dyDescent="0.2">
      <c r="C519" s="2"/>
      <c r="D519" s="2"/>
    </row>
    <row r="520" spans="3:4" x14ac:dyDescent="0.2">
      <c r="C520" s="2"/>
      <c r="D520" s="2"/>
    </row>
    <row r="521" spans="3:4" x14ac:dyDescent="0.2">
      <c r="C521" s="2"/>
      <c r="D521" s="2"/>
    </row>
    <row r="522" spans="3:4" x14ac:dyDescent="0.2">
      <c r="C522" s="2"/>
      <c r="D522" s="2"/>
    </row>
    <row r="523" spans="3:4" x14ac:dyDescent="0.2">
      <c r="C523" s="2"/>
      <c r="D523" s="2"/>
    </row>
    <row r="524" spans="3:4" x14ac:dyDescent="0.2">
      <c r="C524" s="2"/>
      <c r="D524" s="2"/>
    </row>
    <row r="525" spans="3:4" x14ac:dyDescent="0.2">
      <c r="C525" s="2"/>
      <c r="D525" s="2"/>
    </row>
    <row r="526" spans="3:4" x14ac:dyDescent="0.2">
      <c r="C526" s="2"/>
      <c r="D526" s="2"/>
    </row>
    <row r="527" spans="3:4" x14ac:dyDescent="0.2">
      <c r="C527" s="2"/>
      <c r="D527" s="2"/>
    </row>
    <row r="528" spans="3:4" x14ac:dyDescent="0.2">
      <c r="C528" s="2"/>
      <c r="D528" s="2"/>
    </row>
    <row r="529" spans="3:4" x14ac:dyDescent="0.2">
      <c r="C529" s="2"/>
      <c r="D529" s="2"/>
    </row>
    <row r="530" spans="3:4" x14ac:dyDescent="0.2">
      <c r="C530" s="2"/>
      <c r="D530" s="2"/>
    </row>
    <row r="531" spans="3:4" x14ac:dyDescent="0.2">
      <c r="C531" s="2"/>
      <c r="D531" s="2"/>
    </row>
    <row r="532" spans="3:4" x14ac:dyDescent="0.2">
      <c r="C532" s="2"/>
      <c r="D532" s="2"/>
    </row>
    <row r="533" spans="3:4" x14ac:dyDescent="0.2">
      <c r="C533" s="2"/>
      <c r="D533" s="2"/>
    </row>
    <row r="534" spans="3:4" x14ac:dyDescent="0.2">
      <c r="C534" s="2"/>
      <c r="D534" s="2"/>
    </row>
    <row r="535" spans="3:4" x14ac:dyDescent="0.2">
      <c r="C535" s="2"/>
      <c r="D535" s="2"/>
    </row>
    <row r="536" spans="3:4" x14ac:dyDescent="0.2">
      <c r="C536" s="2"/>
      <c r="D536" s="2"/>
    </row>
    <row r="537" spans="3:4" x14ac:dyDescent="0.2">
      <c r="C537" s="2"/>
      <c r="D537" s="2"/>
    </row>
    <row r="538" spans="3:4" x14ac:dyDescent="0.2">
      <c r="C538" s="2"/>
      <c r="D538" s="2"/>
    </row>
    <row r="539" spans="3:4" x14ac:dyDescent="0.2">
      <c r="C539" s="2"/>
      <c r="D539" s="2"/>
    </row>
    <row r="540" spans="3:4" x14ac:dyDescent="0.2">
      <c r="C540" s="2"/>
      <c r="D540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skills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 Withrow</dc:creator>
  <cp:lastModifiedBy>Brooks Withrow</cp:lastModifiedBy>
  <dcterms:created xsi:type="dcterms:W3CDTF">2022-07-25T01:45:08Z</dcterms:created>
  <dcterms:modified xsi:type="dcterms:W3CDTF">2022-09-25T00:24:02Z</dcterms:modified>
</cp:coreProperties>
</file>