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19"/>
  <workbookPr/>
  <xr:revisionPtr revIDLastSave="0" documentId="8_{15EA20C3-FF9D-4CA5-A444-561613FFC3DE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구매" sheetId="1" r:id="rId1"/>
    <sheet name="구매 4" sheetId="6" r:id="rId2"/>
    <sheet name="생산" sheetId="2" r:id="rId3"/>
    <sheet name="Sheet1" sheetId="3" r:id="rId4"/>
    <sheet name="Systems" sheetId="4" r:id="rId5"/>
    <sheet name="FinanceReport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5" l="1"/>
  <c r="I59" i="5"/>
  <c r="J72" i="5"/>
  <c r="J66" i="5"/>
  <c r="J67" i="5"/>
  <c r="I65" i="5"/>
  <c r="I64" i="5"/>
  <c r="I60" i="5"/>
  <c r="H58" i="5"/>
  <c r="H55" i="5"/>
  <c r="I51" i="5"/>
  <c r="I43" i="5"/>
  <c r="H42" i="5"/>
  <c r="H40" i="5"/>
  <c r="H34" i="5"/>
  <c r="I31" i="5"/>
</calcChain>
</file>

<file path=xl/sharedStrings.xml><?xml version="1.0" encoding="utf-8"?>
<sst xmlns="http://schemas.openxmlformats.org/spreadsheetml/2006/main" count="585" uniqueCount="242">
  <si>
    <t xml:space="preserve"> Mono Packaging Materials</t>
  </si>
  <si>
    <t>Contract index</t>
  </si>
  <si>
    <t>Quality</t>
  </si>
  <si>
    <t>High</t>
  </si>
  <si>
    <t>high</t>
  </si>
  <si>
    <t>Lead time (days)</t>
  </si>
  <si>
    <t>Certification</t>
  </si>
  <si>
    <t>X</t>
  </si>
  <si>
    <t>Country</t>
  </si>
  <si>
    <t>France</t>
  </si>
  <si>
    <t>Free capacity</t>
  </si>
  <si>
    <t>Payment term (weeks)</t>
  </si>
  <si>
    <t>Trade unit</t>
  </si>
  <si>
    <t>Pallet</t>
  </si>
  <si>
    <t>FTL</t>
  </si>
  <si>
    <t>Agreed delivery reliability (%)</t>
  </si>
  <si>
    <t>Delivery window</t>
  </si>
  <si>
    <t>4 hours</t>
  </si>
  <si>
    <t>1 week</t>
  </si>
  <si>
    <t>2d</t>
  </si>
  <si>
    <t>1d</t>
  </si>
  <si>
    <t> Trio PET PLC</t>
  </si>
  <si>
    <t>Poor</t>
  </si>
  <si>
    <t>poor</t>
  </si>
  <si>
    <t>spain</t>
  </si>
  <si>
    <t>3%%</t>
  </si>
  <si>
    <t>1day</t>
  </si>
  <si>
    <t>Miami Oranges</t>
  </si>
  <si>
    <t>V</t>
  </si>
  <si>
    <t>United States</t>
  </si>
  <si>
    <t>US</t>
  </si>
  <si>
    <t>Tank</t>
  </si>
  <si>
    <t>1 day</t>
  </si>
  <si>
    <t>NO8DO Mango</t>
  </si>
  <si>
    <t>Spain</t>
  </si>
  <si>
    <t>transport mode</t>
  </si>
  <si>
    <t>truck</t>
  </si>
  <si>
    <t>IBC</t>
  </si>
  <si>
    <t>tank</t>
  </si>
  <si>
    <t>2day</t>
  </si>
  <si>
    <t>Seitan Vitamins</t>
  </si>
  <si>
    <t>China</t>
  </si>
  <si>
    <t>Drum</t>
  </si>
  <si>
    <t>1week</t>
  </si>
  <si>
    <t>1차</t>
  </si>
  <si>
    <t>90%일 때 납기 수준 파악</t>
  </si>
  <si>
    <t>2차</t>
  </si>
  <si>
    <t>비타민을 제외하고 납기준수 향상, 거부율 낮추는데 목표 단 계약지수는 1보다 적게</t>
  </si>
  <si>
    <t>round</t>
  </si>
  <si>
    <t>roi</t>
  </si>
  <si>
    <t>component safety stock(weeks)</t>
  </si>
  <si>
    <t>product Production interval(days)</t>
  </si>
  <si>
    <t>Pack 1 liter</t>
  </si>
  <si>
    <t>Fressie Orange 1 liter</t>
  </si>
  <si>
    <t>진부화</t>
  </si>
  <si>
    <t>PET</t>
  </si>
  <si>
    <t>Fressie Orange/Mango 1 liter</t>
  </si>
  <si>
    <t>보류</t>
  </si>
  <si>
    <t>Orange</t>
  </si>
  <si>
    <t>Fressie Orange/C-power 1 liter</t>
  </si>
  <si>
    <t>Mango</t>
  </si>
  <si>
    <t>Fressie Orange PET</t>
  </si>
  <si>
    <t>X - 검사</t>
  </si>
  <si>
    <t>검사 여부 일단 보류</t>
  </si>
  <si>
    <t>Vitamin C</t>
  </si>
  <si>
    <t>비용이 높지 않을 것이므로 3으로 낮추지 않고일단 보류</t>
  </si>
  <si>
    <t>Fressie Orange/Mango PET</t>
  </si>
  <si>
    <t>Fressie Orange/C-power PET</t>
  </si>
  <si>
    <t>확인을 위해 보류</t>
  </si>
  <si>
    <t>Transport mode</t>
  </si>
  <si>
    <t>Truck</t>
  </si>
  <si>
    <t>Lot size</t>
  </si>
  <si>
    <t>???</t>
  </si>
  <si>
    <t>safety stock(weeks)</t>
  </si>
  <si>
    <t>변화가 심할 수 있으므로  보류</t>
  </si>
  <si>
    <t>2 days</t>
  </si>
  <si>
    <t>신뢰도</t>
  </si>
  <si>
    <t>거절</t>
  </si>
  <si>
    <t>raw material warehouse</t>
  </si>
  <si>
    <t>Plantin PET</t>
  </si>
  <si>
    <t>Food &amp; Groceries</t>
  </si>
  <si>
    <t>Number of pallet locations</t>
  </si>
  <si>
    <t>Middle</t>
  </si>
  <si>
    <t>Number of permanent employees (FTE)</t>
  </si>
  <si>
    <t>검사 작업 없어지므로 인력 여유</t>
  </si>
  <si>
    <t>Service level type</t>
  </si>
  <si>
    <t>order lines</t>
  </si>
  <si>
    <t>Order lines</t>
  </si>
  <si>
    <t>Intake time (days)</t>
  </si>
  <si>
    <t>입고처리시간: 올리면 진부화도 업. 하지만 제조가 늦어지면 완제품 버리는 거 줄어들까?</t>
  </si>
  <si>
    <t>Service level (%)</t>
  </si>
  <si>
    <t>사용률</t>
  </si>
  <si>
    <t>공장 가동률 저조한 이유일 수도. intake 가 높아서 보관량이.많아졌을 수도.</t>
  </si>
  <si>
    <t>Shelf life (%)</t>
  </si>
  <si>
    <t>FTE</t>
  </si>
  <si>
    <t>Order deadline</t>
  </si>
  <si>
    <t>20:00pm</t>
  </si>
  <si>
    <t>20:oopm</t>
  </si>
  <si>
    <t>boat</t>
  </si>
  <si>
    <t>운송비 차이 확인용</t>
  </si>
  <si>
    <t>hours/week</t>
  </si>
  <si>
    <t>pallet layer</t>
  </si>
  <si>
    <t>box</t>
  </si>
  <si>
    <t>Box</t>
  </si>
  <si>
    <t>bottling</t>
  </si>
  <si>
    <t>Promotional pressure</t>
  </si>
  <si>
    <t>middle</t>
  </si>
  <si>
    <t>교대 수</t>
  </si>
  <si>
    <t>Promotion horizon</t>
  </si>
  <si>
    <t>short</t>
  </si>
  <si>
    <t>SMED</t>
  </si>
  <si>
    <t>Attained contract index</t>
  </si>
  <si>
    <t>2days</t>
  </si>
  <si>
    <t>speed up</t>
  </si>
  <si>
    <t>서비스 레벨</t>
  </si>
  <si>
    <t>고장률</t>
  </si>
  <si>
    <t>미사용</t>
  </si>
  <si>
    <t>운송비</t>
  </si>
  <si>
    <t>교체</t>
  </si>
  <si>
    <t>잔업</t>
  </si>
  <si>
    <t>운영</t>
  </si>
  <si>
    <t>Finished goods warehouse</t>
  </si>
  <si>
    <t>LAND Market</t>
  </si>
  <si>
    <t>일단 보류.  후에 낮춰서 보너스 노리거나 높여서 계약지수 올리기</t>
  </si>
  <si>
    <t>비인기 상품에 대한 진부화 제품 떠넘기기. 조금씩 변화</t>
  </si>
  <si>
    <t>17:00pm</t>
  </si>
  <si>
    <t>12:00pm</t>
  </si>
  <si>
    <t>pallet</t>
  </si>
  <si>
    <t>이자</t>
  </si>
  <si>
    <t>Dominick's</t>
  </si>
  <si>
    <t>YoBoMa</t>
  </si>
  <si>
    <t>India</t>
  </si>
  <si>
    <t>안전재고 3주</t>
  </si>
  <si>
    <t>pallet locations</t>
  </si>
  <si>
    <t>900 &gt; 850</t>
  </si>
  <si>
    <t>trio pet plc, mono 검사</t>
  </si>
  <si>
    <t>예방: 약간</t>
  </si>
  <si>
    <t>고장훈련 실시</t>
  </si>
  <si>
    <t>창고: fte 5 &gt;2</t>
  </si>
  <si>
    <t>bottling 교대 : 3 &gt; 2</t>
  </si>
  <si>
    <t>oubound: pallet 1500 &gt; 1200</t>
  </si>
  <si>
    <t>pay week</t>
  </si>
  <si>
    <t>진부화를 막기위해 dominik 빼고 70으로 변경</t>
  </si>
  <si>
    <t>product intvel 10 &gt; 8</t>
  </si>
  <si>
    <t>inhouse warehouse</t>
  </si>
  <si>
    <t>production</t>
  </si>
  <si>
    <t>outbound warehouse</t>
  </si>
  <si>
    <t>sale</t>
  </si>
  <si>
    <t>orange</t>
  </si>
  <si>
    <t>mixing</t>
  </si>
  <si>
    <t>or 1L</t>
  </si>
  <si>
    <t>food &amp; groceries</t>
  </si>
  <si>
    <t>mango</t>
  </si>
  <si>
    <t>or-c 1L</t>
  </si>
  <si>
    <t>vitam c</t>
  </si>
  <si>
    <t>drum</t>
  </si>
  <si>
    <t>or-m 1L</t>
  </si>
  <si>
    <t>land market</t>
  </si>
  <si>
    <t>pack 1L</t>
  </si>
  <si>
    <t>or pet</t>
  </si>
  <si>
    <t>dominick's</t>
  </si>
  <si>
    <t>pet bottle</t>
  </si>
  <si>
    <t>or-c pet</t>
  </si>
  <si>
    <t>overflow(external storage)</t>
  </si>
  <si>
    <t>or-m pet</t>
  </si>
  <si>
    <t>인건비</t>
  </si>
  <si>
    <t>구매비</t>
  </si>
  <si>
    <t>실계약지수</t>
  </si>
  <si>
    <t>ROI</t>
  </si>
  <si>
    <t>Realized revenue - Contracted sales revenue - Contracted sales revenue - Food &amp; Groceries</t>
  </si>
  <si>
    <t>Realized revenue - Contracted sales revenue - Contracted sales revenue - LAND Market</t>
  </si>
  <si>
    <t>Realized revenue - Contracted sales revenue - Contracted sales revenue - Dominick's</t>
  </si>
  <si>
    <t>Realized revenue - Contracted sales revenue</t>
  </si>
  <si>
    <t>Realized revenue - Bonus or penalties - Contracted sales revenue - Food &amp; Groceries</t>
  </si>
  <si>
    <t>Realized revenue - Bonus or penalties - Contracted sales revenue - LAND Market</t>
  </si>
  <si>
    <t>Realized revenue - Bonus or penalties - Contracted sales revenue - Dominick's</t>
  </si>
  <si>
    <t>Realized revenue - Bonus or penalties</t>
  </si>
  <si>
    <t>Realized revenue</t>
  </si>
  <si>
    <t>Gross margin - Cost of goods sold - Purchase value - Mono Packaging Materials</t>
  </si>
  <si>
    <t>Gross margin - Cost of goods sold - Purchase value - Trio PET PLC</t>
  </si>
  <si>
    <t>Gross margin - Cost of goods sold - Purchase value - Plantin PET</t>
  </si>
  <si>
    <t>Gross margin - Cost of goods sold - Purchase value - Miami Oranges</t>
  </si>
  <si>
    <t xml:space="preserve">구입 비용: 계약 </t>
  </si>
  <si>
    <t>운송비 절약</t>
  </si>
  <si>
    <t>Gross margin - Cost of goods sold - Purchase value - NO8DO Mango</t>
  </si>
  <si>
    <t>Gross margin - Cost of goods sold - Purchase value - Seitan Vitamins</t>
  </si>
  <si>
    <t>Gross margin - Cost of goods sold - Purchase value - YoBoMa</t>
  </si>
  <si>
    <t>Gross margin - Cost of goods sold - Purchase value</t>
  </si>
  <si>
    <t>bottling unused time</t>
  </si>
  <si>
    <t>Gross margin - Cost of goods sold - Production costs - Bottling lines fixed costs</t>
  </si>
  <si>
    <t>Gross margin - Cost of goods sold - Production costs - Permanent employees</t>
  </si>
  <si>
    <t>Gross margin - Cost of goods sold - Production costs - Flexible manpower</t>
  </si>
  <si>
    <t>창고 오버플로우</t>
  </si>
  <si>
    <t>Gross margin - Cost of goods sold - Production costs - Mixer fixed costs</t>
  </si>
  <si>
    <t>Gross margin - Cost of goods sold - Production costs - Mixer variable costs</t>
  </si>
  <si>
    <t>Gross margin - Cost of goods sold - Production costs</t>
  </si>
  <si>
    <t>전체 시스템을 볼수 있는 가시성, 급진적인 변화보다는 천천히 하나씩 개선</t>
  </si>
  <si>
    <t>Gross margin - Cost of goods sold</t>
  </si>
  <si>
    <t>Gross margin</t>
  </si>
  <si>
    <t>Operating profit - Indirect cost - Overhead costs - Energy</t>
  </si>
  <si>
    <t>Operating profit - Indirect cost - Overhead costs - Water</t>
  </si>
  <si>
    <t>Operating profit - Indirect cost - Overhead costs - Other</t>
  </si>
  <si>
    <t>Operating profit - Indirect cost - Overhead costs</t>
  </si>
  <si>
    <t>Operating profit - Indirect cost - Stock costs - Interest components</t>
  </si>
  <si>
    <t>Operating profit - Indirect cost - Stock costs - Interest products</t>
  </si>
  <si>
    <t>Operating profit - Indirect cost - Stock costs - Interest on stock value</t>
  </si>
  <si>
    <t>Operating profit - Indirect cost - Stock costs - Pallet locations raw materials warehouse</t>
  </si>
  <si>
    <t>Operating profit - Indirect cost - Stock costs - Overflow raw materials warehouse</t>
  </si>
  <si>
    <t>Operating profit - Indirect cost - Stock costs - Outsourcing tank yard</t>
  </si>
  <si>
    <t>Operating profit - Indirect cost - Stock costs - Pallet locations finished goods warehouse</t>
  </si>
  <si>
    <t>Operating profit - Indirect cost - Stock costs - Overflow finished goods warehouse</t>
  </si>
  <si>
    <t>Operating profit - Indirect cost - Stock costs - Space</t>
  </si>
  <si>
    <t>Operating profit - Indirect cost - Stock costs - Costs of scrap</t>
  </si>
  <si>
    <t xml:space="preserve">생산이 많은 거면 Land mark에 넘기거나 안전재고 . 불량이면 재료 </t>
  </si>
  <si>
    <t>Operating profit - Indirect cost - Stock costs - Risk</t>
  </si>
  <si>
    <t>Operating profit - Indirect cost - Stock costs</t>
  </si>
  <si>
    <t>Operating profit - Indirect cost - Handling costs - Permanent employees</t>
  </si>
  <si>
    <t>Operating profit - Indirect cost - Handling costs - Flexible manpower</t>
  </si>
  <si>
    <t>Operating profit - Indirect cost - Handling costs - Raw materials inspection</t>
  </si>
  <si>
    <t>Operating profit - Indirect cost - Handling costs - Inbound handling</t>
  </si>
  <si>
    <t>Operating profit - Indirect cost - Handling costs - Outbound handling</t>
  </si>
  <si>
    <t>Operating profit - Indirect cost - Handling costs</t>
  </si>
  <si>
    <t>Operating profit - Indirect cost - Administration costs - Order lines</t>
  </si>
  <si>
    <t>Operating profit - Indirect cost - Administration costs - Orders</t>
  </si>
  <si>
    <t>Operating profit - Indirect cost - Administration costs - Contracted suppliers</t>
  </si>
  <si>
    <t>Operating profit - Indirect cost - Administration costs - Inbound</t>
  </si>
  <si>
    <t>Operating profit - Indirect cost - Administration costs - Outbound</t>
  </si>
  <si>
    <t>Operating profit - Indirect cost - Administration costs</t>
  </si>
  <si>
    <t>Operating profit - Indirect cost - Distribution costs</t>
  </si>
  <si>
    <t>Operating profit - Indirect cost - Project costs - Solve breakdowns training</t>
  </si>
  <si>
    <t>Operating profit - Indirect cost - Project costs - SMED</t>
  </si>
  <si>
    <t>Operating profit - Indirect cost - Project costs - Increase speed</t>
  </si>
  <si>
    <t>Operating profit - Indirect cost - Project costs</t>
  </si>
  <si>
    <t>Operating profit - Indirect cost - Interest</t>
  </si>
  <si>
    <t>구매계약</t>
  </si>
  <si>
    <t>Operating profit - Indirect cost</t>
  </si>
  <si>
    <t>Operating profit</t>
  </si>
  <si>
    <t>Investment - Investment - Fixed</t>
  </si>
  <si>
    <t>Investment - Investment - Stock</t>
  </si>
  <si>
    <t>Investment - Investment - Machines</t>
  </si>
  <si>
    <t>Investment - Investment - Payment terms</t>
  </si>
  <si>
    <t>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</si>
</sst>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sz val="10"/>
      <color rgb="FF454749"/>
      <name val="Ubuntu"/>
      <family val="2"/>
      <charset val="1"/>
    </font>
    <font>
      <b/>
      <sz val="10"/>
      <color rgb="FF454749"/>
      <name val="Ubuntu"/>
      <family val="2"/>
      <charset val="1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sz val="10"/>
      <color rgb="FF454749"/>
      <name val="Ubuntu"/>
      <charset val="1"/>
    </font>
    <font>
      <b/>
      <sz val="11"/>
      <color theme="1"/>
      <name val="Aptos Display"/>
      <scheme val="major"/>
    </font>
    <font>
      <b/>
      <sz val="11"/>
      <color rgb="FF454749"/>
      <name val="Aptos Display"/>
      <scheme val="major"/>
    </font>
    <font>
      <sz val="11"/>
      <color rgb="FF000000"/>
      <name val="Calibri"/>
    </font>
    <font>
      <sz val="11"/>
      <color rgb="FFFF0000"/>
      <name val="Aptos Narrow"/>
      <family val="2"/>
      <scheme val="minor"/>
    </font>
    <font>
      <b/>
      <sz val="10"/>
      <color rgb="FF454749"/>
      <name val="Ubuntu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9" fontId="1" fillId="0" borderId="1" xfId="0" applyNumberFormat="1" applyFont="1" applyBorder="1" applyAlignment="1">
      <alignment wrapText="1"/>
    </xf>
    <xf numFmtId="9" fontId="0" fillId="0" borderId="1" xfId="0" applyNumberFormat="1" applyBorder="1"/>
    <xf numFmtId="10" fontId="1" fillId="0" borderId="1" xfId="0" applyNumberFormat="1" applyFont="1" applyBorder="1" applyAlignment="1">
      <alignment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0" fontId="3" fillId="4" borderId="0" xfId="0" applyFont="1" applyFill="1"/>
    <xf numFmtId="0" fontId="3" fillId="4" borderId="2" xfId="0" applyFont="1" applyFill="1" applyBorder="1"/>
    <xf numFmtId="0" fontId="0" fillId="4" borderId="0" xfId="0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9" fontId="5" fillId="0" borderId="1" xfId="0" applyNumberFormat="1" applyFont="1" applyBorder="1" applyAlignment="1">
      <alignment wrapText="1"/>
    </xf>
    <xf numFmtId="10" fontId="5" fillId="0" borderId="1" xfId="0" applyNumberFormat="1" applyFont="1" applyBorder="1" applyAlignment="1">
      <alignment wrapText="1"/>
    </xf>
    <xf numFmtId="0" fontId="5" fillId="2" borderId="0" xfId="0" applyFont="1" applyFill="1" applyAlignment="1">
      <alignment wrapText="1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0" borderId="5" xfId="0" applyBorder="1"/>
    <xf numFmtId="9" fontId="0" fillId="0" borderId="5" xfId="0" applyNumberFormat="1" applyBorder="1"/>
    <xf numFmtId="10" fontId="8" fillId="0" borderId="3" xfId="0" applyNumberFormat="1" applyFont="1" applyBorder="1"/>
    <xf numFmtId="10" fontId="8" fillId="0" borderId="4" xfId="0" applyNumberFormat="1" applyFont="1" applyBorder="1"/>
    <xf numFmtId="0" fontId="5" fillId="0" borderId="0" xfId="0" applyFont="1" applyAlignment="1">
      <alignment wrapText="1"/>
    </xf>
    <xf numFmtId="9" fontId="0" fillId="3" borderId="5" xfId="0" applyNumberFormat="1" applyFill="1" applyBorder="1"/>
    <xf numFmtId="0" fontId="0" fillId="3" borderId="5" xfId="0" applyFill="1" applyBorder="1"/>
    <xf numFmtId="9" fontId="0" fillId="3" borderId="1" xfId="0" applyNumberFormat="1" applyFill="1" applyBorder="1"/>
    <xf numFmtId="0" fontId="0" fillId="3" borderId="1" xfId="0" applyFill="1" applyBorder="1"/>
    <xf numFmtId="9" fontId="0" fillId="8" borderId="1" xfId="0" applyNumberFormat="1" applyFill="1" applyBorder="1"/>
    <xf numFmtId="0" fontId="0" fillId="8" borderId="1" xfId="0" applyFill="1" applyBorder="1"/>
    <xf numFmtId="10" fontId="0" fillId="0" borderId="0" xfId="0" applyNumberFormat="1"/>
    <xf numFmtId="10" fontId="9" fillId="0" borderId="0" xfId="0" applyNumberFormat="1" applyFont="1"/>
    <xf numFmtId="0" fontId="10" fillId="0" borderId="0" xfId="0" applyFont="1"/>
    <xf numFmtId="0" fontId="5" fillId="0" borderId="1" xfId="0" applyFont="1" applyBorder="1"/>
    <xf numFmtId="0" fontId="0" fillId="0" borderId="0" xfId="0" applyAlignment="1">
      <alignment wrapText="1"/>
    </xf>
    <xf numFmtId="0" fontId="9" fillId="3" borderId="0" xfId="0" applyFont="1" applyFill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67"/>
  <sheetViews>
    <sheetView topLeftCell="A61" workbookViewId="0">
      <selection activeCell="B75" sqref="B75"/>
    </sheetView>
  </sheetViews>
  <sheetFormatPr defaultRowHeight="15"/>
  <cols>
    <col min="1" max="1" width="24.42578125" customWidth="1"/>
  </cols>
  <sheetData>
    <row r="2" spans="1:12">
      <c r="A2" t="s">
        <v>0</v>
      </c>
    </row>
    <row r="3" spans="1:12">
      <c r="A3" s="6" t="s">
        <v>1</v>
      </c>
      <c r="B3" s="7">
        <v>0.99399999999999999</v>
      </c>
      <c r="C3" s="7">
        <v>0.97</v>
      </c>
    </row>
    <row r="4" spans="1:12">
      <c r="A4" s="6" t="s">
        <v>2</v>
      </c>
      <c r="B4" s="7" t="s">
        <v>3</v>
      </c>
      <c r="C4" s="7" t="s">
        <v>4</v>
      </c>
    </row>
    <row r="5" spans="1:12">
      <c r="A5" s="6" t="s">
        <v>5</v>
      </c>
      <c r="B5" s="7">
        <v>15</v>
      </c>
      <c r="C5" s="7">
        <v>15</v>
      </c>
      <c r="F5" s="1"/>
    </row>
    <row r="6" spans="1:12">
      <c r="A6" s="6" t="s">
        <v>6</v>
      </c>
      <c r="B6" s="7" t="s">
        <v>7</v>
      </c>
      <c r="C6" s="7" t="s">
        <v>7</v>
      </c>
    </row>
    <row r="7" spans="1:12">
      <c r="A7" s="6" t="s">
        <v>8</v>
      </c>
      <c r="B7" s="8" t="s">
        <v>9</v>
      </c>
      <c r="C7" s="7" t="s">
        <v>9</v>
      </c>
      <c r="F7" s="1"/>
    </row>
    <row r="8" spans="1:12">
      <c r="A8" s="6" t="s">
        <v>10</v>
      </c>
      <c r="B8" s="9">
        <v>0.18</v>
      </c>
      <c r="C8" s="10">
        <v>0.18</v>
      </c>
    </row>
    <row r="9" spans="1:12">
      <c r="A9" s="6" t="s">
        <v>11</v>
      </c>
      <c r="B9" s="8">
        <v>4</v>
      </c>
      <c r="C9" s="7">
        <v>4</v>
      </c>
      <c r="D9">
        <v>6</v>
      </c>
      <c r="E9">
        <v>0.99019999999999997</v>
      </c>
      <c r="F9" s="1">
        <v>7</v>
      </c>
      <c r="G9">
        <v>0.99219999999999997</v>
      </c>
      <c r="H9">
        <v>8</v>
      </c>
      <c r="I9" s="12">
        <v>0.99419999999999997</v>
      </c>
      <c r="J9">
        <v>3</v>
      </c>
    </row>
    <row r="10" spans="1:12">
      <c r="A10" s="6" t="s">
        <v>12</v>
      </c>
      <c r="B10" s="7" t="s">
        <v>13</v>
      </c>
      <c r="C10" s="7" t="s">
        <v>14</v>
      </c>
    </row>
    <row r="11" spans="1:12">
      <c r="A11" s="6" t="s">
        <v>15</v>
      </c>
      <c r="B11" s="11">
        <v>0.95</v>
      </c>
      <c r="C11" s="10">
        <v>0.9</v>
      </c>
      <c r="D11">
        <v>95</v>
      </c>
      <c r="E11">
        <v>0.98499999999999999</v>
      </c>
      <c r="F11">
        <v>97</v>
      </c>
      <c r="G11" s="12">
        <v>0.98799999999999999</v>
      </c>
      <c r="J11">
        <v>1</v>
      </c>
    </row>
    <row r="12" spans="1:12">
      <c r="A12" s="6" t="s">
        <v>16</v>
      </c>
      <c r="B12" s="8" t="s">
        <v>17</v>
      </c>
      <c r="C12" s="7" t="s">
        <v>18</v>
      </c>
      <c r="D12" t="s">
        <v>19</v>
      </c>
      <c r="E12" s="12">
        <v>0.98740000000000006</v>
      </c>
      <c r="F12" t="s">
        <v>20</v>
      </c>
      <c r="G12">
        <v>0.98899999999999999</v>
      </c>
      <c r="J12">
        <v>2</v>
      </c>
    </row>
    <row r="14" spans="1:12">
      <c r="A14" s="4" t="s">
        <v>21</v>
      </c>
    </row>
    <row r="15" spans="1:12">
      <c r="A15" s="2" t="s">
        <v>1</v>
      </c>
      <c r="B15">
        <v>0.96199999999999997</v>
      </c>
      <c r="C15">
        <v>0.94199999999999995</v>
      </c>
    </row>
    <row r="16" spans="1:12">
      <c r="A16" s="2" t="s">
        <v>2</v>
      </c>
      <c r="B16" t="s">
        <v>22</v>
      </c>
      <c r="C16" t="s">
        <v>23</v>
      </c>
      <c r="D16" t="s">
        <v>4</v>
      </c>
      <c r="E16">
        <v>0.94599999999999995</v>
      </c>
      <c r="L16">
        <v>1</v>
      </c>
    </row>
    <row r="17" spans="1:12">
      <c r="A17" s="2" t="s">
        <v>5</v>
      </c>
      <c r="B17">
        <v>10</v>
      </c>
      <c r="C17">
        <v>10</v>
      </c>
    </row>
    <row r="18" spans="1:12">
      <c r="A18" s="2" t="s">
        <v>6</v>
      </c>
      <c r="B18" t="s">
        <v>7</v>
      </c>
      <c r="C18" t="s">
        <v>7</v>
      </c>
    </row>
    <row r="19" spans="1:12">
      <c r="A19" s="2" t="s">
        <v>8</v>
      </c>
      <c r="B19" t="s">
        <v>24</v>
      </c>
      <c r="C19" t="s">
        <v>24</v>
      </c>
    </row>
    <row r="20" spans="1:12">
      <c r="A20" s="2" t="s">
        <v>10</v>
      </c>
      <c r="B20" s="3">
        <v>0.03</v>
      </c>
      <c r="C20" s="3" t="s">
        <v>25</v>
      </c>
    </row>
    <row r="21" spans="1:12">
      <c r="A21" s="2" t="s">
        <v>11</v>
      </c>
      <c r="B21">
        <v>4</v>
      </c>
      <c r="C21">
        <v>4</v>
      </c>
      <c r="D21">
        <v>5</v>
      </c>
      <c r="E21">
        <v>0.94720000000000004</v>
      </c>
      <c r="F21">
        <v>6</v>
      </c>
      <c r="G21" s="2">
        <v>0.94879999999999998</v>
      </c>
      <c r="H21">
        <v>7</v>
      </c>
      <c r="I21" s="2">
        <v>0.95079999999999998</v>
      </c>
      <c r="J21">
        <v>8</v>
      </c>
      <c r="K21" s="13">
        <v>0.95279999999999998</v>
      </c>
      <c r="L21">
        <v>2</v>
      </c>
    </row>
    <row r="22" spans="1:12">
      <c r="A22" s="2" t="s">
        <v>12</v>
      </c>
      <c r="B22" t="s">
        <v>13</v>
      </c>
      <c r="C22" t="s">
        <v>14</v>
      </c>
    </row>
    <row r="23" spans="1:12">
      <c r="A23" s="2" t="s">
        <v>15</v>
      </c>
      <c r="B23" s="3">
        <v>0.94</v>
      </c>
      <c r="C23" s="3">
        <v>0.9</v>
      </c>
      <c r="D23">
        <v>95</v>
      </c>
      <c r="E23" s="13">
        <v>0.96379999999999999</v>
      </c>
      <c r="F23">
        <v>97</v>
      </c>
      <c r="G23">
        <v>0.96879999999999999</v>
      </c>
    </row>
    <row r="24" spans="1:12">
      <c r="A24" s="2" t="s">
        <v>16</v>
      </c>
      <c r="B24" t="s">
        <v>26</v>
      </c>
      <c r="C24" t="s">
        <v>18</v>
      </c>
      <c r="D24" t="s">
        <v>19</v>
      </c>
      <c r="E24" s="12">
        <v>0.97240000000000004</v>
      </c>
      <c r="F24" t="s">
        <v>20</v>
      </c>
      <c r="G24">
        <v>0.9748</v>
      </c>
    </row>
    <row r="26" spans="1:12">
      <c r="A26" s="4" t="s">
        <v>27</v>
      </c>
    </row>
    <row r="27" spans="1:12">
      <c r="A27" s="2" t="s">
        <v>1</v>
      </c>
      <c r="B27">
        <v>1.004</v>
      </c>
      <c r="C27">
        <v>0.95799999999999996</v>
      </c>
    </row>
    <row r="28" spans="1:12">
      <c r="A28" s="2" t="s">
        <v>2</v>
      </c>
      <c r="B28" t="s">
        <v>3</v>
      </c>
      <c r="C28" t="s">
        <v>3</v>
      </c>
    </row>
    <row r="29" spans="1:12">
      <c r="A29" s="2" t="s">
        <v>5</v>
      </c>
      <c r="B29">
        <v>30</v>
      </c>
      <c r="C29">
        <v>30</v>
      </c>
    </row>
    <row r="30" spans="1:12">
      <c r="A30" s="2" t="s">
        <v>6</v>
      </c>
      <c r="B30" t="s">
        <v>28</v>
      </c>
      <c r="C30" t="s">
        <v>28</v>
      </c>
    </row>
    <row r="31" spans="1:12">
      <c r="A31" s="2" t="s">
        <v>8</v>
      </c>
      <c r="B31" t="s">
        <v>29</v>
      </c>
      <c r="C31" t="s">
        <v>30</v>
      </c>
    </row>
    <row r="32" spans="1:12">
      <c r="A32" s="2" t="s">
        <v>10</v>
      </c>
      <c r="B32" s="3">
        <v>0.38</v>
      </c>
      <c r="C32" s="3">
        <v>0.38</v>
      </c>
    </row>
    <row r="33" spans="1:11">
      <c r="A33" s="2" t="s">
        <v>11</v>
      </c>
      <c r="B33">
        <v>4</v>
      </c>
      <c r="C33">
        <v>4</v>
      </c>
      <c r="D33">
        <v>5</v>
      </c>
      <c r="E33">
        <v>0.95889999999999997</v>
      </c>
      <c r="F33">
        <v>6</v>
      </c>
      <c r="G33">
        <v>0.96009999999999995</v>
      </c>
      <c r="H33">
        <v>7</v>
      </c>
      <c r="I33">
        <v>0.96160000000000001</v>
      </c>
      <c r="J33">
        <v>8</v>
      </c>
      <c r="K33">
        <v>0.96309999999999996</v>
      </c>
    </row>
    <row r="34" spans="1:11">
      <c r="A34" s="2" t="s">
        <v>12</v>
      </c>
      <c r="B34" t="s">
        <v>31</v>
      </c>
      <c r="C34" t="s">
        <v>31</v>
      </c>
    </row>
    <row r="35" spans="1:11">
      <c r="A35" s="2" t="s">
        <v>15</v>
      </c>
      <c r="B35" s="3">
        <v>0.98</v>
      </c>
      <c r="C35" s="3">
        <v>0.9</v>
      </c>
      <c r="D35">
        <v>95</v>
      </c>
      <c r="E35">
        <v>0.99309999999999998</v>
      </c>
      <c r="F35">
        <v>97</v>
      </c>
      <c r="G35">
        <v>0.99809999999999999</v>
      </c>
      <c r="H35">
        <v>98</v>
      </c>
      <c r="I35">
        <v>0.99909999999999999</v>
      </c>
    </row>
    <row r="36" spans="1:11">
      <c r="A36" s="2" t="s">
        <v>16</v>
      </c>
      <c r="B36" t="s">
        <v>32</v>
      </c>
      <c r="C36" t="s">
        <v>18</v>
      </c>
    </row>
    <row r="38" spans="1:11">
      <c r="A38" s="4" t="s">
        <v>33</v>
      </c>
    </row>
    <row r="39" spans="1:11">
      <c r="A39" s="2" t="s">
        <v>1</v>
      </c>
      <c r="B39">
        <v>1.0580000000000001</v>
      </c>
      <c r="C39">
        <v>1.0345</v>
      </c>
    </row>
    <row r="40" spans="1:11">
      <c r="A40" s="2" t="s">
        <v>2</v>
      </c>
      <c r="B40" t="s">
        <v>4</v>
      </c>
      <c r="C40" t="s">
        <v>4</v>
      </c>
    </row>
    <row r="41" spans="1:11">
      <c r="A41" s="2" t="s">
        <v>5</v>
      </c>
      <c r="B41">
        <v>10</v>
      </c>
      <c r="C41">
        <v>10</v>
      </c>
    </row>
    <row r="42" spans="1:11">
      <c r="A42" s="2" t="s">
        <v>6</v>
      </c>
      <c r="B42" t="s">
        <v>28</v>
      </c>
      <c r="C42" t="s">
        <v>28</v>
      </c>
    </row>
    <row r="43" spans="1:11">
      <c r="A43" s="2" t="s">
        <v>8</v>
      </c>
      <c r="B43" t="s">
        <v>24</v>
      </c>
      <c r="C43" t="s">
        <v>34</v>
      </c>
    </row>
    <row r="44" spans="1:11">
      <c r="A44" s="2" t="s">
        <v>10</v>
      </c>
      <c r="B44" s="3">
        <v>0.04</v>
      </c>
      <c r="C44" s="3">
        <v>0.04</v>
      </c>
      <c r="D44" t="s">
        <v>35</v>
      </c>
      <c r="E44" t="s">
        <v>36</v>
      </c>
    </row>
    <row r="45" spans="1:11">
      <c r="A45" s="2" t="s">
        <v>11</v>
      </c>
      <c r="B45">
        <v>4</v>
      </c>
      <c r="C45">
        <v>4</v>
      </c>
    </row>
    <row r="46" spans="1:11">
      <c r="A46" s="2" t="s">
        <v>12</v>
      </c>
      <c r="B46" t="s">
        <v>37</v>
      </c>
      <c r="C46" t="s">
        <v>38</v>
      </c>
    </row>
    <row r="47" spans="1:11">
      <c r="A47" s="2" t="s">
        <v>15</v>
      </c>
      <c r="B47" s="3">
        <v>0.96</v>
      </c>
      <c r="C47" s="3">
        <v>0.9</v>
      </c>
      <c r="D47">
        <v>95</v>
      </c>
      <c r="E47">
        <v>1.0545</v>
      </c>
      <c r="F47">
        <v>97</v>
      </c>
      <c r="G47" s="12">
        <v>1.0565</v>
      </c>
    </row>
    <row r="48" spans="1:11">
      <c r="A48" s="2" t="s">
        <v>16</v>
      </c>
      <c r="B48" t="s">
        <v>32</v>
      </c>
      <c r="C48" t="s">
        <v>32</v>
      </c>
      <c r="D48" t="s">
        <v>39</v>
      </c>
      <c r="E48" s="12">
        <v>1.0548999999999999</v>
      </c>
      <c r="F48" t="s">
        <v>20</v>
      </c>
      <c r="G48">
        <v>1.0565</v>
      </c>
    </row>
    <row r="50" spans="1:5">
      <c r="A50" s="4" t="s">
        <v>40</v>
      </c>
    </row>
    <row r="51" spans="1:5">
      <c r="A51" s="2" t="s">
        <v>1</v>
      </c>
      <c r="B51">
        <v>0.96579999999999999</v>
      </c>
      <c r="C51">
        <v>0.96679999999999999</v>
      </c>
    </row>
    <row r="52" spans="1:5">
      <c r="A52" s="2" t="s">
        <v>2</v>
      </c>
      <c r="B52" t="s">
        <v>3</v>
      </c>
      <c r="C52" t="s">
        <v>4</v>
      </c>
    </row>
    <row r="53" spans="1:5">
      <c r="A53" s="2" t="s">
        <v>5</v>
      </c>
      <c r="B53">
        <v>60</v>
      </c>
      <c r="C53">
        <v>60</v>
      </c>
    </row>
    <row r="54" spans="1:5">
      <c r="A54" s="2" t="s">
        <v>6</v>
      </c>
      <c r="B54" t="s">
        <v>7</v>
      </c>
      <c r="C54" t="s">
        <v>7</v>
      </c>
    </row>
    <row r="55" spans="1:5">
      <c r="A55" s="2" t="s">
        <v>8</v>
      </c>
      <c r="B55" t="s">
        <v>41</v>
      </c>
      <c r="C55" t="s">
        <v>41</v>
      </c>
    </row>
    <row r="56" spans="1:5">
      <c r="A56" s="2" t="s">
        <v>10</v>
      </c>
      <c r="B56" s="3">
        <v>0.5</v>
      </c>
      <c r="C56" s="3">
        <v>0.5</v>
      </c>
    </row>
    <row r="57" spans="1:5">
      <c r="A57" s="2" t="s">
        <v>11</v>
      </c>
      <c r="B57">
        <v>8</v>
      </c>
      <c r="C57">
        <v>8</v>
      </c>
    </row>
    <row r="58" spans="1:5">
      <c r="A58" s="2" t="s">
        <v>12</v>
      </c>
      <c r="B58" t="s">
        <v>42</v>
      </c>
      <c r="C58" t="s">
        <v>42</v>
      </c>
    </row>
    <row r="59" spans="1:5">
      <c r="A59" s="2" t="s">
        <v>15</v>
      </c>
      <c r="B59" s="3">
        <v>0.9</v>
      </c>
      <c r="C59" s="3">
        <v>0.9</v>
      </c>
      <c r="D59">
        <v>95</v>
      </c>
      <c r="E59">
        <v>0.98180000000000001</v>
      </c>
    </row>
    <row r="60" spans="1:5">
      <c r="A60" s="2" t="s">
        <v>16</v>
      </c>
      <c r="B60" t="s">
        <v>32</v>
      </c>
      <c r="C60" t="s">
        <v>17</v>
      </c>
      <c r="D60" t="s">
        <v>43</v>
      </c>
      <c r="E60" s="12">
        <v>0.96379999999999999</v>
      </c>
    </row>
    <row r="64" spans="1:5">
      <c r="B64" t="s">
        <v>44</v>
      </c>
      <c r="C64" t="s">
        <v>45</v>
      </c>
    </row>
    <row r="67" spans="2:3">
      <c r="B67" t="s">
        <v>46</v>
      </c>
      <c r="C67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69180-9581-473E-9C32-9B77C288AA08}">
  <dimension ref="A1:X91"/>
  <sheetViews>
    <sheetView tabSelected="1" topLeftCell="R30" zoomScaleNormal="60" zoomScaleSheetLayoutView="100" workbookViewId="0">
      <selection activeCell="X48" sqref="X48"/>
    </sheetView>
  </sheetViews>
  <sheetFormatPr defaultRowHeight="15"/>
  <cols>
    <col min="1" max="1" width="16.7109375" customWidth="1"/>
    <col min="18" max="18" width="30.7109375" customWidth="1"/>
  </cols>
  <sheetData>
    <row r="1" spans="1:24" ht="15.75" thickBot="1">
      <c r="A1" t="s">
        <v>48</v>
      </c>
      <c r="B1">
        <v>0</v>
      </c>
      <c r="C1">
        <v>1</v>
      </c>
      <c r="D1">
        <v>2</v>
      </c>
      <c r="E1">
        <v>3</v>
      </c>
    </row>
    <row r="2" spans="1:24" ht="15.75" thickBot="1">
      <c r="A2" t="s">
        <v>49</v>
      </c>
      <c r="B2" s="33">
        <v>-3.78E-2</v>
      </c>
      <c r="C2" s="33">
        <v>-1.0699999999999999E-2</v>
      </c>
      <c r="D2" s="33">
        <v>-4.4499999999999998E-2</v>
      </c>
      <c r="E2" s="34">
        <v>-1.06E-2</v>
      </c>
      <c r="J2">
        <v>0</v>
      </c>
      <c r="K2">
        <v>1</v>
      </c>
      <c r="L2">
        <v>2</v>
      </c>
      <c r="M2">
        <v>3</v>
      </c>
      <c r="S2">
        <v>0</v>
      </c>
      <c r="T2">
        <v>1</v>
      </c>
      <c r="U2">
        <v>2</v>
      </c>
      <c r="V2">
        <v>3</v>
      </c>
    </row>
    <row r="3" spans="1:24">
      <c r="I3" t="s">
        <v>50</v>
      </c>
      <c r="R3" t="s">
        <v>51</v>
      </c>
    </row>
    <row r="4" spans="1:24">
      <c r="A4" s="28" t="s">
        <v>0</v>
      </c>
      <c r="I4" s="7" t="s">
        <v>52</v>
      </c>
      <c r="J4" s="7"/>
      <c r="K4" s="7"/>
      <c r="L4" s="7"/>
      <c r="M4" s="7">
        <v>2</v>
      </c>
      <c r="R4" s="7" t="s">
        <v>53</v>
      </c>
      <c r="S4" s="7"/>
      <c r="T4" s="7"/>
      <c r="U4" s="7"/>
      <c r="V4" s="7">
        <v>8</v>
      </c>
      <c r="W4" s="12">
        <v>7</v>
      </c>
      <c r="X4" t="s">
        <v>54</v>
      </c>
    </row>
    <row r="5" spans="1:24">
      <c r="A5" s="23" t="s">
        <v>1</v>
      </c>
      <c r="B5" s="7">
        <v>0.99399999999999999</v>
      </c>
      <c r="C5" s="31">
        <v>0.97</v>
      </c>
      <c r="D5" s="7">
        <v>0.99419999999999997</v>
      </c>
      <c r="E5" s="7">
        <v>0.99419999999999997</v>
      </c>
      <c r="I5" s="45" t="s">
        <v>55</v>
      </c>
      <c r="J5" s="7"/>
      <c r="K5" s="7"/>
      <c r="L5" s="7"/>
      <c r="M5" s="7">
        <v>2</v>
      </c>
      <c r="R5" s="7" t="s">
        <v>56</v>
      </c>
      <c r="S5" s="7"/>
      <c r="T5" s="7"/>
      <c r="U5" s="7"/>
      <c r="V5" s="7">
        <v>8</v>
      </c>
      <c r="W5" t="s">
        <v>57</v>
      </c>
    </row>
    <row r="6" spans="1:24">
      <c r="A6" s="23" t="s">
        <v>2</v>
      </c>
      <c r="B6" s="7" t="s">
        <v>3</v>
      </c>
      <c r="C6" s="31" t="s">
        <v>4</v>
      </c>
      <c r="D6" s="7" t="s">
        <v>4</v>
      </c>
      <c r="E6" s="7" t="s">
        <v>4</v>
      </c>
      <c r="I6" s="23" t="s">
        <v>58</v>
      </c>
      <c r="J6" s="7"/>
      <c r="K6" s="7"/>
      <c r="L6" s="7"/>
      <c r="M6" s="7">
        <v>2</v>
      </c>
      <c r="R6" s="7" t="s">
        <v>59</v>
      </c>
      <c r="S6" s="7"/>
      <c r="T6" s="7"/>
      <c r="U6" s="7"/>
      <c r="V6" s="7">
        <v>10</v>
      </c>
      <c r="W6" s="47">
        <v>9</v>
      </c>
    </row>
    <row r="7" spans="1:24">
      <c r="A7" s="23" t="s">
        <v>5</v>
      </c>
      <c r="B7" s="7">
        <v>15</v>
      </c>
      <c r="C7" s="31">
        <v>15</v>
      </c>
      <c r="D7" s="7">
        <v>15</v>
      </c>
      <c r="E7" s="7">
        <v>15</v>
      </c>
      <c r="I7" s="7" t="s">
        <v>60</v>
      </c>
      <c r="J7" s="7"/>
      <c r="K7" s="7"/>
      <c r="L7" s="7"/>
      <c r="M7" s="7">
        <v>2</v>
      </c>
      <c r="R7" s="7" t="s">
        <v>61</v>
      </c>
      <c r="S7" s="7"/>
      <c r="T7" s="7"/>
      <c r="U7" s="7"/>
      <c r="V7" s="7">
        <v>8</v>
      </c>
    </row>
    <row r="8" spans="1:24">
      <c r="A8" s="23" t="s">
        <v>6</v>
      </c>
      <c r="B8" s="7" t="s">
        <v>7</v>
      </c>
      <c r="C8" s="31" t="s">
        <v>7</v>
      </c>
      <c r="D8" s="39" t="s">
        <v>62</v>
      </c>
      <c r="E8" s="7" t="s">
        <v>62</v>
      </c>
      <c r="F8" t="s">
        <v>63</v>
      </c>
      <c r="I8" s="7" t="s">
        <v>64</v>
      </c>
      <c r="J8" s="7"/>
      <c r="K8" s="7"/>
      <c r="L8" s="7"/>
      <c r="M8" s="7">
        <v>4</v>
      </c>
      <c r="N8" s="12" t="s">
        <v>65</v>
      </c>
      <c r="R8" s="7" t="s">
        <v>66</v>
      </c>
      <c r="S8" s="7"/>
      <c r="T8" s="7"/>
      <c r="U8" s="7"/>
      <c r="V8" s="7">
        <v>10</v>
      </c>
      <c r="W8" s="47">
        <v>9</v>
      </c>
    </row>
    <row r="9" spans="1:24">
      <c r="A9" s="23" t="s">
        <v>8</v>
      </c>
      <c r="B9" s="24" t="s">
        <v>9</v>
      </c>
      <c r="C9" s="31" t="s">
        <v>9</v>
      </c>
      <c r="D9" s="7" t="s">
        <v>9</v>
      </c>
      <c r="E9" s="7" t="s">
        <v>9</v>
      </c>
      <c r="R9" s="7" t="s">
        <v>67</v>
      </c>
      <c r="S9" s="7"/>
      <c r="T9" s="7"/>
      <c r="U9" s="7"/>
      <c r="V9" s="7">
        <v>10</v>
      </c>
      <c r="W9" s="47" t="s">
        <v>68</v>
      </c>
    </row>
    <row r="10" spans="1:24">
      <c r="A10" s="23" t="s">
        <v>69</v>
      </c>
      <c r="B10" s="7"/>
      <c r="C10" s="31"/>
      <c r="D10" s="7" t="s">
        <v>70</v>
      </c>
      <c r="E10" s="7" t="s">
        <v>70</v>
      </c>
      <c r="I10" t="s">
        <v>71</v>
      </c>
      <c r="J10" t="s">
        <v>72</v>
      </c>
    </row>
    <row r="11" spans="1:24">
      <c r="A11" s="23" t="s">
        <v>10</v>
      </c>
      <c r="B11" s="25">
        <v>0.18</v>
      </c>
      <c r="C11" s="32">
        <v>0.18</v>
      </c>
      <c r="D11" s="10">
        <v>0.18</v>
      </c>
      <c r="E11" s="10">
        <v>0.18</v>
      </c>
      <c r="I11" s="7" t="s">
        <v>52</v>
      </c>
      <c r="J11" s="7"/>
      <c r="K11" s="7"/>
      <c r="L11" s="7"/>
      <c r="M11" s="7">
        <v>4</v>
      </c>
      <c r="R11" t="s">
        <v>73</v>
      </c>
    </row>
    <row r="12" spans="1:24" ht="24.75">
      <c r="A12" s="23" t="s">
        <v>11</v>
      </c>
      <c r="B12" s="24">
        <v>4</v>
      </c>
      <c r="C12" s="31">
        <v>4</v>
      </c>
      <c r="D12" s="7">
        <v>8</v>
      </c>
      <c r="E12" s="7">
        <v>8</v>
      </c>
      <c r="I12" s="45" t="s">
        <v>55</v>
      </c>
      <c r="J12" s="7"/>
      <c r="K12" s="7"/>
      <c r="L12" s="7"/>
      <c r="M12" s="7">
        <v>4</v>
      </c>
      <c r="R12" s="31" t="s">
        <v>53</v>
      </c>
      <c r="S12" s="7"/>
      <c r="T12" s="7"/>
      <c r="U12" s="7"/>
      <c r="V12" s="7">
        <v>3</v>
      </c>
    </row>
    <row r="13" spans="1:24">
      <c r="A13" s="23" t="s">
        <v>12</v>
      </c>
      <c r="B13" s="7" t="s">
        <v>13</v>
      </c>
      <c r="C13" s="31" t="s">
        <v>14</v>
      </c>
      <c r="D13" s="7" t="s">
        <v>14</v>
      </c>
      <c r="E13" s="7" t="s">
        <v>14</v>
      </c>
      <c r="I13" s="23" t="s">
        <v>58</v>
      </c>
      <c r="J13" s="7"/>
      <c r="K13" s="7"/>
      <c r="L13" s="7"/>
      <c r="M13" s="7">
        <v>4</v>
      </c>
      <c r="R13" s="31" t="s">
        <v>56</v>
      </c>
      <c r="S13" s="7"/>
      <c r="T13" s="7"/>
      <c r="U13" s="7"/>
      <c r="V13" s="7">
        <v>3</v>
      </c>
    </row>
    <row r="14" spans="1:24" ht="24.75">
      <c r="A14" s="23" t="s">
        <v>15</v>
      </c>
      <c r="B14" s="26">
        <v>0.95</v>
      </c>
      <c r="C14" s="36">
        <v>0.9</v>
      </c>
      <c r="D14" s="38">
        <v>0.95</v>
      </c>
      <c r="E14" s="10">
        <v>0.95</v>
      </c>
      <c r="I14" s="7" t="s">
        <v>60</v>
      </c>
      <c r="J14" s="7"/>
      <c r="K14" s="7"/>
      <c r="L14" s="7"/>
      <c r="M14" s="7">
        <v>4</v>
      </c>
      <c r="R14" s="31" t="s">
        <v>59</v>
      </c>
      <c r="S14" s="7"/>
      <c r="T14" s="7"/>
      <c r="U14" s="7"/>
      <c r="V14" s="7">
        <v>3</v>
      </c>
      <c r="W14" s="12" t="s">
        <v>74</v>
      </c>
    </row>
    <row r="15" spans="1:24">
      <c r="A15" s="23" t="s">
        <v>16</v>
      </c>
      <c r="B15" s="24" t="s">
        <v>17</v>
      </c>
      <c r="C15" s="37" t="s">
        <v>18</v>
      </c>
      <c r="D15" s="39" t="s">
        <v>75</v>
      </c>
      <c r="E15" s="7" t="s">
        <v>75</v>
      </c>
      <c r="I15" s="7" t="s">
        <v>64</v>
      </c>
      <c r="J15" s="7"/>
      <c r="K15" s="7"/>
      <c r="L15" s="7"/>
      <c r="M15" s="7">
        <v>1</v>
      </c>
      <c r="R15" s="31" t="s">
        <v>61</v>
      </c>
      <c r="S15" s="7"/>
      <c r="T15" s="7"/>
      <c r="U15" s="7"/>
      <c r="V15" s="7">
        <v>3</v>
      </c>
    </row>
    <row r="16" spans="1:24">
      <c r="A16" s="27" t="s">
        <v>76</v>
      </c>
      <c r="B16" s="35">
        <v>92.3</v>
      </c>
      <c r="C16">
        <v>80.7</v>
      </c>
      <c r="D16">
        <v>92</v>
      </c>
      <c r="E16">
        <v>91.2</v>
      </c>
      <c r="R16" s="31" t="s">
        <v>66</v>
      </c>
      <c r="S16" s="7"/>
      <c r="T16" s="7"/>
      <c r="U16" s="7"/>
      <c r="V16" s="7">
        <v>3</v>
      </c>
    </row>
    <row r="17" spans="1:22">
      <c r="A17" s="27" t="s">
        <v>77</v>
      </c>
      <c r="B17" s="35">
        <v>3.6</v>
      </c>
      <c r="C17">
        <v>3.4</v>
      </c>
      <c r="D17">
        <v>3.3</v>
      </c>
      <c r="E17">
        <v>3.4</v>
      </c>
      <c r="R17" s="31" t="s">
        <v>67</v>
      </c>
      <c r="S17" s="7"/>
      <c r="T17" s="7"/>
      <c r="U17" s="7"/>
      <c r="V17" s="7">
        <v>3</v>
      </c>
    </row>
    <row r="18" spans="1:22">
      <c r="A18" s="27"/>
      <c r="B18" s="35"/>
    </row>
    <row r="19" spans="1:22">
      <c r="A19" s="27"/>
      <c r="B19" s="35"/>
    </row>
    <row r="20" spans="1:22">
      <c r="A20" s="27"/>
      <c r="B20" s="35"/>
    </row>
    <row r="21" spans="1:22">
      <c r="I21" t="s">
        <v>78</v>
      </c>
      <c r="S21">
        <v>0</v>
      </c>
      <c r="T21">
        <v>1</v>
      </c>
      <c r="U21">
        <v>2</v>
      </c>
      <c r="V21">
        <v>3</v>
      </c>
    </row>
    <row r="22" spans="1:22">
      <c r="A22" s="30" t="s">
        <v>21</v>
      </c>
      <c r="E22" s="29" t="s">
        <v>79</v>
      </c>
      <c r="J22">
        <v>0</v>
      </c>
      <c r="K22">
        <v>1</v>
      </c>
      <c r="L22">
        <v>2</v>
      </c>
      <c r="M22">
        <v>3</v>
      </c>
      <c r="R22" s="28" t="s">
        <v>80</v>
      </c>
    </row>
    <row r="23" spans="1:22">
      <c r="A23" s="23" t="s">
        <v>1</v>
      </c>
      <c r="B23" s="7">
        <v>0.96199999999999997</v>
      </c>
      <c r="C23" s="31">
        <v>0.94199999999999995</v>
      </c>
      <c r="D23" s="7">
        <v>0.97240000000000004</v>
      </c>
      <c r="E23" s="7">
        <v>0.99439999999999995</v>
      </c>
      <c r="I23" s="7" t="s">
        <v>81</v>
      </c>
      <c r="J23" s="7">
        <v>900</v>
      </c>
      <c r="K23" s="7">
        <v>900</v>
      </c>
      <c r="L23" s="7">
        <v>850</v>
      </c>
      <c r="M23" s="7">
        <v>900</v>
      </c>
      <c r="R23" s="7" t="s">
        <v>1</v>
      </c>
      <c r="S23" s="7">
        <v>1.0085</v>
      </c>
      <c r="T23" s="7">
        <v>1.0091000000000001</v>
      </c>
      <c r="U23" s="7">
        <v>0.97160000000000002</v>
      </c>
      <c r="V23" s="7">
        <v>1.0165999999999999</v>
      </c>
    </row>
    <row r="24" spans="1:22">
      <c r="A24" s="23" t="s">
        <v>2</v>
      </c>
      <c r="B24" s="7" t="s">
        <v>22</v>
      </c>
      <c r="C24" s="31" t="s">
        <v>23</v>
      </c>
      <c r="D24" s="39" t="s">
        <v>3</v>
      </c>
      <c r="E24" s="39" t="s">
        <v>82</v>
      </c>
      <c r="I24" s="7" t="s">
        <v>83</v>
      </c>
      <c r="J24" s="7">
        <v>5</v>
      </c>
      <c r="K24" s="7">
        <v>5</v>
      </c>
      <c r="L24" s="39">
        <v>2</v>
      </c>
      <c r="M24" s="39">
        <v>3</v>
      </c>
      <c r="N24" t="s">
        <v>84</v>
      </c>
      <c r="R24" s="7" t="s">
        <v>85</v>
      </c>
      <c r="S24" s="7" t="s">
        <v>86</v>
      </c>
      <c r="T24" s="7" t="s">
        <v>86</v>
      </c>
      <c r="U24" s="7" t="s">
        <v>87</v>
      </c>
      <c r="V24" s="7" t="s">
        <v>87</v>
      </c>
    </row>
    <row r="25" spans="1:22">
      <c r="A25" s="23" t="s">
        <v>5</v>
      </c>
      <c r="B25" s="7">
        <v>10</v>
      </c>
      <c r="C25" s="31">
        <v>10</v>
      </c>
      <c r="D25" s="7">
        <v>10</v>
      </c>
      <c r="E25" s="41">
        <v>15</v>
      </c>
      <c r="I25" s="7" t="s">
        <v>88</v>
      </c>
      <c r="J25" s="7"/>
      <c r="K25" s="7"/>
      <c r="L25" s="7">
        <v>5</v>
      </c>
      <c r="M25" s="39">
        <v>6</v>
      </c>
      <c r="N25" s="12">
        <v>5</v>
      </c>
      <c r="O25" t="s">
        <v>89</v>
      </c>
      <c r="R25" s="7" t="s">
        <v>90</v>
      </c>
      <c r="S25" s="7">
        <v>95</v>
      </c>
      <c r="T25" s="7">
        <v>95</v>
      </c>
      <c r="U25" s="7">
        <v>95</v>
      </c>
      <c r="V25" s="39">
        <v>94</v>
      </c>
    </row>
    <row r="26" spans="1:22">
      <c r="A26" s="23" t="s">
        <v>6</v>
      </c>
      <c r="B26" s="7" t="s">
        <v>7</v>
      </c>
      <c r="C26" s="31" t="s">
        <v>7</v>
      </c>
      <c r="D26" s="39" t="s">
        <v>62</v>
      </c>
      <c r="E26" s="41" t="s">
        <v>28</v>
      </c>
      <c r="I26" t="s">
        <v>91</v>
      </c>
      <c r="J26" s="42">
        <v>0.93400000000000005</v>
      </c>
      <c r="K26">
        <v>83.2</v>
      </c>
      <c r="L26" s="42">
        <v>0.98299999999999998</v>
      </c>
      <c r="M26" s="3">
        <v>0.99</v>
      </c>
      <c r="N26" t="s">
        <v>92</v>
      </c>
      <c r="R26" s="45" t="s">
        <v>93</v>
      </c>
      <c r="S26" s="7">
        <v>75</v>
      </c>
      <c r="T26" s="7">
        <v>75</v>
      </c>
      <c r="U26" s="39">
        <v>70</v>
      </c>
      <c r="V26" s="39">
        <v>80</v>
      </c>
    </row>
    <row r="27" spans="1:22">
      <c r="A27" s="23" t="s">
        <v>8</v>
      </c>
      <c r="B27" s="7" t="s">
        <v>24</v>
      </c>
      <c r="C27" s="31" t="s">
        <v>24</v>
      </c>
      <c r="D27" s="7" t="s">
        <v>34</v>
      </c>
      <c r="E27" s="41" t="s">
        <v>9</v>
      </c>
      <c r="I27" t="s">
        <v>94</v>
      </c>
      <c r="J27">
        <v>0.2</v>
      </c>
      <c r="K27">
        <v>0.2</v>
      </c>
      <c r="L27">
        <v>0.9</v>
      </c>
      <c r="M27">
        <v>0.6</v>
      </c>
      <c r="R27" s="7" t="s">
        <v>95</v>
      </c>
      <c r="S27" s="7" t="s">
        <v>96</v>
      </c>
      <c r="T27" s="7" t="s">
        <v>97</v>
      </c>
      <c r="U27" s="7" t="s">
        <v>96</v>
      </c>
      <c r="V27" s="7" t="s">
        <v>96</v>
      </c>
    </row>
    <row r="28" spans="1:22">
      <c r="A28" s="23" t="s">
        <v>69</v>
      </c>
      <c r="B28" s="7"/>
      <c r="C28" s="31"/>
      <c r="D28" s="7" t="s">
        <v>70</v>
      </c>
      <c r="E28" s="7" t="s">
        <v>36</v>
      </c>
      <c r="F28" s="12" t="s">
        <v>98</v>
      </c>
      <c r="G28" t="s">
        <v>99</v>
      </c>
      <c r="I28" t="s">
        <v>100</v>
      </c>
      <c r="J28">
        <v>74</v>
      </c>
      <c r="K28">
        <v>74</v>
      </c>
      <c r="L28">
        <v>76</v>
      </c>
      <c r="M28">
        <v>81</v>
      </c>
      <c r="R28" s="7" t="s">
        <v>12</v>
      </c>
      <c r="S28" s="7" t="s">
        <v>101</v>
      </c>
      <c r="T28" s="39" t="s">
        <v>102</v>
      </c>
      <c r="U28" s="7" t="s">
        <v>103</v>
      </c>
      <c r="V28" s="7" t="s">
        <v>103</v>
      </c>
    </row>
    <row r="29" spans="1:22">
      <c r="A29" s="23" t="s">
        <v>10</v>
      </c>
      <c r="B29" s="10">
        <v>0.03</v>
      </c>
      <c r="C29" s="32" t="s">
        <v>25</v>
      </c>
      <c r="D29" s="10">
        <v>0.03</v>
      </c>
      <c r="E29" s="40">
        <v>0.06</v>
      </c>
      <c r="R29" s="7" t="s">
        <v>11</v>
      </c>
      <c r="S29" s="7">
        <v>4</v>
      </c>
      <c r="T29" s="7">
        <v>4</v>
      </c>
      <c r="U29" s="39">
        <v>1</v>
      </c>
      <c r="V29" s="39">
        <v>2</v>
      </c>
    </row>
    <row r="30" spans="1:22" ht="24.75">
      <c r="A30" s="23" t="s">
        <v>11</v>
      </c>
      <c r="B30" s="7">
        <v>4</v>
      </c>
      <c r="C30" s="31">
        <v>4</v>
      </c>
      <c r="D30" s="39">
        <v>8</v>
      </c>
      <c r="E30" s="7">
        <v>8</v>
      </c>
      <c r="I30" t="s">
        <v>104</v>
      </c>
      <c r="R30" s="7" t="s">
        <v>105</v>
      </c>
      <c r="S30" s="7" t="s">
        <v>106</v>
      </c>
      <c r="T30" s="7" t="s">
        <v>106</v>
      </c>
      <c r="U30" s="7" t="s">
        <v>106</v>
      </c>
      <c r="V30" s="7" t="s">
        <v>82</v>
      </c>
    </row>
    <row r="31" spans="1:22">
      <c r="A31" s="23" t="s">
        <v>12</v>
      </c>
      <c r="B31" s="7" t="s">
        <v>13</v>
      </c>
      <c r="C31" s="31" t="s">
        <v>14</v>
      </c>
      <c r="D31" s="7" t="s">
        <v>14</v>
      </c>
      <c r="E31" s="7" t="s">
        <v>14</v>
      </c>
      <c r="I31" s="7" t="s">
        <v>107</v>
      </c>
      <c r="J31" s="7">
        <v>2</v>
      </c>
      <c r="K31" s="39">
        <v>3</v>
      </c>
      <c r="L31" s="7">
        <v>2</v>
      </c>
      <c r="M31" s="39">
        <v>3</v>
      </c>
      <c r="R31" s="7" t="s">
        <v>108</v>
      </c>
      <c r="S31" s="7" t="s">
        <v>109</v>
      </c>
      <c r="T31" s="7" t="s">
        <v>109</v>
      </c>
      <c r="U31" s="7" t="s">
        <v>109</v>
      </c>
      <c r="V31" s="7" t="s">
        <v>109</v>
      </c>
    </row>
    <row r="32" spans="1:22" ht="24.75">
      <c r="A32" s="23" t="s">
        <v>15</v>
      </c>
      <c r="B32" s="10">
        <v>0.94</v>
      </c>
      <c r="C32" s="36">
        <v>0.9</v>
      </c>
      <c r="D32" s="10">
        <v>0.97</v>
      </c>
      <c r="E32" s="38">
        <v>0.96</v>
      </c>
      <c r="I32" s="7" t="s">
        <v>110</v>
      </c>
      <c r="J32" s="7"/>
      <c r="K32" s="7" t="s">
        <v>28</v>
      </c>
      <c r="L32" s="7" t="s">
        <v>28</v>
      </c>
      <c r="M32" s="7" t="s">
        <v>28</v>
      </c>
      <c r="R32" s="46" t="s">
        <v>111</v>
      </c>
      <c r="S32">
        <v>0.90400000000000003</v>
      </c>
      <c r="T32">
        <v>0.99</v>
      </c>
      <c r="U32">
        <v>0.81899999999999995</v>
      </c>
      <c r="V32">
        <v>1.024</v>
      </c>
    </row>
    <row r="33" spans="1:24">
      <c r="A33" s="23" t="s">
        <v>16</v>
      </c>
      <c r="B33" s="7" t="s">
        <v>26</v>
      </c>
      <c r="C33" s="37" t="s">
        <v>18</v>
      </c>
      <c r="D33" s="39" t="s">
        <v>75</v>
      </c>
      <c r="E33" s="7" t="s">
        <v>112</v>
      </c>
      <c r="I33" s="7" t="s">
        <v>113</v>
      </c>
      <c r="J33" s="7"/>
      <c r="K33" s="7" t="s">
        <v>28</v>
      </c>
      <c r="L33" s="7" t="s">
        <v>28</v>
      </c>
      <c r="M33" s="7" t="s">
        <v>28</v>
      </c>
      <c r="R33" t="s">
        <v>114</v>
      </c>
      <c r="S33">
        <v>91.2</v>
      </c>
      <c r="T33">
        <v>93.8</v>
      </c>
      <c r="U33">
        <v>90.1</v>
      </c>
      <c r="V33">
        <v>95.7</v>
      </c>
    </row>
    <row r="34" spans="1:24">
      <c r="A34" s="27" t="s">
        <v>76</v>
      </c>
      <c r="B34">
        <v>84.1</v>
      </c>
      <c r="C34">
        <v>77.400000000000006</v>
      </c>
      <c r="D34">
        <v>93.6</v>
      </c>
      <c r="E34">
        <v>93.7</v>
      </c>
      <c r="I34" t="s">
        <v>115</v>
      </c>
      <c r="J34" s="42">
        <v>0.13600000000000001</v>
      </c>
      <c r="K34" s="42">
        <v>8.3000000000000004E-2</v>
      </c>
      <c r="L34" s="42">
        <v>3.4000000000000002E-2</v>
      </c>
      <c r="M34" s="42">
        <v>2.7E-2</v>
      </c>
    </row>
    <row r="35" spans="1:24">
      <c r="A35" s="27" t="s">
        <v>77</v>
      </c>
      <c r="B35">
        <v>5.9</v>
      </c>
      <c r="C35">
        <v>5.8</v>
      </c>
      <c r="D35">
        <v>3.7</v>
      </c>
      <c r="E35">
        <v>3.7</v>
      </c>
      <c r="I35" t="s">
        <v>116</v>
      </c>
      <c r="J35" s="42">
        <v>4.9000000000000002E-2</v>
      </c>
      <c r="K35" s="43">
        <v>0.36399999999999999</v>
      </c>
      <c r="L35" s="42">
        <v>0.16900000000000001</v>
      </c>
      <c r="M35" s="43">
        <v>0.39100000000000001</v>
      </c>
    </row>
    <row r="36" spans="1:24">
      <c r="A36" s="27" t="s">
        <v>117</v>
      </c>
      <c r="B36">
        <v>204297</v>
      </c>
      <c r="C36">
        <v>205190</v>
      </c>
      <c r="D36">
        <v>138370</v>
      </c>
      <c r="E36">
        <v>122818</v>
      </c>
      <c r="I36" t="s">
        <v>118</v>
      </c>
      <c r="J36" s="42">
        <v>0.151</v>
      </c>
      <c r="K36" s="42">
        <v>7.8E-2</v>
      </c>
      <c r="L36" s="42">
        <v>0.127</v>
      </c>
      <c r="M36">
        <v>8.5</v>
      </c>
    </row>
    <row r="37" spans="1:24">
      <c r="I37" t="s">
        <v>119</v>
      </c>
      <c r="J37" s="42">
        <v>0.11700000000000001</v>
      </c>
      <c r="K37">
        <v>0</v>
      </c>
      <c r="L37" s="42">
        <v>6.0000000000000001E-3</v>
      </c>
      <c r="M37">
        <v>0</v>
      </c>
    </row>
    <row r="38" spans="1:24">
      <c r="A38" s="27"/>
      <c r="I38" t="s">
        <v>120</v>
      </c>
      <c r="J38" s="42">
        <v>0.78200000000000003</v>
      </c>
      <c r="K38" s="42">
        <v>0.47699999999999998</v>
      </c>
      <c r="L38" s="42">
        <v>0.67800000000000005</v>
      </c>
      <c r="M38">
        <v>49.7</v>
      </c>
    </row>
    <row r="40" spans="1:24">
      <c r="A40" s="30" t="s">
        <v>27</v>
      </c>
    </row>
    <row r="41" spans="1:24">
      <c r="A41" s="23" t="s">
        <v>1</v>
      </c>
      <c r="B41" s="7">
        <v>1.004</v>
      </c>
      <c r="C41" s="31">
        <v>0.95799999999999996</v>
      </c>
      <c r="D41" s="7">
        <v>0.99909999999999999</v>
      </c>
      <c r="E41" s="7">
        <v>0.99909999999999999</v>
      </c>
      <c r="I41" t="s">
        <v>121</v>
      </c>
      <c r="R41" s="44" t="s">
        <v>122</v>
      </c>
    </row>
    <row r="42" spans="1:24">
      <c r="A42" s="23" t="s">
        <v>2</v>
      </c>
      <c r="B42" s="7" t="s">
        <v>3</v>
      </c>
      <c r="C42" s="31" t="s">
        <v>3</v>
      </c>
      <c r="D42" s="7" t="s">
        <v>3</v>
      </c>
      <c r="E42" s="7" t="s">
        <v>3</v>
      </c>
      <c r="I42" s="7" t="s">
        <v>81</v>
      </c>
      <c r="J42" s="7">
        <v>1500</v>
      </c>
      <c r="K42" s="7">
        <v>1500</v>
      </c>
      <c r="L42" s="39">
        <v>1200</v>
      </c>
      <c r="M42" s="7">
        <v>1200</v>
      </c>
      <c r="R42" s="7" t="s">
        <v>1</v>
      </c>
      <c r="S42" s="7">
        <v>0.96150000000000002</v>
      </c>
      <c r="T42" s="7">
        <v>0.95530000000000004</v>
      </c>
      <c r="U42" s="7">
        <v>0.93120000000000003</v>
      </c>
      <c r="V42" s="7">
        <v>0.96279999999999999</v>
      </c>
    </row>
    <row r="43" spans="1:24">
      <c r="A43" s="23" t="s">
        <v>5</v>
      </c>
      <c r="B43" s="7">
        <v>30</v>
      </c>
      <c r="C43" s="31">
        <v>30</v>
      </c>
      <c r="D43" s="7">
        <v>30</v>
      </c>
      <c r="E43" s="7">
        <v>30</v>
      </c>
      <c r="I43" s="7" t="s">
        <v>83</v>
      </c>
      <c r="J43" s="7">
        <v>4</v>
      </c>
      <c r="K43" s="7">
        <v>4</v>
      </c>
      <c r="L43" s="39">
        <v>3</v>
      </c>
      <c r="M43" s="7">
        <v>3</v>
      </c>
      <c r="R43" s="7" t="s">
        <v>85</v>
      </c>
      <c r="S43" s="7" t="s">
        <v>86</v>
      </c>
      <c r="T43" s="7" t="s">
        <v>86</v>
      </c>
      <c r="U43" s="7" t="s">
        <v>87</v>
      </c>
      <c r="V43" s="7" t="s">
        <v>87</v>
      </c>
    </row>
    <row r="44" spans="1:24">
      <c r="A44" s="23" t="s">
        <v>6</v>
      </c>
      <c r="B44" s="7" t="s">
        <v>28</v>
      </c>
      <c r="C44" s="31" t="s">
        <v>28</v>
      </c>
      <c r="D44" s="7" t="s">
        <v>28</v>
      </c>
      <c r="E44" s="7" t="s">
        <v>28</v>
      </c>
      <c r="R44" s="7" t="s">
        <v>90</v>
      </c>
      <c r="S44" s="7">
        <v>85</v>
      </c>
      <c r="T44" s="39">
        <v>95</v>
      </c>
      <c r="U44" s="7">
        <v>95</v>
      </c>
      <c r="V44" s="7">
        <v>95</v>
      </c>
      <c r="W44">
        <v>95</v>
      </c>
      <c r="X44" t="s">
        <v>123</v>
      </c>
    </row>
    <row r="45" spans="1:24">
      <c r="A45" s="23" t="s">
        <v>8</v>
      </c>
      <c r="B45" s="7" t="s">
        <v>29</v>
      </c>
      <c r="C45" s="31" t="s">
        <v>30</v>
      </c>
      <c r="D45" s="7" t="s">
        <v>30</v>
      </c>
      <c r="E45" s="7" t="s">
        <v>30</v>
      </c>
      <c r="R45" s="45" t="s">
        <v>93</v>
      </c>
      <c r="S45" s="7">
        <v>75</v>
      </c>
      <c r="T45" s="7">
        <v>75</v>
      </c>
      <c r="U45" s="39">
        <v>70</v>
      </c>
      <c r="V45" s="39">
        <v>75</v>
      </c>
      <c r="W45" s="47">
        <v>71</v>
      </c>
      <c r="X45" t="s">
        <v>124</v>
      </c>
    </row>
    <row r="46" spans="1:24">
      <c r="A46" s="23" t="s">
        <v>69</v>
      </c>
      <c r="B46" s="7"/>
      <c r="C46" s="31"/>
      <c r="D46" s="7" t="s">
        <v>98</v>
      </c>
      <c r="E46" s="7" t="s">
        <v>98</v>
      </c>
      <c r="R46" s="7" t="s">
        <v>95</v>
      </c>
      <c r="S46" s="7" t="s">
        <v>125</v>
      </c>
      <c r="T46" s="39" t="s">
        <v>126</v>
      </c>
      <c r="U46" s="39" t="s">
        <v>96</v>
      </c>
      <c r="V46" s="7" t="s">
        <v>96</v>
      </c>
    </row>
    <row r="47" spans="1:24">
      <c r="A47" s="23" t="s">
        <v>10</v>
      </c>
      <c r="B47" s="10">
        <v>0.38</v>
      </c>
      <c r="C47" s="32">
        <v>0.38</v>
      </c>
      <c r="D47" s="10">
        <v>0.38</v>
      </c>
      <c r="E47" s="10">
        <v>0.38</v>
      </c>
      <c r="R47" s="7" t="s">
        <v>12</v>
      </c>
      <c r="S47" s="7" t="s">
        <v>101</v>
      </c>
      <c r="T47" s="39" t="s">
        <v>127</v>
      </c>
      <c r="U47" s="39" t="s">
        <v>102</v>
      </c>
      <c r="V47" s="39" t="s">
        <v>13</v>
      </c>
    </row>
    <row r="48" spans="1:24" ht="24.75">
      <c r="A48" s="23" t="s">
        <v>11</v>
      </c>
      <c r="B48" s="7">
        <v>4</v>
      </c>
      <c r="C48" s="31">
        <v>4</v>
      </c>
      <c r="D48" s="39">
        <v>8</v>
      </c>
      <c r="E48" s="7">
        <v>8</v>
      </c>
      <c r="R48" s="7" t="s">
        <v>11</v>
      </c>
      <c r="S48" s="7">
        <v>4</v>
      </c>
      <c r="T48" s="7">
        <v>4</v>
      </c>
      <c r="U48" s="39">
        <v>1</v>
      </c>
      <c r="V48" s="39">
        <v>4</v>
      </c>
      <c r="W48" s="12">
        <v>3</v>
      </c>
      <c r="X48" t="s">
        <v>128</v>
      </c>
    </row>
    <row r="49" spans="1:23">
      <c r="A49" s="23" t="s">
        <v>12</v>
      </c>
      <c r="B49" s="7" t="s">
        <v>31</v>
      </c>
      <c r="C49" s="31" t="s">
        <v>31</v>
      </c>
      <c r="D49" s="7" t="s">
        <v>38</v>
      </c>
      <c r="E49" s="7" t="s">
        <v>38</v>
      </c>
      <c r="R49" s="7" t="s">
        <v>105</v>
      </c>
      <c r="S49" s="7" t="s">
        <v>106</v>
      </c>
      <c r="T49" s="7" t="s">
        <v>106</v>
      </c>
      <c r="U49" s="7" t="s">
        <v>106</v>
      </c>
      <c r="V49" s="7" t="s">
        <v>82</v>
      </c>
    </row>
    <row r="50" spans="1:23" ht="24.75">
      <c r="A50" s="23" t="s">
        <v>15</v>
      </c>
      <c r="B50" s="10">
        <v>0.98</v>
      </c>
      <c r="C50" s="36">
        <v>0.9</v>
      </c>
      <c r="D50" s="38">
        <v>0.98</v>
      </c>
      <c r="E50" s="10">
        <v>0.98</v>
      </c>
      <c r="R50" s="7" t="s">
        <v>108</v>
      </c>
      <c r="S50" s="7" t="s">
        <v>109</v>
      </c>
      <c r="T50" s="7" t="s">
        <v>109</v>
      </c>
      <c r="U50" s="7" t="s">
        <v>109</v>
      </c>
      <c r="V50" s="7" t="s">
        <v>109</v>
      </c>
    </row>
    <row r="51" spans="1:23">
      <c r="A51" s="23" t="s">
        <v>16</v>
      </c>
      <c r="B51" s="7" t="s">
        <v>32</v>
      </c>
      <c r="C51" s="37" t="s">
        <v>18</v>
      </c>
      <c r="D51" s="7" t="s">
        <v>18</v>
      </c>
      <c r="E51" s="7" t="s">
        <v>18</v>
      </c>
      <c r="S51">
        <v>0.92600000000000005</v>
      </c>
      <c r="T51">
        <v>0.95599999999999996</v>
      </c>
      <c r="U51">
        <v>0.86499999999999999</v>
      </c>
      <c r="V51">
        <v>0.96499999999999997</v>
      </c>
    </row>
    <row r="52" spans="1:23">
      <c r="A52" s="27" t="s">
        <v>76</v>
      </c>
      <c r="B52">
        <v>97.8</v>
      </c>
      <c r="C52">
        <v>86.3</v>
      </c>
      <c r="D52">
        <v>97.9</v>
      </c>
      <c r="E52">
        <v>97.8</v>
      </c>
      <c r="S52">
        <v>92.1</v>
      </c>
      <c r="T52">
        <v>97.2</v>
      </c>
      <c r="U52">
        <v>95</v>
      </c>
      <c r="V52">
        <v>96.2</v>
      </c>
    </row>
    <row r="53" spans="1:23">
      <c r="A53" s="27" t="s">
        <v>77</v>
      </c>
      <c r="B53">
        <v>1</v>
      </c>
      <c r="C53">
        <v>1</v>
      </c>
      <c r="D53">
        <v>1</v>
      </c>
      <c r="E53">
        <v>1.1000000000000001</v>
      </c>
    </row>
    <row r="54" spans="1:23">
      <c r="A54" s="27"/>
    </row>
    <row r="55" spans="1:23">
      <c r="A55" s="27"/>
    </row>
    <row r="56" spans="1:23">
      <c r="A56" s="27"/>
    </row>
    <row r="57" spans="1:23">
      <c r="A57" s="27"/>
    </row>
    <row r="59" spans="1:23">
      <c r="A59" s="30" t="s">
        <v>33</v>
      </c>
    </row>
    <row r="60" spans="1:23">
      <c r="A60" s="23" t="s">
        <v>1</v>
      </c>
      <c r="B60" s="7">
        <v>1.0580000000000001</v>
      </c>
      <c r="C60" s="31">
        <v>1.0345</v>
      </c>
      <c r="D60" s="7">
        <v>1.0565</v>
      </c>
      <c r="E60" s="7">
        <v>1.0548999999999999</v>
      </c>
      <c r="R60" s="28" t="s">
        <v>129</v>
      </c>
    </row>
    <row r="61" spans="1:23">
      <c r="A61" s="23" t="s">
        <v>2</v>
      </c>
      <c r="B61" s="7" t="s">
        <v>4</v>
      </c>
      <c r="C61" s="31" t="s">
        <v>4</v>
      </c>
      <c r="D61" s="7" t="s">
        <v>4</v>
      </c>
      <c r="E61" s="7" t="s">
        <v>3</v>
      </c>
      <c r="R61" s="7" t="s">
        <v>1</v>
      </c>
      <c r="S61" s="7">
        <v>1.0165999999999999</v>
      </c>
      <c r="T61" s="7">
        <v>1.0407999999999999</v>
      </c>
      <c r="U61" s="7">
        <v>1.0347999999999999</v>
      </c>
      <c r="V61" s="7">
        <v>1.0347999999999999</v>
      </c>
    </row>
    <row r="62" spans="1:23">
      <c r="A62" s="23" t="s">
        <v>5</v>
      </c>
      <c r="B62" s="7">
        <v>10</v>
      </c>
      <c r="C62" s="31">
        <v>10</v>
      </c>
      <c r="D62" s="7">
        <v>10</v>
      </c>
      <c r="E62" s="7">
        <v>10</v>
      </c>
      <c r="R62" s="7" t="s">
        <v>85</v>
      </c>
      <c r="S62" s="7" t="s">
        <v>86</v>
      </c>
      <c r="T62" s="7" t="s">
        <v>86</v>
      </c>
      <c r="U62" s="7" t="s">
        <v>87</v>
      </c>
      <c r="V62" s="7" t="s">
        <v>87</v>
      </c>
    </row>
    <row r="63" spans="1:23">
      <c r="A63" s="23" t="s">
        <v>6</v>
      </c>
      <c r="B63" s="7" t="s">
        <v>28</v>
      </c>
      <c r="C63" s="31" t="s">
        <v>28</v>
      </c>
      <c r="D63" s="7" t="s">
        <v>28</v>
      </c>
      <c r="E63" s="7" t="s">
        <v>28</v>
      </c>
      <c r="R63" s="7" t="s">
        <v>90</v>
      </c>
      <c r="S63" s="7">
        <v>95</v>
      </c>
      <c r="T63" s="7">
        <v>95</v>
      </c>
      <c r="U63" s="7">
        <v>95</v>
      </c>
      <c r="V63" s="7">
        <v>95</v>
      </c>
    </row>
    <row r="64" spans="1:23">
      <c r="A64" s="23" t="s">
        <v>8</v>
      </c>
      <c r="B64" s="7" t="s">
        <v>24</v>
      </c>
      <c r="C64" s="31" t="s">
        <v>34</v>
      </c>
      <c r="D64" s="7" t="s">
        <v>24</v>
      </c>
      <c r="E64" s="7" t="s">
        <v>24</v>
      </c>
      <c r="R64" s="45" t="s">
        <v>93</v>
      </c>
      <c r="S64" s="7">
        <v>75</v>
      </c>
      <c r="T64" s="7">
        <v>75</v>
      </c>
      <c r="U64" s="7">
        <v>75</v>
      </c>
      <c r="V64" s="7">
        <v>75</v>
      </c>
      <c r="W64" s="12">
        <v>80</v>
      </c>
    </row>
    <row r="65" spans="1:22">
      <c r="A65" s="23" t="s">
        <v>69</v>
      </c>
      <c r="B65" s="7"/>
      <c r="C65" s="31"/>
      <c r="D65" s="7" t="s">
        <v>36</v>
      </c>
      <c r="E65" s="7" t="s">
        <v>36</v>
      </c>
      <c r="R65" s="7" t="s">
        <v>95</v>
      </c>
      <c r="S65" s="7" t="s">
        <v>126</v>
      </c>
      <c r="T65" s="7" t="s">
        <v>96</v>
      </c>
      <c r="U65" s="7" t="s">
        <v>96</v>
      </c>
      <c r="V65" s="7" t="s">
        <v>96</v>
      </c>
    </row>
    <row r="66" spans="1:22">
      <c r="A66" s="23" t="s">
        <v>10</v>
      </c>
      <c r="B66" s="10">
        <v>0.04</v>
      </c>
      <c r="C66" s="32">
        <v>0.04</v>
      </c>
      <c r="D66" s="10">
        <v>0.04</v>
      </c>
      <c r="E66" s="10">
        <v>0.04</v>
      </c>
      <c r="R66" s="7" t="s">
        <v>12</v>
      </c>
      <c r="S66" s="7" t="s">
        <v>127</v>
      </c>
      <c r="T66" s="7" t="s">
        <v>102</v>
      </c>
      <c r="U66" s="7" t="s">
        <v>102</v>
      </c>
      <c r="V66" s="7" t="s">
        <v>102</v>
      </c>
    </row>
    <row r="67" spans="1:22" ht="24.75">
      <c r="A67" s="23" t="s">
        <v>11</v>
      </c>
      <c r="B67" s="7">
        <v>4</v>
      </c>
      <c r="C67" s="31">
        <v>4</v>
      </c>
      <c r="D67" s="7">
        <v>4</v>
      </c>
      <c r="E67" s="7">
        <v>4</v>
      </c>
      <c r="F67" s="12">
        <v>5</v>
      </c>
      <c r="R67" s="7" t="s">
        <v>11</v>
      </c>
      <c r="S67" s="7">
        <v>4</v>
      </c>
      <c r="T67" s="7">
        <v>4</v>
      </c>
      <c r="U67" s="39">
        <v>1</v>
      </c>
      <c r="V67" s="7">
        <v>1</v>
      </c>
    </row>
    <row r="68" spans="1:22">
      <c r="A68" s="23" t="s">
        <v>12</v>
      </c>
      <c r="B68" s="7" t="s">
        <v>37</v>
      </c>
      <c r="C68" s="37" t="s">
        <v>38</v>
      </c>
      <c r="D68" s="7" t="s">
        <v>38</v>
      </c>
      <c r="E68" s="7" t="s">
        <v>31</v>
      </c>
      <c r="R68" s="7" t="s">
        <v>105</v>
      </c>
      <c r="S68" s="7" t="s">
        <v>106</v>
      </c>
      <c r="T68" s="7" t="s">
        <v>106</v>
      </c>
      <c r="U68" s="7" t="s">
        <v>106</v>
      </c>
      <c r="V68" s="7" t="s">
        <v>106</v>
      </c>
    </row>
    <row r="69" spans="1:22" ht="24.75">
      <c r="A69" s="23" t="s">
        <v>15</v>
      </c>
      <c r="B69" s="10">
        <v>0.96</v>
      </c>
      <c r="C69" s="36">
        <v>0.9</v>
      </c>
      <c r="D69" s="38">
        <v>0.97</v>
      </c>
      <c r="E69" s="10">
        <v>0.97</v>
      </c>
      <c r="R69" s="7" t="s">
        <v>108</v>
      </c>
      <c r="S69" s="7" t="s">
        <v>109</v>
      </c>
      <c r="T69" s="7" t="s">
        <v>109</v>
      </c>
      <c r="U69" s="7" t="s">
        <v>109</v>
      </c>
      <c r="V69" s="7" t="s">
        <v>109</v>
      </c>
    </row>
    <row r="70" spans="1:22">
      <c r="A70" s="23" t="s">
        <v>16</v>
      </c>
      <c r="B70" s="7" t="s">
        <v>32</v>
      </c>
      <c r="C70" s="31" t="s">
        <v>32</v>
      </c>
      <c r="D70" s="7" t="s">
        <v>32</v>
      </c>
      <c r="E70" s="39" t="s">
        <v>75</v>
      </c>
      <c r="S70">
        <v>1.0009999999999999</v>
      </c>
      <c r="T70">
        <v>1.03</v>
      </c>
      <c r="U70">
        <v>0.97399999999999998</v>
      </c>
      <c r="V70">
        <v>1.0369999999999999</v>
      </c>
    </row>
    <row r="71" spans="1:22">
      <c r="A71" s="27" t="s">
        <v>76</v>
      </c>
      <c r="B71">
        <v>93.7</v>
      </c>
      <c r="C71">
        <v>78.900000000000006</v>
      </c>
      <c r="D71">
        <v>95.6</v>
      </c>
      <c r="E71">
        <v>96</v>
      </c>
      <c r="S71">
        <v>93.2</v>
      </c>
      <c r="T71">
        <v>93.6</v>
      </c>
      <c r="U71">
        <v>90.4</v>
      </c>
      <c r="V71">
        <v>96.3</v>
      </c>
    </row>
    <row r="72" spans="1:22">
      <c r="A72" s="27" t="s">
        <v>77</v>
      </c>
      <c r="B72">
        <v>0.5</v>
      </c>
      <c r="C72">
        <v>0</v>
      </c>
      <c r="D72">
        <v>0</v>
      </c>
      <c r="E72">
        <v>0</v>
      </c>
    </row>
    <row r="73" spans="1:22">
      <c r="A73" s="27"/>
    </row>
    <row r="74" spans="1:22">
      <c r="A74" s="27"/>
    </row>
    <row r="75" spans="1:22">
      <c r="A75" s="27"/>
    </row>
    <row r="76" spans="1:22">
      <c r="A76" s="27"/>
    </row>
    <row r="78" spans="1:22">
      <c r="A78" s="30" t="s">
        <v>40</v>
      </c>
      <c r="E78" s="29" t="s">
        <v>130</v>
      </c>
    </row>
    <row r="79" spans="1:22">
      <c r="A79" s="23" t="s">
        <v>1</v>
      </c>
      <c r="B79" s="7">
        <v>0.96579999999999999</v>
      </c>
      <c r="C79" s="31">
        <v>0.96679999999999999</v>
      </c>
      <c r="D79" s="7">
        <v>0.96379999999999999</v>
      </c>
      <c r="E79" s="7">
        <v>1.0049999999999999</v>
      </c>
    </row>
    <row r="80" spans="1:22">
      <c r="A80" s="23" t="s">
        <v>2</v>
      </c>
      <c r="B80" s="7" t="s">
        <v>3</v>
      </c>
      <c r="C80" s="31" t="s">
        <v>4</v>
      </c>
      <c r="D80" s="7" t="s">
        <v>4</v>
      </c>
      <c r="E80" s="7" t="s">
        <v>4</v>
      </c>
    </row>
    <row r="81" spans="1:6">
      <c r="A81" s="23" t="s">
        <v>5</v>
      </c>
      <c r="B81" s="7">
        <v>60</v>
      </c>
      <c r="C81" s="31">
        <v>60</v>
      </c>
      <c r="D81" s="7">
        <v>60</v>
      </c>
      <c r="E81" s="41">
        <v>40</v>
      </c>
    </row>
    <row r="82" spans="1:6">
      <c r="A82" s="23" t="s">
        <v>6</v>
      </c>
      <c r="B82" s="7" t="s">
        <v>7</v>
      </c>
      <c r="C82" s="31" t="s">
        <v>7</v>
      </c>
      <c r="D82" s="7" t="s">
        <v>7</v>
      </c>
      <c r="E82" s="41" t="s">
        <v>28</v>
      </c>
    </row>
    <row r="83" spans="1:6">
      <c r="A83" s="23" t="s">
        <v>8</v>
      </c>
      <c r="B83" s="7" t="s">
        <v>41</v>
      </c>
      <c r="C83" s="31" t="s">
        <v>41</v>
      </c>
      <c r="D83" s="7" t="s">
        <v>41</v>
      </c>
      <c r="E83" s="41" t="s">
        <v>131</v>
      </c>
    </row>
    <row r="84" spans="1:6">
      <c r="A84" s="23" t="s">
        <v>69</v>
      </c>
      <c r="B84" s="7"/>
      <c r="C84" s="31"/>
      <c r="D84" s="7" t="s">
        <v>98</v>
      </c>
      <c r="E84" s="7" t="s">
        <v>98</v>
      </c>
    </row>
    <row r="85" spans="1:6">
      <c r="A85" s="23" t="s">
        <v>10</v>
      </c>
      <c r="B85" s="10">
        <v>0.5</v>
      </c>
      <c r="C85" s="32">
        <v>0.5</v>
      </c>
      <c r="D85" s="10">
        <v>0.5</v>
      </c>
      <c r="E85" s="40">
        <v>0.25</v>
      </c>
    </row>
    <row r="86" spans="1:6" ht="24.75">
      <c r="A86" s="23" t="s">
        <v>11</v>
      </c>
      <c r="B86" s="7">
        <v>8</v>
      </c>
      <c r="C86" s="31">
        <v>8</v>
      </c>
      <c r="D86" s="7">
        <v>8</v>
      </c>
      <c r="E86" s="7">
        <v>8</v>
      </c>
    </row>
    <row r="87" spans="1:6">
      <c r="A87" s="23" t="s">
        <v>12</v>
      </c>
      <c r="B87" s="7" t="s">
        <v>42</v>
      </c>
      <c r="C87" s="31" t="s">
        <v>42</v>
      </c>
      <c r="D87" s="7" t="s">
        <v>42</v>
      </c>
      <c r="E87" s="7" t="s">
        <v>42</v>
      </c>
    </row>
    <row r="88" spans="1:6" ht="24.75">
      <c r="A88" s="23" t="s">
        <v>15</v>
      </c>
      <c r="B88" s="10">
        <v>0.9</v>
      </c>
      <c r="C88" s="32">
        <v>0.9</v>
      </c>
      <c r="D88" s="10">
        <v>0.9</v>
      </c>
      <c r="E88" s="38">
        <v>0.95</v>
      </c>
    </row>
    <row r="89" spans="1:6">
      <c r="A89" s="23" t="s">
        <v>16</v>
      </c>
      <c r="B89" s="7" t="s">
        <v>32</v>
      </c>
      <c r="C89" s="37" t="s">
        <v>17</v>
      </c>
      <c r="D89" s="39" t="s">
        <v>18</v>
      </c>
      <c r="E89" s="39" t="s">
        <v>75</v>
      </c>
      <c r="F89" t="s">
        <v>132</v>
      </c>
    </row>
    <row r="90" spans="1:6">
      <c r="A90" s="27" t="s">
        <v>76</v>
      </c>
      <c r="B90">
        <v>81.5</v>
      </c>
      <c r="C90">
        <v>81.2</v>
      </c>
      <c r="D90">
        <v>86.2</v>
      </c>
      <c r="E90">
        <v>93.9</v>
      </c>
    </row>
    <row r="91" spans="1:6">
      <c r="A91" s="27" t="s">
        <v>77</v>
      </c>
      <c r="B91">
        <v>1.2</v>
      </c>
      <c r="C91">
        <v>1.2</v>
      </c>
      <c r="D91">
        <v>0.9</v>
      </c>
      <c r="E91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0E8D3-7255-4F3A-9DB1-B37B3F75B79B}">
  <dimension ref="B2:C12"/>
  <sheetViews>
    <sheetView workbookViewId="0">
      <selection activeCell="F19" sqref="F19"/>
    </sheetView>
  </sheetViews>
  <sheetFormatPr defaultRowHeight="15"/>
  <sheetData>
    <row r="2" spans="2:3">
      <c r="B2" t="s">
        <v>133</v>
      </c>
      <c r="C2" t="s">
        <v>134</v>
      </c>
    </row>
    <row r="3" spans="2:3">
      <c r="B3" t="s">
        <v>135</v>
      </c>
    </row>
    <row r="5" spans="2:3">
      <c r="B5" t="s">
        <v>136</v>
      </c>
    </row>
    <row r="6" spans="2:3">
      <c r="B6" t="s">
        <v>137</v>
      </c>
    </row>
    <row r="8" spans="2:3">
      <c r="B8" t="s">
        <v>138</v>
      </c>
    </row>
    <row r="10" spans="2:3">
      <c r="B10" t="s">
        <v>139</v>
      </c>
    </row>
    <row r="11" spans="2:3">
      <c r="B11" t="s">
        <v>140</v>
      </c>
    </row>
    <row r="12" spans="2:3">
      <c r="C1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AA38-B675-456C-AAAE-78BF276B2A9C}">
  <dimension ref="B7:D20"/>
  <sheetViews>
    <sheetView workbookViewId="0">
      <selection activeCell="E7" sqref="E7"/>
    </sheetView>
  </sheetViews>
  <sheetFormatPr defaultRowHeight="15"/>
  <sheetData>
    <row r="7" spans="2:4">
      <c r="B7" s="5" t="s">
        <v>80</v>
      </c>
    </row>
    <row r="9" spans="2:4">
      <c r="B9" t="s">
        <v>141</v>
      </c>
      <c r="C9">
        <v>1</v>
      </c>
      <c r="D9">
        <v>1.0031000000000001</v>
      </c>
    </row>
    <row r="16" spans="2:4">
      <c r="B16" t="s">
        <v>142</v>
      </c>
    </row>
    <row r="20" spans="2:2">
      <c r="B20" t="s">
        <v>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6568-A4D7-3044-AE85-05FF88CFA076}">
  <dimension ref="B2:L19"/>
  <sheetViews>
    <sheetView zoomScaleNormal="80" zoomScaleSheetLayoutView="100" workbookViewId="0">
      <selection activeCell="D6" sqref="D6"/>
    </sheetView>
  </sheetViews>
  <sheetFormatPr defaultRowHeight="15"/>
  <sheetData>
    <row r="2" spans="2:12">
      <c r="D2" t="s">
        <v>144</v>
      </c>
      <c r="G2" t="s">
        <v>145</v>
      </c>
      <c r="I2" t="s">
        <v>146</v>
      </c>
      <c r="L2" t="s">
        <v>147</v>
      </c>
    </row>
    <row r="4" spans="2:12">
      <c r="B4" t="s">
        <v>148</v>
      </c>
      <c r="D4" t="s">
        <v>31</v>
      </c>
      <c r="G4" t="s">
        <v>149</v>
      </c>
      <c r="I4" t="s">
        <v>150</v>
      </c>
      <c r="L4" t="s">
        <v>151</v>
      </c>
    </row>
    <row r="6" spans="2:12">
      <c r="B6" t="s">
        <v>152</v>
      </c>
      <c r="D6" t="s">
        <v>31</v>
      </c>
      <c r="I6" t="s">
        <v>153</v>
      </c>
    </row>
    <row r="8" spans="2:12">
      <c r="B8" t="s">
        <v>154</v>
      </c>
      <c r="D8" t="s">
        <v>155</v>
      </c>
      <c r="I8" t="s">
        <v>156</v>
      </c>
      <c r="L8" t="s">
        <v>157</v>
      </c>
    </row>
    <row r="10" spans="2:12">
      <c r="B10" t="s">
        <v>158</v>
      </c>
      <c r="D10" t="s">
        <v>14</v>
      </c>
      <c r="G10" t="s">
        <v>104</v>
      </c>
      <c r="I10" t="s">
        <v>159</v>
      </c>
    </row>
    <row r="11" spans="2:12">
      <c r="L11" t="s">
        <v>160</v>
      </c>
    </row>
    <row r="12" spans="2:12">
      <c r="B12" t="s">
        <v>161</v>
      </c>
      <c r="D12" t="s">
        <v>14</v>
      </c>
      <c r="I12" t="s">
        <v>162</v>
      </c>
    </row>
    <row r="14" spans="2:12">
      <c r="D14" t="s">
        <v>163</v>
      </c>
      <c r="I14" t="s">
        <v>164</v>
      </c>
      <c r="L14" t="s">
        <v>163</v>
      </c>
    </row>
    <row r="17" spans="2:2">
      <c r="B17" t="s">
        <v>165</v>
      </c>
    </row>
    <row r="18" spans="2:2">
      <c r="B18" t="s">
        <v>166</v>
      </c>
    </row>
    <row r="19" spans="2:2">
      <c r="B19" t="s">
        <v>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5CCB6-FAB3-4F2C-BFFC-2DEF7919D260}">
  <dimension ref="A1:N72"/>
  <sheetViews>
    <sheetView workbookViewId="0">
      <pane xSplit="1" ySplit="1" topLeftCell="B2" activePane="bottomRight" state="frozen"/>
      <selection pane="bottomRight" activeCell="M19" sqref="M19"/>
      <selection pane="bottomLeft" activeCell="A2" sqref="A2"/>
      <selection pane="topRight" activeCell="B1" sqref="B1"/>
    </sheetView>
  </sheetViews>
  <sheetFormatPr defaultRowHeight="15"/>
  <cols>
    <col min="1" max="1" width="78.5703125" style="19" bestFit="1" customWidth="1"/>
  </cols>
  <sheetData>
    <row r="1" spans="1:14">
      <c r="A1" s="17"/>
      <c r="B1" s="14">
        <v>-2</v>
      </c>
      <c r="C1" s="14">
        <v>-1</v>
      </c>
      <c r="D1" s="14">
        <v>0</v>
      </c>
      <c r="E1" s="14">
        <v>1</v>
      </c>
      <c r="F1" s="14">
        <v>2</v>
      </c>
      <c r="G1" s="14">
        <v>3</v>
      </c>
      <c r="H1" s="14"/>
      <c r="I1" s="14"/>
      <c r="J1" s="14"/>
    </row>
    <row r="2" spans="1:14">
      <c r="A2" s="18" t="s">
        <v>168</v>
      </c>
      <c r="B2" s="15">
        <v>-3.44E-2</v>
      </c>
      <c r="C2" s="15">
        <v>-3.78E-2</v>
      </c>
      <c r="D2" s="15">
        <v>-3.78E-2</v>
      </c>
      <c r="E2" s="15">
        <v>-1.0699999999999999E-2</v>
      </c>
      <c r="F2" s="15">
        <v>-4.4499999999999998E-2</v>
      </c>
      <c r="G2" s="16">
        <v>-1.06E-2</v>
      </c>
      <c r="H2" s="14"/>
      <c r="I2" s="14"/>
      <c r="J2" s="14"/>
    </row>
    <row r="3" spans="1:14">
      <c r="A3" s="17" t="s">
        <v>169</v>
      </c>
      <c r="B3" s="14">
        <v>1297902</v>
      </c>
      <c r="C3" s="14">
        <v>1297902</v>
      </c>
      <c r="D3" s="14">
        <v>1297902</v>
      </c>
      <c r="E3" s="14">
        <v>1298677</v>
      </c>
      <c r="F3" s="14">
        <v>1250416</v>
      </c>
      <c r="G3" s="14">
        <v>1308329</v>
      </c>
      <c r="H3" s="14"/>
      <c r="I3" s="14"/>
      <c r="J3" s="14"/>
    </row>
    <row r="4" spans="1:14">
      <c r="A4" s="17" t="s">
        <v>170</v>
      </c>
      <c r="B4" s="14">
        <v>632820.80000000005</v>
      </c>
      <c r="C4" s="14">
        <v>632820.80000000005</v>
      </c>
      <c r="D4" s="14">
        <v>632820.80000000005</v>
      </c>
      <c r="E4" s="14">
        <v>628724.69999999995</v>
      </c>
      <c r="F4" s="14">
        <v>612876.6</v>
      </c>
      <c r="G4" s="14">
        <v>633660.80000000005</v>
      </c>
      <c r="H4" s="14"/>
      <c r="I4" s="14"/>
      <c r="J4" s="14"/>
    </row>
    <row r="5" spans="1:14">
      <c r="A5" s="17" t="s">
        <v>171</v>
      </c>
      <c r="B5" s="14">
        <v>698240</v>
      </c>
      <c r="C5" s="14">
        <v>698240</v>
      </c>
      <c r="D5" s="14">
        <v>698240</v>
      </c>
      <c r="E5" s="14">
        <v>714869</v>
      </c>
      <c r="F5" s="14">
        <v>710747.9</v>
      </c>
      <c r="G5" s="14">
        <v>710747.9</v>
      </c>
      <c r="H5" s="14"/>
      <c r="I5" s="14"/>
      <c r="J5" s="14"/>
    </row>
    <row r="6" spans="1:14">
      <c r="A6" s="17" t="s">
        <v>172</v>
      </c>
      <c r="B6" s="14">
        <v>2628963</v>
      </c>
      <c r="C6" s="14">
        <v>2628963</v>
      </c>
      <c r="D6" s="14">
        <v>2628963</v>
      </c>
      <c r="E6" s="14">
        <v>2642271</v>
      </c>
      <c r="F6" s="14">
        <v>2574040</v>
      </c>
      <c r="G6" s="14">
        <v>2652738</v>
      </c>
      <c r="H6" s="14"/>
      <c r="I6" s="14"/>
      <c r="J6" s="14"/>
    </row>
    <row r="7" spans="1:14">
      <c r="A7" s="17" t="s">
        <v>173</v>
      </c>
      <c r="B7" s="14">
        <v>-101723</v>
      </c>
      <c r="C7" s="14">
        <v>-134538</v>
      </c>
      <c r="D7" s="14">
        <v>-134538</v>
      </c>
      <c r="E7" s="14">
        <v>-25156.2</v>
      </c>
      <c r="F7" s="14">
        <v>-196752</v>
      </c>
      <c r="G7" s="14">
        <v>10066.41</v>
      </c>
      <c r="H7" s="14"/>
      <c r="I7" s="14"/>
      <c r="J7" s="14"/>
    </row>
    <row r="8" spans="1:14">
      <c r="A8" s="17" t="s">
        <v>174</v>
      </c>
      <c r="B8" s="14">
        <v>-18745.099999999999</v>
      </c>
      <c r="C8" s="14">
        <v>-23078.6</v>
      </c>
      <c r="D8" s="14">
        <v>-23078.6</v>
      </c>
      <c r="E8" s="14">
        <v>285.07679999999999</v>
      </c>
      <c r="F8" s="14">
        <v>-43340.800000000003</v>
      </c>
      <c r="G8" s="14">
        <v>1651.2750000000001</v>
      </c>
      <c r="H8" s="14"/>
      <c r="I8" s="14"/>
      <c r="J8" s="14"/>
    </row>
    <row r="9" spans="1:14">
      <c r="A9" s="17" t="s">
        <v>175</v>
      </c>
      <c r="B9" s="14">
        <v>-7087.53</v>
      </c>
      <c r="C9" s="14">
        <v>-10498.4</v>
      </c>
      <c r="D9" s="14">
        <v>-10498.4</v>
      </c>
      <c r="E9" s="14">
        <v>-7688.39</v>
      </c>
      <c r="F9" s="14">
        <v>-42068.5</v>
      </c>
      <c r="G9" s="14">
        <v>1664.5989999999999</v>
      </c>
      <c r="H9" s="14"/>
      <c r="I9" s="14"/>
      <c r="J9" s="14"/>
    </row>
    <row r="10" spans="1:14">
      <c r="A10" s="17" t="s">
        <v>176</v>
      </c>
      <c r="B10" s="14">
        <v>-127555</v>
      </c>
      <c r="C10" s="14">
        <v>-168115</v>
      </c>
      <c r="D10" s="14">
        <v>-168115</v>
      </c>
      <c r="E10" s="14">
        <v>-32559.5</v>
      </c>
      <c r="F10" s="14">
        <v>-282162</v>
      </c>
      <c r="G10" s="14">
        <v>13382.28</v>
      </c>
      <c r="H10" s="14"/>
      <c r="I10" s="14"/>
      <c r="J10" s="14"/>
    </row>
    <row r="11" spans="1:14">
      <c r="A11" s="18" t="s">
        <v>177</v>
      </c>
      <c r="B11" s="15">
        <v>2501408</v>
      </c>
      <c r="C11" s="15">
        <v>2460848</v>
      </c>
      <c r="D11" s="15">
        <v>2460848</v>
      </c>
      <c r="E11" s="15">
        <v>2609711</v>
      </c>
      <c r="F11" s="15">
        <v>2291879</v>
      </c>
      <c r="G11" s="16">
        <v>2666120</v>
      </c>
      <c r="H11" s="14"/>
      <c r="I11" s="14"/>
      <c r="J11" s="14"/>
    </row>
    <row r="12" spans="1:14">
      <c r="A12" s="17" t="s">
        <v>178</v>
      </c>
      <c r="B12" s="14">
        <v>112250.9</v>
      </c>
      <c r="C12" s="14">
        <v>110691.8</v>
      </c>
      <c r="D12" s="14">
        <v>110691.8</v>
      </c>
      <c r="E12" s="14">
        <v>108356.8</v>
      </c>
      <c r="F12" s="14">
        <v>104447.9</v>
      </c>
      <c r="G12" s="14">
        <v>116549.8</v>
      </c>
      <c r="H12" s="14"/>
      <c r="I12" s="14"/>
      <c r="J12" s="14"/>
    </row>
    <row r="13" spans="1:14">
      <c r="A13" s="17" t="s">
        <v>179</v>
      </c>
      <c r="B13" s="14">
        <v>309591.3</v>
      </c>
      <c r="C13" s="14">
        <v>307931.2</v>
      </c>
      <c r="D13" s="14">
        <v>307931.2</v>
      </c>
      <c r="E13" s="14">
        <v>304897.09999999998</v>
      </c>
      <c r="F13" s="14">
        <v>295079.59999999998</v>
      </c>
      <c r="G13" s="14"/>
      <c r="H13" s="14"/>
      <c r="I13" s="14"/>
      <c r="J13" s="14"/>
    </row>
    <row r="14" spans="1:14">
      <c r="A14" s="17" t="s">
        <v>180</v>
      </c>
      <c r="B14" s="14"/>
      <c r="C14" s="14"/>
      <c r="D14" s="14"/>
      <c r="E14" s="14"/>
      <c r="F14" s="14"/>
      <c r="G14" s="14">
        <v>293588.09999999998</v>
      </c>
      <c r="H14" s="14"/>
      <c r="I14" s="14"/>
      <c r="J14" s="14"/>
    </row>
    <row r="15" spans="1:14">
      <c r="A15" s="17" t="s">
        <v>181</v>
      </c>
      <c r="B15" s="14">
        <v>412440.4</v>
      </c>
      <c r="C15" s="14">
        <v>409042.2</v>
      </c>
      <c r="D15" s="14">
        <v>409042.2</v>
      </c>
      <c r="E15" s="14">
        <v>394092.4</v>
      </c>
      <c r="F15" s="14">
        <v>387483.2</v>
      </c>
      <c r="G15" s="14">
        <v>425823.1</v>
      </c>
      <c r="H15" s="14"/>
      <c r="I15" s="14"/>
      <c r="J15" s="22"/>
      <c r="L15" t="s">
        <v>182</v>
      </c>
      <c r="N15" t="s">
        <v>183</v>
      </c>
    </row>
    <row r="16" spans="1:14">
      <c r="A16" s="17" t="s">
        <v>184</v>
      </c>
      <c r="B16" s="14">
        <v>83026.44</v>
      </c>
      <c r="C16" s="14">
        <v>81657.5</v>
      </c>
      <c r="D16" s="14">
        <v>81657.5</v>
      </c>
      <c r="E16" s="14">
        <v>79570.070000000007</v>
      </c>
      <c r="F16" s="14">
        <v>76933.119999999995</v>
      </c>
      <c r="G16" s="14">
        <v>84502.35</v>
      </c>
      <c r="H16" s="14"/>
      <c r="I16" s="14"/>
      <c r="J16" s="22"/>
    </row>
    <row r="17" spans="1:14">
      <c r="A17" s="17" t="s">
        <v>185</v>
      </c>
      <c r="B17" s="14">
        <v>2310.4720000000002</v>
      </c>
      <c r="C17" s="14">
        <v>2294.5500000000002</v>
      </c>
      <c r="D17" s="14">
        <v>2294.5500000000002</v>
      </c>
      <c r="E17" s="14">
        <v>2311.7570000000001</v>
      </c>
      <c r="F17" s="14">
        <v>2971.0819999999999</v>
      </c>
      <c r="G17" s="14"/>
      <c r="H17" s="14"/>
      <c r="I17" s="14"/>
      <c r="J17" s="14"/>
    </row>
    <row r="18" spans="1:14">
      <c r="A18" s="17" t="s">
        <v>186</v>
      </c>
      <c r="B18" s="14"/>
      <c r="C18" s="14"/>
      <c r="D18" s="14"/>
      <c r="E18" s="14"/>
      <c r="F18" s="14"/>
      <c r="G18" s="14">
        <v>3186.09</v>
      </c>
      <c r="H18" s="14"/>
      <c r="I18" s="14"/>
      <c r="J18" s="22"/>
    </row>
    <row r="19" spans="1:14">
      <c r="A19" s="17" t="s">
        <v>187</v>
      </c>
      <c r="B19" s="14">
        <v>919619.5</v>
      </c>
      <c r="C19" s="14">
        <v>911617.3</v>
      </c>
      <c r="D19" s="14">
        <v>911617.3</v>
      </c>
      <c r="E19" s="14">
        <v>889228.1</v>
      </c>
      <c r="F19" s="14">
        <v>866914.9</v>
      </c>
      <c r="G19" s="14">
        <v>923649.5</v>
      </c>
      <c r="H19" s="14"/>
      <c r="I19" s="14"/>
      <c r="J19" s="14"/>
      <c r="M19" t="s">
        <v>188</v>
      </c>
    </row>
    <row r="20" spans="1:14">
      <c r="A20" s="17" t="s">
        <v>189</v>
      </c>
      <c r="B20" s="14">
        <v>49000</v>
      </c>
      <c r="C20" s="14">
        <v>49000</v>
      </c>
      <c r="D20" s="14">
        <v>49000</v>
      </c>
      <c r="E20" s="14">
        <v>49000</v>
      </c>
      <c r="F20" s="14">
        <v>49000</v>
      </c>
      <c r="G20" s="14">
        <v>49000</v>
      </c>
      <c r="H20" s="14"/>
      <c r="I20" s="14"/>
      <c r="J20" s="14"/>
    </row>
    <row r="21" spans="1:14">
      <c r="A21" s="17" t="s">
        <v>190</v>
      </c>
      <c r="B21" s="14">
        <v>200000</v>
      </c>
      <c r="C21" s="14">
        <v>200000</v>
      </c>
      <c r="D21" s="14">
        <v>200000</v>
      </c>
      <c r="E21" s="14">
        <v>300000</v>
      </c>
      <c r="F21" s="14">
        <v>200000</v>
      </c>
      <c r="G21" s="14">
        <v>300000</v>
      </c>
      <c r="H21" s="14"/>
      <c r="I21" s="14"/>
      <c r="J21" s="14"/>
    </row>
    <row r="22" spans="1:14">
      <c r="A22" s="17" t="s">
        <v>191</v>
      </c>
      <c r="B22" s="14">
        <v>70926.77</v>
      </c>
      <c r="C22" s="14">
        <v>66670.38</v>
      </c>
      <c r="D22" s="14">
        <v>66670.38</v>
      </c>
      <c r="E22" s="14">
        <v>0</v>
      </c>
      <c r="F22" s="14">
        <v>3662.797</v>
      </c>
      <c r="G22" s="14">
        <v>0</v>
      </c>
      <c r="H22" s="14"/>
      <c r="I22" s="14"/>
      <c r="J22" s="14"/>
      <c r="N22" t="s">
        <v>192</v>
      </c>
    </row>
    <row r="23" spans="1:14">
      <c r="A23" s="17" t="s">
        <v>193</v>
      </c>
      <c r="B23" s="14">
        <v>31250</v>
      </c>
      <c r="C23" s="14">
        <v>31250</v>
      </c>
      <c r="D23" s="14">
        <v>31250</v>
      </c>
      <c r="E23" s="14">
        <v>31250</v>
      </c>
      <c r="F23" s="14">
        <v>31250</v>
      </c>
      <c r="G23" s="14">
        <v>31250</v>
      </c>
      <c r="H23" s="14"/>
      <c r="I23" s="14"/>
      <c r="J23" s="14"/>
    </row>
    <row r="24" spans="1:14">
      <c r="A24" s="17" t="s">
        <v>194</v>
      </c>
      <c r="B24" s="14">
        <v>145968.6</v>
      </c>
      <c r="C24" s="14">
        <v>144569.1</v>
      </c>
      <c r="D24" s="14">
        <v>144569.1</v>
      </c>
      <c r="E24" s="14">
        <v>145242.9</v>
      </c>
      <c r="F24" s="14">
        <v>143339.79999999999</v>
      </c>
      <c r="G24" s="14">
        <v>154403</v>
      </c>
      <c r="H24" s="14"/>
      <c r="I24" s="14"/>
      <c r="J24" s="14"/>
    </row>
    <row r="25" spans="1:14">
      <c r="A25" s="17" t="s">
        <v>195</v>
      </c>
      <c r="B25" s="14">
        <v>497145.4</v>
      </c>
      <c r="C25" s="14">
        <v>491489.4</v>
      </c>
      <c r="D25" s="14">
        <v>491489.4</v>
      </c>
      <c r="E25" s="14">
        <v>525492.9</v>
      </c>
      <c r="F25" s="14">
        <v>427252.6</v>
      </c>
      <c r="G25" s="14">
        <v>534653</v>
      </c>
      <c r="H25" s="14"/>
      <c r="I25" s="14"/>
      <c r="J25" s="14"/>
      <c r="M25" t="s">
        <v>196</v>
      </c>
    </row>
    <row r="26" spans="1:14">
      <c r="A26" s="17" t="s">
        <v>197</v>
      </c>
      <c r="B26" s="14">
        <v>1416765</v>
      </c>
      <c r="C26" s="14">
        <v>1403107</v>
      </c>
      <c r="D26" s="14">
        <v>1403107</v>
      </c>
      <c r="E26" s="14">
        <v>1414721</v>
      </c>
      <c r="F26" s="14">
        <v>1294167</v>
      </c>
      <c r="G26" s="14">
        <v>1458302</v>
      </c>
      <c r="H26" s="14"/>
      <c r="I26" s="14"/>
      <c r="J26" s="14"/>
    </row>
    <row r="27" spans="1:14">
      <c r="A27" s="18" t="s">
        <v>198</v>
      </c>
      <c r="B27" s="15">
        <v>1084643</v>
      </c>
      <c r="C27" s="15">
        <v>1057741</v>
      </c>
      <c r="D27" s="15">
        <v>1057741</v>
      </c>
      <c r="E27" s="15">
        <v>1194990</v>
      </c>
      <c r="F27" s="15">
        <v>997711.2</v>
      </c>
      <c r="G27" s="16">
        <v>1207818</v>
      </c>
      <c r="H27" s="14"/>
      <c r="I27" s="14"/>
      <c r="J27" s="14">
        <f>G11-G26</f>
        <v>1207818</v>
      </c>
    </row>
    <row r="28" spans="1:14">
      <c r="A28" s="17" t="s">
        <v>199</v>
      </c>
      <c r="B28" s="14">
        <v>152508.9</v>
      </c>
      <c r="C28" s="14">
        <v>150904.1</v>
      </c>
      <c r="D28" s="14">
        <v>150904.1</v>
      </c>
      <c r="E28" s="14">
        <v>151782.29999999999</v>
      </c>
      <c r="F28" s="14">
        <v>143854.29999999999</v>
      </c>
      <c r="G28" s="14">
        <v>158354</v>
      </c>
      <c r="H28" s="14"/>
      <c r="I28" s="14"/>
      <c r="J28" s="14"/>
    </row>
    <row r="29" spans="1:14">
      <c r="A29" s="17" t="s">
        <v>200</v>
      </c>
      <c r="B29" s="14">
        <v>26783.26</v>
      </c>
      <c r="C29" s="14">
        <v>26778.98</v>
      </c>
      <c r="D29" s="14">
        <v>26778.98</v>
      </c>
      <c r="E29" s="14">
        <v>26781.18</v>
      </c>
      <c r="F29" s="14">
        <v>30057.24</v>
      </c>
      <c r="G29" s="14">
        <v>30095.89</v>
      </c>
      <c r="H29" s="14"/>
      <c r="I29" s="14"/>
      <c r="J29" s="22"/>
    </row>
    <row r="30" spans="1:14">
      <c r="A30" s="17" t="s">
        <v>201</v>
      </c>
      <c r="B30" s="14">
        <v>146618.9</v>
      </c>
      <c r="C30" s="14">
        <v>146618.9</v>
      </c>
      <c r="D30" s="14">
        <v>146618.9</v>
      </c>
      <c r="E30" s="14">
        <v>147018.1</v>
      </c>
      <c r="F30" s="14">
        <v>144971.20000000001</v>
      </c>
      <c r="G30" s="14">
        <v>147332.1</v>
      </c>
      <c r="H30" s="14"/>
      <c r="I30" s="14"/>
      <c r="J30" s="14"/>
    </row>
    <row r="31" spans="1:14">
      <c r="A31" s="21" t="s">
        <v>202</v>
      </c>
      <c r="B31" s="21">
        <v>325911.09999999998</v>
      </c>
      <c r="C31" s="21">
        <v>324302</v>
      </c>
      <c r="D31" s="21">
        <v>324302</v>
      </c>
      <c r="E31" s="21">
        <v>325581.59999999998</v>
      </c>
      <c r="F31" s="21">
        <v>318882.8</v>
      </c>
      <c r="G31" s="21">
        <v>335782</v>
      </c>
      <c r="H31" s="21"/>
      <c r="I31" s="21">
        <f>SUM(G28:G30)</f>
        <v>335781.99</v>
      </c>
      <c r="J31" s="14"/>
    </row>
    <row r="32" spans="1:14">
      <c r="A32" s="17" t="s">
        <v>203</v>
      </c>
      <c r="B32" s="14">
        <v>11635.9</v>
      </c>
      <c r="C32" s="14">
        <v>11180.64</v>
      </c>
      <c r="D32" s="14">
        <v>11180.64</v>
      </c>
      <c r="E32" s="14">
        <v>10584.19</v>
      </c>
      <c r="F32" s="14">
        <v>11465.88</v>
      </c>
      <c r="G32" s="14">
        <v>12112.28</v>
      </c>
      <c r="H32" s="14"/>
      <c r="I32" s="14"/>
      <c r="J32" s="14"/>
    </row>
    <row r="33" spans="1:12">
      <c r="A33" s="17" t="s">
        <v>204</v>
      </c>
      <c r="B33" s="14">
        <v>13425.79</v>
      </c>
      <c r="C33" s="14">
        <v>12926.19</v>
      </c>
      <c r="D33" s="14">
        <v>12926.19</v>
      </c>
      <c r="E33" s="14">
        <v>13704.35</v>
      </c>
      <c r="F33" s="14">
        <v>13073.23</v>
      </c>
      <c r="G33" s="14">
        <v>14354.2</v>
      </c>
      <c r="H33" s="14"/>
      <c r="I33" s="14"/>
      <c r="J33" s="14"/>
    </row>
    <row r="34" spans="1:12">
      <c r="A34" s="20" t="s">
        <v>205</v>
      </c>
      <c r="B34" s="20">
        <v>25061.69</v>
      </c>
      <c r="C34" s="20">
        <v>24106.84</v>
      </c>
      <c r="D34" s="20">
        <v>24106.84</v>
      </c>
      <c r="E34" s="20">
        <v>24288.54</v>
      </c>
      <c r="F34" s="20">
        <v>24539.11</v>
      </c>
      <c r="G34" s="20">
        <v>26466.48</v>
      </c>
      <c r="H34" s="20">
        <f>G33+G32</f>
        <v>26466.480000000003</v>
      </c>
      <c r="I34" s="14"/>
      <c r="J34" s="14"/>
    </row>
    <row r="35" spans="1:12">
      <c r="A35" s="17" t="s">
        <v>206</v>
      </c>
      <c r="B35" s="14">
        <v>90000</v>
      </c>
      <c r="C35" s="14">
        <v>90000</v>
      </c>
      <c r="D35" s="14">
        <v>90000</v>
      </c>
      <c r="E35" s="14">
        <v>90000</v>
      </c>
      <c r="F35" s="14">
        <v>85000</v>
      </c>
      <c r="G35" s="14">
        <v>90000</v>
      </c>
      <c r="H35" s="14"/>
      <c r="I35" s="14"/>
      <c r="J35" s="22"/>
    </row>
    <row r="36" spans="1:12">
      <c r="A36" s="17" t="s">
        <v>207</v>
      </c>
      <c r="B36" s="14">
        <v>39552.06</v>
      </c>
      <c r="C36" s="14">
        <v>35423.33</v>
      </c>
      <c r="D36" s="14">
        <v>35423.33</v>
      </c>
      <c r="E36" s="14">
        <v>30529.58</v>
      </c>
      <c r="F36" s="14">
        <v>40662.870000000003</v>
      </c>
      <c r="G36" s="14">
        <v>49573.95</v>
      </c>
      <c r="H36" s="14"/>
      <c r="I36" s="14"/>
      <c r="J36" s="14"/>
    </row>
    <row r="37" spans="1:12">
      <c r="A37" s="17" t="s">
        <v>208</v>
      </c>
      <c r="B37" s="14">
        <v>26196.41</v>
      </c>
      <c r="C37" s="14">
        <v>25281.53</v>
      </c>
      <c r="D37" s="14">
        <v>25281.53</v>
      </c>
      <c r="E37" s="14">
        <v>29375.759999999998</v>
      </c>
      <c r="F37" s="14">
        <v>30441.21</v>
      </c>
      <c r="G37" s="14">
        <v>32042.93</v>
      </c>
      <c r="H37" s="14"/>
      <c r="I37" s="14"/>
      <c r="J37" s="22"/>
    </row>
    <row r="38" spans="1:12">
      <c r="A38" s="17" t="s">
        <v>209</v>
      </c>
      <c r="B38" s="14">
        <v>150000</v>
      </c>
      <c r="C38" s="14">
        <v>150000</v>
      </c>
      <c r="D38" s="14">
        <v>150000</v>
      </c>
      <c r="E38" s="14">
        <v>150000</v>
      </c>
      <c r="F38" s="14">
        <v>120000</v>
      </c>
      <c r="G38" s="14">
        <v>120000</v>
      </c>
      <c r="H38" s="14"/>
      <c r="I38" s="14"/>
      <c r="J38" s="14"/>
    </row>
    <row r="39" spans="1:12">
      <c r="A39" s="17" t="s">
        <v>210</v>
      </c>
      <c r="B39" s="14">
        <v>980.26549999999997</v>
      </c>
      <c r="C39" s="14">
        <v>606.54089999999997</v>
      </c>
      <c r="D39" s="14">
        <v>606.54089999999997</v>
      </c>
      <c r="E39" s="14">
        <v>553.01490000000001</v>
      </c>
      <c r="F39" s="14">
        <v>24063.72</v>
      </c>
      <c r="G39" s="14">
        <v>19179.11</v>
      </c>
      <c r="H39" s="14"/>
      <c r="I39" s="14"/>
      <c r="J39" s="22"/>
    </row>
    <row r="40" spans="1:12">
      <c r="A40" s="20" t="s">
        <v>211</v>
      </c>
      <c r="B40" s="20">
        <v>306728.7</v>
      </c>
      <c r="C40" s="20">
        <v>301311.40000000002</v>
      </c>
      <c r="D40" s="20">
        <v>301311.40000000002</v>
      </c>
      <c r="E40" s="20">
        <v>300458.40000000002</v>
      </c>
      <c r="F40" s="20">
        <v>300167.8</v>
      </c>
      <c r="G40" s="20">
        <v>310796</v>
      </c>
      <c r="H40" s="20">
        <f>SUM(G35:G39)</f>
        <v>310795.99</v>
      </c>
      <c r="I40" s="14"/>
      <c r="J40" s="14"/>
    </row>
    <row r="41" spans="1:12">
      <c r="A41" s="17" t="s">
        <v>212</v>
      </c>
      <c r="B41" s="14">
        <v>44808.88</v>
      </c>
      <c r="C41" s="14">
        <v>40203.24</v>
      </c>
      <c r="D41" s="14">
        <v>40203.24</v>
      </c>
      <c r="E41" s="14">
        <v>42655.05</v>
      </c>
      <c r="F41" s="14">
        <v>19075.349999999999</v>
      </c>
      <c r="G41" s="14">
        <v>62667.68</v>
      </c>
      <c r="H41" s="14"/>
      <c r="I41" s="14"/>
      <c r="J41" s="22"/>
      <c r="L41" t="s">
        <v>213</v>
      </c>
    </row>
    <row r="42" spans="1:12">
      <c r="A42" s="20" t="s">
        <v>214</v>
      </c>
      <c r="B42" s="20">
        <v>44808.88</v>
      </c>
      <c r="C42" s="20">
        <v>40203.24</v>
      </c>
      <c r="D42" s="20">
        <v>40203.24</v>
      </c>
      <c r="E42" s="20">
        <v>42655.05</v>
      </c>
      <c r="F42" s="20">
        <v>19075.349999999999</v>
      </c>
      <c r="G42" s="20">
        <v>62667.68</v>
      </c>
      <c r="H42" s="20">
        <f>G41</f>
        <v>62667.68</v>
      </c>
      <c r="I42" s="14"/>
      <c r="J42" s="14"/>
    </row>
    <row r="43" spans="1:12">
      <c r="A43" s="21" t="s">
        <v>215</v>
      </c>
      <c r="B43" s="21">
        <v>376599.3</v>
      </c>
      <c r="C43" s="21">
        <v>365621.5</v>
      </c>
      <c r="D43" s="21">
        <v>365621.5</v>
      </c>
      <c r="E43" s="21">
        <v>367402</v>
      </c>
      <c r="F43" s="21">
        <v>343782.3</v>
      </c>
      <c r="G43" s="21">
        <v>399930.1</v>
      </c>
      <c r="H43" s="21"/>
      <c r="I43" s="21">
        <f>SUM(H32:H42)</f>
        <v>399930.14999999997</v>
      </c>
      <c r="J43" s="14"/>
    </row>
    <row r="44" spans="1:12">
      <c r="A44" s="17" t="s">
        <v>216</v>
      </c>
      <c r="B44" s="14">
        <v>100000</v>
      </c>
      <c r="C44" s="14">
        <v>100000</v>
      </c>
      <c r="D44" s="14">
        <v>100000</v>
      </c>
      <c r="E44" s="14">
        <v>100000</v>
      </c>
      <c r="F44" s="14">
        <v>40000</v>
      </c>
      <c r="G44" s="14">
        <v>60000</v>
      </c>
      <c r="H44" s="14"/>
      <c r="I44" s="14"/>
      <c r="J44" s="22"/>
    </row>
    <row r="45" spans="1:12">
      <c r="A45" s="17" t="s">
        <v>217</v>
      </c>
      <c r="B45" s="14">
        <v>7177.4859999999999</v>
      </c>
      <c r="C45" s="14">
        <v>6752.5569999999998</v>
      </c>
      <c r="D45" s="14">
        <v>6752.5569999999998</v>
      </c>
      <c r="E45" s="14">
        <v>7352.9639999999999</v>
      </c>
      <c r="F45" s="14">
        <v>39844.629999999997</v>
      </c>
      <c r="G45" s="14">
        <v>24796.09</v>
      </c>
      <c r="H45" s="14"/>
      <c r="I45" s="14"/>
      <c r="J45" s="14"/>
    </row>
    <row r="46" spans="1:12">
      <c r="A46" s="17" t="s">
        <v>218</v>
      </c>
      <c r="B46" s="14">
        <v>0</v>
      </c>
      <c r="C46" s="14">
        <v>0</v>
      </c>
      <c r="D46" s="14">
        <v>0</v>
      </c>
      <c r="E46" s="14">
        <v>0</v>
      </c>
      <c r="F46" s="14">
        <v>777.38890000000004</v>
      </c>
      <c r="G46" s="14">
        <v>304.61950000000002</v>
      </c>
      <c r="H46" s="14"/>
      <c r="I46" s="14"/>
      <c r="J46" s="14"/>
    </row>
    <row r="47" spans="1:12">
      <c r="A47" s="17" t="s">
        <v>219</v>
      </c>
      <c r="B47" s="14">
        <v>107177.5</v>
      </c>
      <c r="C47" s="14">
        <v>106752.6</v>
      </c>
      <c r="D47" s="14">
        <v>106752.6</v>
      </c>
      <c r="E47" s="14">
        <v>107353</v>
      </c>
      <c r="F47" s="14">
        <v>80622.02</v>
      </c>
      <c r="G47" s="14">
        <v>85100.71</v>
      </c>
      <c r="H47" s="14"/>
      <c r="I47" s="14"/>
      <c r="J47" s="14"/>
    </row>
    <row r="48" spans="1:12">
      <c r="A48" s="17" t="s">
        <v>216</v>
      </c>
      <c r="B48" s="14">
        <v>80000</v>
      </c>
      <c r="C48" s="14">
        <v>80000</v>
      </c>
      <c r="D48" s="14">
        <v>80000</v>
      </c>
      <c r="E48" s="14">
        <v>80000</v>
      </c>
      <c r="F48" s="14">
        <v>60000</v>
      </c>
      <c r="G48" s="14">
        <v>60000</v>
      </c>
      <c r="H48" s="14"/>
      <c r="I48" s="14"/>
      <c r="J48" s="14"/>
    </row>
    <row r="49" spans="1:10">
      <c r="A49" s="17" t="s">
        <v>217</v>
      </c>
      <c r="B49" s="14">
        <v>4298.82</v>
      </c>
      <c r="C49" s="14">
        <v>3724.7559999999999</v>
      </c>
      <c r="D49" s="14">
        <v>3724.7559999999999</v>
      </c>
      <c r="E49" s="14">
        <v>3702.232</v>
      </c>
      <c r="F49" s="14">
        <v>25956.45</v>
      </c>
      <c r="G49" s="14">
        <v>28913.1</v>
      </c>
      <c r="H49" s="14"/>
      <c r="I49" s="14"/>
      <c r="J49" s="22"/>
    </row>
    <row r="50" spans="1:10">
      <c r="A50" s="17" t="s">
        <v>220</v>
      </c>
      <c r="B50" s="14">
        <v>84298.82</v>
      </c>
      <c r="C50" s="14">
        <v>83724.759999999995</v>
      </c>
      <c r="D50" s="14">
        <v>83724.759999999995</v>
      </c>
      <c r="E50" s="14">
        <v>83702.23</v>
      </c>
      <c r="F50" s="14">
        <v>85956.45</v>
      </c>
      <c r="G50" s="14">
        <v>88913.1</v>
      </c>
      <c r="H50" s="14"/>
      <c r="I50" s="14"/>
      <c r="J50" s="14"/>
    </row>
    <row r="51" spans="1:10">
      <c r="A51" s="21" t="s">
        <v>221</v>
      </c>
      <c r="B51" s="21">
        <v>191476.3</v>
      </c>
      <c r="C51" s="21">
        <v>190477.3</v>
      </c>
      <c r="D51" s="21">
        <v>190477.3</v>
      </c>
      <c r="E51" s="21">
        <v>191055.2</v>
      </c>
      <c r="F51" s="21">
        <v>166578.5</v>
      </c>
      <c r="G51" s="21">
        <v>174013.8</v>
      </c>
      <c r="H51" s="21"/>
      <c r="I51" s="21">
        <f>G50+G47</f>
        <v>174013.81</v>
      </c>
      <c r="J51" s="14"/>
    </row>
    <row r="52" spans="1:10">
      <c r="A52" s="17" t="s">
        <v>222</v>
      </c>
      <c r="B52" s="14">
        <v>265.45409999999998</v>
      </c>
      <c r="C52" s="14">
        <v>270.67610000000002</v>
      </c>
      <c r="D52" s="14">
        <v>270.67610000000002</v>
      </c>
      <c r="E52" s="14">
        <v>220.4864</v>
      </c>
      <c r="F52" s="14">
        <v>288.66320000000002</v>
      </c>
      <c r="G52" s="14">
        <v>289.5335</v>
      </c>
      <c r="H52" s="14"/>
      <c r="I52" s="14"/>
      <c r="J52" s="14"/>
    </row>
    <row r="53" spans="1:10">
      <c r="A53" s="17" t="s">
        <v>223</v>
      </c>
      <c r="B53" s="14">
        <v>1327.271</v>
      </c>
      <c r="C53" s="14">
        <v>1353.3810000000001</v>
      </c>
      <c r="D53" s="14">
        <v>1353.3810000000001</v>
      </c>
      <c r="E53" s="14">
        <v>1102.432</v>
      </c>
      <c r="F53" s="14">
        <v>1443.316</v>
      </c>
      <c r="G53" s="14">
        <v>1447.6679999999999</v>
      </c>
      <c r="H53" s="14"/>
      <c r="I53" s="14"/>
      <c r="J53" s="14"/>
    </row>
    <row r="54" spans="1:10">
      <c r="A54" s="17" t="s">
        <v>224</v>
      </c>
      <c r="B54" s="14">
        <v>100000</v>
      </c>
      <c r="C54" s="14">
        <v>100000</v>
      </c>
      <c r="D54" s="14">
        <v>100000</v>
      </c>
      <c r="E54" s="14">
        <v>100000</v>
      </c>
      <c r="F54" s="14">
        <v>100000</v>
      </c>
      <c r="G54" s="14">
        <v>100000</v>
      </c>
      <c r="H54" s="14"/>
      <c r="I54" s="14"/>
      <c r="J54" s="14"/>
    </row>
    <row r="55" spans="1:10">
      <c r="A55" s="20" t="s">
        <v>225</v>
      </c>
      <c r="B55" s="20">
        <v>101592.7</v>
      </c>
      <c r="C55" s="20">
        <v>101624.1</v>
      </c>
      <c r="D55" s="20">
        <v>101624.1</v>
      </c>
      <c r="E55" s="20">
        <v>101322.9</v>
      </c>
      <c r="F55" s="20">
        <v>101732</v>
      </c>
      <c r="G55" s="20">
        <v>101737.2</v>
      </c>
      <c r="H55" s="20">
        <f>SUM(G52:G54)</f>
        <v>101737.2015</v>
      </c>
      <c r="I55" s="14"/>
      <c r="J55" s="14"/>
    </row>
    <row r="56" spans="1:10">
      <c r="A56" s="17" t="s">
        <v>222</v>
      </c>
      <c r="B56" s="14">
        <v>926.50739999999996</v>
      </c>
      <c r="C56" s="14">
        <v>926.50739999999996</v>
      </c>
      <c r="D56" s="14">
        <v>926.50739999999996</v>
      </c>
      <c r="E56" s="14">
        <v>921.98170000000005</v>
      </c>
      <c r="F56" s="14">
        <v>926.50739999999996</v>
      </c>
      <c r="G56" s="14">
        <v>921.98170000000005</v>
      </c>
      <c r="H56" s="14"/>
      <c r="I56" s="14"/>
      <c r="J56" s="14"/>
    </row>
    <row r="57" spans="1:10">
      <c r="A57" s="17" t="s">
        <v>223</v>
      </c>
      <c r="B57" s="14">
        <v>7166.5360000000001</v>
      </c>
      <c r="C57" s="14">
        <v>7166.5360000000001</v>
      </c>
      <c r="D57" s="14">
        <v>7166.5360000000001</v>
      </c>
      <c r="E57" s="14">
        <v>7155.6570000000002</v>
      </c>
      <c r="F57" s="14">
        <v>7166.5360000000001</v>
      </c>
      <c r="G57" s="14">
        <v>7155.6570000000002</v>
      </c>
      <c r="H57" s="14"/>
      <c r="I57" s="14"/>
      <c r="J57" s="14"/>
    </row>
    <row r="58" spans="1:10">
      <c r="A58" s="20" t="s">
        <v>226</v>
      </c>
      <c r="B58" s="20">
        <v>8093.0439999999999</v>
      </c>
      <c r="C58" s="20">
        <v>8093.0439999999999</v>
      </c>
      <c r="D58" s="20">
        <v>8093.0439999999999</v>
      </c>
      <c r="E58" s="20">
        <v>8077.6390000000001</v>
      </c>
      <c r="F58" s="20">
        <v>8093.0439999999999</v>
      </c>
      <c r="G58" s="20">
        <v>8077.6390000000001</v>
      </c>
      <c r="H58" s="20">
        <f>SUM(G56:G57)</f>
        <v>8077.6387000000004</v>
      </c>
      <c r="I58" s="14"/>
      <c r="J58" s="14"/>
    </row>
    <row r="59" spans="1:10">
      <c r="A59" s="21" t="s">
        <v>227</v>
      </c>
      <c r="B59" s="21">
        <v>109685.8</v>
      </c>
      <c r="C59" s="21">
        <v>109717.1</v>
      </c>
      <c r="D59" s="21">
        <v>109717.1</v>
      </c>
      <c r="E59" s="21">
        <v>109400.6</v>
      </c>
      <c r="F59" s="21">
        <v>109825</v>
      </c>
      <c r="G59" s="21">
        <v>109814.8</v>
      </c>
      <c r="H59" s="21"/>
      <c r="I59" s="21">
        <f>SUM(H52:H58)</f>
        <v>109814.84019999999</v>
      </c>
      <c r="J59" s="14"/>
    </row>
    <row r="60" spans="1:10">
      <c r="A60" s="21" t="s">
        <v>228</v>
      </c>
      <c r="B60" s="21">
        <v>192114.4</v>
      </c>
      <c r="C60" s="21">
        <v>192114.4</v>
      </c>
      <c r="D60" s="21">
        <v>192114.4</v>
      </c>
      <c r="E60" s="21">
        <v>192198.5</v>
      </c>
      <c r="F60" s="21">
        <v>193316.7</v>
      </c>
      <c r="G60" s="21">
        <v>192198.5</v>
      </c>
      <c r="H60" s="21"/>
      <c r="I60" s="21">
        <f>G60</f>
        <v>192198.5</v>
      </c>
      <c r="J60" s="14"/>
    </row>
    <row r="61" spans="1:10">
      <c r="A61" s="17" t="s">
        <v>229</v>
      </c>
      <c r="B61" s="14">
        <v>0</v>
      </c>
      <c r="C61" s="14">
        <v>0</v>
      </c>
      <c r="D61" s="14">
        <v>0</v>
      </c>
      <c r="E61" s="14">
        <v>0</v>
      </c>
      <c r="F61" s="14">
        <v>4000</v>
      </c>
      <c r="G61" s="14">
        <v>6000</v>
      </c>
      <c r="H61" s="14"/>
      <c r="I61" s="14"/>
      <c r="J61" s="14"/>
    </row>
    <row r="62" spans="1:10">
      <c r="A62" s="17" t="s">
        <v>230</v>
      </c>
      <c r="B62" s="14">
        <v>0</v>
      </c>
      <c r="C62" s="14">
        <v>0</v>
      </c>
      <c r="D62" s="14">
        <v>0</v>
      </c>
      <c r="E62" s="14">
        <v>10000</v>
      </c>
      <c r="F62" s="14">
        <v>10000</v>
      </c>
      <c r="G62" s="14">
        <v>10000</v>
      </c>
      <c r="H62" s="14"/>
      <c r="I62" s="14"/>
      <c r="J62" s="14"/>
    </row>
    <row r="63" spans="1:10">
      <c r="A63" s="17" t="s">
        <v>231</v>
      </c>
      <c r="B63" s="14">
        <v>0</v>
      </c>
      <c r="C63" s="14">
        <v>0</v>
      </c>
      <c r="D63" s="14">
        <v>0</v>
      </c>
      <c r="E63" s="14">
        <v>15000</v>
      </c>
      <c r="F63" s="14">
        <v>15000</v>
      </c>
      <c r="G63" s="14">
        <v>15000</v>
      </c>
      <c r="H63" s="14"/>
      <c r="I63" s="14"/>
      <c r="J63" s="14"/>
    </row>
    <row r="64" spans="1:10">
      <c r="A64" s="21" t="s">
        <v>232</v>
      </c>
      <c r="B64" s="21">
        <v>0</v>
      </c>
      <c r="C64" s="21">
        <v>0</v>
      </c>
      <c r="D64" s="21">
        <v>0</v>
      </c>
      <c r="E64" s="21">
        <v>25000</v>
      </c>
      <c r="F64" s="21">
        <v>29000</v>
      </c>
      <c r="G64" s="21">
        <v>31000</v>
      </c>
      <c r="H64" s="21"/>
      <c r="I64" s="21">
        <f>SUM(G61:G63)</f>
        <v>31000</v>
      </c>
      <c r="J64" s="14"/>
    </row>
    <row r="65" spans="1:11">
      <c r="A65" s="21" t="s">
        <v>233</v>
      </c>
      <c r="B65" s="21">
        <v>25922.11</v>
      </c>
      <c r="C65" s="21">
        <v>25479.37</v>
      </c>
      <c r="D65" s="21">
        <v>25479.37</v>
      </c>
      <c r="E65" s="21">
        <v>27184.959999999999</v>
      </c>
      <c r="F65" s="21">
        <v>-5253.72</v>
      </c>
      <c r="G65" s="21">
        <v>4509.2550000000001</v>
      </c>
      <c r="H65" s="21"/>
      <c r="I65" s="21">
        <f>G65</f>
        <v>4509.2550000000001</v>
      </c>
      <c r="J65" s="22"/>
      <c r="K65" t="s">
        <v>234</v>
      </c>
    </row>
    <row r="66" spans="1:11">
      <c r="A66" s="17" t="s">
        <v>235</v>
      </c>
      <c r="B66" s="14">
        <v>1221709</v>
      </c>
      <c r="C66" s="14">
        <v>1207712</v>
      </c>
      <c r="D66" s="14">
        <v>1207712</v>
      </c>
      <c r="E66" s="14">
        <v>1237823</v>
      </c>
      <c r="F66" s="14">
        <v>1156131</v>
      </c>
      <c r="G66" s="14">
        <v>1247249</v>
      </c>
      <c r="H66" s="14"/>
      <c r="I66" s="14"/>
      <c r="J66" s="14">
        <f>SUM(I28:I65)</f>
        <v>1247248.5451999998</v>
      </c>
    </row>
    <row r="67" spans="1:11">
      <c r="A67" s="18" t="s">
        <v>236</v>
      </c>
      <c r="B67" s="15">
        <v>-137066</v>
      </c>
      <c r="C67" s="15">
        <v>-149970</v>
      </c>
      <c r="D67" s="15">
        <v>-149970</v>
      </c>
      <c r="E67" s="15">
        <v>-42832.800000000003</v>
      </c>
      <c r="F67" s="15">
        <v>-158420</v>
      </c>
      <c r="G67" s="16">
        <v>-39431</v>
      </c>
      <c r="H67" s="14"/>
      <c r="I67" s="14"/>
      <c r="J67" s="14">
        <f>G27-J66</f>
        <v>-39430.545199999819</v>
      </c>
    </row>
    <row r="68" spans="1:11">
      <c r="A68" s="17" t="s">
        <v>237</v>
      </c>
      <c r="B68" s="14">
        <v>2500000</v>
      </c>
      <c r="C68" s="14">
        <v>2500000</v>
      </c>
      <c r="D68" s="14">
        <v>2500000</v>
      </c>
      <c r="E68" s="14">
        <v>2500000</v>
      </c>
      <c r="F68" s="14">
        <v>2500000</v>
      </c>
      <c r="G68" s="14">
        <v>2500000</v>
      </c>
      <c r="H68" s="14"/>
      <c r="I68" s="14"/>
      <c r="J68" s="14"/>
    </row>
    <row r="69" spans="1:11">
      <c r="A69" s="17" t="s">
        <v>238</v>
      </c>
      <c r="B69" s="14">
        <v>334155.90000000002</v>
      </c>
      <c r="C69" s="14">
        <v>321424.5</v>
      </c>
      <c r="D69" s="14">
        <v>321424.5</v>
      </c>
      <c r="E69" s="14">
        <v>323847.2</v>
      </c>
      <c r="F69" s="14">
        <v>327188.2</v>
      </c>
      <c r="G69" s="14">
        <v>352886.4</v>
      </c>
      <c r="H69" s="14"/>
      <c r="I69" s="14"/>
      <c r="J69" s="14"/>
    </row>
    <row r="70" spans="1:11">
      <c r="A70" s="17" t="s">
        <v>239</v>
      </c>
      <c r="B70" s="14">
        <v>802500</v>
      </c>
      <c r="C70" s="14">
        <v>802500</v>
      </c>
      <c r="D70" s="14">
        <v>802500</v>
      </c>
      <c r="E70" s="14">
        <v>802500</v>
      </c>
      <c r="F70" s="14">
        <v>802500</v>
      </c>
      <c r="G70" s="14">
        <v>802500</v>
      </c>
      <c r="H70" s="14"/>
      <c r="I70" s="14"/>
      <c r="J70" s="14"/>
    </row>
    <row r="71" spans="1:11">
      <c r="A71" s="17" t="s">
        <v>240</v>
      </c>
      <c r="B71" s="14">
        <v>345628.2</v>
      </c>
      <c r="C71" s="14">
        <v>339724.9</v>
      </c>
      <c r="D71" s="14">
        <v>339724.9</v>
      </c>
      <c r="E71" s="14">
        <v>362466.2</v>
      </c>
      <c r="F71" s="14">
        <v>-70049.600000000006</v>
      </c>
      <c r="G71" s="14">
        <v>60123.4</v>
      </c>
      <c r="H71" s="14"/>
      <c r="I71" s="14"/>
      <c r="J71" s="14"/>
    </row>
    <row r="72" spans="1:11">
      <c r="A72" s="18" t="s">
        <v>241</v>
      </c>
      <c r="B72" s="15">
        <v>3982284</v>
      </c>
      <c r="C72" s="15">
        <v>3963649</v>
      </c>
      <c r="D72" s="15">
        <v>3963649</v>
      </c>
      <c r="E72" s="15">
        <v>3988813</v>
      </c>
      <c r="F72" s="15">
        <v>3559639</v>
      </c>
      <c r="G72" s="16">
        <v>3715510</v>
      </c>
      <c r="H72" s="14"/>
      <c r="I72" s="14"/>
      <c r="J72" s="14">
        <f>SUM(G68:G71)</f>
        <v>3715509.8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2024-05-09T14:26:00Z</dcterms:created>
  <dcterms:modified xsi:type="dcterms:W3CDTF">2024-05-24T14:48:16Z</dcterms:modified>
  <cp:category/>
  <cp:contentStatus/>
</cp:coreProperties>
</file>